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racownik\Desktop\WIOLA\POSTEPOWANIA\2020_24 jednorazowka\2_pyt i odp\"/>
    </mc:Choice>
  </mc:AlternateContent>
  <bookViews>
    <workbookView xWindow="0" yWindow="0" windowWidth="25365" windowHeight="11145"/>
  </bookViews>
  <sheets>
    <sheet name="FAC" sheetId="1" r:id="rId1"/>
  </sheets>
  <definedNames>
    <definedName name="_xlnm.Print_Titles" localSheetId="0">FAC!$1:$2</definedName>
  </definedNames>
  <calcPr calcId="152511" iterateDelta="1E-4"/>
</workbook>
</file>

<file path=xl/calcChain.xml><?xml version="1.0" encoding="utf-8"?>
<calcChain xmlns="http://schemas.openxmlformats.org/spreadsheetml/2006/main">
  <c r="J49" i="1" l="1"/>
  <c r="K49" i="1"/>
  <c r="L49" i="1" s="1"/>
  <c r="J50" i="1"/>
  <c r="K50" i="1"/>
  <c r="L50" i="1" s="1"/>
  <c r="K53" i="1"/>
  <c r="L53" i="1" s="1"/>
  <c r="J53" i="1"/>
  <c r="K52" i="1"/>
  <c r="L52" i="1" s="1"/>
  <c r="J52" i="1"/>
  <c r="K51" i="1"/>
  <c r="L51" i="1" s="1"/>
  <c r="J51" i="1"/>
  <c r="J41" i="1"/>
  <c r="K41" i="1"/>
  <c r="L41" i="1" s="1"/>
  <c r="J42" i="1"/>
  <c r="K42" i="1"/>
  <c r="L42" i="1" s="1"/>
  <c r="K45" i="1"/>
  <c r="L45" i="1" s="1"/>
  <c r="J45" i="1"/>
  <c r="K44" i="1"/>
  <c r="L44" i="1" s="1"/>
  <c r="J44" i="1"/>
  <c r="K43" i="1"/>
  <c r="L43" i="1" s="1"/>
  <c r="J43" i="1"/>
  <c r="K575" i="1"/>
  <c r="L575" i="1" s="1"/>
  <c r="J575" i="1"/>
  <c r="K574" i="1"/>
  <c r="L574" i="1" s="1"/>
  <c r="J574" i="1"/>
  <c r="K573" i="1"/>
  <c r="L573" i="1" s="1"/>
  <c r="J573" i="1"/>
  <c r="K572" i="1"/>
  <c r="L572" i="1" s="1"/>
  <c r="J572" i="1"/>
  <c r="K571" i="1"/>
  <c r="L571" i="1" s="1"/>
  <c r="J571" i="1"/>
  <c r="J576" i="1"/>
  <c r="K576" i="1"/>
  <c r="L576" i="1" s="1"/>
  <c r="J577" i="1"/>
  <c r="K577" i="1"/>
  <c r="L577" i="1" s="1"/>
  <c r="K564" i="1"/>
  <c r="L564" i="1" s="1"/>
  <c r="J564" i="1"/>
  <c r="K563" i="1"/>
  <c r="L563" i="1" s="1"/>
  <c r="J563" i="1"/>
  <c r="K556" i="1"/>
  <c r="L556" i="1" s="1"/>
  <c r="J556" i="1"/>
  <c r="K555" i="1"/>
  <c r="L555" i="1" s="1"/>
  <c r="J555" i="1"/>
  <c r="K538" i="1"/>
  <c r="L538" i="1" s="1"/>
  <c r="J538" i="1"/>
  <c r="K545" i="1"/>
  <c r="L545" i="1" s="1"/>
  <c r="J545" i="1"/>
  <c r="K544" i="1"/>
  <c r="L544" i="1" s="1"/>
  <c r="J544" i="1"/>
  <c r="K540" i="1"/>
  <c r="L540" i="1" s="1"/>
  <c r="J540" i="1"/>
  <c r="K539" i="1"/>
  <c r="L539" i="1" s="1"/>
  <c r="J539" i="1"/>
  <c r="K525" i="1"/>
  <c r="L525" i="1" s="1"/>
  <c r="J525" i="1"/>
  <c r="K524" i="1"/>
  <c r="L524" i="1" s="1"/>
  <c r="J524" i="1"/>
  <c r="J508" i="1"/>
  <c r="K508" i="1"/>
  <c r="L508" i="1" s="1"/>
  <c r="J509" i="1"/>
  <c r="K509" i="1"/>
  <c r="L509" i="1" s="1"/>
  <c r="J510" i="1"/>
  <c r="K510" i="1"/>
  <c r="L510" i="1" s="1"/>
  <c r="J511" i="1"/>
  <c r="K511" i="1"/>
  <c r="L511" i="1" s="1"/>
  <c r="J512" i="1"/>
  <c r="K512" i="1"/>
  <c r="L512" i="1" s="1"/>
  <c r="J513" i="1"/>
  <c r="K513" i="1"/>
  <c r="L513" i="1" s="1"/>
  <c r="J514" i="1"/>
  <c r="K514" i="1"/>
  <c r="L514" i="1" s="1"/>
  <c r="K517" i="1"/>
  <c r="L517" i="1" s="1"/>
  <c r="J517" i="1"/>
  <c r="K516" i="1"/>
  <c r="L516" i="1" s="1"/>
  <c r="J516" i="1"/>
  <c r="K515" i="1"/>
  <c r="L515" i="1" s="1"/>
  <c r="J515" i="1"/>
  <c r="K498" i="1"/>
  <c r="L498" i="1" s="1"/>
  <c r="J498" i="1"/>
  <c r="K504" i="1"/>
  <c r="L504" i="1" s="1"/>
  <c r="J504" i="1"/>
  <c r="K503" i="1"/>
  <c r="L503" i="1" s="1"/>
  <c r="J503" i="1"/>
  <c r="K502" i="1"/>
  <c r="L502" i="1" s="1"/>
  <c r="J502" i="1"/>
  <c r="J490" i="1"/>
  <c r="K490" i="1"/>
  <c r="L490" i="1" s="1"/>
  <c r="J491" i="1"/>
  <c r="K491" i="1"/>
  <c r="L491" i="1" s="1"/>
  <c r="K494" i="1"/>
  <c r="L494" i="1" s="1"/>
  <c r="J494" i="1"/>
  <c r="K493" i="1"/>
  <c r="L493" i="1" s="1"/>
  <c r="J493" i="1"/>
  <c r="K492" i="1"/>
  <c r="L492" i="1" s="1"/>
  <c r="J492" i="1"/>
  <c r="K474" i="1"/>
  <c r="L474" i="1" s="1"/>
  <c r="J474" i="1"/>
  <c r="K473" i="1"/>
  <c r="L473" i="1" s="1"/>
  <c r="J473" i="1"/>
  <c r="K472" i="1"/>
  <c r="L472" i="1" s="1"/>
  <c r="J472" i="1"/>
  <c r="K459" i="1"/>
  <c r="L459" i="1" s="1"/>
  <c r="J459" i="1"/>
  <c r="K458" i="1"/>
  <c r="L458" i="1" s="1"/>
  <c r="J458" i="1"/>
  <c r="K451" i="1"/>
  <c r="L451" i="1" s="1"/>
  <c r="J451" i="1"/>
  <c r="K450" i="1"/>
  <c r="L450" i="1" s="1"/>
  <c r="J450" i="1"/>
  <c r="K449" i="1"/>
  <c r="L449" i="1" s="1"/>
  <c r="J449" i="1"/>
  <c r="K445" i="1"/>
  <c r="L445" i="1" s="1"/>
  <c r="J445" i="1"/>
  <c r="K444" i="1"/>
  <c r="L444" i="1" s="1"/>
  <c r="J444" i="1"/>
  <c r="K440" i="1"/>
  <c r="L440" i="1" s="1"/>
  <c r="J440" i="1"/>
  <c r="K439" i="1"/>
  <c r="L439" i="1" s="1"/>
  <c r="J439" i="1"/>
  <c r="K438" i="1"/>
  <c r="L438" i="1" s="1"/>
  <c r="J438" i="1"/>
  <c r="J430" i="1"/>
  <c r="K430" i="1"/>
  <c r="L430" i="1" s="1"/>
  <c r="J431" i="1"/>
  <c r="K431" i="1"/>
  <c r="L431" i="1" s="1"/>
  <c r="K434" i="1"/>
  <c r="L434" i="1" s="1"/>
  <c r="J434" i="1"/>
  <c r="K433" i="1"/>
  <c r="L433" i="1" s="1"/>
  <c r="J433" i="1"/>
  <c r="K432" i="1"/>
  <c r="L432" i="1" s="1"/>
  <c r="J432" i="1"/>
  <c r="J422" i="1"/>
  <c r="K422" i="1"/>
  <c r="L422" i="1" s="1"/>
  <c r="J423" i="1"/>
  <c r="K423" i="1"/>
  <c r="L423" i="1" s="1"/>
  <c r="K426" i="1"/>
  <c r="L426" i="1" s="1"/>
  <c r="J426" i="1"/>
  <c r="K425" i="1"/>
  <c r="L425" i="1" s="1"/>
  <c r="J425" i="1"/>
  <c r="K424" i="1"/>
  <c r="L424" i="1" s="1"/>
  <c r="J424" i="1"/>
  <c r="J414" i="1"/>
  <c r="K414" i="1"/>
  <c r="L414" i="1" s="1"/>
  <c r="J415" i="1"/>
  <c r="K415" i="1"/>
  <c r="L415" i="1" s="1"/>
  <c r="K416" i="1"/>
  <c r="L416" i="1" s="1"/>
  <c r="J416" i="1"/>
  <c r="K418" i="1"/>
  <c r="L418" i="1" s="1"/>
  <c r="J418" i="1"/>
  <c r="K417" i="1"/>
  <c r="L417" i="1" s="1"/>
  <c r="J417" i="1"/>
  <c r="K410" i="1"/>
  <c r="L410" i="1" s="1"/>
  <c r="J410" i="1"/>
  <c r="K409" i="1"/>
  <c r="L409" i="1" s="1"/>
  <c r="J409" i="1"/>
  <c r="J397" i="1"/>
  <c r="K397" i="1"/>
  <c r="L397" i="1" s="1"/>
  <c r="J398" i="1"/>
  <c r="K398" i="1"/>
  <c r="L398" i="1" s="1"/>
  <c r="J399" i="1"/>
  <c r="K399" i="1"/>
  <c r="L399" i="1" s="1"/>
  <c r="J400" i="1"/>
  <c r="K400" i="1"/>
  <c r="L400" i="1" s="1"/>
  <c r="J401" i="1"/>
  <c r="K401" i="1"/>
  <c r="L401" i="1" s="1"/>
  <c r="J402" i="1"/>
  <c r="K402" i="1"/>
  <c r="L402" i="1" s="1"/>
  <c r="K405" i="1"/>
  <c r="L405" i="1" s="1"/>
  <c r="J405" i="1"/>
  <c r="K404" i="1"/>
  <c r="L404" i="1" s="1"/>
  <c r="J404" i="1"/>
  <c r="K403" i="1"/>
  <c r="L403" i="1" s="1"/>
  <c r="J403" i="1"/>
  <c r="K385" i="1"/>
  <c r="L385" i="1" s="1"/>
  <c r="J385" i="1"/>
  <c r="K387" i="1"/>
  <c r="L387" i="1" s="1"/>
  <c r="J387" i="1"/>
  <c r="K386" i="1"/>
  <c r="L386" i="1" s="1"/>
  <c r="J386" i="1"/>
  <c r="K378" i="1"/>
  <c r="L378" i="1" s="1"/>
  <c r="J378" i="1"/>
  <c r="K377" i="1"/>
  <c r="L377" i="1" s="1"/>
  <c r="J377" i="1"/>
  <c r="K361" i="1"/>
  <c r="L361" i="1" s="1"/>
  <c r="J361" i="1"/>
  <c r="K360" i="1"/>
  <c r="L360" i="1" s="1"/>
  <c r="J360" i="1"/>
  <c r="K359" i="1"/>
  <c r="L359" i="1" s="1"/>
  <c r="J359" i="1"/>
  <c r="K355" i="1"/>
  <c r="L355" i="1" s="1"/>
  <c r="J355" i="1"/>
  <c r="K354" i="1"/>
  <c r="L354" i="1" s="1"/>
  <c r="J354" i="1"/>
  <c r="K353" i="1"/>
  <c r="L353" i="1" s="1"/>
  <c r="J353" i="1"/>
  <c r="J340" i="1"/>
  <c r="K340" i="1"/>
  <c r="L340" i="1" s="1"/>
  <c r="J341" i="1"/>
  <c r="K341" i="1"/>
  <c r="L341" i="1" s="1"/>
  <c r="J342" i="1"/>
  <c r="K342" i="1"/>
  <c r="L342" i="1" s="1"/>
  <c r="K345" i="1"/>
  <c r="L345" i="1" s="1"/>
  <c r="J345" i="1"/>
  <c r="K344" i="1"/>
  <c r="L344" i="1" s="1"/>
  <c r="J344" i="1"/>
  <c r="K343" i="1"/>
  <c r="L343" i="1" s="1"/>
  <c r="J343" i="1"/>
  <c r="J323" i="1"/>
  <c r="K323" i="1"/>
  <c r="L323" i="1" s="1"/>
  <c r="J324" i="1"/>
  <c r="K324" i="1"/>
  <c r="L324" i="1" s="1"/>
  <c r="J325" i="1"/>
  <c r="K325" i="1"/>
  <c r="L325" i="1" s="1"/>
  <c r="J326" i="1"/>
  <c r="K326" i="1"/>
  <c r="L326" i="1" s="1"/>
  <c r="J327" i="1"/>
  <c r="K327" i="1"/>
  <c r="L327" i="1" s="1"/>
  <c r="J328" i="1"/>
  <c r="K328" i="1"/>
  <c r="L328" i="1" s="1"/>
  <c r="J329" i="1"/>
  <c r="K329" i="1"/>
  <c r="L329" i="1" s="1"/>
  <c r="J330" i="1"/>
  <c r="K330" i="1"/>
  <c r="L330" i="1" s="1"/>
  <c r="K333" i="1"/>
  <c r="L333" i="1" s="1"/>
  <c r="J333" i="1"/>
  <c r="K332" i="1"/>
  <c r="L332" i="1" s="1"/>
  <c r="J332" i="1"/>
  <c r="K331" i="1"/>
  <c r="L331" i="1" s="1"/>
  <c r="J331" i="1"/>
  <c r="K319" i="1"/>
  <c r="L319" i="1" s="1"/>
  <c r="J319" i="1"/>
  <c r="K318" i="1"/>
  <c r="L318" i="1" s="1"/>
  <c r="J318" i="1"/>
  <c r="J309" i="1"/>
  <c r="K309" i="1"/>
  <c r="L309" i="1" s="1"/>
  <c r="J310" i="1"/>
  <c r="K310" i="1"/>
  <c r="L310" i="1" s="1"/>
  <c r="J311" i="1"/>
  <c r="K311" i="1"/>
  <c r="L311" i="1" s="1"/>
  <c r="K314" i="1"/>
  <c r="L314" i="1" s="1"/>
  <c r="J314" i="1"/>
  <c r="K313" i="1"/>
  <c r="L313" i="1" s="1"/>
  <c r="J313" i="1"/>
  <c r="K312" i="1"/>
  <c r="L312" i="1" s="1"/>
  <c r="J312" i="1"/>
  <c r="J302" i="1"/>
  <c r="K302" i="1"/>
  <c r="L302" i="1" s="1"/>
  <c r="K305" i="1"/>
  <c r="L305" i="1" s="1"/>
  <c r="J305" i="1"/>
  <c r="K304" i="1"/>
  <c r="L304" i="1" s="1"/>
  <c r="J304" i="1"/>
  <c r="K303" i="1"/>
  <c r="L303" i="1" s="1"/>
  <c r="J303" i="1"/>
  <c r="J294" i="1"/>
  <c r="K294" i="1"/>
  <c r="L294" i="1" s="1"/>
  <c r="J295" i="1"/>
  <c r="K295" i="1"/>
  <c r="L295" i="1" s="1"/>
  <c r="K298" i="1"/>
  <c r="L298" i="1" s="1"/>
  <c r="J298" i="1"/>
  <c r="K297" i="1"/>
  <c r="L297" i="1" s="1"/>
  <c r="J297" i="1"/>
  <c r="K296" i="1"/>
  <c r="L296" i="1" s="1"/>
  <c r="J296" i="1"/>
  <c r="K290" i="1"/>
  <c r="L290" i="1" s="1"/>
  <c r="J290" i="1"/>
  <c r="K289" i="1"/>
  <c r="L289" i="1" s="1"/>
  <c r="J289" i="1"/>
  <c r="K288" i="1"/>
  <c r="L288" i="1" s="1"/>
  <c r="J288" i="1"/>
  <c r="J285" i="1"/>
  <c r="K285" i="1"/>
  <c r="L285" i="1" s="1"/>
  <c r="J286" i="1"/>
  <c r="K286" i="1"/>
  <c r="L286" i="1" s="1"/>
  <c r="K284" i="1"/>
  <c r="L284" i="1" s="1"/>
  <c r="J284" i="1"/>
  <c r="K283" i="1"/>
  <c r="L283" i="1" s="1"/>
  <c r="J283" i="1"/>
  <c r="K281" i="1"/>
  <c r="L281" i="1" s="1"/>
  <c r="J281" i="1"/>
  <c r="K280" i="1"/>
  <c r="L280" i="1" s="1"/>
  <c r="J280" i="1"/>
  <c r="J277" i="1"/>
  <c r="K277" i="1"/>
  <c r="L277" i="1" s="1"/>
  <c r="J278" i="1"/>
  <c r="K278" i="1"/>
  <c r="L278" i="1" s="1"/>
  <c r="K276" i="1"/>
  <c r="L276" i="1" s="1"/>
  <c r="J276" i="1"/>
  <c r="K275" i="1"/>
  <c r="L275" i="1" s="1"/>
  <c r="J275" i="1"/>
  <c r="K274" i="1"/>
  <c r="L274" i="1" s="1"/>
  <c r="J274" i="1"/>
  <c r="K272" i="1"/>
  <c r="L272" i="1" s="1"/>
  <c r="J272" i="1"/>
  <c r="K271" i="1"/>
  <c r="L271" i="1" s="1"/>
  <c r="J271" i="1"/>
  <c r="K270" i="1"/>
  <c r="L270" i="1" s="1"/>
  <c r="J270" i="1"/>
  <c r="K268" i="1"/>
  <c r="L268" i="1" s="1"/>
  <c r="J268" i="1"/>
  <c r="K267" i="1"/>
  <c r="L267" i="1" s="1"/>
  <c r="J267" i="1"/>
  <c r="K266" i="1"/>
  <c r="L266" i="1" s="1"/>
  <c r="J266" i="1"/>
  <c r="J251" i="1"/>
  <c r="K251" i="1"/>
  <c r="L251" i="1" s="1"/>
  <c r="J252" i="1"/>
  <c r="K252" i="1"/>
  <c r="L252" i="1" s="1"/>
  <c r="J253" i="1"/>
  <c r="K253" i="1"/>
  <c r="L253" i="1" s="1"/>
  <c r="J254" i="1"/>
  <c r="K254" i="1"/>
  <c r="L254" i="1" s="1"/>
  <c r="J255" i="1"/>
  <c r="K255" i="1"/>
  <c r="L255" i="1" s="1"/>
  <c r="J256" i="1"/>
  <c r="K256" i="1"/>
  <c r="L256" i="1" s="1"/>
  <c r="J257" i="1"/>
  <c r="K257" i="1"/>
  <c r="L257" i="1" s="1"/>
  <c r="J258" i="1"/>
  <c r="K258" i="1"/>
  <c r="L258" i="1" s="1"/>
  <c r="K261" i="1"/>
  <c r="L261" i="1" s="1"/>
  <c r="J261" i="1"/>
  <c r="K260" i="1"/>
  <c r="L260" i="1" s="1"/>
  <c r="J260" i="1"/>
  <c r="K259" i="1"/>
  <c r="L259" i="1" s="1"/>
  <c r="J259" i="1"/>
  <c r="K247" i="1"/>
  <c r="L247" i="1" s="1"/>
  <c r="J247" i="1"/>
  <c r="K246" i="1"/>
  <c r="L246" i="1" s="1"/>
  <c r="J246" i="1"/>
  <c r="J235" i="1"/>
  <c r="K235" i="1"/>
  <c r="L235" i="1" s="1"/>
  <c r="K238" i="1"/>
  <c r="L238" i="1" s="1"/>
  <c r="J238" i="1"/>
  <c r="K237" i="1"/>
  <c r="L237" i="1" s="1"/>
  <c r="J237" i="1"/>
  <c r="K236" i="1"/>
  <c r="L236" i="1" s="1"/>
  <c r="J236" i="1"/>
  <c r="K228" i="1"/>
  <c r="L228" i="1" s="1"/>
  <c r="J228" i="1"/>
  <c r="K227" i="1"/>
  <c r="L227" i="1" s="1"/>
  <c r="J227" i="1"/>
  <c r="K223" i="1"/>
  <c r="L223" i="1" s="1"/>
  <c r="J223" i="1"/>
  <c r="K222" i="1"/>
  <c r="L222" i="1" s="1"/>
  <c r="J222" i="1"/>
  <c r="K218" i="1"/>
  <c r="L218" i="1" s="1"/>
  <c r="J218" i="1"/>
  <c r="K217" i="1"/>
  <c r="L217" i="1" s="1"/>
  <c r="J217" i="1"/>
  <c r="K216" i="1"/>
  <c r="L216" i="1" s="1"/>
  <c r="J216" i="1"/>
  <c r="K212" i="1"/>
  <c r="L212" i="1" s="1"/>
  <c r="J212" i="1"/>
  <c r="K211" i="1"/>
  <c r="L211" i="1" s="1"/>
  <c r="J211" i="1"/>
  <c r="J192" i="1"/>
  <c r="K192" i="1"/>
  <c r="L192" i="1" s="1"/>
  <c r="J193" i="1"/>
  <c r="K193" i="1"/>
  <c r="L193" i="1" s="1"/>
  <c r="J194" i="1"/>
  <c r="K194" i="1"/>
  <c r="L194" i="1" s="1"/>
  <c r="J195" i="1"/>
  <c r="K195" i="1"/>
  <c r="L195" i="1" s="1"/>
  <c r="J196" i="1"/>
  <c r="K196" i="1"/>
  <c r="L196" i="1" s="1"/>
  <c r="J197" i="1"/>
  <c r="K197" i="1"/>
  <c r="L197" i="1" s="1"/>
  <c r="J198" i="1"/>
  <c r="K198" i="1"/>
  <c r="L198" i="1" s="1"/>
  <c r="J199" i="1"/>
  <c r="K199" i="1"/>
  <c r="L199" i="1" s="1"/>
  <c r="J200" i="1"/>
  <c r="K200" i="1"/>
  <c r="L200" i="1" s="1"/>
  <c r="K203" i="1"/>
  <c r="L203" i="1" s="1"/>
  <c r="J203" i="1"/>
  <c r="K202" i="1"/>
  <c r="L202" i="1" s="1"/>
  <c r="J202" i="1"/>
  <c r="K201" i="1"/>
  <c r="L201" i="1" s="1"/>
  <c r="J201" i="1"/>
  <c r="J172" i="1"/>
  <c r="K172" i="1"/>
  <c r="L172" i="1" s="1"/>
  <c r="J173" i="1"/>
  <c r="K173" i="1"/>
  <c r="L173" i="1" s="1"/>
  <c r="J174" i="1"/>
  <c r="K174" i="1"/>
  <c r="L174" i="1" s="1"/>
  <c r="J175" i="1"/>
  <c r="K175" i="1"/>
  <c r="L175" i="1" s="1"/>
  <c r="J176" i="1"/>
  <c r="K176" i="1"/>
  <c r="L176" i="1" s="1"/>
  <c r="J177" i="1"/>
  <c r="K177" i="1"/>
  <c r="L177" i="1" s="1"/>
  <c r="J178" i="1"/>
  <c r="K178" i="1"/>
  <c r="L178" i="1" s="1"/>
  <c r="J179" i="1"/>
  <c r="K179" i="1"/>
  <c r="L179" i="1" s="1"/>
  <c r="J180" i="1"/>
  <c r="K180" i="1"/>
  <c r="L180" i="1" s="1"/>
  <c r="J181" i="1"/>
  <c r="K181" i="1"/>
  <c r="L181" i="1" s="1"/>
  <c r="J182" i="1"/>
  <c r="K182" i="1"/>
  <c r="L182" i="1" s="1"/>
  <c r="J183" i="1"/>
  <c r="K183" i="1"/>
  <c r="L183" i="1" s="1"/>
  <c r="J184" i="1"/>
  <c r="K184" i="1"/>
  <c r="L184" i="1" s="1"/>
  <c r="J185" i="1"/>
  <c r="K185" i="1"/>
  <c r="L185" i="1" s="1"/>
  <c r="K188" i="1"/>
  <c r="L188" i="1" s="1"/>
  <c r="J188" i="1"/>
  <c r="K187" i="1"/>
  <c r="L187" i="1" s="1"/>
  <c r="J187" i="1"/>
  <c r="K186" i="1"/>
  <c r="L186" i="1" s="1"/>
  <c r="J186" i="1"/>
  <c r="K168" i="1"/>
  <c r="L168" i="1" s="1"/>
  <c r="J168" i="1"/>
  <c r="K167" i="1"/>
  <c r="L167" i="1" s="1"/>
  <c r="J167" i="1"/>
  <c r="K157" i="1"/>
  <c r="L157" i="1" s="1"/>
  <c r="J157" i="1"/>
  <c r="K156" i="1"/>
  <c r="L156" i="1" s="1"/>
  <c r="J156" i="1"/>
  <c r="K155" i="1"/>
  <c r="L155" i="1" s="1"/>
  <c r="J155" i="1"/>
  <c r="J126" i="1"/>
  <c r="K126" i="1"/>
  <c r="L126" i="1" s="1"/>
  <c r="K129" i="1"/>
  <c r="L129" i="1" s="1"/>
  <c r="J129" i="1"/>
  <c r="K128" i="1"/>
  <c r="L128" i="1" s="1"/>
  <c r="J128" i="1"/>
  <c r="K127" i="1"/>
  <c r="L127" i="1" s="1"/>
  <c r="J127" i="1"/>
  <c r="K122" i="1"/>
  <c r="L122" i="1" s="1"/>
  <c r="J122" i="1"/>
  <c r="K121" i="1"/>
  <c r="L121" i="1" s="1"/>
  <c r="J121" i="1"/>
  <c r="K120" i="1"/>
  <c r="L120" i="1" s="1"/>
  <c r="J120" i="1"/>
  <c r="K116" i="1"/>
  <c r="L116" i="1" s="1"/>
  <c r="J116" i="1"/>
  <c r="K115" i="1"/>
  <c r="L115" i="1" s="1"/>
  <c r="J115" i="1"/>
  <c r="K114" i="1"/>
  <c r="L114" i="1" s="1"/>
  <c r="J114" i="1"/>
  <c r="J104" i="1"/>
  <c r="K104" i="1"/>
  <c r="L104" i="1" s="1"/>
  <c r="J105" i="1"/>
  <c r="K105" i="1"/>
  <c r="L105" i="1" s="1"/>
  <c r="J106" i="1"/>
  <c r="K106" i="1"/>
  <c r="L106" i="1" s="1"/>
  <c r="J107" i="1"/>
  <c r="K107" i="1"/>
  <c r="L107" i="1" s="1"/>
  <c r="K110" i="1"/>
  <c r="L110" i="1" s="1"/>
  <c r="J110" i="1"/>
  <c r="K109" i="1"/>
  <c r="L109" i="1" s="1"/>
  <c r="J109" i="1"/>
  <c r="K108" i="1"/>
  <c r="L108" i="1" s="1"/>
  <c r="J108" i="1"/>
  <c r="J96" i="1"/>
  <c r="K96" i="1"/>
  <c r="L96" i="1" s="1"/>
  <c r="J97" i="1"/>
  <c r="K97" i="1"/>
  <c r="L97" i="1" s="1"/>
  <c r="K100" i="1"/>
  <c r="L100" i="1" s="1"/>
  <c r="J100" i="1"/>
  <c r="K99" i="1"/>
  <c r="L99" i="1" s="1"/>
  <c r="J99" i="1"/>
  <c r="K98" i="1"/>
  <c r="L98" i="1" s="1"/>
  <c r="J98" i="1"/>
  <c r="K93" i="1"/>
  <c r="L93" i="1" s="1"/>
  <c r="J93" i="1"/>
  <c r="K92" i="1"/>
  <c r="L92" i="1" s="1"/>
  <c r="J92" i="1"/>
  <c r="J75" i="1"/>
  <c r="K75" i="1"/>
  <c r="L75" i="1" s="1"/>
  <c r="J76" i="1"/>
  <c r="K76" i="1"/>
  <c r="L76" i="1" s="1"/>
  <c r="J77" i="1"/>
  <c r="K77" i="1"/>
  <c r="L77" i="1" s="1"/>
  <c r="J78" i="1"/>
  <c r="K78" i="1"/>
  <c r="L78" i="1" s="1"/>
  <c r="J79" i="1"/>
  <c r="K79" i="1"/>
  <c r="L79" i="1" s="1"/>
  <c r="J80" i="1"/>
  <c r="K80" i="1"/>
  <c r="L80" i="1" s="1"/>
  <c r="J81" i="1"/>
  <c r="K81" i="1"/>
  <c r="L81" i="1" s="1"/>
  <c r="J82" i="1"/>
  <c r="K82" i="1"/>
  <c r="L82" i="1" s="1"/>
  <c r="J83" i="1"/>
  <c r="K83" i="1"/>
  <c r="L83" i="1" s="1"/>
  <c r="K86" i="1"/>
  <c r="L86" i="1" s="1"/>
  <c r="J86" i="1"/>
  <c r="K85" i="1"/>
  <c r="L85" i="1" s="1"/>
  <c r="J85" i="1"/>
  <c r="K84" i="1"/>
  <c r="L84" i="1" s="1"/>
  <c r="J84" i="1"/>
  <c r="K68" i="1"/>
  <c r="L68" i="1" s="1"/>
  <c r="J68" i="1"/>
  <c r="K67" i="1"/>
  <c r="L67" i="1" s="1"/>
  <c r="J67" i="1"/>
  <c r="K66" i="1"/>
  <c r="L66" i="1" s="1"/>
  <c r="J66" i="1"/>
  <c r="J29" i="1"/>
  <c r="K29" i="1"/>
  <c r="L29" i="1" s="1"/>
  <c r="J30" i="1"/>
  <c r="K30" i="1"/>
  <c r="L30" i="1" s="1"/>
  <c r="J31" i="1"/>
  <c r="K31" i="1"/>
  <c r="L31" i="1" s="1"/>
  <c r="K34" i="1"/>
  <c r="L34" i="1" s="1"/>
  <c r="J34" i="1"/>
  <c r="K33" i="1"/>
  <c r="L33" i="1" s="1"/>
  <c r="J33" i="1"/>
  <c r="K32" i="1"/>
  <c r="L32" i="1" s="1"/>
  <c r="J32" i="1"/>
  <c r="K587" i="1"/>
  <c r="L587" i="1" s="1"/>
  <c r="J587" i="1"/>
  <c r="K584" i="1"/>
  <c r="L584" i="1" s="1"/>
  <c r="J584" i="1"/>
  <c r="J581" i="1"/>
  <c r="J568" i="1"/>
  <c r="K560" i="1"/>
  <c r="L560" i="1" s="1"/>
  <c r="J560" i="1"/>
  <c r="K552" i="1"/>
  <c r="L552" i="1" s="1"/>
  <c r="J552" i="1"/>
  <c r="K549" i="1"/>
  <c r="L549" i="1" s="1"/>
  <c r="J549" i="1"/>
  <c r="K535" i="1"/>
  <c r="L535" i="1" s="1"/>
  <c r="J535" i="1"/>
  <c r="K532" i="1"/>
  <c r="L532" i="1" s="1"/>
  <c r="J532" i="1"/>
  <c r="K529" i="1"/>
  <c r="L529" i="1" s="1"/>
  <c r="J529" i="1"/>
  <c r="K521" i="1"/>
  <c r="L521" i="1" s="1"/>
  <c r="J521" i="1"/>
  <c r="K487" i="1"/>
  <c r="L487" i="1" s="1"/>
  <c r="J487" i="1"/>
  <c r="K484" i="1"/>
  <c r="L484" i="1" s="1"/>
  <c r="J484" i="1"/>
  <c r="K481" i="1"/>
  <c r="L481" i="1" s="1"/>
  <c r="J481" i="1"/>
  <c r="K478" i="1"/>
  <c r="L478" i="1" s="1"/>
  <c r="J478" i="1"/>
  <c r="K469" i="1"/>
  <c r="L469" i="1" s="1"/>
  <c r="J469" i="1"/>
  <c r="K466" i="1"/>
  <c r="L466" i="1" s="1"/>
  <c r="J466" i="1"/>
  <c r="K463" i="1"/>
  <c r="L463" i="1" s="1"/>
  <c r="J463" i="1"/>
  <c r="K455" i="1"/>
  <c r="L455" i="1" s="1"/>
  <c r="J455" i="1"/>
  <c r="K391" i="1"/>
  <c r="L391" i="1" s="1"/>
  <c r="J391" i="1"/>
  <c r="K394" i="1"/>
  <c r="L394" i="1" s="1"/>
  <c r="J394" i="1"/>
  <c r="K382" i="1"/>
  <c r="L382" i="1" s="1"/>
  <c r="J382" i="1"/>
  <c r="K374" i="1"/>
  <c r="L374" i="1" s="1"/>
  <c r="J374" i="1"/>
  <c r="K370" i="1"/>
  <c r="L370" i="1" s="1"/>
  <c r="J370" i="1"/>
  <c r="K366" i="1"/>
  <c r="L366" i="1" s="1"/>
  <c r="J366" i="1"/>
  <c r="K349" i="1"/>
  <c r="L349" i="1" s="1"/>
  <c r="J349" i="1"/>
  <c r="K337" i="1"/>
  <c r="L337" i="1" s="1"/>
  <c r="J337" i="1"/>
  <c r="K242" i="1"/>
  <c r="L242" i="1" s="1"/>
  <c r="J242" i="1"/>
  <c r="K232" i="1"/>
  <c r="L232" i="1" s="1"/>
  <c r="J232" i="1"/>
  <c r="K208" i="1"/>
  <c r="L208" i="1" s="1"/>
  <c r="J208" i="1"/>
  <c r="K164" i="1"/>
  <c r="L164" i="1" s="1"/>
  <c r="J164" i="1"/>
  <c r="K161" i="1"/>
  <c r="L161" i="1" s="1"/>
  <c r="J161" i="1"/>
  <c r="K151" i="1"/>
  <c r="L151" i="1" s="1"/>
  <c r="J151" i="1"/>
  <c r="K148" i="1"/>
  <c r="L148" i="1" s="1"/>
  <c r="J148" i="1"/>
  <c r="K145" i="1"/>
  <c r="L145" i="1" s="1"/>
  <c r="J145" i="1"/>
  <c r="K142" i="1"/>
  <c r="L142" i="1" s="1"/>
  <c r="J142" i="1"/>
  <c r="K139" i="1"/>
  <c r="L139" i="1" s="1"/>
  <c r="J139" i="1"/>
  <c r="K136" i="1"/>
  <c r="L136" i="1" s="1"/>
  <c r="J136" i="1"/>
  <c r="K133" i="1"/>
  <c r="L133" i="1" s="1"/>
  <c r="J133" i="1"/>
  <c r="K72" i="1"/>
  <c r="L72" i="1" s="1"/>
  <c r="J72" i="1"/>
  <c r="K62" i="1"/>
  <c r="L62" i="1" s="1"/>
  <c r="J62" i="1"/>
  <c r="K26" i="1"/>
  <c r="L26" i="1" s="1"/>
  <c r="J26" i="1"/>
  <c r="K21" i="1"/>
  <c r="L21" i="1" s="1"/>
  <c r="J21" i="1"/>
  <c r="K17" i="1"/>
  <c r="L17" i="1" s="1"/>
  <c r="J17" i="1"/>
  <c r="K16" i="1"/>
  <c r="L16" i="1" s="1"/>
  <c r="J16" i="1"/>
  <c r="K15" i="1"/>
  <c r="L15" i="1" s="1"/>
  <c r="J15" i="1"/>
  <c r="K14" i="1"/>
  <c r="L14" i="1" s="1"/>
  <c r="J14" i="1"/>
  <c r="K10" i="1"/>
  <c r="L10" i="1" s="1"/>
  <c r="J10" i="1"/>
  <c r="K9" i="1"/>
  <c r="L9" i="1" s="1"/>
  <c r="J9" i="1"/>
  <c r="K8" i="1"/>
  <c r="L8" i="1" s="1"/>
  <c r="J8" i="1"/>
  <c r="K5" i="1"/>
  <c r="L5" i="1" s="1"/>
  <c r="J5" i="1"/>
  <c r="E581" i="1" l="1"/>
  <c r="K581" i="1" s="1"/>
  <c r="L581" i="1" s="1"/>
  <c r="E568" i="1"/>
  <c r="K568" i="1" s="1"/>
  <c r="L568" i="1" s="1"/>
  <c r="B545" i="1"/>
  <c r="B539" i="1"/>
  <c r="B540" i="1" s="1"/>
  <c r="B525" i="1"/>
</calcChain>
</file>

<file path=xl/sharedStrings.xml><?xml version="1.0" encoding="utf-8"?>
<sst xmlns="http://schemas.openxmlformats.org/spreadsheetml/2006/main" count="967" uniqueCount="477">
  <si>
    <t>L.p.</t>
  </si>
  <si>
    <t>Nazwa asortymentu towaru</t>
  </si>
  <si>
    <t>J.m.</t>
  </si>
  <si>
    <t>Nazwa handlowa, nr katalogowy oferowanego asortymentu</t>
  </si>
  <si>
    <t>Nazwa i nr dokumentu dopuszczającego do obrotu i używania</t>
  </si>
  <si>
    <t>Cena jedn.netto w zł</t>
  </si>
  <si>
    <t>Cena jedn. brutto w zł</t>
  </si>
  <si>
    <t>VAT (%)</t>
  </si>
  <si>
    <t>Wartość ogółem brutto w zł</t>
  </si>
  <si>
    <t>Wartość ogółem netto w zł</t>
  </si>
  <si>
    <t>szt.</t>
  </si>
  <si>
    <t>szt</t>
  </si>
  <si>
    <t>zestaw</t>
  </si>
  <si>
    <t>Ilość</t>
  </si>
  <si>
    <t>Fartuch chirurgiczny bawełnopodobny jałowy wykonany z włókniny poliestrowo-celulozowej o gramaturze min. 68 g/m2, rękaw zakończony niepylącym mankietem poliestrowym o długości min. 7cm, rękawy typu reglan, szwy bieliźniane, zapięcie pod szyją na rzep, kartonik do podtrzymania troków pozwalający na zawiązanie fartucha najpierw na „brudno”, a następnie na „czysto”,  złożenie w sposób „book folded” ułatwiający samodzielne założenie fartucha przez chirurga w sposób aseptyczny.  Odporność na przenikanie cieczy min 25,2 cm H20, paroprzepuszczalność na poziomie  min. 3092g/m2/24h. Opakowanie typu torebka papierowo-foliowa z dużą, czytelną, podwójnie perforowaną etykietą trójdzielną z dwiema naklejkami transferowymi, zawierającymi numer serii, datę ważności numer LOT, po ich odklejeniu etykieta główna pozostaje na części papierowej opakowania. Rozmiar fartucha (M;  L;  XL;  XXL) umieszczony w widocznym miejscu na fartuchu celem identyfikacji rozmiaru. Długość fartucha M – 130cm, L -  140cm, XL – 150cm, XXL – 165cm. Fartuch charakteryzuje się odpornością na alkohole. Sterylizacja tlenkiem etylenu.</t>
  </si>
  <si>
    <t>Proteza do kranioplastyki, przeznaczona do uzupełniania ubytku kości w pokrywie czaszki. Wykonana z przędzy polipropylenowej i poliestrowej, nieulegająca uszkodzeniom mechanicznym o dużej wytrzymałości, niskiej masie właściwej i minimalnej chłonności wody. Nietoksyczna. Rozmiar 130 x 125 mm</t>
  </si>
  <si>
    <t>Proteza do kranioplastyki, przeznaczona do uzupełniania ubytku kości w pokrywie czaszki. Wykonana z przędzy polipropylenowej i poliestrowej, nieulegająca uszkodzeniom mechanicznym o dużej wytrzymałości, niskiej masie właściwej i minimalnej chłonności wody. Nietoksyczna. Rozmiar 134 x 110 mm</t>
  </si>
  <si>
    <t>Proteza do kranioplastyki, przeznaczona do uzupełniania ubytku kości w pokrywie czaszki. Wykonana z przędzy polipropylenowej i poliestrowej, nieulegająca uszkodzeniom mechanicznym o dużej wytrzymałości, niskiej masie właściwej i minimalnej chłonności wody. Nietoksyczna. Rozmiar 75x75x12mm</t>
  </si>
  <si>
    <t>Pieluchomajtki dla dorosłych posiadajace laminat oddychający na całej powierzchni  - rozmiar M (chłonność minimalna 2300g, falbanki wzdłuż wkładu chłonnego zapobiegające wypływowi moczu i kału, cztery elastyczne przylepco rzepy do wielokrotnego mocowania, 2 ściągacze taliowe (przód i tył), podwójny wskaźnik wilgotności: czarny nadruk rozmywający się pod wpływem cieczy, klejowy - 2 żółte paski, zmieniający barwę na zieloną pod wpływem cieczy, obwód pasa 75 - 110cm). dwa anatomicznie ukształtowane wkłady chłonne z pulpy celulozowej z superabsorbentem. rozmiary minimalne: długość całkowita pieluchomajtki 830mm, szerokość 640mm. masa 1 sztuki pieluchomajtki nie mniej niż 93g. długość wkładu chłonnego górnego 400mm, dolnego 690mm, szerokość wkładu chłonnego: przód 260mm, środek 160mm, tył 260mm. opakowanie a’30.</t>
  </si>
  <si>
    <t>op</t>
  </si>
  <si>
    <t>Pieluchomajtki dla dorosłych posiadające laminat oddychający na całej powierzchni  - rozmiar L (chłonność minimalna 2600g, falbanki wzdłuż wkładu chłonnego zapobiegające wypływowi moczu i kału, cztery elastyczne przylepco rzepy do wielokrotnego mocowania, 2 ściągacze taliowe (przód i tył), podwójny wskaźnik wilgotności: czarny nadruk rozmywający się pod wpływem cieczy, klejowy - 2 żółte paski, zmieniający barwę na zieloną pod wpływem cieczy, obwód pasa 100 - 150cm). dwa anatomicznie ukształtowane wkłady chłonne z pulpy celulozowej z superabsorbentem. rozmiary minimalne: długość całkowita pieluchomajtki 970mm, szerokość 790mm. masa 1 sztuki pieluchomajtki nie mniej niż 108g. długość wkładu chłonnego górnego 490mm, dolnego 820mm, szerokość wkładu chłonnego: przód 280mm, środek 160mm, tył 280mm. opakowanie a’30.</t>
  </si>
  <si>
    <t>Pieluchomajtki dla dorosłych posiadające laminat oddychający na całej powierzchni  - rozmiar XL (chłonność minimalna 2600g), falbanki wzdłuż wkładu chłonnego zapobiegające wypływowi moczu i kału, cztery elastyczne przylepco rzepy do wielokrotnego mocowania, 2 ściągacze taliowe (przód i tył), podwójny wskaźnik wilgotności: czarny nadruk rozmywający się pod wpływem cieczy, klejowy - 2 żółte paski, zmieniający barwę na zieloną pod wpływem cieczy, obwód pasa 130 - 170cm). dwa anatomicznie ukształtowane wkłady chłonne z pulpy celulozowej z superabsorbentem. rozmiary minimalne: długość całkowita pieluchomajtki 970mm, szerokość 860mm. masa 1 sztuki pieluchomajtki nie mniej niż 109g. długość wkładu chłonnego górnego 490mm, dolnego 820mm, szerokość wkładu chłonnego: przód 280mm, środek 160mm, tył 280mm. opakowanie a’30.</t>
  </si>
  <si>
    <t>Pieluchomajtki dla dorosłych posiadające laminat oddychający na całej powierzchni  - rozmiar XXL (chłonność minimalna 3200g), falbanki wzdłuż wkładu chłonnego zapobiegające wypływowi moczu i kału, cztery elastyczne 3-warstwowe zapięcia: przylepco rzepy do wielokrotnego mocowania, 2 ściągacze taliowe (przód i tył), podwójny wskaźnik wilgotności: czarny nadruk rozmywający się pod wpływem cieczy, klejowy - 2 żółte paski, zmieniający barwę na zieloną pod wpływem cieczy, obwód pasa (160 - 210cm). dwa anatomicznie ukształtowane wkłady chłonne z pulpy celulozowej z superabsorbentem. rozmiary minimalne: długość całkowita pieluchomajtki 1015mm, szerokość całkowita przód 640mm, tył z pasem 1620mm. masa 1 sztuki pieluchomajtki nie mniej niż 153g. długość wkładu chłonnego górnego 530mm, dolnego 870mm, szerokość wkładu chłonnego: przód 280mm, środek 160mm, tył 280mm. opakowanie a’10.</t>
  </si>
  <si>
    <t>Sterylny fartuch chirurgiczny z włókniny typu SMS 35g/m2, rękawy proste zakończone niepylącym poliestrowym mankietem o długości min. 8cm. Wiązany na 4 troki, zewnętrzne w kartoniku. Szwy wykonane techniką ultradźwiękową, w części szyjnej zapięcie na rzep szer. 2cm, dł. 13 i 5cm; troki mocowane ultradźwiękowo. Oznaczenie rozmiaru, rodzaju fartucha, poziomu zabezpieczenia oraz normy EN 13795 widoczne przy złożonym fartuchu. Opakowanie ze wskaźnikiem sterylizacji z 4 naklejkami do dokumentacji z indeksem wyrobu, LOT, datą ważności, identyfikacją wytwórcy. Fartuch bez lateksu z potwierdzeniem na etykiecie. Rozmiary M-115, L-125, XL-140, XXL-155. Termin ważności 5 lat. Wytrzymałość na rozciąganie na sucho min. 78N w kierunku wzdłużnym i min. 43N w kierunku poprzecznym; pylenie max 2,4 log10; odporność na przenikanie cieczy min. 49cmH2O, wytrzymałość na wypychanie na sucho 143kPa, na mokro 121kPa – parametry potwierdzone kartą danych technicznych.</t>
  </si>
  <si>
    <t>Jednorazowy, niepylny  wysokochłonny, nie uczulający podkład higieniczny na stół operacyjny wykonany z 2 scalonych powłok: mocnego, nieprzemakalnego laminatu i chłonnego  rdzenia na całej długości prześcieradła - grubości minimum 0,70mm.  Wymiary prześcieradła  100 cm (+/-2cm) x  225cm ( +/- 4cm) O gładkiej, jednorodnej powierzchni  – nie powodującej uszkodzeń skóry pacjenta. Wchłanialność co najmniej 3,5l potwerdzona badaniami z akredytowanego laboratorium. W zestawie (podkład pakowany z prześcieradłem w jednym opakowaniu) z prześcieradłem transportowym o rozmiarze 85(+/-2cm)  x 165 (+/-3cm) o udźwigu minimum 250kg. Produkt łatwy do identyfikacji po rozpakowaniu (opatrzony nazwą produktu lub wytwórcy);</t>
  </si>
  <si>
    <t>komplet</t>
  </si>
  <si>
    <t xml:space="preserve">Mata na podłogę, o dużej wchłanialności (minimum 1,5l) płynów, z możliwością przytwierdzania do podłogi.  O wymiarach 81 (+/-1) cm na 121cm (+/-1)  Pakowane po 25 szt; </t>
  </si>
  <si>
    <t>Jednorazowa osłona na podłokietnik stołu operacyjnego. O długości 75 (+/- 3cm)  szerokości 30 (+/-3cm) Posiadająca opaski o regulowanej średnicy, pozwalające na utrzymywanie przedramienia pacjenta;</t>
  </si>
  <si>
    <t>Sterylna, jednorazowa osłona na ramięc C,  o wymiarach 230cm +- 2cm. X  104cm +-2cm. Produkt posiadający rozcięcie ułatwiające zakładanie o dł. min. 135cm.</t>
  </si>
  <si>
    <t>Sterylna, jednorazowa osłona na ramięc C, znaczona kołem  o wymiarach 100cm +- 2cm.</t>
  </si>
  <si>
    <t xml:space="preserve">Jednorazowa, sterylna, bezlateksowa osłona na mikroskop. Do zastosowania w mikroskopie z trzema okularami. Rozmiar osłony 117cm(+/- 1cm).  na 267cm (+/- 1cm). Soczewka o średnicy 65mm o dużej przezierności, odporna na zarysowania, z materiału nie odbijającego światła i nie tłukącego.  Produkt posiadający trzy  pasy ściągające – umożliwiające mocowanie na mikroskopie. </t>
  </si>
  <si>
    <t>1.</t>
  </si>
  <si>
    <t>2.</t>
  </si>
  <si>
    <t>3.</t>
  </si>
  <si>
    <t xml:space="preserve"> Interfejs do tracheostomii przeznaczony do współpracy z układem oddechowym z serii 900PT561. Przepływ gazów 10-60 L/min. Produkt zalecany do użytku przez 14 dni / 1 pacjent</t>
  </si>
  <si>
    <t>4.</t>
  </si>
  <si>
    <t>5.</t>
  </si>
  <si>
    <t>Czujnik pomairowy śródmiąższowy ICP niewymagający kalibracji przed implantacją, sterylny,jednorazowy. W komplecie zestaw DRILL/BOLT do implantacji</t>
  </si>
  <si>
    <t xml:space="preserve">Czujnik pomairowy dwukomorowy ICP z funkcją drenażu niewymagający kalibracji przed implantacją, sterylny,jednorazowy. </t>
  </si>
  <si>
    <t>Czujnik pomiarowy nadtwardówkowy ICP niewymagający kalibracji przed implantacją, sterylny, jednorazowy</t>
  </si>
  <si>
    <t>Dzierżawa modułu zerującego umożliwiającego eksploatację w/w czujników do pomiaru ciśnienia śródczszkowego</t>
  </si>
  <si>
    <t>miesiąc</t>
  </si>
  <si>
    <t>Wiertarka ręczna</t>
  </si>
  <si>
    <t>Igła do portu ekspandera skórnego o dł. 20mm</t>
  </si>
  <si>
    <t xml:space="preserve">Proszek hemostatyczny pochodzenia roślinnego do użycia jako wchłanialny środek hemostatyczny, pomagający w tamowaniu krwawień podczas zabiegów chrurgicznych; uzyskany z oczyszczonej skrobi roślinnej, nie zawiera składników pochodzenia zwierzęcego ani ludzkiego, składający się z higroskopijnych cząsteczek gwałtownie wchłaniających płyn z krwi i inicjujących proces odwadniania; po użyciu tworzy się przejrzysta powłoka żelowa, działająca jak bariera powstrzymujaca dalsze krwawienie; preparat całkowicie wchłanialny w ciagu 48 godzin; proszek w spreju: </t>
  </si>
  <si>
    <t>1a</t>
  </si>
  <si>
    <t>wielkość op.=2g; 1op=1szt</t>
  </si>
  <si>
    <t>1b</t>
  </si>
  <si>
    <t>wielkość op.=5g; 1op=1szt</t>
  </si>
  <si>
    <t>Aplikator uniwersalny do metody laparoskopowej o dł. minimum 38 cm, nadający się do stosowania proszku hemostatycznego</t>
  </si>
  <si>
    <t>Łyżka Blade jednorazowego użytku( z kanałem wizyjnym -channeled i kanałem prowadzacym rurke intubacyjną) do wideolaryngoskopów KING VISION</t>
  </si>
  <si>
    <t xml:space="preserve">Pętla tnąca, monopolarna, z jednym drutem prowadzącym, kompatybilna z elementem pracującym i płaszczem resektoskopowym 24/26 Fr. jednorazowa, sterylna </t>
  </si>
  <si>
    <t>Elektroda koagulacyjna, kulka o śr. 3 mm, monopolarna, z jednym drutem prowadzącym, kompatybilna z elementem pracującym i płaszczem resektoskopowym 24/26 Fr. jednorazowa, sterylna</t>
  </si>
  <si>
    <t xml:space="preserve">Elektroda koagulacyjna, kulka o śr. 5 mm, monopolarna, z jednym drutem prowadzącym, kompatybilna z elementem pracującym i płaszczem resektoskopowym 24/26 Fr. , jednorazowa, sterylna </t>
  </si>
  <si>
    <t>Pętla tnąca, monopolarna, z jednym drutem prowadzącym, kompatybilna z elementem pracującym i płaszczem resektoskopowym 27/28 Fr.  jednorazowa, sterylna</t>
  </si>
  <si>
    <t>Elektroda koagulacyjna wałeczkowa, wałek o śr. 3 mm, monopolarna, z jednym drutem prowadzącym, kompatybilna z elementem pracującym i płaszczem resektoskopowym 24/26 Fr., jednorazowa, sterylna</t>
  </si>
  <si>
    <t>6.</t>
  </si>
  <si>
    <t>Elektroda koagulacyjna, kulka o śr. 5 mm, monopolarna, z jednym drutem prowadzącym, kompatybilna z elementem pracującym i płaszczem resektoskopowym 27/28 Fr. , jednorazowa, sterylna,</t>
  </si>
  <si>
    <t>7.</t>
  </si>
  <si>
    <t>Elektroda koagulacyjna haczykowa, monopolarna, z jednym drutem prowadzącym, kompatybilna z elementem pracującym i płaszczem resektoskopowym 24/26 Fr. , jednorazowa, sterylna,</t>
  </si>
  <si>
    <t>8.</t>
  </si>
  <si>
    <t>Przewód doprowadzający napięcie monopolarne /wtyczka 4 mm, długość 300 cm do aparatury endoskopowej kompatybilne ze sprzętem Storz</t>
  </si>
  <si>
    <t>9.</t>
  </si>
  <si>
    <t>Pętla tnąca bipolarna z dwoma drutami prowadzącymi o konstrukcji dwubiegunowej, wykorzystująca technikę w pełni bipolarną w której bieguny aktywny i bierny umieszczone są na tej samej prowadnicy w części dystalnej, technika niewymagająca zaangażowania płaszcza resektoskopowego jako części obwodu przepływu prądu HF, jednorazowa, kompatybilna z płaszczem resektoskopowym o rozmiarze 19 / 22Fr. , jednorazowa, sterylna,</t>
  </si>
  <si>
    <t>10.</t>
  </si>
  <si>
    <t>Pętla tnąca bipolarna szpiczasta z dwoma drutami prowadzącymi o konstrukcji dwubiegunowej, wykorzystująca technikę w pełni bipolarną w której bieguny aktywny i bierny umieszczone są na tej samej prowadnicy w części dystalnej, technika niewymagająca zaangażowania płaszcza resektoskopowego jako części obwodu przepływu prądu HF, jednorazowa, kompatybilna z płaszczem resektoskopowym o rozmiarze 19 / 22Fr. , jednorazowa, sterylna.</t>
  </si>
  <si>
    <t>11.</t>
  </si>
  <si>
    <t xml:space="preserve">Przewód wysokiej częstotliwości, bipolarny, długość 3m, do zastosowania z diatermią chirurgiczną i elementem roboczym resektoskopu </t>
  </si>
  <si>
    <t>12.</t>
  </si>
  <si>
    <t xml:space="preserve">Koszyczek do ekstrakcji kamieni, nitinolowy z końcówką prostą o średnicy 1,9Fr, długości 90 cm, posiadający 4 druciki, średnica kosza 12 mm, sterylny, jednorazowy </t>
  </si>
  <si>
    <t>Uwaga:</t>
  </si>
  <si>
    <t>Zamawiający wymaga, alby asortyment z pakietu p.1-11 był kompatybilny z resektoskopem Storz .</t>
  </si>
  <si>
    <t>Jednorazowy system do leczenia wysiłkowego nietrzymania moczu u kobiet przeznaczony do przeprowadzania metodą inside out z dostępu załonowego, sterylny. Parametry systemu:
Monofilamentowa, 100% polipropylenowa, niewchłanialna taśma beznapięciowa, dł. 319 mm, sz. 13 mm o brzegach ciętych laserowo, w powłoce ochronnej PTEF. Jednorazowa prowadnica ze stali nierdzewnej z atraumatycznym końcem.</t>
  </si>
  <si>
    <t>Jednorazowy system do leczenia wysiłkowego nietrzymania moczu u kobiet przeznaczony do przeprowadzania metodą in out oraz out in przez otwory zasłonione, sterylny.
Parametry systemu:
Monofilamentowa, 100% polipropylenowa, niewchłanialna taśma beznapięciowa, dł. 420 mm, sz. 13 mm o brzegach ciętych laserowo, w powłoce ochronnej PTEF. System  dwóch jednorazowych igieł ze stali nierdzewnej z tak zwaną pamięcią powrotną.</t>
  </si>
  <si>
    <t>Łącznik  bezigłowy z barierą mikrobiologiczną z podwójnym systemem zabezpieczenia: podzielna membrana i tempa końcówka wewnętrzna, bez elementów metalowych i lateksu, łącznik neutralnego rozłączania- nie wywiera wpływu na ciśnienie wewnątrzcewnikowe, końcówka luer-lock zabezpieczona nasadką, objętość od 0,04 do 0,06ml, przepływ 165-185 ml/min, do stosowania przez 7 dni, ilość aktywacji 600 (potwierdzone raportem z badań klinicznych). Droga przepływu laminarna. Przystosowany do wielokrotnego toczenia krwi i tłuszczów. Pakowany pojedynczo, sterylny.</t>
  </si>
  <si>
    <t>Rampy do wkłuć centralnych z 3 kranikami z 4 portami bezigłowymi posiadające zastawkę bezzwrotną (przy podaniu leku nie cofa się płyn infuzyjny do drenu), przestrzeń martwa systemu 1,0-1,2 ml,  dł. systemu 12-15cm, szybkość przepływu przez porty bezigłowe 165-185ml/min., ilość aktywacji 600, do stosowania przez 7 dni (potwierdzone raportem z badań klinicznych). Kontakt z krwią, lipidami, chemioterapeutykami, chlorhexydyną i alkoholem.</t>
  </si>
  <si>
    <t>Rampy do wkłuć centralnych z 5 kranikami z 6  portami bezigłowymi posiadające zastawkę bezzwrotną (przy podawaniu leku nie cofa się płyn infuzyjny do drenu) + dren dł.50cm,przestrzeń martwa systemu  4,5-4,9ml, dł. system w linii prostej 73cm, szybkość przepływu przez porty bezigłowe 165-185ml/min., ilość aktywacji 600, do stosowania przez 7 dni (potwierdzone raportem z badań klinicznych). Kontakt z krwią, lipidami, chemioterapeutykami, chlorhexydyną i alkoholem.</t>
  </si>
  <si>
    <t>Rampy do wkłuć centralnych z 5 kranikami z 6  portami bezigłowymi posiadające zastawkę bezzwrotną (przy podawaniu leku nie cofa się płyn infuzyjny do drenu) + dren dł.100cm,przestrzeń martwa systemu  7,0-7,3ml, dł. system w linii prostej123cm,szybkość przepływu przez porty bezigłowe 165-185ml/min., ilość aktywacji 600, do stosowania przez 7 dni (potwierdzone raportem z badań klinicznych). Kontakt z krwią, lipidami, chemioterapeutykami, chlorhexydyną i alkoholem.</t>
  </si>
  <si>
    <t>Uchwyt do ramp. Uchwyt pozwalający zamocować rampę do stojaka, ramy łóżka,szyny. Wykonany z lekkiego metalu, pomalowanego proszkowo o wym.10,5 cm x 7,00 cm. Długa śruba mocująca min. 6 cm, zakończona główką z wcięciami w celu łatwego uchwytu. Małe śruby mocujące rampę zakończone małymi główkami z nacięciami. Przy zainstalowanym uchwycie możliwość ustawienia rampy pod różnymi kątami. Wszystko wykonane z materiałów przystosowanych do dezynfekcji środkami na bazie alkoholu i chlorhexydyny.Uchwyt wielorazowego użytku. Nie sterylny.</t>
  </si>
  <si>
    <t>Strzykawka j.u., dwuczęściowa z kolorowym kontrastującym tłokiem, wyraźną, czytelną i trwałą skalą, zabezpieczeniem tłoka przed wypadaniem, gładki przesuw tłoka, poszerzona skala o min 20%, 2ml op. X 100 szt.</t>
  </si>
  <si>
    <t>op.</t>
  </si>
  <si>
    <t>Strzykawka j.u., dwuczęściowa z kolorowym kontrastującym tłokiem, wyraźną, czytelną i trwałą skalą, zabezpieczeniem tłoka przed wypadaniem, gładki przesuw tłoka, poszerzona skala o min 20% 5 ml op. X 100 szt.</t>
  </si>
  <si>
    <t>Strzykawka j.u., dwuczęściowa z kolorowym kontrastującym tłokiem, wyraźną, czytelną i trwałą skalą, zabezpieczeniem tłoka przed wypadaniem, gładki przesuw tłoka, poszerzona skala o min 20%, 10ml op. X 100 szt.</t>
  </si>
  <si>
    <t>Strzykawka 100 ml cewnikowa, z dwoma wymiennymi końcówkami</t>
  </si>
  <si>
    <t>Przedłużenia do pomp infuzyjnych 1,5 - 2m, sterylny, j.u., wykonane z materiałów nie zawierających ftalanów DEHP</t>
  </si>
  <si>
    <t>Strzykawka Janet x 100 ml</t>
  </si>
  <si>
    <t>Strzykawka 1 ml do insuliny, z igłą 28Gx1/2 lub wtopioną 0,3x13mm bez przestrzeni martwej</t>
  </si>
  <si>
    <t>Strzykawka 1 ml tuberkulinowa, z igłą 28Gx1/2 lub wtopioną 0,3x13mm bez przestrzeni martwej</t>
  </si>
  <si>
    <t>STRZYKAWKA typu MICRO FINE [1ML 29G 0,33X12,7MM]</t>
  </si>
  <si>
    <t>Strzykawka 50 ml do pomp infuzyjnych z końcówką Luer lock, wkalibrowana w pompy infuzyjne firmy B.Braun. Pod pojęciem „wkalibrowane” zamawiający rozumie strzykawki wymienione w oryginalnej instrukcji użycia przez pomp infuzyjnych firmy B.Braun</t>
  </si>
  <si>
    <t>Strzykawka 50 ml do pomp infuzyjnych z końcówką Luer lock bursztynowa, wkalibrowana w pompy infuzyjne firmy B.Braun. Pod pojęciem „wkalibrowane”zamawiający rozumie strzykawki wymienione w oryginalnej instrukcji użycia przez pompy infuzyjne firmy B.Braun</t>
  </si>
  <si>
    <t>Strzykawka 20 ml do pomp infuzyjnych z końcówką Luer lock , wkalibrowana w pompy infuzyjne firmy B.Braun. Pod pojęciem „wkalibrowane” zamawiający rozumie strzykawki wymienione w oryginalnej instrukcji użycia przez pompy infuzyjne firmy B.Braun</t>
  </si>
  <si>
    <t>Aparaty do przetoczeń płynów wyposażony w zaciskacz z dodatkowym miejscem z boku na umieszczenie kolca po zakończonej infuzji, komora kroplowa dwuczęściowa (dolna miękka, górna twarda), całość pozbawiona ftalanów. Miejsce na podwieszenie końcówki drenu w zacisku rolkowym. Skuteczność fitra w odpowietrzniku minmum 99,99999% dla bakterii i 99,999 dla wirusów . Test wykonany zgodnie z procedurą 36954C i ASTM2100 i ASTM2101 w laboratorium akredytowanym zgodnie z ISO/IEC17025. Skuteczność i test z badania potwierdzony odpowiednim dokumentem. Rozwiązania umożliwiające wypełnienie drenu w układzie zamkniętym bez wycieku płynu i chroniące przed dostaniem się powietrza do drenu w momencie końca infuzji. Na końcu drenu zastawka bezzwrotna.</t>
  </si>
  <si>
    <t>Aparat z precyzyjnym regulatorem przepływu . Filtr powietrza posiada  skuteczność   filtracji  bakterii ( BFE ) min.99,99999%. Regulator Exadrop umozliwia stabilny i kontrolowany przepływ leku. Kontrola przepływu 3 - 270 ml/h.  Dren nie zawiera DEHP. Nazwa firmy na komorze kroplowej . Komora kroplowa bez PCV. Zawór BCV chroni przed cofaniem się krwi do aparatu.</t>
  </si>
  <si>
    <t xml:space="preserve">Aparaty do przetoczeń płynów wyposażony w zaciskacz z dodatkowym miejscem z boku na umieszczenie kolca po zakończonej infuzji, komora kroplowa dwuczęściowa (dolna miękka, górna twarda), całość pozbawiona ftalanów. Miejsce na podwieszenie końcówki drenu w zacisku rolkowym. Skuteczność fitra w odpowietrzniku minmum 99,99999% dla bakterii i 99,999 dla wirusów . Test wykonany zgodnie z procedurą 36954C i ASTM2100 i ASTM2101 w laboratorium akredytowanym zgodnie z ISO/IEC17025. Skuteczność i test z badania potwierdzony odpowiednim dokumentem. Rozwiązania umożliwiające wypełnienie drenu w układzie zamkniętym bez wycieku płynu i chroniące przed dostaniem się powietrza do drenu w momencie końca infuzji. Aparat wyposażony w bezigłowy port  z płaską membraną łatwą do dezynfekcji.do przepłukania linii po podaży leku lub możliwość podaży dwóch leków jedną linią </t>
  </si>
  <si>
    <t>Aparaty do przetoczeń płynów wyposażony w zaciskacz z dodatkowym miejscem z boku na umieszczenie kolca po zakończonej infuzji, komora kroplowa dwuczęściowa (dolna miękka, górna twarda), całość pozbawiona ftalanów. Miejsce na podwieszenie końcówki drenu w zacisku rolkowym. Skuteczność fitra w odpowietrzniku minmum 99,99999% dla bakterii i 99,999 dla wirusów . Test wykonany zgodnie z procedurą 36954C i ASTM2100 i ASTM2101 w laboratorium akredytowanym zgodnie z ISO/IEC17025. Skuteczność i test z badania potwierdzony odpowiednim dokumentem. Rozwiązania umożliwiające wypełnienie drenu w układzie zamkniętym bez wycieku płynu i chroniące przed dostaniem się powietrza do drenu w momencie końca infuzji. Aparat wyposażony na drenie w bezigłowy port do podania leku  z płaską membraną łatwą do dezynfekcji.</t>
  </si>
  <si>
    <t>PAKIET 47 - Przyrząd do przetoczeń</t>
  </si>
  <si>
    <t>Przyrząd j.u. do przetaczania krwi - TS, z elastyczną komorą kroplową, z dwukanałowym, ostrym kocem komory kroplowej ze zmatowioną powierzchnią, gwarantującym szczelne i pewne połączenie z pojemnikami z płynami, elastyczną komorą kroplową, Kroplomierz komory 20 kropli = 1ml +/- 0.1ml; specjalny filtr do krwi o dużej powierzchni, wielkości oczek 200μm z miękkim elastycznym drenem o długości min. 150cm, uniwersalnym zakończeniem drenu Luer-Lock, precyzyjnym, w pełni bezpiecznym zaciskiem rolkowym, oba końce przyrządu zabezpieczone dodatkowo ochronnymi kapturkami. Jednorazowego użytku. Niepirogenny, nietoksyczny, sterylizowany tlenkiem etylenu.Membrana wypuscza powietrze i zatrzymuje krew pełniąc rolę filtra p/bakteryjnego. Bez odpowietrznika</t>
  </si>
  <si>
    <t>Bezpieczna kaniula żylna bez portu,  wykonana z poliuretanu z czterema wtopionymi pasami kontrastującymi w promieniach RTG z zaworem eliminujacym wypływ krwi podczas kaniulacji.  Igła zaopatrzona w specjalny automatyczny metalowy  zatrzask samozakładający się po wyjęciu igły z kaniuli zabezpieczający koniec igły przed przypadkowym zakłuciem się personelu.  Dla ułatwienia kolory muszą odpowiadać kodowi rozmiaru kaniuli zgodnie z normami ISO. Rozmiar 18Gx32mm i 45mm,20Gx25 i 32 mm, 22Gx25mm. Wytrzymałość ciśnieniowa 21 bar.</t>
  </si>
  <si>
    <t xml:space="preserve">Przyrząd do przetaczania płynów i żywienia pozajelitowego do pompy infuzyjnej. Silkonowa wstawka na drenie. Komora kroplowa dwuczęściowa (dolna część miekka, górna twarda i wysoce przejrzysta). Nie zawiera ftalanów. Zacisk rolkowy z miejscem na osłonięcie kolca aparatu po użyciu i na podwieszenie końcówki drenu. </t>
  </si>
  <si>
    <t>Kranik odcinający do terapii dożylnej, trójdrożny, z dodatkowym portem iniekcyjnym w kraniku, wykonany z poliwęglanu lub równoważnego tworzywa (tzn. odpornego na mechaniczne pęknięcia oraz na wszystkie leki w tym również na działanie lipidów i leków do chemioterapii). Kranik ma posiadać wyczuwalny identyfikator pozycji otwarty/zamknięty lub optyczny, trójramienne pokrętło, jałowy, j.u. Odporność na działanie leków potwierdzona badaniami 100% szczelności przez okres 96 godzin dla emulsji tłuszczowych, endoxanu, propofolu.</t>
  </si>
  <si>
    <t>Kranik odcinający do terapii dożylnej, trójdrożny z przedłużaczem 25 cm, z dodatkowym portem iniekcyjnym w kraniku, wykonany z poliwęglanu lub równoważnego tworzywa (tzn. odpornego na mechaniczne pęknięcia oraz na wszystkie leki w tym również na działanie lipidów i leków do chemioterapii). Kranik ma posiadać wyczuwalny lub optyczny identyfikator pozycji otwarty/zamknięty, trójramienne pokrętło, jałowy, j.u. Przedłużacz w kranikach ma być wykonany z PVC nie zawierającego ftalanów di (2-etyloheksylowych) DEHP. Odporność na działanie leków potwierdzona badaniami 100% szczelności przez okres 96 godzin dla emulsji tłuszczowych, endoxanu, propofolu.</t>
  </si>
  <si>
    <t>Złącze niskociśnieniowe o dł. 150-152 cm i limicie ciśnienia  350 PSI z trójnikiem i zaworkiem antyzwrotnym w pełni kompatybilne z automatycznym wstrzykiwaczem kontrastu Medrad Stellant CT D</t>
  </si>
  <si>
    <t>W pełni kompatybilny z automatycznym wstrzykiwaczem kontrastu Medard Stellant CT D. Zestaw składający się z dwóch wkładów o pojemności  200 ml,łącznika niskociśnieniowego o dł. 150-152 cm z trójnikiem oraz dwóch złączy szybkiego napełniania (łączniki rurkowe) oraz ostrza typu spike</t>
  </si>
  <si>
    <t>Jednorazowy, jałowy morcelowy opatrunek nosowy do tamowania krwawien z nosa, składający się z nieprzepuszczalnej merocelowej gąbki rozprężającej się po nasiąknięciu krwią lub wodą oraz sznurka. Wymiary opatrunku po rozprężeniu:</t>
  </si>
  <si>
    <t>a</t>
  </si>
  <si>
    <t>8 x 2,5 x 1,5 cm</t>
  </si>
  <si>
    <t>b</t>
  </si>
  <si>
    <t>10 x 2,5 x 1,5 cm</t>
  </si>
  <si>
    <t>c</t>
  </si>
  <si>
    <t>4 x 2 x 1,5 cm</t>
  </si>
  <si>
    <t>Igła cystoskopowa jałowa, jednorazowego użytku, do ostrzykiwania dolnej części układu moczowego, 4,8 Fr ( 23G), długość 35 cm. Igła z wysuwaną końcówką roboczą ( ostrą ), wysunięcie blokowane 4 stopniowe – 0,2,3,4,5 mm. Igła zakończona czarną końcówką indykacyjną, ułatwiającą lokalizację igły i odległość od miejsca wkłucia. Do użytku ze sztywnymi cystoskopami.</t>
  </si>
  <si>
    <t>Maska chirurgiczna pełnobarierowa wykonana z czterech warstw wysokiej jakości włóknin o gramaturze minimum 17g/m2 (jedna warstwa). Odporna na przesiąkanie , hypoalergiczna, wyposażona w osłonę na oczy w technologii Anti-Fog zabezpiecza okulary przed parowaniem, wodoodporna.  Warstwa twarzowa nie posiadająca mikrowłosków oraz specjalnie wygładzana nie powodująca uczuleń, wyposażona w sztywnik zapewniający łatwe dopasowanie się maski do kształtu twarzy, wiązana na troki o dł. min. 40 cm. Barierowość bakteryjna maski 99,7% (należy udokumentować filtracje bakteryjną maski). Spełniająca normę PN EN 14683 IIR. Pakowana w kartoniki po max. 50 szt., oznaczone zgodnie z ustawą o wyrobach medycznych. Kolor niebieski</t>
  </si>
  <si>
    <t>Pancza biopsyjna 4 mm</t>
  </si>
  <si>
    <t>Pancza biopsyjna 5 mm</t>
  </si>
  <si>
    <t>Wieszak do worków na mocz</t>
  </si>
  <si>
    <t>Ostrze chirurgiczne ze stali nierdzewnej, sterylne noże pakowane pojedynczo w foli, Ostrza typu Swann-Morton,do skalp., dostępne w rozmiarach 10,11,12,15,20,21,22,23,24. Mają posiadać na op. pojedynczym, obok numeru ostrza, rysunek w skali 1:1 w celu jednoznacznej identyfikacji rozmiaru ostrza. Z nadrukiem serii i daty ważności na pojedynczych opakowania ostrz. Op=100szt.</t>
  </si>
  <si>
    <t>Maska chirurgiczna 3-warstwowa zielona n/jałowa x50szt.</t>
  </si>
  <si>
    <t>Ochraniacze foliowe na obuwie z gumką x 100szt.</t>
  </si>
  <si>
    <t>Zestaw do lewatywy j.u. złożony z worka o pojemności 1750 ml, skalowany w ml, cewnik zakończony miękko wyoblonym zakończeniem i 2 dużymi otworami bocznymi lub kanką, rękawice j.u., serweta, mydło w płynie</t>
  </si>
  <si>
    <t>Pojemnik do dobowej zbiórki moczu z pokrywą</t>
  </si>
  <si>
    <t>Spodenki do kolonoskopii wykonane z włókniny o gramaturze 40 gr.,granatowe</t>
  </si>
  <si>
    <t>Pęseta j.u.</t>
  </si>
  <si>
    <t>Golarka typu Gallant</t>
  </si>
  <si>
    <t>Worek do dobowej zbiórki moczu o pojemności 2000 ml, skalowany co 100 ml, zawór spustowy typu T, tylna ścianka biała, zastawka antyzwrotna, dren dostępny o dł. 90 oraz 150 cm. Sterylny.</t>
  </si>
  <si>
    <t>Koszula operacyjna wykonana z włókniny polipropylenowej o gramaturze 35 g/m2. Na przodzie fałdy umożliwiające dopasowanie koszuli do sylwetki a także głębokie wycięcie, wiązanie na troki umożliwiające pacjentowi zachowanie intymności. Po bokach koszuli rozporki niekrępujące ruchy. Koszula zapakowana w torebkę foliową, przezroczystą z czytelną etykietą. Rozmiary S/M i L/XL. Paroprzepuszczalność koszuli min. 4365 g/m2x24h, odporność na przenikanie cieczy powyżej 10cm H2O.</t>
  </si>
  <si>
    <t>Koszula pacjenta z krótkim rękawem i wycięciem Y pod szyję, zakładana przez głowę, 40 gr, granatowa</t>
  </si>
  <si>
    <t>13.</t>
  </si>
  <si>
    <t>Staza gumowa bezlatksowa w rolce 25 szt</t>
  </si>
  <si>
    <t>14.</t>
  </si>
  <si>
    <t>Staza uciskowa automatyczna</t>
  </si>
  <si>
    <t>15.</t>
  </si>
  <si>
    <t>Opaska identyfikacyjna z wkładaną karteczką op. A 100 szt</t>
  </si>
  <si>
    <t>16.</t>
  </si>
  <si>
    <t>Szpatułka drewniana jałowa op. A 100 szt.</t>
  </si>
  <si>
    <t>17.</t>
  </si>
  <si>
    <t>Pojemnik na śluz sterylny 40ml</t>
  </si>
  <si>
    <t>Zestaw do niskociśnieniowego drenażu ran pooperacyjnych. W skład zestawu wchodzi: pojemnik ssący typu okrągły mieszek o pojemności 400ml, wykonany z polietylenu, dren łączący o długości 110cm, zakończony uniwersalną, silikonową końcówką do drenów Redona o rozmiarach CH6- CH 18, z możliwością docinania oraz łącznikiem do mieszka. Dren Redona wykonany z PCV, dostępny w romiarach od CH8-CH18. Uniwersalny system podwieszania do ramy łóżka. Dren łączący wyposażony w zamykającą klamrę schodkową. Mieszek wyposażony w samodomykalny zawór uszczelniający z zastawką jednokierunkową, umożliwiającą ponowne wytworzenie podciśnienia bez konieczności rozłączania zestawu. Skalowany od 25ml co 100ml. Zestaw sterylny, pakowany podwójnie: opakowanie zewnętrzne papier-folia, wewnętrzne folia.</t>
  </si>
  <si>
    <t>Zestaw do niskociśnieniowego drenażu ran składający się : pojemnika ssącego typu mieszek o pojemności 250ml, drenu łączącego o długości 125cm,z uniwersalną, docinaną końcówką silikonową do drenów Redona o rozmiarach CH6-CH18 oraz klamrą zaciskową, własnego systemu podwieszania do ram łóżka. Mieszek wykonany z PCV, z zastawką antyrefluksyjną oraz czerwonym zaworem bezpieczeństwa typu save umożliwiającym ponowne wytworzenie podciśnienia bez konieczności rozłączania zestawu. Mieszek skalowany precyzyjnie co 40ml. Dodatkowa skala na dnie pojemnika. Sterylny, pakowany podwójnie- opakowanie zewnętrzne papier-folia, wewnętrzne folia.</t>
  </si>
  <si>
    <t>Zestaw do niskociśnieniowego drenażu ran składający się : pojemnika ssącego typu mieszek o pojemności 100ml, drenu łączącego o długości 125cm,z uniwersalną, docinaną końcówką silikonową do drenów Redona o rozmiarach CH6-CH18 oraz klamrą zaciskową, własnego systemu podwieszania do ram łóżka. Mieszek wykonany z PCV, z zastawką antyrefluksyjną oraz czerwonym zaworem bezpieczeństwa typu save umożliwiającym ponowne wytworzenie podciśnienia bez konieczności rozłączania zestawu. Mieszek skalowany precyzyjnie co 40ml. Dodatkowa skala na dnie pojemnika. Sterylny, pakowany podwójnie- opakowanie zewnętrzne papier-folia, wewnętrzne folia.</t>
  </si>
  <si>
    <t>Wymienny pojemnik ssący typu mieszek o pojemności 400,250,100,50ml z własnym systemem podwieszania do ram łóżka.  Sterylny. Kompatbilny z poz. 1-3</t>
  </si>
  <si>
    <t>Butelki polietylenowe typu Redona niskociśnieniowe, do czynnego drenażu ran chirurgicznych, sterylne, sterylizowane tlenkiem eytlenu, , uniwersalny łącznik do drenów typu Redon 9-16 H, końcówka dostosowana do wymaganych średnic drenów, pakowane w opakowanie papierowo-foliowe, zapewniające prawidłowo sterylne otwarcie. Do długotrwałego odsysania ran. Pojemność 400 ml.</t>
  </si>
  <si>
    <t>Łącznik z kontrolą siły ssania</t>
  </si>
  <si>
    <t xml:space="preserve">Dren łaczący do odsysania pola operacyjnego, dren wykonany z medycznego PCV, wzdłuż drenu specjalne wzmocnienia zapobiegające zaginaniu oraz zasysaniu drenu. Standardowe zakończenie lejek - lejek z pierścieniami ułatwiającymi mocny docisk do zakończeń ssaka. CH 24 5,6 mm/8,0 mm dł. 350 mm  </t>
  </si>
  <si>
    <t>Zestaw do odsysania pola operacyjnego bez kontroli odsysania. Ergonomiczna końcówka z 4 otworami bocznymi CH 23. Dren CH 24 dł. 300 cm, zakończenie lejek lejek, ze specjalnymi sprężynami zagięciowymi oraz mozliwością docięcia w oznaczonych miejscach łącznika i dopasowania każdego typu ssaka.</t>
  </si>
  <si>
    <t>Zestaw do odsysania pola operacyjnego z kontrolą odsysania. Ergonomiczna końcówka z 4 otworami bocznymi CH20. Dren CH 24 dł. 350 cm, zakończenie lejek lejek, ze specjalnymi sprężynami zagięciowymi oraz mozliwością docięcia w oznaczonych miejscach łącznika i dopasowania każdego typu ssaka.</t>
  </si>
  <si>
    <t>Jednorazowa szczoteczka do zębów wykonana z polipropylenu z możliwością odsysania. Z jednej strony pokryta miękkim włosiem, z drugiej gąbką. Łączna długość 18cm, długość części czyszczącej 2,5cm. Otwór odsysający zarówno od strony włosia jak i w przestrzeni pomiędzy gąbką i włosiem. Łącznik do kontrolowanego odsysania ścięty pod kątem 45st dla wygodnej manipulacji. Zarejestrowane jako wyrób medyczny klasy I. Pakowana pojedynczo w opakowania foliowe, opakowanie zbiorcze a'50sztuk. + Jednorazowy aplikator gąbkowy do nawilżania jamy ustnej. Długość całkowita 15,5cm, długość części gąbkowej 2,5cm. Uchwyt wykonany z poliestru, gąbka wykonana z polipropylenu. Zarejestrowane jako wyrób medyczny klasy I. Pakowany pojedynczo w opakowania foliowe, opakowanie zbiorcze a'50sztuk.</t>
  </si>
  <si>
    <t>kpl.</t>
  </si>
  <si>
    <t>Opatrunek do zabezpieczania drenów donosowych/sond żołądkowych, włókninowy, w kolorze cielistym, 2 stopniowy system aplikacji, niejałowy. Rozmiar 6 cm x 6 cm. Opakowanie: kartonik – 50 szt. Na opakowaniu obrazkowa instrukcja użycia opatrunku.</t>
  </si>
  <si>
    <t>Gotowa do użycia, jednorazowa gąbka zaimpregnowana 25ml antyseptycznym roztworem czyszczącym glikonianu chlorheksydyny 2% o formule bez spłukiwania (nie zawiera mydła). Stosowana do antyseptycznego mycia ciała i czyszczenia skóry bez użycia wody. Rozmiar 12cm x 7,5cm x 2,3 cm, wykonana z poliuretanu. Wyrób nie zawiera latexu.Pakowana pojedynczo. Opakowanie blistrowe z systemem łatwego rozdzieralnego otwarcia. Zarejestrowana jako wyrób medyczny.</t>
  </si>
  <si>
    <t>Cewnik Foley CH 12-24 pokryty srebrem</t>
  </si>
  <si>
    <t>Kateter PIGTAIL 12F</t>
  </si>
  <si>
    <t>Kateter PIGTAIL 16F</t>
  </si>
  <si>
    <t>Igła typu Stimuplex D do blokady nerwów obwodowych, śr. 25G  dł 35mm, 50mm, 100mm do wyboru przez zamawiającego</t>
  </si>
  <si>
    <t>Igła typu Contiplex C do blokady nerwów obwodowych śr. 25 G 15 i 30stopniowa, do wyboru przez zamawiającego</t>
  </si>
  <si>
    <t>Osłona foliowa chroniąca leki od światła 30x20cm +/- 5 cm zielona lub czarna</t>
  </si>
  <si>
    <t>Obwody oddechowe do respiratora transportowego ParaPac rozmiar 100/905/360</t>
  </si>
  <si>
    <t>Obwody oddechowe do respiratora transportowego ParaPac Plus rozmiar 100/905/360</t>
  </si>
  <si>
    <t>Zestaw do nebulizacji. Nebulizator do podawania leków w formie aerozolu do pracy z pacjentami zaintubowanymi i wentylowanymi nieinwazyjnie przez maskę. Aparat do stosowania u pacjentów podłączonych do respiratora a także u oodychających spontanicznie.Wytwarzanie cząstek ośr. wielkości MMAD poniżej mikrometrów. Dwa zakresy pracy 30 min. i 60 godz. Zasilanie 230V i z portu USB w urządzeniu medycznym.</t>
  </si>
  <si>
    <t>Membrany plus złącze typu T dla dorosłych</t>
  </si>
  <si>
    <t>zest.</t>
  </si>
  <si>
    <t>Torba na wymiociny o rozmiarze 24-26x24-26 cm - jednorazowy, szczelnie zamykany system (torba foliowa + wkładka pochłaniająca zapach i ciecz; nie mniej niż 500ml) przeznaczony do zbierania wymiocin. Wyrób medyczny grupa I, znak CE Opakowanie x 20 sztuk</t>
  </si>
  <si>
    <t>Przyrząd do bezpiecznego otwierania szklanych ampułek, korpus wykonany z aluminium, sprężynowy mechanizm utylizacji odłamanej główki ampułki, do ampułek o pojemności: 2-15 ml, wersja kieszonkowa</t>
  </si>
  <si>
    <t>Przyrząd do bezpiecznego otwierania szklanych ampułek, korpus wykonany z aluminium, sprężynowy mechanizm utylizacji odłamanej główki ampułki, do ampułek o pojemności: 10-25 ml, wersja na wózek</t>
  </si>
  <si>
    <t>Przyrząd do bezpiecznego otwierania szklanych ampułek, korpus wykonany z aluminium, sprężynowy mechanizm utylizacji odłamanej główki ampułki, do ampułek o pojemności: 2-15 ml, wersja na wózek</t>
  </si>
  <si>
    <t>Bezpieczny ściągacz igiel insulinowych</t>
  </si>
  <si>
    <t>Jednorazowa pościel medyczna wykonana z włókniny 100% polipropylenowej o gramaturze 35 g/m2 o wytrzymałości na rozdzieranie wzdłużne min. 32N, poprzeczne min. 43N. Czystość mikrobiologiczna min. 53 cfu/dm2, czystość pod względem cząstek stałych 2,9IPM, odporność na przenikanie cieczy 31 cm H20, wytrzymałość na wypychanie na sucho min. 123 kPa, wytrzymałość na wypychanie na mokro min. 114 kPa, pylenie min. 3,11 log10. Paroprzepuszczalność min. 3576 g/m2 x 24h. I klasa palności wg metody 16 CFR 1610. Pościel musi nadawać się do sterylizacji parą wodną. Skład i rozmiar: powłoka 200x150cm, powłoczka 90x75cm, prześcieradło 210x150cm, kolor niebieski. Wymagana karta danych technicznych wystawiona przez producenta, potwierdzająca wszystkie powyższe parametry</t>
  </si>
  <si>
    <t>Kształt ergonomiczny (T) łatwy w trzymaniu, lancety zarówno dla prawo i lewo ręcznych użytkowników, aktywator nakłucia antypoślizgowy, umiejscowiony centrycznie, pełne cofnięcie igły, przezroczysta obudowa, wyraźny wskaźnik zużycia produktu, dwustopniowy system zabezpieczający, igła silikonowana w lancecie,  ustawiona centrycznie, symetryczne szlify igły w lancecie:</t>
  </si>
  <si>
    <t xml:space="preserve"> szer. ostrza 1,5mm, głębokość nakłucia 1,6mm</t>
  </si>
  <si>
    <t xml:space="preserve"> igła18G, głębokość nakłucia 1,8mm</t>
  </si>
  <si>
    <t xml:space="preserve">szt. </t>
  </si>
  <si>
    <t>Bakteriobójczy opatrunek do mocowania cewników centralnych z hydrożelem zawierającym 2% glukonianu chlorheksydyny, sterylny, z folii poliuretanowej ze wzmocnionym rozciągliwą włókniną obrzeżem i wycięciem obejmującym cewnik. Hydrożel w rozm. 3 x 4 cm, przezierny, absorbujący krew i wydzielinę. Ramka ułatwiająca aplikacje, metka do oznaczenia, 2 włókninowe paskipaski mozcujące w rozmiarze 8,5 x 11,5 cm z okienkiem 5,5 x 6,5 zm wypełnionym folią, odporny na działanie środków dezynfekcyjnych zawierających alkohol. Klej akrylowy naniesiony na całej powierzchni przylepnej, wyrób medyczny klasy III x 25 szt</t>
  </si>
  <si>
    <t>Sterylny przezroczysty półprzepuszczalny opatrunek do mocowania cewników centralnych o wysokiej przylepności i przepuszczalności dla pary wodnej, podwójny klej na części włókninowej i foliowej, klej akrylowy naniesiony w siateczkę w sposób gwaranttujący wysoką przepuszczalność dla pary wodnej, wzmocnienie włókniną obrzeża opatrunku z 4 stron, ramka ułatwiająca aplikację, proste wycięcie na port pionowy, zaokrąglone brzegi,  2 paski mocujące łatwo odklejalne od opatrunku i cewnika wykonane z mocnej rozciągliwej włókniny, metka do oznaczenia, rozmiar 8,5 x 11,5 cm, przezroczyste okno 6,3 x 5,5 cm, odporny na działanie środków dezynfekcyjnych zawierających alkohol,  szybka aplikacja w 2 krokach (papier zabezpieczający i ramka),wyrób medyczny klasy IIa, niepylące, nierwące się w kierunku otwarcia opakowanie typu folia-folia z polietylenu o wysokiej gęstości, zapewniające   sterylną powierzchnię dla odłożenia opatrunku po otwarciu opakowania. Potwierdzenie bariery folii dla wirusów =&gt;27nm przez niezależne laboratorium na podstawie badań statystycznie znamiennej ilości probek (min 32). op. 50 szt</t>
  </si>
  <si>
    <t>Półprzepuszczalny przeroczysty opatrunek z poliuretanu na rolce. Klej akrylowy równomiernie naniesiony na całą powierzchnię przylepną. 2 warstwy zabezpieczające. Górny aplikator z miarką metryczną dzielony na 2 równe części. Odporny na działanie środków dezynfekcyjnych zawierających alkohol. Rozmiar 10cmx10m, wyrób medyczny klasy I. Potwierdzenie bariery folii dla wirusów =&gt;27nm przez niezależne laboratorium na podstawie badań statystycznie znamiennej ilości probek (min 32). 1op = 1 szt.</t>
  </si>
  <si>
    <t>System zamykania ran, pasek z mikroporowatej włókniny poliestrowej, wzmocnionej włóknami z syntetycznego jedwabiu 47mm x 12mm z przeroczystym opatrunkiem z folii PU 60mm x 47mm z ramką do aseptycznej aplikacji; sterylne, 5 szt. w opakowaniu; op. zbiorcze - plastikowy dyspenser</t>
  </si>
  <si>
    <t xml:space="preserve">Przylepiec chirurgiczny, hypoalergiczny, z rozciągliwej włókniny poliestrowej, perforowanej co 5 cm, łatwy do dzielenia poprzecznego  bez użycia nożyczek, trudnobrudzący, wybitnie delikatny dla skóry pacjenta, niepozostawiający resztek kleju na skórze, wysoka i długotrwała przylepność,  klej akrylowy: bez zawartości tlenku cynku, kauczuku i lateksu, wodoodporny, równomiernie naniesiony na całej powierzchni, nie klejący się do rękawiczek, bez papieru zabezpieczającego.   rozmiary: </t>
  </si>
  <si>
    <t>2,5 cm x 9,10 m</t>
  </si>
  <si>
    <t>7,6 cm x 9,10 m</t>
  </si>
  <si>
    <t>15 cm x 9,10 m</t>
  </si>
  <si>
    <t>Opatrunek włókninowy z warstwą chłonną 5 cm x 7,2 cm, op. 50 szt.</t>
  </si>
  <si>
    <t>Opatrunek włókninowy z warstwą chłonną 10 cm x 20 cm, op. 25 szt.</t>
  </si>
  <si>
    <t>Opatrunek włókninowy z warstwą chłonną 10 cm x 25 cm, op. 25 szt</t>
  </si>
  <si>
    <t>Elastyczny opatrunek stanowiący warstwę kontaktową, wykonany w technologii TLC (lipido-koloidowej)</t>
  </si>
  <si>
    <t>a.</t>
  </si>
  <si>
    <t>10 cm x 12 cm</t>
  </si>
  <si>
    <t>b.</t>
  </si>
  <si>
    <t>15 cm x 20 cm</t>
  </si>
  <si>
    <t>c.</t>
  </si>
  <si>
    <t>20 cm x 30 cm</t>
  </si>
  <si>
    <t>Miękki, przylegający opatrunek z pianką wykonany w technologii TLC (lipido-koloidowej), składający się z miękkiej przylegającej warstwy TLC połączonej z chłonną wkładką z pianki poliuretanowej oraz ochronnego, włókninowego podłoża poliuretanowego</t>
  </si>
  <si>
    <t>10 cm x 10 cm</t>
  </si>
  <si>
    <t xml:space="preserve"> 15 cm x 20 cm </t>
  </si>
  <si>
    <t xml:space="preserve">12 cm x 19 cm </t>
  </si>
  <si>
    <t>Samoprzylepny, miękki opatrunek piankowy wykonany w technologii TLC (lipido-koloidowej) składający się z miękiej przylegającej warstwy TLC połączonej z chłonną wkładką z pianki poliuretanowej, przepuszczalnej dla gazów, wodoodpornej zewnętrznej cienkiej warstwy z silikonowym przylepcem na brzegach</t>
  </si>
  <si>
    <t xml:space="preserve"> 8 cm x 8 cm</t>
  </si>
  <si>
    <t>13 cm x 13 cm</t>
  </si>
  <si>
    <t>d</t>
  </si>
  <si>
    <t xml:space="preserve"> 15 cm x 20 cm</t>
  </si>
  <si>
    <t>e</t>
  </si>
  <si>
    <t>20 cm x 20 cm</t>
  </si>
  <si>
    <t>Opatrunek impregnowany solami srebra wykonany w technologii TLC (lipido-koloidowej)</t>
  </si>
  <si>
    <t xml:space="preserve">10 cm x 12 cm </t>
  </si>
  <si>
    <t xml:space="preserve">15 cm x 20 cm </t>
  </si>
  <si>
    <t>Opatrunek wykonany w technologii TLC (lipido-koloidowej) zbudowany z włókninowej wkładki wykonanej z włókien charakteryzujących się wysoką chłonnością, kohezyjnością i właściwościami hydro-oczyszczającymi (poliakrylan)</t>
  </si>
  <si>
    <t>6 cm x 6 cm</t>
  </si>
  <si>
    <t xml:space="preserve"> 15 cm x 15 cm</t>
  </si>
  <si>
    <t>Opatrunek wykonany w w technologii TLC (lipido-koloidowej) zbudowany z włókninowej wkładki wykonanej z włókien charakteryzujących się wysoką chłonnością, kohezyjnością i właściwościami hydro-oczyszczającymi (polikarylan). Matryca TLC impregnowana srebrem.</t>
  </si>
  <si>
    <t>Opatrunek zbudowany z włókninowej wkładki wykonanej z włókien charakteryzujących się wysoką chłonnością, kohezyjnością i właściwościami hydro-oczyszczającymi (poliakrylan)
40 cm x 5 cm</t>
  </si>
  <si>
    <t>Miski jednorazowe wykonane z masy celulozowej; Miska ogólnego zastosowania, duża, odporna na przesiąkanie wody min. 2 godz., również ciepłej ze środkiem myjącym, pojemność min. 3 l, dno miski - minimalna średnica lub przekątna min. 25 cm</t>
  </si>
  <si>
    <t>Nerki jednorazowe wykonane z masy celulozowej Poj. 0,7 l</t>
  </si>
  <si>
    <t>Kaczki jednorazowe wykonane z masy celulozowej, tradycyjna męska, poj. 800 ml</t>
  </si>
  <si>
    <t>Baseny jednorazowe wykonane z masy celulozowej, duży, płaski, poj. 2 l</t>
  </si>
  <si>
    <t xml:space="preserve">Pokrywy do basenów jednorazowych wykonane z masy celulozowej </t>
  </si>
  <si>
    <t>MIDICARD 130mmX25m</t>
  </si>
  <si>
    <t>ROLKA</t>
  </si>
  <si>
    <t>Papier do EKG  112mmx25m typ ASCARD</t>
  </si>
  <si>
    <t>Papier delta plus 112mmx100mmx300mm</t>
  </si>
  <si>
    <t>bl.</t>
  </si>
  <si>
    <t>Papier AT-10 210mmx140mmx250mm</t>
  </si>
  <si>
    <t>Papier do drukarek analizatora laboratoryjnego termoczuły 57mmx30m</t>
  </si>
  <si>
    <t>rolka</t>
  </si>
  <si>
    <t>Papier do USG do Videoprintera  Sony UPP 110 HD 110mmx20m</t>
  </si>
  <si>
    <t>Papier do Videoprintera USG Mitsubishi 110 mmx20m typ K61BCE/KP61BCE</t>
  </si>
  <si>
    <t>Termiczny papier rejestracyjny bez zadruku do defibrylatora firmy Mindray model BeneHeart D3-D6 50mmx20xmm</t>
  </si>
  <si>
    <t>Papier do EKG Mortara ELI280 wymiar 280mmx215mm</t>
  </si>
  <si>
    <t>Papier do EKG ZOLL 90mmx90mmx200 kart.</t>
  </si>
  <si>
    <t>Przewód do cystoskopu pojedynczy</t>
  </si>
  <si>
    <t>Przewód do cystoskopu podwójny</t>
  </si>
  <si>
    <t>Sonda żołądkowa silikonowa CH 14,16,18</t>
  </si>
  <si>
    <t>ZGŁĘBNIK ŻOŁĄDKOWY [14CH-18CH/FG X 100 CM] x 1 SZT.</t>
  </si>
  <si>
    <t>Cewnik do podawania tlenu przez nos. Wąsy dł. Między 200-220 cm, sterylne, jednorazowe</t>
  </si>
  <si>
    <t>Cewnik Dufour silikonowy , trójdrożny z plastikową zastawką w porcie CH od 18-22</t>
  </si>
  <si>
    <t>Cewnik urologiczny typ Nelaton CH 06-24, wykonany z PCV, dł. 40 cm, 2 otwory boczne oraz zamknięty koniec.</t>
  </si>
  <si>
    <t>Cewnik moczowodow typ Nelaton RTG x 70 cm CH 6 do 24</t>
  </si>
  <si>
    <t>Cewnik Thorax CH 24,28,32</t>
  </si>
  <si>
    <t>Cewnik  urologiczny typ Couvelairea CH 08-24</t>
  </si>
  <si>
    <t>Cewnik do drenazu klatki piersiowej zz trokarem  CH 24-32, wykonany z miękkiego PCV,posiadający stalowy Trokar, skalowany co 2 cm, linia RTG na całej długości.</t>
  </si>
  <si>
    <t>Zgłębnik żołądkowy, sonda dł. 120-130 cm, sterylny, jednorazowy CH 14,16,18</t>
  </si>
  <si>
    <t>Zatyczka do cewnika urologicznego</t>
  </si>
  <si>
    <t>Dren T-Kehr 100 % silikon CH 14,16</t>
  </si>
  <si>
    <t>Cewnik urologiczny typu Foley dwudrożny z balonikiem min. 5-10 ml, dł. 40 - 50 cm, plastikowa zastawka w porcie do napełniania balonu, sterylny, jendorazowego użytku. Lateksowy, powlekany silikonem z końcówkami kodowanymi kolorem.CH 12-22</t>
  </si>
  <si>
    <t>Cewnik urologiczny typu Foley trójdrożny z balonikiem min. 30-50 ml, dł. 40 - 50 cm, plastikowa zastawka w porcie do napełniania balonu, sterylny, jendorazowego użytku. Lateksowy, powlekany silikonem z końcówkami kodowanymi kolorem.CH 16-26</t>
  </si>
  <si>
    <t>Cewnik urologiczny typu Tiemann  CH 8-24, wykonany z PCV, długość min, 40 cm, 2 otwory boczne oraz zamknięty zagięty koniec.</t>
  </si>
  <si>
    <t>Cewnik do odsysania górnych dróg oddechowych, dł. Między 40-60 cm,sterylny, jednorazowy. Jeden otwór centralny, 2-boczne, naprzemianległe. Pozbawione ftalanów ( potwierdzone oryginalnym nadrukiem na opakowaniu). Oznaczony kodem barwnym na konektorze oraz na opakowaniu zbiorczym CH 6,8,10,12,14,16,18; Bez ftalanów</t>
  </si>
  <si>
    <t>Zgłębnik żołądkowy 100 % silikon z zintegrowaną zatyczką, skalowany co 1 cm, na calej długości nitka RTG, dł. 1200 mm CH 12-20</t>
  </si>
  <si>
    <t xml:space="preserve">Silikonowy cewnik Foleya dwudrożny z plastikową zastawką do napełniania balonu z 10 ml strzykawką napełnioną gliceryną. Wykonany z miękkiego, elastycznego, przezroczystego silikonu z linią kontrastująca w RTG. Atraumatyczna, zamknięta końcówka oraz dwa otwory drenujące. Wewnątrz opakowania zatyczka do cewnika. Łącznik kodowany kolorystycznie zależnie od rozmiaru. Na cewniku fabrycznie umieszczony rozmiar (Fr/Ch) i pojemność balonu (ml/cc). Pakowany podwójnie: wewnetrzny worek foliowy z min. podwójną perforacją oraz zewnętrzne  opakowanie typu folia-papier z listkami ułatwiającymi otwieranie (min. 1cm). Na opakowaniu fabrycznie umieszczone: nr katalogowy, rozmiar, data produkcji, numer serii, data ważności, sposób sterylizacji oraz napisy w języku polskim. </t>
  </si>
  <si>
    <t>Zestaw do godzinowej zbiórki moczu. Komora kolekcyjna z białą tylną scianą oraz filtrem hydrofobowym, podzielona na dwie komory pośrednie, ze skalą co 1ml w zakresie 3ml - 40ml, co 5ml w zakresie 40 - 100ml oraz co 10ml w zakresie 100 - 500ml. Wyposażona w filtr hydrofobowy, obrotowy zawór spustowy oraz podwójny system mocowania (wieszak oraz regulowane taśmy). Wymienny worek zbiorczy o pojemności 2000ml ze skalą co 100ml, z filtrem hydrofobowym, zastawką antyrefluksyjną oraz zaworem spustowym typu poprzecznego "T" mocowanym w otwartej zakładce. Dren o długości 120cm wzmocnionym spiralą antyzagięciową przy wyjściu z komory, z klamrą zaciskową, zakończony łącznikiem stożkowym z zatyczką, wyposażony w bezigłowy port do pobierania próbek. Sterylny, opakowanie podwójne: folia, folia/papier z napisami w języku polskim.</t>
  </si>
  <si>
    <t>Jednorazowy czepek do bezwodnego mycia głowy nasączony substancjami myjącymi oraz odżywką. Nie wymagający namoczenia oraz spłukiwania.  Zawierające w składzie m.in. kokamidopropylobetainę oraz dioctan glutaminianu tetrasodowego. Pakowane pojedynczo, z możliwością podgrzania w mikrofalówce (20 sek. w 650W).  Zapachowy. Opakowanie typu "Flow wrap". Wyrób nie zawiera latexu. Zarejestrowany jako wyrób medyczny.</t>
  </si>
  <si>
    <t>Jednorazowy koc do okrycia pacjenta, 110 x 220 cm, włóknina PP + wypełnienie Molton, niebiesko-zielone, pakowanie indywidualne</t>
  </si>
  <si>
    <t>Gaziki do dezynfekcji urządzeń medycznych. Nasączone 70% alkoholem izopropylowym i 2% chlorheksydyną o rozmiarze 190x105 mm. Pakowane pojedynczo w saszetki. Opakowanie zbiorcze 200 szt.  Znak CE.</t>
  </si>
  <si>
    <t>Wchłaniany jałowy hemostatyk powierzchniowy ze 100% regenerowanej, oksydowanej celulozy w formie gazy (pochodzenia roślinnego) o działaniu bakteriobójczym, potwierdzonym badaniami klinicznymi i przedklinicznymi in vivo i in vitro. Niskie pH 2,5-3,5 w kontakcie z krwią hamujące rozwój szczepów MRSA, MRSE, PRSP, VRE, E. Coli. Okres wchłaniania 7-14 dni. Czas umozliwiający hemostazę: 2-8 minut. Rozmiar 5 cm x 7,5 cm. 1 op.=12 szt.</t>
  </si>
  <si>
    <t>Materiał hemostatyczny z utlenowanej, nieregenerowanej celulozy, w 100 % pochodzenia roślinnego, wykonany z naturalnej bawełny. Struktura włókienkowa, nietkana, pH 2,2-4,5 i zawartości grupy karboksylowej 16-24%. Materiał złożony z 84 bardzo cienkich warstw, z możliwością separowania na 6-7 warstw. Właściwości bakteriobójcze materiału hamujące wzrost i namnażanie się organizmów gramm dodatnich i gramm ujemnych, w tym bakteriitlenowych i beztlenowych. Etykiety samoprzylepne -możliwość wklejania do kart pacjenta. Czas hemostazy 3-4 min. Czas wchłaniania 7-14 dni. Rozmiar 2,5x5cm, op. 10 szt.</t>
  </si>
  <si>
    <t>Materiał hemostatyczny z utlenowanej, nieregenerowanej celulozy, w 100 % pochodzenia roślinnego, wykonany z naturalnej bawełny. Struktura włókienkowa, nietkana, pH 2,2-4,5 i zawartości grupy karboksylowej 16-24%. Materiał złożony z 84 bardzo cienkich warstw, z możliwością separowania na 6-7 warstw. Właściwości bakteriobójcze materiału hamujące wzrost i namnażanie się organizmów gramm dodatnich i gramm ujemnych, w tym bakteriitlenowych i beztlenowych. Etykiety samoprzylepne -możliwość wklejania do kart pacjenta. Czas hemostazy 3-4 min. Czas wchłaniania 7-14 dni. Rozmiar 5x7,5 cm, op. 10 szt.</t>
  </si>
  <si>
    <t>Gąbka hemostatyczna do tamowania krwawień 2,7 x 2,7cm</t>
  </si>
  <si>
    <t>DREN typu PENROSE- Przeznaczony do długotrwałego drenażu grawitacyjnego, wykonany ze 100% silikonu klasy medycznej, transparentny, wewnętrznie żebrowany (drenaż kapilarny)- nie zagina się, długość 300 mm, lub 500mm. Pasek kontrastujący w RTG na całej długości drenu.  Szerokość  25 mm, Sterylny, pakowany podwójnie: opakowanie wewnętrzne perforowana folia, zewnętrzne papier folia.</t>
  </si>
  <si>
    <t>Dren płaski typu Jackson Pratt. Część drenująca w formie taśmy. Wykonany z 100% silikonu. Zbudowany z płaskiej części drenującej- perforowanej za pomocą licznych, drobnych otworów drenujących(nie zmienia swojego ułożenia w ranie) oraz zbiorczej. Część drenująca wewnętrznie ożebrowana- o długości 20cm, Materiał części drenującej w całości kontrastujący. Długość części zbiorczej 60cm
Szerokość części płaskiej 3x7mm. Pakowany podwójnie: opakowanie wewnętrzne perforowana folia, zewnętrzne papier-folia.</t>
  </si>
  <si>
    <t>Dren Redon 100 % silikon. Ch 8,10,12,14,15 dł.500 mm, naprzemienna perforacja na długości 12 cm – 6 owalnych atraumatycznych otworów. Pakowany prosto, podwójnie, sterylny, wolny od pirogenów.</t>
  </si>
  <si>
    <t>sztuk</t>
  </si>
  <si>
    <t>Zestaw do 24-godzinnej toalety jamy ustnej na 6 procedur o składzie co najmniej: 
*2 osobne opakowania każde zawierające: 1 szczoteczkę do z odsysaniem z 3 otworami ssącymi, z poziomą manualną zastawką do regulacji siły odsysania i pofałdowaną gąbką na górnej powierzchni, 7 ml płynu z 0,12% roztworem chlorheksydyny w  saszetce, 1 gąbkę aplikator 
*4 osobne opakowanie zawierające: 1 gąbkę pokrytą dwuwęglanem sodu z odsysaniem z poziomą manualną zastawką do regulacji siły odsysania oraz z zagiętą końcówką, 7 ml bezalkoholowego płynu do płukania jamy ustnej z 1,5% roztworem nadtlenku wodoru w saszetce, 1 saszetkę z 2 g preparatu nawilżającego do ust na bazie wodnej z cetylpirydyną i witaminą E oraz 1 gąbkę aplikator .
Każde pojedyncze opakowanie pełni jednocześnie funkcję pojemnika na płyn i pozwala na przygotowanie roztworu roboczego przed otwarciem opakowania. Zestaw o potwierdzonej badaniami klinicznymi skuteczności w redukcji VAP. Zestaw z uchwytem do yankauera, umożliwia powieszenie na zawieszce. Zarejestrowany jako wyrob medyczny klasy IIa</t>
  </si>
  <si>
    <t xml:space="preserve">Zestaw do  toalety jamy ustnej zawierający w jednym fabrycznym opakowaniu: 2 gąbki pokryte  dwuwęglanem sodu z odsysaniem, z 2 otworami ssącymi, z zagiętą końcówką, 7 ml płynu do płukania jamy ustnej z 1,5% roztworem nadtlenku wodoru w saszetce, 1 saszetkę z 2 g preparatu nawilżającego do ust na bazie wodnej z cetylpirydyną i witaminą E.
Każde pojedyncze opakowanie pełni jednocześnie funkcję pojemnika na płyn. Zestaw  o potwierdzonej badaniami klinicznymi skuteczności w redukcji VAP.
Zarejestrowany jako wyrób medyczny klasy IIa </t>
  </si>
  <si>
    <t>Zestaw do  toalety jamy ustnej zawierający w jednym fabrycznym opakowaniu: 1 szczoteczkę do zębów z odsysaniem z poziomą zastawką do regulacji siły odsysania, z 3 otworami ssącymi oraz gąbką na górnej powierzchni, 7 ml płynu do płukania jamy ustnej z 0,12% roztworem diglukonianu chlorheksydyny w wyciskanej saszetce, 1 gąbka-aplikator z poprzecznym pofałdowaniem. opakowanie zestawu pełni jednocześnie funkcję pojemnika na płyn i pozwala na przygotowanie roztworu roboczego przed otwarciem opakowania. Oferowany zestaw jako element komponentów do całodobowej toalety jamy ustnej o potwierdzonej badaniami klinicznymi skuteczności w redukcji VAP. Zarejestrowany jako wyrób med klasy IIa</t>
  </si>
  <si>
    <t xml:space="preserve">Zestaw do 24-godzinnej toalety jamy ustnej na 6 procedur o składzie: 
- 2 osobne opakowania każde zawierające: 1 małą szczoteczkę do zębów z odsysaniem dla dorosłych o małym otworze jamy ustnej i szczękościsku, z 3 otworami ssącymi, z poziomą manualną zastawką do regulacji siły odsysania, bez gąbki na górnej powierzchni, 7 ml bezalkoholowego płynu do płukania jamy ustnej z 0,05% roztworem chlorku cetylpirydyny w wyciskanej saszetce, 1 saszetkę z 2 g preparatu nawilżającego do ust na bazie wodnej z cetylpirydyną i witaminą E oraz 1 gąbkę aplikator
- 4 osobne opakowanie zawierające 1 okrągłą gąbkę z odsysaniem, z 2 otworami ssącymi, z poziomą manualną zastawką do regulacji siły odsysania oraz z zagiętą końcówką, 7 ml bezalkoholowego płynu do płukania jamy ustnej z 0,05% roztworem chlorku cetylpirydyny w wyciskanej saszetce, 1 saszetkę z 2 g preparatu nawilżającego do ust na bazie wodnej z cetylpirydyną i witaminą E oraz 1 gąbkę aplikator
Każde pojedyncze opakowanie pełni jednocześnie funkcję pojemnika na płyn i pozwala na przygotowanie roztworu roboczego przed otwarciem opakowania. Zestaw posiada, uchwyt do yankauera, umożliwia powieszenie na plastikowej zawieszce oraz zawiera numerację sugerującą kolejność stosowania pojedynczych odrywanych opakowań. Zestaw zarejestrowany jako wyrób medyczny klasy IIa 
</t>
  </si>
  <si>
    <t xml:space="preserve">Cewnik typu yankauer z osłonką i z silikonową końcówką o długości roboczej po zsunięciu osłonki minimum 14 cm, uniwersalny uchwyt ssący z suwakową regulacją siły ssania, łącznik ‘’Y’’ do układu ssącego o konstrukcji: dwa końce męskie zagięte pod kątem prostym w stosunku do jednego końca żeńskiego (lejka).
Wyrób medyczny zarejestrowany w klasie IIa 
</t>
  </si>
  <si>
    <t>Łącznik bezigłowy kompatybilny z końcówką luer i luer lock , o przepływie min. 100 ml/min. możliwość podłączenia u pacjenta  przez min. 11 dni aktywacji .Łącznik posiada przeźroczystą obudowę, zawór w postaci silikonowej membrany z gładką powierzchnią do dezynfekcji (jednorodna materiałowo powierzchnia styku końcówki Luer na drodze przepływu płynu). Dostosowany do użytku z krwią, tłuszczami, alkoholami, chlorheksydyną, oraz lekami chemioterapeutycznymi. przestrzeń martwa max. 0,1ml, ciśnienie neutralne. Zawór z dodatkowym systemem chroniącym cewnik przed napływem wstecznym krwi do światła cewnika przy zmianach ciśnienia krwi. Sterylny, jednorazowy, pakowany pojedynczo,  na każdym opakowaniu nadruk  nr serii i daty ważności. Okres ważności min. 12 m-cy od daty dostawy.</t>
  </si>
  <si>
    <t>Strzygarka z ładowarką. Akumulatorowa strzygarka chirurgiczna z ruchomym ostrzem podczas strzyżenia  w wielu płaszczyznach w zakresie  360º we wszystkich kierunkach,  ostrze zmienia pozycję pod wpływem nacisku na skórę bez potrzeby dotykania ostrza przez operatora bateria litowo-jonowa bez efektu pamięci i efektu leniwej pamięci czas ładowania całkowicie rozładowanej baterii – maksymalnie 4 godziny czas pierwszego ładowania maksymalnie 4 godziny czas strzyżenia po całkowitym naładowaniu minimum 160 minut ledowy wskaźnik naładowania baterii waga maksymalnie 180 gram uniwersalne ostrze do każdego typu owłosienia do strzyżenia na sucho i mokro, z kierunkiem wzrostu włosów i pod włos dostępne ostrze do strzyżenia włosów u pacjentów wypadkowych – zanieczyszczonych, posklejanych krwią, w tym na głowie konstrukcja ostrza zapewnia bezurazowe strzyżenie (nieruchome dolne  ostrze dotykające skóry i ruchome ostrze górne tnące) - w ostrzach odsetek zacięć maksymalnie 2 % potwierdzone badaniami bezdotykowa aplikacja ostrzy z opakowania,klasa wodoodporności IPX7, oryginalna instrukcja użycia potwierdzająca dane.</t>
  </si>
  <si>
    <t xml:space="preserve">Ostrza jednokrotnego użytku, niesterylne, pakowane indywidualnie, uniwersalne do każdego rodzaju owłosienia w tym na głowie, szerokość ostrza 3,8 cm, konstrukcja eliminująca uszkodzenia skóry: nieruchome dolne ostrza chronią skórę a górne  ruchome tną włosy; Ostrza pakowane oddzielnie aseptycznie  w opakowaniu zbiorczym; 1op.= 50 szt. </t>
  </si>
  <si>
    <t>Przezroczysty samoprzylepny opatrunek z folii poliuretanowej jako skuteczna bariera dla bakterii  przepuszczająca parę wodną  i tlen ,doskonale dopasowuje się do kształtu ciała , umożliwia stała kontrole stanu rany daje się bezbolesnie zdejmowac wodoodporny z klejem hipoalergicznym w opakowaniach jałowych po 1 szt. ;10 x 15 cm (+/-1cm) 1 op. 50szt.</t>
  </si>
  <si>
    <t>Przezroczysty samoprzylepny opatrunek z folii poliuretanowej jako skuteczna bariera dla bakterii  przepuszczająca parę wodną  i tlen ,doskonale dopasowuje się do kształtu ciała , umożliwia stała kontrole stanu rany daje się bezbolesnie zdejmowac wodoodporny z klejem hipoalergicznym w opakowaniach jałowych po 1 szt. 12 x 25 cm 1 op. 25szt</t>
  </si>
  <si>
    <t>Opatrunek do ran silnie sączacych chłonny zbudowany z 4 warstw materiałów o róznych własciwościach , warstwa chłonna z cienkiej rozwłóknionej celulozy otoczona cienką warstwą włókniny do rownomiernego rozprowadzania  wysieku.Na stronie przeciwległej do rany warstwa włókniny przepuszczającej powietrze  jest barierą dla przenikania płynów na zewnątrz.Całość otoczona przez dwuwarstwową włokninę z hydrofobowych  włókien poliamidowych zapobiegający przywieraniu do rany .Jałowe sterylizowane parą wodna. 10 x 20 cm</t>
  </si>
  <si>
    <t>Opatrunek do ran silnie sączacych chłonny zbudowany z 4 warstw materiałów o róznych własciwościach , warstwa chłonna z cienkiej rozwłóknionej celulozy otoczona cienką warstwą włókniny do rownomiernego rozprowadzania  wysieku.Na stronie przeciwległej do rany warstwa włókniny przepuszczającej powietrze  jest barierą dla przenikania płynów na zewnątrz.Całość otoczona przez dwuwarstwową włokninę z hydrofobowych  włókien poliamidowych zapobiegający przywieraniu do rany .Jałowe sterylizowane parą wodna. 20 x 20 cm</t>
  </si>
  <si>
    <t>Opatrunek do ran silnie sączacych chłonny zbudowany z 4 warstw materiałów o róznych własciwościach , warstwa chłonna z cienkiej rozwłóknionej celulozy otoczona cienką warstwą włókniny do rownomiernego rozprowadzania  wysieku.Na stronie przeciwległej do rany warstwa włókniny przepuszczającej powietrze  jest barierą dla przenikania płynów na zewnątrz.Całość otoczona przez dwuwarstwową włokninę z hydrofobowych  włókien poliamidowych zapobiegający przywieraniu do rany .Jałowe sterylizowane parą wodna.20 x 40 cm</t>
  </si>
  <si>
    <t xml:space="preserve">Rampa 3 kranikowa z zaworami bezigłowymi  typu Swan,  wykonana z polisulfonu  wysokiej jakości żywicy termoplastycznej, z przedłużaczem 150 cm bez DEHP z zastawkami  typu Flow Stop. Trójramienne pokrętła w różnych kolorach. Optyczny wskaźnik położenia otwarty/zamknięty, łącznik obrotowy umożliwiający łatwe wpięcie do wkłucia </t>
  </si>
  <si>
    <t>Rampa 5 kranikowa z zaworami bezigłowymi typu Swan, wykonana z polisulfonu  wysokiej jakości żywicy termoplastycznej, z przedłużaczem 150 cm bez DEHP z zastawkami  typu FlowStop. Trójramienne pokrętła w różnych kolorach. Optyczny wskaźnik położenia otwarty/zamknięty, łącznik obrotowy umożliwiający łatwe wpięcie do wkłucia</t>
  </si>
  <si>
    <t xml:space="preserve">System 7 łączników bezigłowych, bez lateksu oraz części metalowych z możliwością użycia przez 7 dni lub 600 aktywacji, osadzonych na rampie wyposażonej w różnokolorowe kraniki. Spiralnie skręcony dren długości odpowiednio 145cm (±5cm), w części dystalnej dreny kranik z zaworem do dostrzyknięć. Dostosowany do użytku z krwią, tłuszczami, alkoholami, chlorhexydyną oraz lekami chemioterapeutycznymi. Sterylny, jednorazowego użytku pakowany pojedynczo. Wszystkie zawory działające w systemie tępej kaniuli i podzielnej membrany, co umożliwia całkowicie prostą drogę przepływu. </t>
  </si>
  <si>
    <t xml:space="preserve"> Zamknięty system obsługi centralnych dostępów żylnych
Bezigłowey łącznik do cewników do hemodializ do wielokrotnego nakłucia, bez lateksu i części metalowych pozwalający na wykonanie co najmniej 3-ch dializ bez wymiany. Wewnętrzny przepływ przez łącznik o szybkości powyżej 600ml/min. Przyrząd nie zawierający lateksu, DEHP, poliwęglanu. Pakowane pojedynczo. Opakowanie zbiorcze 100 szt. Sterylizowany tlenkiem etylen</t>
  </si>
  <si>
    <t>Stabilizator powieki górnej oka dla pacjenta wentylowanego mechanicznie, protekor rogówki, wykonany z materiału przepuszczalnego dla powietrza i utrzymującego wilgoć, warstwa klejąca na bazie kleju medycznego, hypoalergiczny. Owalny kształt o wymiarach 5,5 x 3,5 cm, z listkiem ułatwiającym założenie i usunięcie. Produkt biologicznie czysty, w opakowaniu 1 para stabilizatorów. op zbiorcze - 100 par</t>
  </si>
  <si>
    <t>para</t>
  </si>
  <si>
    <t xml:space="preserve">Żel lubrykacyjny w postaci harmonijkowego aplikatora w dwóch objętościach 8,5g lub 12,5 g do wyboru przez zamawiającego, aplikator posiada atraumatyczną końcówkę. Żel nie zawiera konserwantów i parabenów,  wysoka gęstość i niskie ciśnienie podania, aplikator łatwy w użyciu możliwy do otwarcia i obsługi jedną ręką , umożliwia również  aspirację moczu sterylizowany parowo. </t>
  </si>
  <si>
    <t>Cewnik Foley wykonany ze 100% silikonu posiadający specjalną zewnętrzną i wewnętrzną powłokę antyinfekcyjnę obniżającą przyczepność bakterii co zmieniejsza ryzyko tworzenia biofilmu, Powłoka zawierającą cząsteczki złota, palladu i srebra, bezpieczny do użytkowania na 90 dni. Długość cewnika 40cm.Rozmiary 10-24Fr dla 10 balon 5ml dla reszty 10ml</t>
  </si>
  <si>
    <t>worek jed. uż. do opróżniania worka na mocz z substancją wiążącą płyny w żel (SAP),2 l, zastawka antyzwrotna, uniwersalny łącznik do kranika poprzecznego worka, regulowane podwieszenie, wzmocnione zgrzewy, szczególowa skala co 25 ml do 100ml, biała tylna ściana worka, zatyczka</t>
  </si>
  <si>
    <t>worek jed. uż. do opróżniania worka na mocz z substancją wiążącą płyny w żel (SAP),2 l, zastawka antyzwrotna, uniwersalny łącznik do kranika poprzecznego worka, z drenem z mozliwością podłączenia do cewnika foley, regulowane podwieszenie, wzmocnione zgrzewy, szczególowa skala co 25 ml do 100ml, biała tylna ściana worka, zatyczka</t>
  </si>
  <si>
    <t>jednorazowa 3-częściowa, jałowa, końcówka luer-lock 20 ml, tłok i cylinder z  polipropylenu, długość skali na cylindrze odpowiadająca pojemności nominalnej strzykawki, logo marki strzykawki  na cylindrze, sterylne, jednorazowego użytku, sterylizacja radiacyjna lub tlenkiem etylenu,  opakowanie max 100 szt.</t>
  </si>
  <si>
    <t>Zatrzaskowy system mocowania cewnika zewnątrzoponowego do skóry pacjenta  z przezroczystą ( umożliwiającą obserwację cewnika i miejsca wkłucia), sztywną, płaską częścią zatrzaskową i gąbkową częścią przylepną. Niskoprofilowy (wysokość do 5mm),  Rozmiary 18G i 16G/17G. sterylny.(ilość w opakowaniu zbiorczym  50szt)</t>
  </si>
  <si>
    <t>Bezszwowe mocowanie cewnika do wkłuć centralnych : zatrzaskowy uchwyt, zmienna szerokość gniazda, część zatrzaskowa wykonana ze sztywnego plastiku, miękka samoprzylepna część opatrunkowa, nie zawiera lateksu, nie zawiera DEHP, sterylny zatrzaskowy uchwyt, zmienna szerokość gniazda, część zatrzaskowa wykonana ze sztywnego plastiku, miękka samoprzylepna część opatrunkowa, nie zawiera lateksu, nie zawiera DEHP, sterylny.( ilość w opakowaniu zbiorczym 25szt)</t>
  </si>
  <si>
    <t>Lejce naczyniowe 2,5 mm/40 cm</t>
  </si>
  <si>
    <t>Lejce naczyniowe 2,5 mm/75 cm</t>
  </si>
  <si>
    <t>Lejce naczyniowe 1,5 mm/40 cm</t>
  </si>
  <si>
    <t>Ewakuator laparoskopowy 1200 ml</t>
  </si>
  <si>
    <t>Bezpieczny zestaw do punkcji opłucnej (dedykowany również do punkcji osierdzia i otrzewnej) składający się z igły Veressa ograniczającej ryzyko omyłkowego nakłucia płuca (poprzez sygnalizację za pomocą zielonego wskaźnika), cewnika wykonanego z poliuretanu, widocznego w rtg, z możliwością utrzymania w pacjencie do 29 dni,  zakończony układem z automatycznymi zastawkami jednokierunkowymi (bez konieczności regulacji przepływu za pomocą kraników), posiadający możliwość przełączenia w tryb drenażu z pominięciem zastawek, strzykawki luer lock 60ml, worka do drenażu 2000ml z kranikiem spustowym, skalpela do nacięcia skóry z zatrzaskowym zabezpieczeniem ostrza przed zakłuciem oraz łącznika do systemu drenażowego, posiadający dodatkowo linię do przedłużenia cewnika o długości 50cm montowaną pomiędzy układem zastawek, a cewnikiem, zacisk nożyczkowy i komplet mocowań cewnika do skóry pacjenta. W rozmiarach od 9Ch  do  12 ch.</t>
  </si>
  <si>
    <t>Wymienny worek do drenażu o poj. 2000 ml,  kompatybilny z zestawem do bezpiecznej punkcji opłucnej powyżej</t>
  </si>
  <si>
    <t>Igła d/podawania Botoksu, dł 35cm, 25G do cystoskopów sztywnych, śr. 4,8F, śr. Igły 25G, głębokość penetracji: regulowana 0,2,3,4,5 mm x 1 szt.</t>
  </si>
  <si>
    <t>Jałowa jednorazowa osłona filtra HEPA kompatybilna z mobilnym nawiewem laminarnym Operio Mobile, zawierająca kod kreskowy w celu identyfikacji na dolnym panelu oraz  boczne zabezpieczenie kurtyny z  folii. Kontrolna naklejka z nr serii i terminem przydatności na opakowaniu.</t>
  </si>
  <si>
    <t>Zestaw do nebulizacji  dla pacjentów wentylowanych mechanicznie, zawierający : 1x moduł sterujący USB ,membrana  w ilości 30szt oraz złącze typu T  w ilości 30szt. dla dorosłych z przeznaczeniem dla jednego pacjenta na 28 dni pracy</t>
  </si>
  <si>
    <t>Wchłanialny, jałowy hemostatyk powierzchniowy z żelatyny wieprzowej w formie gąbki, elastyczny i niełamiący się, wchłaniający się od 3 do 6 tygodni, czas upłynnienia w ciągu 2 do 5 dni od nałożenia na krwawiącą błonę śluzową, o następujących  wymaganiach - szczelnie przylegający i łączący się z krwawiąca tkanką zachowujący swoje właściwości i wymiary oraz kształt w kontakcie z krwią. Rozmiar 7 x 5 x 1 cm.</t>
  </si>
  <si>
    <t>Wchłanialny, jałowy hemostatyk analny z żelatyny wieprzowej w formie gąbki, elastyczny i niełamiący się, wchłaniający się od 3 do 6 tygodni, czas upłynnienia w ciągu 2 do 5 dni od nałożenia na krwawiącą błonę śluzową, o następujących  wymaganiach - szczelnie przylegający i łączący się z krwawiąca tkanką zachowujący swoje właściwości i wymiary oraz kształt w kontakcie z krwią. Kształt walca 8 cm, średnica 3 cm</t>
  </si>
  <si>
    <t>Wchłanialny, jałowy hemostatyk powierzchniowy z żelatyny wieprzowej w formie gąbki, elastyczny i niełamiący się, wchłaniający się od 3 do 6 tygodni, czas upłynnienia w ciągu 2 do 5 dni od nałożenia na krwawiącą błonę śluzową, o następujących  wymaganiach - szczelnie przylegający i łączący się z krwawiąca tkanką zachowujący swoje właściwości i wymiary oraz kształt w kontakcie z krwią. Rozmiar 7 x 5 x 0,1 cm.</t>
  </si>
  <si>
    <t>Zestaw do przezskórnej tracheotomii metodą Griggsa, oparty na użyciu peana, zawierający skalpel, kaniulę z igłą i strzykawką do identyfikacji tchawicy, prowadnicą Seldingera, rozszerzadło oraz rurkę tracheostomijną z wbudowanym przewodem do odsysania z przestrzeni podgłośniowej z mankietem niskociśnieniowym, posiadającą sztywny samoblokujący się mandryn z otworem na prowadnicę Seldingera. Pakowany na jednej, sztywnej tacy umożliwiającej szybkie otwarcie zestawu. Rozmiary 7,0 mm, 8,0 mm, 9,0 mm.</t>
  </si>
  <si>
    <t>Rurka tracheostomijna silikonowa z łącznikiem foniatryczna z 1 otworem nr 4,0;6,0;  (rozmiar do wyboru zamawiającego)</t>
  </si>
  <si>
    <t>Pojemnik histopatologiczny 1000 ml</t>
  </si>
  <si>
    <t>Pojemnik histopatologiczny 10 l</t>
  </si>
  <si>
    <t>Jednorazowa nakładka kompatybilna z wielorazowym z automatycznym wielorazowym staplerem, z technologią pomiaru grubości tkanki i dostosowywania prędkości rozkladania zszywekw celu otrzymania optymalnej linii szwu,  chroniąca przed kontaminacją.</t>
  </si>
  <si>
    <t xml:space="preserve">Ładunek sterylny od  30mm z zagiętym kowadełkiem do tkanki naczyniowo-średniej- Ładunki jednorazowego użytku do  uniwersalnego staplera endoskopowego  zamykająco-tnące, z zagiętym kowadełkiem ułatwiającym umieszczenie ładunku w ograniczonej przestrzeni operacyjnej, z dołączoną do zagiętego kowadełka elastyczną sondą ułatwiającą atraumatyczne umieszczenie delikatnych struktur w szczękach ładunku, z nożem w magazynku, mieszczące 6 rzędów tytanowych zszywek o 3 różnych wysokościach, o dł. linii szwów 30mm, posiadające artykulację 45stopni w dwie strony, przeznaczone do zamykania tkanki naczyniowo-średniej (o wysokości zszywek przed zamknięciem 2,0-2,5-3,0mm). </t>
  </si>
  <si>
    <t xml:space="preserve">Ładunki sterylne do uniwersalnego staplera laparoskopowego zamykająco-tnące z nożem w magazynku, umieszczające 6 rzędów tytanowych zszywek(3 + 3), o długości linii szwów od 30mm, posiadające artykulację 45° w dwie strony, przeznaczone do tkanki naczyniowej, o wysokości zszywek przed zamknięciem 2,0-2,0-2,0mm, pasujące do jednej uniwersalnej rękojeści dla wszystkich rodzajów ładunków (do rękojeści w 3 długościach). </t>
  </si>
  <si>
    <t xml:space="preserve">Ładunki jednorazowego użytku 60 mm do  uniwersalnego staplera endoskopowego  zamykająco-tnące, , z nożem w magazynku, mieszczące 6 rzędów tytanowych zszywek o 3 różnych wysokościach, o dł. linii szwów 60mm , ze zintegrowanym wchłanialnym materiałem wzmacniającym linię szwów, posiadające artykulację 45stopni w dwie strony, przeznaczone do zamykania tkanki bardzo grubej (o wysokości zszywek przed zamknięciem 4- 4,5 -5 mm). </t>
  </si>
  <si>
    <t xml:space="preserve">Jednorazowe narzędzie do stapiania tkanek oraz zamykania naczyń krwionośnych i limfatycznych o średnicy do 7mm włącznie, z wbudowanym nożem zapewniającym funkcję cięcia, przeznaczone do precyzyjnych zabiegów na otwarto, o długości około 19cm, szczęki wygięte, aktywacja za pomocą włącznika nożnego lub ręcznego. </t>
  </si>
  <si>
    <t>Pozycjoner głowy w operacjach przeprowadzanych w pozycji na brzuchu, zapewnia dostęp do rurki intubacyjnej, w zestawie lustro ułatwiające obserwację twarzy pacjenta, poduszka z pianki poliuretanowej, lusterko wykonane z akrylu, wymiary poduszki: wysokość 14.83 cm, szerokość 24.13 cm,  długość: 30.61cm, bez DEHP, nie zawiera lateksu</t>
  </si>
  <si>
    <t>Substytut opony twardej, wykonany z przetworzonego osierdzia końskiego, liofilizowany, powierzchnia opony przezroczysta o grubości 0,2 mm, sterylny</t>
  </si>
  <si>
    <t>2x3 cm</t>
  </si>
  <si>
    <t>4x5 cm</t>
  </si>
  <si>
    <t>6x8 cm</t>
  </si>
  <si>
    <t>Cewnik implantowany fenestrowany do ciągłego podawania leku miejscowo znieczulającego do rany pooperacyjnej. Cewnik do podawania leku znajdującego się w infuzorze. Cewnik nie zawiera PVC i lateksu. Długość całkowita cewnika 425 mm, długość fenestrowana 75 mm.</t>
  </si>
  <si>
    <t>Cewnik implantowany  fenestrowany do ciągłego podawania leku miejscowo znieczulającego do rany pooperacyjnej. Cewnik do podawania leku znajdującego się w infuzorze. Cewnik nie zawiera PVC i lateksu. Długość całkowita cewnika 500 mm, długość fenestrowana 150 mm</t>
  </si>
  <si>
    <t>Przenośny, jałowy, apirogenny system infuzyjny wykorzystujący zbiornik elastomerowy z poliizoprenu oraz moduł kontroli przepływu, zapewniający przepływ leku przez określony czas przy nominalnej prędkości przepływu w systemie zamkniętym. Urządzenie wyposażone w filtr cząstek stałych wbudowany w zbiornik elastomerowy (bez filtra na przebiegu linii-zapewniając tym samym podanie leku w bezpiecznym dla pacjenta i personelu systemie zamkniętym). W elementach mających kontakt z podawanym lekiem wolne od DEHP. Zbiornik elastomeru umieszczony w zewnętrznej obudowie blokującej promieniowanie UV do długości fali 380 nm, umożliwiającej wizualną kontrolę postępu wlewu. Port do napełniania urządzenia wbudowany w kapturek wyposażony w połączenie Luer-lock, zapewniające możliwość szczelnego podłączenia strzykawki i zabezpieczenia portu korkiem po wypełnieniu. Urządzenie pakowane pojedynczo, obj. nominalna 240 ml, a max. 300 ml; możliwe prędkość przepływu 5, 7, 12 ml/h, nominalny czas pracy odpowiednio  48-34-20h.</t>
  </si>
  <si>
    <t>Klej tkankowy 2 ML x 2 FIOL. + ROZP. 1+1 ML + DUPLOJECT</t>
  </si>
  <si>
    <t>Biomatryca kolagenowa do regeneracji opony twardej.1cm biomatrycy kolagenowej zawiera 5,6 mg naturalnych włókien kolagenowych pochodzenia końskiego.Stosowana do rekonstrukcji opony twardej, jako tymczasowe zastąpienie opony twardej oraz jako biomatryca do regeneracji opony twardej, może być stosowana wraz z klejem fibrynowym.</t>
  </si>
  <si>
    <t>6a</t>
  </si>
  <si>
    <t>5 x 5 cm- op. 5 szt</t>
  </si>
  <si>
    <t>6b</t>
  </si>
  <si>
    <t>2,5 x 2,5 cm- op. 5 szt</t>
  </si>
  <si>
    <t>Elastyczny hemostatyk uszczelniający miejsce krwawienia, mocno przylegający do powierzchni tkanki. Miękki , cienki opotrunek kolagenowy zapewniający łatwą kontrolę podczas nakładania. Trójwymiarowa budowa zapewniająca machaniczne wzmocnienie skrzepu. Gotowy do użycia, zawierający odrówniający wzór złożony z niebieskich kwadratów dla szybkiego odróżnienia powierzchni nie pokrytej opatrunkiem.</t>
  </si>
  <si>
    <t>7a</t>
  </si>
  <si>
    <t>4,5 x 4,5 cm</t>
  </si>
  <si>
    <t>7b</t>
  </si>
  <si>
    <t>4,5 x 9 cm</t>
  </si>
  <si>
    <t>Elektrody węglowe  stosowane do badań serc, kompatybilne w polu magnetycznym, nie dające żadnych artefaktów i zakłóceń; wyposażone w czujnik węglowy</t>
  </si>
  <si>
    <t>Optrunek bródkowy typu FUNDA rozmiar M : rozmiar W-596mm D-85mm H-150mm</t>
  </si>
  <si>
    <t>Optrunek bródkowy typu FUNDA rozmiar L : rozmiar W-704mm D-113mm H-190mm</t>
  </si>
  <si>
    <t>Przyrząd do przetaczania płynów infuzyjnych do pompy typu IVAC 591</t>
  </si>
  <si>
    <t xml:space="preserve">Rurka intubacyjna typu "U" z mankietem uszczel. Rozmiar 7.0 - 8.0 </t>
  </si>
  <si>
    <t>Rurka tracheotomijna z mankietem i ruchomym szydem w rozmarze 8,0 mm. Pozostałe parametry A=32mm, B=26mm, C=40mm, L=96mm</t>
  </si>
  <si>
    <t>Czujnik typu Flo Trac do ciągłego pomiaru rzutu serca dł. Linii 180 cm kompatybilny z platformą EV.</t>
  </si>
  <si>
    <t>Przetwornik - kopułka pojedynczy do inwazyjnego pomiaru ciśnienia kompatybilny z okablowaniem Edwards</t>
  </si>
  <si>
    <t>Przetwornik - kopułka podwójny do inwazyjnego pomiaru ciśnienia kompatybilny z okablowaniem Edwards</t>
  </si>
  <si>
    <t>Zestaw typu Volume View do pomiarów hemodynamicznych z wykorzystaniem termodylucji przezpłucnej. Wkłucie dotętnicze 4 Fr, 16 cm.</t>
  </si>
  <si>
    <t>Zestaw typu Volume View do pomiarów hemodynamicznych z wykorzystaniem termodylucji przezpłucnej. Wkłucie dotętnicze 5 Fr, 20 cm.</t>
  </si>
  <si>
    <t xml:space="preserve">Rurka tracheostomijna umożliwia usuwanie wydzieliny znad mankietu uszczelniającego, pozwalając utrzymać czystość, higienę i drożność dróg oddechowych. Posiada: kaniula wewnętrzna – można ją wyjąć, oczyścić i założyć z powrotem bez ruszania samej rurki tracheotomijnej. Rozmiary od 6,0 do 10,0 co 0,5 mm do wyboru prze składaniu zamówienia. Przewód do odsysania wbudowany w ściankę rurki zapewnia łatwe jej wkładanie ograniczając do minimum urazy i dyskomfort pacjenta. Materiał rurki mięknie w temperaturze ciała dopasowując się do anatomii pacjenta. Przezroczysty, elastyczny uchwyt zapewnia komfort i ma estetyczny wygląd.
</t>
  </si>
  <si>
    <t>Elektroda bierna jednorazowa, z dzielonym stykiem szerokości 4 cm, niekierynkowa o powierzchni 150cm2, z warstwą przewodzącego żelu w części aktywnej oraz z systemem ściisłego przylegania brzeżnego zapobiegającego przypadkowemu zalaniu w polu operacyjnym, wyposażona w system kontroli jakości styku REM, każda elektroda posiada etykiety gotowe do wkejenia do protokoły operacyjnego zawierające następujące informacje: nr referencyjny seria i data ważności</t>
  </si>
  <si>
    <t xml:space="preserve">Elektrody do defibrylacji typu ZOLL, Lifepack warstwa przewodząca styku wykonana na bazie Ag/AgCl , zintegrowane odprowadzenia długości 120 cm, radioprzezierne </t>
  </si>
  <si>
    <t>Protezy trzustkowe plastikowe 7 FR/ 60 mm</t>
  </si>
  <si>
    <t>Protezy trzustkowe plastikowe 7 FR/ 40 mm</t>
  </si>
  <si>
    <t>Okulary ochronne przeznaczone do zabiegów z użyciem lasera o długości fali 1318nm, materiał PCV, lekkie, wygodne, oprawy w futerale ochronnym.</t>
  </si>
  <si>
    <t>Okulary ochronne przeznaczone do zabiegów z użyciem lasera o długości fali 1318nm dla osób noszących okulary, materiał PCV, lekkie, wygodne, oprawy w futerale ochronnym.</t>
  </si>
  <si>
    <t>Włókno z systemem RFID wielorazowego użytku, kompatybilne z systemem Eraser 150W, średnica włókna 600/660um.</t>
  </si>
  <si>
    <t>Włókno jednorazowego użytku do zabiegów bronchoskopii, kompatybilne z systemem Eraser 150W, średnica 600/660um;</t>
  </si>
  <si>
    <t>Holder 11cm prosty lub zakrzywiony (do wyboru Zamawiającego) wykonany z metalu z uchwytem odkręcanym PCV.</t>
  </si>
  <si>
    <t>Holder 5cm prosty lub zakrzywiony (do wyboru Zamawiającego) wykonany z metalu z uchwytem odkręcanym PCV.</t>
  </si>
  <si>
    <t>System do oddymiacza typu Buffalo, jednorazowego użytku, sterylny, złożony z holdera i karbowanej rury odprowadzeniowej PCV, stosowany podczas zabiegów operacyjnych z użyciem lasera. System musi być kompatybilny z holderami z pozycji 5 oraz 6.</t>
  </si>
  <si>
    <t>Pojemnik okrągły 500 ml z podziałką, jałowy, w torebce papierowo - foliowej</t>
  </si>
  <si>
    <t>Igła jednorazowa 0,5 x 90 mm typu BD;  1 op x 25 szt.</t>
  </si>
  <si>
    <t>Żel zapobiegający zrostom pooperacyjnym. Gotowy do użycia środek w postaci żelu tworzących tymczasową biologiczną, w pełni absorbowalną mechaniczną barierę zapobiegającą zrostowi blizny z workiem oponowym oraz korzeniami nerwowymi. Czas wchłaniania do 14 dni. Żel dostarczany w strzykawkach o pojemnościach 3cc.</t>
  </si>
  <si>
    <t>f</t>
  </si>
  <si>
    <t>g</t>
  </si>
  <si>
    <t>h</t>
  </si>
  <si>
    <t>PAKIET  - Fartuch chirurgiczny</t>
  </si>
  <si>
    <t>PAKIET  - Protezy do kranioplastyki</t>
  </si>
  <si>
    <t>PAKIET  - Pieluchomajtki</t>
  </si>
  <si>
    <t xml:space="preserve">Elastyczny, jednorazowy aplikator  nieprzezierny składający się z dwóch prowadników: zewnętrznego, o dłudości 85 mm, wewnętrznego, ruchomego z samozaginającą się końcówką oraz wewnętrznego, ruchomego z samozaginającą się koncówką. 
</t>
  </si>
  <si>
    <t>RAZEM</t>
  </si>
  <si>
    <t>i = g  x h + g</t>
  </si>
  <si>
    <t>j = d x g</t>
  </si>
  <si>
    <t>k = j x h +j</t>
  </si>
  <si>
    <r>
      <t xml:space="preserve">Strzykawka j.u., dwuczęściowa z kolorowym kontrastującym tłokiem, wyraźną, czytelną i trwałą skalą, zabezpieczeniem tłoka przed wypadaniem, gładki przesuw tłoka, poszerzona skala o min 20%, 20ml 1 op. </t>
    </r>
    <r>
      <rPr>
        <sz val="7.5"/>
        <rFont val="Arial Narrow"/>
        <family val="2"/>
        <charset val="238"/>
      </rPr>
      <t>x 100 szt</t>
    </r>
    <r>
      <rPr>
        <sz val="7.5"/>
        <color rgb="FFFF0000"/>
        <rFont val="Arial Narrow"/>
        <family val="2"/>
        <charset val="238"/>
      </rPr>
      <t>.</t>
    </r>
  </si>
  <si>
    <r>
      <t>Zestaw przedłużający z bezigłowym zaworem dostepu naczyniowego, do wielokrotnego kontaktu z krwią, lipidami, chemioterapeutykami, chlorheksydyną i alkoholami,</t>
    </r>
    <r>
      <rPr>
        <b/>
        <sz val="7.5"/>
        <color indexed="8"/>
        <rFont val="Arial Narrow"/>
        <family val="2"/>
        <charset val="238"/>
      </rPr>
      <t xml:space="preserve">  z pojedynczym przedłużaczem</t>
    </r>
    <r>
      <rPr>
        <sz val="7.5"/>
        <color indexed="8"/>
        <rFont val="Arial Narrow"/>
        <family val="2"/>
        <charset val="238"/>
      </rPr>
      <t xml:space="preserve">  o długości 9 cm, z jednym zaciskiem ślizgowym, o objętości wypełnienia 0,15 ml. Dren zakończony bezigłowym urządzeniem dostępu naczyniowego bez mechanicznych części wewnętrznych, z prostym  i widocznym torem przepływu (łącznik całkowicie przezierny). Możliwość podłączenia u pacjenta  min. przez 7 dni lub 600 aktywacji. Wejście od strony dostępu naczyniowego zabezpieczone protektorem. Sterylny, jednorazowy, pakowany pojedynczo,  na każdym opakowaniu nadruk  nr serii i daty ważności. Okres ważności min. 12 m-cy od daty dostawy. Sterylizacja radiacyjna. </t>
    </r>
  </si>
  <si>
    <r>
      <rPr>
        <sz val="7.5"/>
        <rFont val="Arial Narrow"/>
        <family val="2"/>
        <charset val="238"/>
      </rPr>
      <t>Zestaw przedłużający z bezigłowym zaworem dostepu naczyniowego, do wielokrotnego kontaktu z krwią, lipidami, chemioterapeutykami, chlorheksydyną i alkoholami,  z</t>
    </r>
    <r>
      <rPr>
        <b/>
        <sz val="7.5"/>
        <rFont val="Arial Narrow"/>
        <family val="2"/>
        <charset val="238"/>
      </rPr>
      <t xml:space="preserve"> podwójnym przedłużaczem  o długości 15 cm</t>
    </r>
    <r>
      <rPr>
        <sz val="7.5"/>
        <rFont val="Arial Narrow"/>
        <family val="2"/>
        <charset val="238"/>
      </rPr>
      <t xml:space="preserve">, z dwoma zaciskami ślizgowymi, o objętości wypełnienia 0,87 ml. Dreny zakończone bezigłowym urządzeniem dostępu naczyniowego bez mechanicznych części wewnętrznych, z prostym  i widocznym torem przepływu (łącznik całkowicie przezierny), kompatybilny z końcówką Luer i Luer-lok, z jednolitą materiałowo, łatwą do dezynfekcji  silikonową, przezierną, podzielną membraną split septum (jednorodna materiałowo powierzchnia styku końcówki Luer na drodze przepływu płynu). Możliwość podłączenia u pacjenta  min. przez 7 dni lub 600 aktywacji. Wejście od strony dostępu naczyniowego zabezpieczone protektorem. Sterylny, jednorazowy, pakowany pojedynczo,  na każdym opakowaniu nadruk  nr serii i daty </t>
    </r>
    <r>
      <rPr>
        <sz val="7.5"/>
        <color indexed="8"/>
        <rFont val="Arial Narrow"/>
        <family val="2"/>
        <charset val="238"/>
      </rPr>
      <t>ważności. Okres ważności min. 12 m-cy od daty dostawy.</t>
    </r>
  </si>
  <si>
    <r>
      <rPr>
        <sz val="7.5"/>
        <rFont val="Arial Narrow"/>
        <family val="2"/>
        <charset val="238"/>
      </rPr>
      <t xml:space="preserve">Zestaw przedłużający z bezigłowym zaworem dostepu naczyniowego, do wielokrotnego kontaktu z krwią, lipidami, chemioterapeutykami, chlorheksydyną i alkoholami,  </t>
    </r>
    <r>
      <rPr>
        <b/>
        <sz val="7.5"/>
        <rFont val="Arial Narrow"/>
        <family val="2"/>
        <charset val="238"/>
      </rPr>
      <t>z potrójnym przedłużaczem  o długości 10cm,</t>
    </r>
    <r>
      <rPr>
        <sz val="7.5"/>
        <rFont val="Arial Narrow"/>
        <family val="2"/>
        <charset val="238"/>
      </rPr>
      <t xml:space="preserve"> z trzema  zaciskami ślizgowymi. Dreny zakończone bezigłowym urządzeniem dostępu naczyniowego bez mechanicznych części wewnętrznych z prostym  i widocznym torem przepływu (łącznik całkowicie przezierny), kompatybilny z końcówką Luer i Luer-lok, z jednolitą materiałowo, łatwą do dezynfekcji  silikonową, przezierną, podzielną membraną split septum (jednorodna materiałowo powierzchnia styku końcówki Luer na drodze przepływu płynu). Możliwość podłączenia u pacjenta  min. przez 7 dni lub 600 aktywacji.Wej</t>
    </r>
    <r>
      <rPr>
        <sz val="7.5"/>
        <color indexed="8"/>
        <rFont val="Arial Narrow"/>
        <family val="2"/>
        <charset val="238"/>
      </rPr>
      <t>ście od strony dostępu naczyniowego zabezpieczone protektorem. Sterylny, jednorazowy, pakowany pojedynczo,  na każdym opakowaniu nadruk  nr serii i daty ważności. Okres ważności min. 12 m-cy od daty dostawy.</t>
    </r>
  </si>
  <si>
    <r>
      <t xml:space="preserve">Żel do jałowego cewnikowania w postaci </t>
    </r>
    <r>
      <rPr>
        <b/>
        <sz val="7.5"/>
        <rFont val="Arial Narrow"/>
        <family val="2"/>
        <charset val="238"/>
      </rPr>
      <t>harmonijkowego aplikatora</t>
    </r>
    <r>
      <rPr>
        <sz val="7.5"/>
        <rFont val="Arial Narrow"/>
        <family val="2"/>
        <charset val="238"/>
      </rPr>
      <t xml:space="preserve"> w dwóch objętościach 8,5g lub 12,5 g do wyboru przez zamawiającego, aplikator posiada atraumatyczną końcówkę zapewniającą bezpieczne podanie minimalizując możliwość urazu cewki pacjenta. Skład żelu:  chlorheksydyna 0,05% i Lidokaina 2%, żel </t>
    </r>
    <r>
      <rPr>
        <b/>
        <sz val="7.5"/>
        <rFont val="Arial Narrow"/>
        <family val="2"/>
        <charset val="238"/>
      </rPr>
      <t>nie zawiera konserwantów i parabenów</t>
    </r>
    <r>
      <rPr>
        <sz val="7.5"/>
        <rFont val="Arial Narrow"/>
        <family val="2"/>
        <charset val="238"/>
      </rPr>
      <t xml:space="preserve">, wysoka gęstość i niskie ciśnienie podania, aplikator łatwy w użyciu możliwy do otwarcia i obsługi jedną ręką, umożliwia również  aspirację moczu, </t>
    </r>
    <r>
      <rPr>
        <b/>
        <sz val="7.5"/>
        <rFont val="Arial Narrow"/>
        <family val="2"/>
        <charset val="238"/>
      </rPr>
      <t>sterylizowany parowo.</t>
    </r>
    <r>
      <rPr>
        <sz val="7.5"/>
        <rFont val="Arial Narrow"/>
        <family val="2"/>
        <charset val="238"/>
      </rPr>
      <t xml:space="preserve"> </t>
    </r>
  </si>
  <si>
    <r>
      <t>jednorazowa 3-częściowa, jałowa, końcówka luer-lock  5 ml, tłok i cylinder z  polipropylenu,długość skali na cylindrze odpowiadająca pojemności nominalnej strzykawki, logo  marki strzykawki  na cylindrze, sterylne, jednorazowego użytk, sterylizacja radiacyjna lub tlekiem etylenu,  opakowanie</t>
    </r>
    <r>
      <rPr>
        <sz val="7.5"/>
        <color rgb="FF0070C0"/>
        <rFont val="Arial Narrow"/>
        <family val="2"/>
        <charset val="238"/>
      </rPr>
      <t xml:space="preserve"> max 100 sz</t>
    </r>
  </si>
  <si>
    <r>
      <t xml:space="preserve">jednorazowa 3-częściowa, jałowa, końcówka luer-lock  10 ml, tok i cylinder z polipropylenu ,długość skali na cylindrze odpowiadająca pojemności nominalnej strzykawki, logo marki strzykawki  na cylindrze, sterylne, jednorazowego użytku , sterylizacja radaicyjna lub tlenkiem etylenu,  opakowanie </t>
    </r>
    <r>
      <rPr>
        <sz val="7.5"/>
        <color rgb="FF0070C0"/>
        <rFont val="Arial Narrow"/>
        <family val="2"/>
        <charset val="238"/>
      </rPr>
      <t>max 100 szt.</t>
    </r>
  </si>
  <si>
    <r>
      <t>Rurka tracheostomijna</t>
    </r>
    <r>
      <rPr>
        <b/>
        <sz val="7.5"/>
        <color indexed="8"/>
        <rFont val="Arial Narrow"/>
        <family val="2"/>
        <charset val="238"/>
      </rPr>
      <t xml:space="preserve"> silikonowa</t>
    </r>
    <r>
      <rPr>
        <sz val="7.5"/>
        <color indexed="8"/>
        <rFont val="Arial Narrow"/>
        <family val="2"/>
        <charset val="238"/>
      </rPr>
      <t xml:space="preserve"> z łącznikiem bez mankietu 7,0; 8,0; 9,0 (rozmiar do wyboru zamawiającego)</t>
    </r>
  </si>
  <si>
    <r>
      <t>Rurka tracheostomijna</t>
    </r>
    <r>
      <rPr>
        <b/>
        <sz val="7.5"/>
        <color indexed="8"/>
        <rFont val="Arial Narrow"/>
        <family val="2"/>
        <charset val="238"/>
      </rPr>
      <t xml:space="preserve"> silikonowa</t>
    </r>
    <r>
      <rPr>
        <sz val="7.5"/>
        <color indexed="8"/>
        <rFont val="Arial Narrow"/>
        <family val="2"/>
        <charset val="238"/>
      </rPr>
      <t xml:space="preserve"> z łącznikiem foniatryczna z 1 otworem nr 7,0; 7,5; 8,0  (rozmiar do wyboru zamawiającego)</t>
    </r>
  </si>
  <si>
    <r>
      <t>Igły punkcyjne wykonane z nierdzewnej stali medycznej, z echogenicznym markerem poprawiającym widoczność igły pod kontrolą USG; geometria i sztywność igły wymagana do prostoliniowego wkłucia w tkanki; kaniula posiadająca znaczniki głębokości rozmieszczone co 1cm oraz ruchomy ogranicznik głębokości wkłucia; łącznik luer-lock do podłączenia strzykawki;</t>
    </r>
    <r>
      <rPr>
        <u/>
        <sz val="7.5"/>
        <color indexed="8"/>
        <rFont val="Arial Narrow"/>
        <family val="2"/>
        <charset val="238"/>
      </rPr>
      <t xml:space="preserve"> sterylne, </t>
    </r>
    <r>
      <rPr>
        <sz val="7.5"/>
        <color indexed="8"/>
        <rFont val="Arial Narrow"/>
        <family val="2"/>
        <charset val="238"/>
      </rPr>
      <t>jednorazowego użytku; rozmiary od 14 G do 25 G, długość od 50 mm do 300 mm ( do wyboru przez zamawiającego )</t>
    </r>
  </si>
  <si>
    <t xml:space="preserve">PAKIET  - Ubranie operacyjne </t>
  </si>
  <si>
    <t>PAKIET  - Prześcieradło, mata, osłony</t>
  </si>
  <si>
    <t xml:space="preserve">PAKIET  </t>
  </si>
  <si>
    <t xml:space="preserve">PAKIET  -  Czujniki ICP </t>
  </si>
  <si>
    <t>PAKIET  - Igła do portu</t>
  </si>
  <si>
    <t>PAKIET - Hemostatyk</t>
  </si>
  <si>
    <t>PAKIET   - Łyżka</t>
  </si>
  <si>
    <t>PAKIET   - Systemy do leczenia wysiłkowego nietrzymania moczu</t>
  </si>
  <si>
    <t>PAKIET  - Rampy i uchwyty</t>
  </si>
  <si>
    <t>PAKIET  - Strzykawki</t>
  </si>
  <si>
    <t>PAKIET  - Strzykawki c.d.</t>
  </si>
  <si>
    <t>PAKIET  - Strzykawki do pomp B.Braun</t>
  </si>
  <si>
    <t>PAKIET  - Aparaty do przetoczeń</t>
  </si>
  <si>
    <t>PAKIET  - Bezpieczna kaniula</t>
  </si>
  <si>
    <t>PAKIET - Przyrząd do przetaczania płynów</t>
  </si>
  <si>
    <t>PAKIET  - Kraniki</t>
  </si>
  <si>
    <t>PAKIET  - Kraniki c.d.</t>
  </si>
  <si>
    <t>PAKIET  - Złącze niskociśnieniowe</t>
  </si>
  <si>
    <t>PAKIET  - Wkłady do kontrastu</t>
  </si>
  <si>
    <t>PAKIET  - Opatrunki morcelowe</t>
  </si>
  <si>
    <t>PAKIET  - Igła do botoksu</t>
  </si>
  <si>
    <t xml:space="preserve">PAKIET  - Maska chirurgiczna z szybką  </t>
  </si>
  <si>
    <t>PAKIET  - Pancza biopsyjna</t>
  </si>
  <si>
    <t>PAKIET  -  Różny sprzęt jednorazowego użytku</t>
  </si>
  <si>
    <t>PAKIET  -  Zestawy do drenażu ran, butelki, dreny, łączniki, zestawy do odsysania</t>
  </si>
  <si>
    <t>PAKIET -  Cewnik ze srebrem</t>
  </si>
  <si>
    <t>PAKIET  -  Pigtail</t>
  </si>
  <si>
    <t>PAKIET  -  Igły, osłona chroniąca</t>
  </si>
  <si>
    <t>PAKIET  -  Obwody ParaPac</t>
  </si>
  <si>
    <t>PAKIET  -  Nebulizator dla pacjentów zaintubowanych</t>
  </si>
  <si>
    <t>PAKIET  - Torba na wymiociny</t>
  </si>
  <si>
    <t>PAKIET  - Przyrządy bezpieczne do ampułek, ściągacz do igieł insulinowych</t>
  </si>
  <si>
    <t>PAKIET  - Pościel medyczna jednorazowa</t>
  </si>
  <si>
    <t>PAKIET  - Nakłuwacz</t>
  </si>
  <si>
    <t>PAKIET  - Opatrunek do wkłucia centralnego</t>
  </si>
  <si>
    <t>PAKIET - Opatrunki</t>
  </si>
  <si>
    <t>PAKIET - Miski, nerki, kaczki, baseny, pokrywy</t>
  </si>
  <si>
    <t>PAKIET  - Papiery</t>
  </si>
  <si>
    <t>PAKIET  - Papiery c.d.</t>
  </si>
  <si>
    <t>PAKIET  - Różny sprzęt jednorazowego użytku</t>
  </si>
  <si>
    <t>PAKIET - Różny sprzęt jednorazowego użytku</t>
  </si>
  <si>
    <t>PAKIET - Maski tlenowe</t>
  </si>
  <si>
    <t>PAKIET  - Myjka, czepek</t>
  </si>
  <si>
    <t>PAKIET - Koc</t>
  </si>
  <si>
    <t>PAKIET  - Gaziki do dezynfekcji</t>
  </si>
  <si>
    <t>PAKIET - Hemostatyki</t>
  </si>
  <si>
    <t>PAKIET  - Hemostatyk</t>
  </si>
  <si>
    <t>PAKIET  - Dreny</t>
  </si>
  <si>
    <t>PAKIET  - Szczoteczka do zębów</t>
  </si>
  <si>
    <t>PAKIET  - Aplikator Donosowy</t>
  </si>
  <si>
    <t>PAKIET  - Opieka nad pacjentem</t>
  </si>
  <si>
    <t>PAKIET  - Opatrunki</t>
  </si>
  <si>
    <t>PAKIET -  Rampy, kraniki</t>
  </si>
  <si>
    <t>PAKIET -  Żele, worki</t>
  </si>
  <si>
    <t>PAKIET  - Strzykawki 3-częściowe</t>
  </si>
  <si>
    <t>PAKIET  - KAIIT</t>
  </si>
  <si>
    <t>PAKIET  - Lejce naczyniowe</t>
  </si>
  <si>
    <t>PAKIET  -  Ewakuator laparoskopowy</t>
  </si>
  <si>
    <t>PAKIET - Zestaw do punkcji opłucnej</t>
  </si>
  <si>
    <t>Pakiet -Osłona filtra HEPA</t>
  </si>
  <si>
    <t>Pakiet -Zestaw do nebulizacji  dla pacjentów wentylowanych mechanicznie</t>
  </si>
  <si>
    <t>Pakiet - Hemostatyki</t>
  </si>
  <si>
    <t>Pakiet - Zestaw do przezskórnej tracheotomii</t>
  </si>
  <si>
    <t>Pakiet  -Rurka tracheostomijna</t>
  </si>
  <si>
    <t>Pakiet -Pojemnik histopatologiczny</t>
  </si>
  <si>
    <t>Pakiet - Sprzęt różny na Bloki Operacyjne</t>
  </si>
  <si>
    <t>Pakiet - Podkładka pionizująca</t>
  </si>
  <si>
    <t>Pakiet - Substytut opony twardej</t>
  </si>
  <si>
    <t>Pakiet - Cewnik implantowany, system infuzyjny, klej tkankowy, biomatryca kolagenowa, elastyczny hemostatyk</t>
  </si>
  <si>
    <t>Pakiet -Dostawa  elektrod węglowych</t>
  </si>
  <si>
    <t xml:space="preserve">Pakiet -Dostawa opatrunków bródkowych </t>
  </si>
  <si>
    <t>Pakiet -Dostawa przyrządów do przetaczania</t>
  </si>
  <si>
    <t>Pakiet -Dostawa rurek intubacyjnych</t>
  </si>
  <si>
    <t>Pakiet -Dostawa rurek tracheotomijnych</t>
  </si>
  <si>
    <t>Pakiet -Dostawa czujników i przetworników.</t>
  </si>
  <si>
    <t>Pakiet -Dostawa zestawów do ciągłych pomiarów kompatybilnych z Platformą EV 1000.</t>
  </si>
  <si>
    <t>Pakiet  - Elektroda</t>
  </si>
  <si>
    <t xml:space="preserve">Pakiet  - Rurka tracheostomijna </t>
  </si>
  <si>
    <t>Pakiet - Rurka tracheostomijna</t>
  </si>
  <si>
    <t xml:space="preserve">Pakiet - Elektrody </t>
  </si>
  <si>
    <t>Pakiet  - Protezy trzustkowe</t>
  </si>
  <si>
    <t>Pakiet 8 - Igły punkcyjne</t>
  </si>
  <si>
    <t>Pakiet - SPRZĘT JEDNORAZOWY DO LASERA DIODOWEGO</t>
  </si>
  <si>
    <t xml:space="preserve">Pakiet  - Pojemnik jałowy </t>
  </si>
  <si>
    <t>Pakiet - Igła</t>
  </si>
  <si>
    <t>Pakiet - Żel</t>
  </si>
  <si>
    <t>Zamawiający wymaga użyczenia monitora kompatybilnego z produktami umieszczonymi w pakiecie 8.</t>
  </si>
  <si>
    <r>
      <rPr>
        <b/>
        <sz val="7.5"/>
        <rFont val="Arial Narrow"/>
        <family val="2"/>
        <charset val="238"/>
      </rPr>
      <t>Zamawiający nie dopuszcza składania oferty częściowej na poszczególne pozycj</t>
    </r>
    <r>
      <rPr>
        <sz val="7.5"/>
        <rFont val="Arial Narrow"/>
        <family val="2"/>
        <charset val="238"/>
      </rPr>
      <t>e.</t>
    </r>
  </si>
  <si>
    <t>Oddajemy w dzierżawę moduł ……….……..……… (urządzenie, producent, typ, model, rok produkcji) o wartości …….….. zł netto / …...… zł brutto*</t>
  </si>
  <si>
    <t xml:space="preserve">Ad. 4 dzierżawa - Zamawiający założył, że zawarcie umowy nastąpi w 04.2020 r. </t>
  </si>
  <si>
    <t>* proszę uzupełnić odrębnie dla każdego urządzenia użyczanego /  oddawanego w dzierżawę celem ubezpieczenia sprzętu przez Zamawiającego</t>
  </si>
  <si>
    <t>Ubranie operacyjne jednorazowe (bluza + spodnie) wykonane z włókniny typu SMS o gramaturze nie mniej niż 45 g/m2. Bluza z krótkim rękawem, z wycięciem pod szyją typu serek z 2 rozporkami po bokach, z 3 kieszeniami (2 na dole, 1 po lewej stronie, 1 po prawej stronie), 3 kieszeń w górnej lewej części bluzy. Spodnie długie z tasiemką w pasie, bez ściągaczy na nogawkach. Odporność na przenikanie cieczy 23 cmH2O, paroprzepuszczalność 4532 g/m2/24h, kolor ciemno-niebieski lub zielony, włóknina nieprześwitująca. Do oferty zostaną dołączone dokumenty, wydane przez producenta wyrobu, potwierdzające parametry użytych materiałów do produkcji. Komplet zapakowany w torebkę foliową, przezroczystą z czytelną etykietą, w opakowaniu bluza +spodnie. Rozmiary XS – XXXL.</t>
  </si>
  <si>
    <t>Nieodpłatnie użyczamy ………..  (urządzenie, producent, typ, model, rok produkcji) *
Wartość użyczanej 1 szt. wózka wynosi …….. zł brutto, w tym wartośc netto: .......... Zł*
Wartość użyczanych 4 szt. wózków wynosi ....... zł brutto, w tym wartość netto: ........... Zł*
* proszę uzupełnić odrębnie dla każdego urządzenia użyczanego  celem ubezpieczenia sprzętu przez Zamawiającego</t>
  </si>
  <si>
    <t>Nieodpłatnie użyczamy nastepujący monitor ………..  (urządzenie, producent, typ, model, rok produkcji) o wartości …….….. zł netto / …...… zł brutto*</t>
  </si>
  <si>
    <r>
      <t xml:space="preserve">Zamawiający do piaketu 4 wymaga użyczenia szaf wydających ww. czystą odzież operacyjną -  w ilości 4 szt. 
Wymiary maksymalne szafy: szerokość 89cm, wysokość 200cm, głębokość 96,5cm.
Nieodpłatnie użyczamy ………..  (urządzenie, producent, typ, model, rok produkcji) *
</t>
    </r>
    <r>
      <rPr>
        <b/>
        <sz val="7.5"/>
        <color rgb="FFC00000"/>
        <rFont val="Arial Narrow"/>
        <family val="2"/>
        <charset val="238"/>
      </rPr>
      <t>Wartość użyczanej 1 szt. szafy wynosi …….. zł brutto, w tym wartośc netto: .......... zł*
Wartość użyczanych 4 szt. szaf wynosi ....... zł brutto, w tym wartość netto: ........... zł*
* proszę uzupełnić odrębnie dla każdego urządzenia użyczanego  celem ubezpieczenia sprzętu przez Zamawiającego</t>
    </r>
  </si>
  <si>
    <t>PAKIET  - Strzygarki i ostrza</t>
  </si>
  <si>
    <t xml:space="preserve"> Zamawiajacy wymaga do Pakietu nr 6 użyczenia 4 szt. wózków do sprzątania typu ENCOMPASS, lub równorzędny.
Wózek do transportowania wiader i kuwet z namoczonymi (wstępnie nasączonymi) mopami i ściereczkami z mikrofibry, jak również innych przydatnych do sprzątania akcesoriów. Zwrotny i łatwy w prowadzeniu, wygodny i bezpieczny w użytkowaniu.
Opis wyposażenia:
1) Stelaż musi być wykonany z polipropylenu odpornego na działanie środków chemicznych; powierzchnie muszą być gładkie, odporne na naprężenia mechaniczne, mycie oraz dezynfekcję. Wózek musi mieć dwie ściany ślepe wyposażone w przynajmniej 12 relingów na każdej ścianie do umieszczania tac i kuwet. Duża liczba relingów umożliwia zastosowanie kuwet różnych rozmiarów.
2) Wyciągane kuwety do wstępnego namaczania mopów i przechowywania akcesoriów powinny być wykonane z polipropylenu, być wyposażone w ograniczniki, łatwe do wyciągnięcia, wyposażone w specjalne uchwyty do przenoszenia; kuwety muszą być bezpiecznie instalowane jedna na drugiej, zaprojektowane do pionowego umieszczania mopów w liczbie przynajmniej 20 sztuk na tacę. Kuweta powinna mieć rozmiary przynajmniej 47,5 * 33,5 * 19 cm (długość, szerokość, wysokość).
3) Kółka w wózku powinny mieć średnicę 12-14 cm; powinny być wykonane z gumy. 
4) Ogólne wymiary całego zestawu: 44-55 cm x 50-55 cm x 112-120 cm (długość, szerokość, wysokość). Wymogiem koniecznym jest instrukcja użytkowania zatwierdzona przez producenta.
5) Zestaw powinien zawierać przynajmniej 1 uchwyt na mopa z magnetycznym zamknięciem i kijem w kształcie litery Z umożliwiającym ergonomiczne użytkowanie. Uchwyt na mopa powinien mieć stożkowe zakończenia ułatwiające zakładanie mopów z kieszeniami.
6) Wózek powinien być również wyposażony w zestaw ułatwiający zbieranie resztek i śmieci z podłogi. W skład tego typu przyrządów powinna wchodzić regulowana rama, do której można przyczepiać worki na śmieci oraz ściągaczka o gładkich powierzchniach, odporna na naprężenia mechaniczne, mycie i dezynfekcję.  Cena użyczonego wózka...... netto, .........brutto</t>
  </si>
  <si>
    <r>
      <t xml:space="preserve"> Układ do oddychania ogrzanym i nawilżonym powietrzem z samonapełniającą się komorą MR290. Układ oddechowy do terapii tlenowej HFNC (high flow nasal cannula) o długości 185 cm. Odcinek wdechowy podgrzewany wyposażony w spiralną grzałkę zatopioną w ściankach drenu, podgrzewającą gazy oddechowe z wbudowanym czujnikiem temperatury. Rura oddechowa karbowana koloru niebieskiego, wykonana z materiału eliminującego skropliny w drenie i wyposażona w ruchomy klips do mocowania. Przepływ gazów w zakresie 2 – 60 L/min. Zakończenie układu o kształcie zapewniającym prawidłowe i bezpieczne  (charakteryzujące się wyraźnym „kliknięciem”) podłączenie kaniul nosowych z serii  OPT942, OPT944, OPT946, interfejsu do tracheostomii OPT 970 i adaptera do maski twarzowej OPT 980 firmy Fisher&amp;Paykel. Komplet zawiera adapter z komorą nawilżacza z automatycznym pobieraniem wody, posiadającą dwa pływaki zabezpieczające przed przedostaniem się wody do układu oddechowego. Układ oddechowy wraz z adapterem i komorą tworzy komplet tzn. znajdują się w jednym opakowaniu. Produkt zalecany do użytku przez 14 dni / 1 pacjent</t>
    </r>
    <r>
      <rPr>
        <sz val="7.5"/>
        <color rgb="FF000000"/>
        <rFont val="Arial Narrow"/>
        <family val="2"/>
        <charset val="238"/>
      </rPr>
      <t xml:space="preserve">
Układ do oddychania ogrzanym i nawilżonym powietrzem z samo napełniającą się komorą. Układ oddechowy do terapii tlenowej HFNC (high flow nasal cannula) o długości 185 cm. Odcinek wdechowy podgrzewany wyposażony w zatopioną grzałkę w ściankach układu oddechowego eliminujący skropliny w układzie w drenie z wbudowanym czujnikiem temperatury oraz zintegrowany ruchomy klips do mocowania.  Przepływ gazów w zakresie 2 – 80 L/min.
Zakończenie układu wykonane z elastycznej końcówki, zapewniające prawidłowe podłączenie do kaniul nosowych i interfejsu do tracheostomii.  Układ zapewniający pracę w zakresie przepływów 2 – 80 L/min. w zależności od wyboru rodzaju trybu pracy urządzenia.  Komplet zawiera adapter z komorą nawilżacza z automatycznym pobieraniem wody, posiadającą pływak zabezpieczający przed przedostaniem się wody do układu oddechowego.
Komora wyposażona w specjalny uchwyt do demontażu z urządzenia. Komora wyposażona w nakłuwacz z odpowietrznikiem, oraz wskaźnik poboru wody. Układ oddechowy wraz z adapterem i komorą tworzy komplet tzn. znajdują się w jednym opakowaniu. Na opakowaniu czytelna data produkcji. Okres przydatności: 5 lat od momentu produkcji. 14 dniowy okres użytkowania u jednego pacjenta</t>
    </r>
  </si>
  <si>
    <r>
      <rPr>
        <strike/>
        <sz val="7.5"/>
        <color rgb="FF000000"/>
        <rFont val="Arial Narrow"/>
        <family val="2"/>
        <charset val="238"/>
      </rPr>
      <t>Kaniula donosowa do terapii tlenowej HFNC (high flow nasal cannula). przystosowana do współpracy z podgrzewanymi układami oddechowymi serii 900PT561 firmy Fisher&amp;Paykel.Kaniula wyposażona jest w regulowany pasek zakładany na głowę, umożliwiający zamocowanie kaniuli na twarzy pacjenta. Kaniula wyposażona jest w dwie miękkie, wyprofilowne wyściółki przy policzkach pacjenta, zwiększające stabilność dopasowania i zmniejszące nacisk na twarz. Kolorystyczne oznaczenia 3 różnych rozmiarów umożliwiają błyskawiczny dobór właściwego rozmiaru. Dren kaniuli wykonany jest z elastycznego, oddychającego materiału odparowującego nadmiar wilgoci. Kaniula posiada dwa miękkie, elastyczne noski. Kształt nosków jest dopasowany do budowy nosa pacjenta i występuje w trzech rozmiarach: S, M, L. OPT942 rozmiar S (przepływ gazów 10-50 L/min) - wyściółka koloru pomarańczowego OPT944 rozmiar M (przepływ gazów 10-60 L/min) - wyściółka koloru niebieskiegoOPT946 rozmiar L (przepływ gazów 10-60 L/min) - wyściółka koloru zielonego. Produkt zalecany do użytku przez 14 dni /  1 pacjent</t>
    </r>
    <r>
      <rPr>
        <sz val="7.5"/>
        <color rgb="FF000000"/>
        <rFont val="Arial Narrow"/>
        <family val="2"/>
        <charset val="238"/>
      </rPr>
      <t xml:space="preserve">
Kaniula donosowa do terapii tlenowej HFNC (high flow nasal cannula). przystosowana do współpracy z podgrzewanymi układami oddechowymi Kaniula wyposażona jest w regulowany pasek zakładany na głowę, umożliwiający zamocowanie kaniuli na twarzy pacjenta.
- rozmiar S (przepływ gazów 10-50 L/min)
- rozmiar M (przepływ gazów 10-80 L/min) 
- rozmiar L (przepływ gazów 10-80 L/min)
14 dniowy okres użytkowania u jednego pacjenta</t>
    </r>
  </si>
  <si>
    <r>
      <rPr>
        <strike/>
        <sz val="7.5"/>
        <color rgb="FF000000"/>
        <rFont val="Arial Narrow"/>
        <family val="2"/>
        <charset val="238"/>
      </rPr>
      <t xml:space="preserve"> Adapter do podłączenia maski twarzowej z wejściem o śr.22 mm, przeznaczony do współpracy z układem oddechowym z serii 900PT561. Przepływ gazów 10-60 L/min. Zakres temperatur: 31,34,37 stop. C. Produkt zalecany do użytku przez 14 dni / 1 pacjent</t>
    </r>
    <r>
      <rPr>
        <sz val="7.5"/>
        <color rgb="FF000000"/>
        <rFont val="Arial Narrow"/>
        <family val="2"/>
        <charset val="238"/>
      </rPr>
      <t xml:space="preserve">
Adapter do tracheostomii
14 dniowy okres użytkowania u jednego pacjenta</t>
    </r>
  </si>
  <si>
    <r>
      <rPr>
        <strike/>
        <sz val="7.5"/>
        <color rgb="FF000000"/>
        <rFont val="Arial Narrow"/>
        <family val="2"/>
        <charset val="238"/>
      </rPr>
      <t>Filtr do AIRVO 2</t>
    </r>
    <r>
      <rPr>
        <sz val="7.5"/>
        <color rgb="FF000000"/>
        <rFont val="Arial Narrow"/>
        <family val="2"/>
        <charset val="238"/>
      </rPr>
      <t xml:space="preserve">
filtr zapewniający dopływ czystego powietrza, zalecany do wymiany co 1 miesiąc  </t>
    </r>
  </si>
  <si>
    <r>
      <t>Jednorazowa myjka do mycia ciała nasączona jednostronnie środkami myjącymi o neutralnym PH 5,5, wykonana w całości z poliestru, o rozmiarze 12cm x 20 cm, gramaturze 90g/m2. Produkowana zgodnie z wymaganiami ISO 22716:2007 oraz ISO 9001:2008.</t>
    </r>
    <r>
      <rPr>
        <b/>
        <sz val="7.5"/>
        <color theme="1"/>
        <rFont val="Arial Narrow"/>
        <family val="2"/>
        <charset val="238"/>
      </rPr>
      <t xml:space="preserve"> Czystość mikrobiologiczna potwierdzona badaniami nie starszymi niż 2013 rok na brak zawartości Pseudomonas aeruginosa, Candida albicans, Staphylococcus aureus oraz Escherichia coli - </t>
    </r>
    <r>
      <rPr>
        <b/>
        <strike/>
        <sz val="7.5"/>
        <color theme="1"/>
        <rFont val="Arial Narrow"/>
        <family val="2"/>
        <charset val="238"/>
      </rPr>
      <t>wymagane dokumenty</t>
    </r>
    <r>
      <rPr>
        <b/>
        <sz val="7.5"/>
        <color theme="1"/>
        <rFont val="Arial Narrow"/>
        <family val="2"/>
        <charset val="238"/>
      </rPr>
      <t>.</t>
    </r>
    <r>
      <rPr>
        <sz val="7.5"/>
        <color theme="1"/>
        <rFont val="Arial Narrow"/>
        <family val="2"/>
        <charset val="238"/>
      </rPr>
      <t xml:space="preserve"> Opakowanie jednostkowe a'24 sztuki z nadrukowanym rozmiarem, graficzną instrukcją stosowania oraz składem. Produkt pozbawiony latexu. Termin ważności: 5 lat od daty produkcji, wyrób należy zużyć do 12 m-cy po otwarciu opakowania</t>
    </r>
  </si>
  <si>
    <r>
      <t xml:space="preserve">Dwuwarstwowa, jednorazowa myjka do mycia ciała w formie prostokątnej rękawicy nasączona obustronnie środkami myjącymi o nautralnym PH 5,5, wykonana w 100% z włókien poliestrowych. Obie warstwy myjki nie podfoliowane. Rozmiar 15cm x 22cm, gramatura 65g/m2. Produkowana zgodnie z wymaganiami ISO 22716:2007 oraz ISO 9001:2008. </t>
    </r>
    <r>
      <rPr>
        <b/>
        <sz val="7.5"/>
        <rFont val="Arial Narrow"/>
        <family val="2"/>
        <charset val="238"/>
      </rPr>
      <t xml:space="preserve"> Czystość mikrobiologiczna potwierdzona badaniami nie starszymi niż 2013rok na brak zawartości Pseudomonas aeruginosa, Candida albicans, Staphylococcus aureus oraz Escherichia coli - </t>
    </r>
    <r>
      <rPr>
        <b/>
        <strike/>
        <sz val="7.5"/>
        <rFont val="Arial Narrow"/>
        <family val="2"/>
        <charset val="238"/>
      </rPr>
      <t>wymagane dokumenty</t>
    </r>
    <r>
      <rPr>
        <sz val="7.5"/>
        <rFont val="Arial Narrow"/>
        <family val="2"/>
        <charset val="238"/>
      </rPr>
      <t>. Opakowanie jednostkowe a'12 sztuk z graficzną instrukcją stosowania oraz składem  Produkt pozbawiony latexu. Termin ważności: 5 lat od daty produkcji, wyrób należy zużyć do 12 m-cy po otwarciu opakowania</t>
    </r>
  </si>
  <si>
    <r>
      <t xml:space="preserve">Maska tlenowa z nebulizatorem i drenem, sterylna.Wykonana z nietoksycznego, przeźroczystego PCV, nie zawierająca lateksu, posiadająca regulowaną blaszkę oraz gumkę mocującą. Wyposażona w dren o długości 210 cm zakończony uniwersalnymi łącznikami </t>
    </r>
    <r>
      <rPr>
        <u/>
        <sz val="7.5"/>
        <color theme="1"/>
        <rFont val="Arial Narrow"/>
        <family val="2"/>
        <charset val="238"/>
      </rPr>
      <t>(łącznik uniwersalny do połączenia aparatury wymagającej łącznika standardowego i gwintowanego)</t>
    </r>
    <r>
      <rPr>
        <sz val="7.5"/>
        <color theme="1"/>
        <rFont val="Arial Narrow"/>
        <family val="2"/>
        <charset val="238"/>
      </rPr>
      <t>, dren odporny na zagięcia o przekroju gwiazdkowym,nebulizator o pojemności 6 ml skalowany co 1 ml, jednorazowego użytku.</t>
    </r>
  </si>
  <si>
    <r>
      <t xml:space="preserve">Maska tlenowa z drenem, sterylna. Przeznaczona do podawania tlenu z precyzyjną regulacją stężenia - </t>
    </r>
    <r>
      <rPr>
        <u/>
        <sz val="7.5"/>
        <color theme="1"/>
        <rFont val="Arial Narrow"/>
        <family val="2"/>
        <charset val="238"/>
      </rPr>
      <t>maska przy użyciu której można ustawić precyzyjny przepływ tlenu potrzebny pacjentom</t>
    </r>
    <r>
      <rPr>
        <sz val="7.5"/>
        <color theme="1"/>
        <rFont val="Arial Narrow"/>
        <family val="2"/>
        <charset val="238"/>
      </rPr>
      <t xml:space="preserve">.  Wykonana z nietoksycznego, przeźroczystego PCV, nie zawierająca lateksu, posiadająca regulowaną blaszkę oraz gumkę mocującą. Wyposażona w dren o długości 210 cm zakończony uniwersalnymi łącznikami </t>
    </r>
    <r>
      <rPr>
        <u/>
        <sz val="7.5"/>
        <color theme="1"/>
        <rFont val="Arial Narrow"/>
        <family val="2"/>
        <charset val="238"/>
      </rPr>
      <t>(łącznik uniwersalny do połączenia aparatury wymagającej łącznika standardowego i gwintowanego)</t>
    </r>
    <r>
      <rPr>
        <sz val="7.5"/>
        <color theme="1"/>
        <rFont val="Arial Narrow"/>
        <family val="2"/>
        <charset val="238"/>
      </rPr>
      <t>, dren odporny na zagięcia o przekroju gwiazdkowym,obrotowy łącznik umożliwiający dostosowanie do pozycji pacjenta</t>
    </r>
  </si>
  <si>
    <r>
      <t xml:space="preserve">Maska tlenowa z drenem z workiem, sterylna. Przeznaczona do pwysokiej koncentracji tlenu.  Wykonana z nietoksycznego, przeźroczystego PCV, nie zawierająca lateksu, posiadająca regulowaną blaszkę oraz gumkę mocującą. Wyposażona w dren o długości 210 cm zakończony uniwersalnymi łącznikami </t>
    </r>
    <r>
      <rPr>
        <u/>
        <sz val="7.5"/>
        <color theme="1"/>
        <rFont val="Arial Narrow"/>
        <family val="2"/>
        <charset val="238"/>
      </rPr>
      <t>(łącznik uniwersalny do połączenia aparatury wymagającej łącznika standardowego i gwintowanego)</t>
    </r>
    <r>
      <rPr>
        <sz val="7.5"/>
        <color theme="1"/>
        <rFont val="Arial Narrow"/>
        <family val="2"/>
        <charset val="238"/>
      </rPr>
      <t xml:space="preserve">, dren odporny na zagięcia o przekroju gwiazdkowym, rezerwuar tlenowy o pojemności 1000 ml, obrotowy łącznik umożliwiający dostosowanie do pozycji pacjenta, silikonowe zastawki na łączniku oraz otworach wentylacyjnych.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</si>
</sst>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164" formatCode="[$-415]General"/>
    <numFmt numFmtId="165" formatCode="#,##0.00&quot;     &quot;"/>
    <numFmt numFmtId="166" formatCode="&quot; &quot;#,##0.00&quot; zł &quot;;&quot;-&quot;#,##0.00&quot; zł &quot;;&quot; -&quot;#&quot; zł &quot;;@&quot; &quot;"/>
  </numFmts>
  <fonts count="35">
    <font>
      <sz val="11"/>
      <color theme="1"/>
      <name val="Calibri"/>
      <family val="2"/>
      <charset val="238"/>
      <scheme val="minor"/>
    </font>
    <font>
      <sz val="8"/>
      <color rgb="FF000000"/>
      <name val="Calibri"/>
      <family val="2"/>
      <charset val="238"/>
    </font>
    <font>
      <sz val="11"/>
      <color theme="1"/>
      <name val="Tahoma"/>
      <family val="2"/>
      <charset val="238"/>
    </font>
    <font>
      <sz val="11"/>
      <color theme="1"/>
      <name val="Calibri"/>
      <family val="2"/>
      <charset val="238"/>
      <scheme val="minor"/>
    </font>
    <font>
      <sz val="10"/>
      <name val="Arial"/>
      <family val="2"/>
      <charset val="238"/>
    </font>
    <font>
      <sz val="10"/>
      <name val="Arial CE"/>
      <family val="2"/>
      <charset val="238"/>
    </font>
    <font>
      <sz val="10"/>
      <name val="Arial"/>
      <family val="2"/>
    </font>
    <font>
      <sz val="10"/>
      <name val="Arial1"/>
      <charset val="238"/>
    </font>
    <font>
      <sz val="11"/>
      <color theme="1"/>
      <name val="Calibri"/>
      <family val="2"/>
      <scheme val="minor"/>
    </font>
    <font>
      <b/>
      <sz val="7.5"/>
      <color theme="1"/>
      <name val="Arial Narrow"/>
      <family val="2"/>
      <charset val="238"/>
    </font>
    <font>
      <sz val="7.5"/>
      <color theme="1"/>
      <name val="Arial Narrow"/>
      <family val="2"/>
      <charset val="238"/>
    </font>
    <font>
      <b/>
      <sz val="7.5"/>
      <color rgb="FF000000"/>
      <name val="Arial Narrow"/>
      <family val="2"/>
      <charset val="238"/>
    </font>
    <font>
      <sz val="7.5"/>
      <color rgb="FF000000"/>
      <name val="Arial Narrow"/>
      <family val="2"/>
      <charset val="238"/>
    </font>
    <font>
      <b/>
      <sz val="7.5"/>
      <name val="Arial Narrow"/>
      <family val="2"/>
      <charset val="238"/>
    </font>
    <font>
      <sz val="7.5"/>
      <name val="Arial Narrow"/>
      <family val="2"/>
      <charset val="238"/>
    </font>
    <font>
      <sz val="7.5"/>
      <color rgb="FFFF0000"/>
      <name val="Arial Narrow"/>
      <family val="2"/>
      <charset val="238"/>
    </font>
    <font>
      <b/>
      <sz val="7.5"/>
      <color rgb="FFFF0000"/>
      <name val="Arial Narrow"/>
      <family val="2"/>
      <charset val="238"/>
    </font>
    <font>
      <b/>
      <sz val="7.5"/>
      <color rgb="FF7030A0"/>
      <name val="Arial Narrow"/>
      <family val="2"/>
      <charset val="238"/>
    </font>
    <font>
      <sz val="7.5"/>
      <color rgb="FF7030A0"/>
      <name val="Arial Narrow"/>
      <family val="2"/>
      <charset val="238"/>
    </font>
    <font>
      <b/>
      <sz val="7.5"/>
      <color indexed="8"/>
      <name val="Arial Narrow"/>
      <family val="2"/>
      <charset val="238"/>
    </font>
    <font>
      <sz val="7.5"/>
      <color indexed="8"/>
      <name val="Arial Narrow"/>
      <family val="2"/>
      <charset val="238"/>
    </font>
    <font>
      <sz val="7.5"/>
      <color rgb="FF00B0F0"/>
      <name val="Arial Narrow"/>
      <family val="2"/>
      <charset val="238"/>
    </font>
    <font>
      <sz val="7.5"/>
      <color rgb="FF0070C0"/>
      <name val="Arial Narrow"/>
      <family val="2"/>
      <charset val="238"/>
    </font>
    <font>
      <sz val="7.5"/>
      <color rgb="FFFFFF00"/>
      <name val="Arial Narrow"/>
      <family val="2"/>
      <charset val="238"/>
    </font>
    <font>
      <u/>
      <sz val="7.5"/>
      <color indexed="8"/>
      <name val="Arial Narrow"/>
      <family val="2"/>
      <charset val="238"/>
    </font>
    <font>
      <b/>
      <u/>
      <sz val="7.5"/>
      <color rgb="FFC00000"/>
      <name val="Arial Narrow"/>
      <family val="2"/>
      <charset val="238"/>
    </font>
    <font>
      <sz val="7.5"/>
      <color rgb="FFC00000"/>
      <name val="Arial Narrow"/>
      <family val="2"/>
      <charset val="238"/>
    </font>
    <font>
      <b/>
      <sz val="7.5"/>
      <color rgb="FFC00000"/>
      <name val="Arial Narrow"/>
      <family val="2"/>
      <charset val="238"/>
    </font>
    <font>
      <sz val="8"/>
      <name val="Arial"/>
      <family val="2"/>
      <charset val="238"/>
    </font>
    <font>
      <sz val="10"/>
      <name val="Arial Narrow"/>
      <family val="2"/>
      <charset val="238"/>
    </font>
    <font>
      <strike/>
      <sz val="7.5"/>
      <color rgb="FF000000"/>
      <name val="Arial Narrow"/>
      <family val="2"/>
      <charset val="238"/>
    </font>
    <font>
      <b/>
      <strike/>
      <sz val="7.5"/>
      <name val="Arial Narrow"/>
      <family val="2"/>
      <charset val="238"/>
    </font>
    <font>
      <strike/>
      <sz val="7.5"/>
      <color theme="1"/>
      <name val="Arial Narrow"/>
      <family val="2"/>
      <charset val="238"/>
    </font>
    <font>
      <u/>
      <sz val="7.5"/>
      <color theme="1"/>
      <name val="Arial Narrow"/>
      <family val="2"/>
      <charset val="238"/>
    </font>
    <font>
      <b/>
      <strike/>
      <sz val="7.5"/>
      <color theme="1"/>
      <name val="Arial Narrow"/>
      <family val="2"/>
      <charset val="23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style="thin">
        <color rgb="FF000000"/>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style="thin">
        <color rgb="FF000000"/>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rgb="FF000000"/>
      </left>
      <right style="thin">
        <color rgb="FF000000"/>
      </right>
      <top style="thin">
        <color rgb="FF000000"/>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s>
  <cellStyleXfs count="14">
    <xf numFmtId="0" fontId="0" fillId="0" borderId="0"/>
    <xf numFmtId="164" fontId="1" fillId="0" borderId="0" applyBorder="0" applyProtection="0"/>
    <xf numFmtId="44" fontId="3" fillId="0" borderId="0" applyFont="0" applyFill="0" applyBorder="0" applyAlignment="0" applyProtection="0"/>
    <xf numFmtId="0" fontId="4" fillId="0" borderId="0"/>
    <xf numFmtId="0" fontId="4" fillId="0" borderId="0"/>
    <xf numFmtId="0" fontId="4" fillId="0" borderId="0"/>
    <xf numFmtId="0" fontId="5" fillId="0" borderId="0"/>
    <xf numFmtId="0" fontId="6" fillId="0" borderId="0"/>
    <xf numFmtId="0" fontId="4" fillId="0" borderId="0"/>
    <xf numFmtId="166" fontId="1" fillId="0" borderId="0" applyBorder="0" applyProtection="0"/>
    <xf numFmtId="0" fontId="4" fillId="0" borderId="0"/>
    <xf numFmtId="0" fontId="7" fillId="0" borderId="0" applyNumberFormat="0" applyFill="0" applyBorder="0" applyAlignment="0" applyProtection="0"/>
    <xf numFmtId="0" fontId="4" fillId="0" borderId="0"/>
    <xf numFmtId="0" fontId="8" fillId="0" borderId="0"/>
  </cellStyleXfs>
  <cellXfs count="239">
    <xf numFmtId="0" fontId="0" fillId="0" borderId="0" xfId="0"/>
    <xf numFmtId="0" fontId="2" fillId="0" borderId="0" xfId="0" applyFont="1"/>
    <xf numFmtId="0" fontId="10" fillId="0" borderId="1" xfId="0" applyFont="1" applyBorder="1" applyAlignment="1">
      <alignment horizontal="center" vertical="center" wrapText="1"/>
    </xf>
    <xf numFmtId="0" fontId="10" fillId="0" borderId="1" xfId="0" applyNumberFormat="1"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0" fontId="10" fillId="0" borderId="0" xfId="0" applyFont="1"/>
    <xf numFmtId="0" fontId="10" fillId="2" borderId="4" xfId="0" applyFont="1" applyFill="1" applyBorder="1" applyAlignment="1">
      <alignment horizontal="center" vertical="top"/>
    </xf>
    <xf numFmtId="4" fontId="10" fillId="2" borderId="4" xfId="0" applyNumberFormat="1" applyFont="1" applyFill="1" applyBorder="1" applyAlignment="1">
      <alignment horizontal="center" vertical="center"/>
    </xf>
    <xf numFmtId="9" fontId="10" fillId="2" borderId="4" xfId="0" applyNumberFormat="1" applyFont="1" applyFill="1" applyBorder="1" applyAlignment="1">
      <alignment horizontal="center" vertical="center"/>
    </xf>
    <xf numFmtId="2" fontId="10" fillId="2" borderId="31" xfId="0" applyNumberFormat="1" applyFont="1" applyFill="1" applyBorder="1" applyAlignment="1">
      <alignment horizontal="center" vertical="center"/>
    </xf>
    <xf numFmtId="4" fontId="10" fillId="2" borderId="29" xfId="0" applyNumberFormat="1" applyFont="1" applyFill="1" applyBorder="1" applyAlignment="1">
      <alignment vertical="center"/>
    </xf>
    <xf numFmtId="0" fontId="10" fillId="2" borderId="1" xfId="0" applyFont="1" applyFill="1" applyBorder="1" applyAlignment="1">
      <alignment horizontal="center" vertical="top"/>
    </xf>
    <xf numFmtId="4" fontId="10" fillId="2" borderId="1" xfId="0" applyNumberFormat="1" applyFont="1" applyFill="1" applyBorder="1" applyAlignment="1">
      <alignment horizontal="center" vertical="center"/>
    </xf>
    <xf numFmtId="9" fontId="10" fillId="2" borderId="1" xfId="0" applyNumberFormat="1" applyFont="1" applyFill="1" applyBorder="1" applyAlignment="1">
      <alignment horizontal="center" vertical="center"/>
    </xf>
    <xf numFmtId="2" fontId="10" fillId="2" borderId="1" xfId="0" applyNumberFormat="1" applyFont="1" applyFill="1" applyBorder="1" applyAlignment="1">
      <alignment horizontal="center" vertical="center"/>
    </xf>
    <xf numFmtId="4" fontId="10" fillId="2" borderId="1" xfId="0" applyNumberFormat="1" applyFont="1" applyFill="1" applyBorder="1" applyAlignment="1">
      <alignment vertical="center"/>
    </xf>
    <xf numFmtId="4" fontId="10" fillId="2" borderId="9" xfId="0" applyNumberFormat="1" applyFont="1" applyFill="1" applyBorder="1" applyAlignment="1">
      <alignment vertical="center"/>
    </xf>
    <xf numFmtId="0" fontId="10" fillId="0" borderId="29" xfId="0" applyFont="1" applyBorder="1"/>
    <xf numFmtId="2" fontId="10" fillId="2" borderId="5" xfId="0" applyNumberFormat="1" applyFont="1" applyFill="1" applyBorder="1" applyAlignment="1">
      <alignment horizontal="center" vertical="center"/>
    </xf>
    <xf numFmtId="0" fontId="10" fillId="0" borderId="1" xfId="0" applyFont="1" applyBorder="1"/>
    <xf numFmtId="0" fontId="10" fillId="2" borderId="18" xfId="0" applyFont="1" applyFill="1" applyBorder="1" applyAlignment="1">
      <alignment horizontal="center" vertical="top"/>
    </xf>
    <xf numFmtId="0" fontId="10" fillId="0" borderId="0" xfId="0" applyFont="1" applyFill="1"/>
    <xf numFmtId="0" fontId="14" fillId="0" borderId="0" xfId="0" applyFont="1" applyFill="1"/>
    <xf numFmtId="0" fontId="14" fillId="0" borderId="0" xfId="0" applyFont="1" applyFill="1" applyBorder="1"/>
    <xf numFmtId="0" fontId="14" fillId="0" borderId="0" xfId="0" applyFont="1" applyFill="1" applyAlignment="1">
      <alignment horizontal="center" vertical="center"/>
    </xf>
    <xf numFmtId="4" fontId="10" fillId="2" borderId="18" xfId="0" applyNumberFormat="1" applyFont="1" applyFill="1" applyBorder="1" applyAlignment="1">
      <alignment horizontal="center" vertical="center"/>
    </xf>
    <xf numFmtId="9" fontId="10" fillId="2" borderId="18" xfId="0" applyNumberFormat="1" applyFont="1" applyFill="1" applyBorder="1" applyAlignment="1">
      <alignment horizontal="center" vertical="center"/>
    </xf>
    <xf numFmtId="2" fontId="10" fillId="2" borderId="18" xfId="0" applyNumberFormat="1" applyFont="1" applyFill="1" applyBorder="1" applyAlignment="1">
      <alignment horizontal="center" vertical="center"/>
    </xf>
    <xf numFmtId="4" fontId="10" fillId="2" borderId="3" xfId="0" applyNumberFormat="1" applyFont="1" applyFill="1" applyBorder="1" applyAlignment="1">
      <alignment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xf numFmtId="0" fontId="9" fillId="0" borderId="0" xfId="0" applyFont="1" applyFill="1" applyBorder="1" applyAlignment="1">
      <alignment horizontal="center" vertical="center"/>
    </xf>
    <xf numFmtId="0" fontId="9" fillId="0" borderId="1" xfId="0" applyFont="1" applyFill="1" applyBorder="1" applyAlignment="1">
      <alignment horizontal="left" vertical="center"/>
    </xf>
    <xf numFmtId="0" fontId="10" fillId="0" borderId="1" xfId="0" applyFont="1" applyFill="1" applyBorder="1" applyAlignment="1">
      <alignment wrapText="1" readingOrder="1"/>
    </xf>
    <xf numFmtId="3" fontId="10" fillId="0" borderId="1" xfId="0" applyNumberFormat="1" applyFont="1" applyFill="1" applyBorder="1" applyAlignment="1">
      <alignment horizontal="center" vertical="center"/>
    </xf>
    <xf numFmtId="0" fontId="10" fillId="0" borderId="4" xfId="0" applyFont="1" applyFill="1" applyBorder="1" applyAlignment="1">
      <alignment horizontal="center" vertical="top"/>
    </xf>
    <xf numFmtId="164" fontId="11" fillId="0" borderId="0" xfId="1" applyFont="1" applyFill="1" applyAlignment="1">
      <alignment horizontal="left" vertical="center"/>
    </xf>
    <xf numFmtId="164" fontId="12" fillId="0" borderId="0" xfId="1" applyFont="1" applyFill="1" applyAlignment="1">
      <alignment vertical="center" wrapText="1"/>
    </xf>
    <xf numFmtId="164" fontId="12" fillId="0" borderId="0" xfId="1" applyFont="1" applyFill="1" applyAlignment="1">
      <alignment horizontal="center" vertical="center"/>
    </xf>
    <xf numFmtId="0" fontId="9" fillId="0" borderId="2" xfId="0" applyFont="1" applyFill="1" applyBorder="1" applyAlignment="1">
      <alignment horizontal="left" vertical="center"/>
    </xf>
    <xf numFmtId="0" fontId="9" fillId="0" borderId="2" xfId="0" applyFont="1" applyFill="1" applyBorder="1" applyAlignment="1"/>
    <xf numFmtId="0" fontId="9" fillId="0" borderId="2" xfId="0" applyFont="1" applyFill="1" applyBorder="1" applyAlignment="1">
      <alignment horizontal="center" vertical="center"/>
    </xf>
    <xf numFmtId="0" fontId="9" fillId="0" borderId="8" xfId="0" applyFont="1" applyFill="1" applyBorder="1" applyAlignment="1">
      <alignment horizontal="left" vertical="center"/>
    </xf>
    <xf numFmtId="0" fontId="10" fillId="0" borderId="5" xfId="0" applyFont="1" applyFill="1" applyBorder="1" applyAlignment="1">
      <alignment vertical="center" wrapText="1" readingOrder="1"/>
    </xf>
    <xf numFmtId="0" fontId="10" fillId="0" borderId="1" xfId="0" applyFont="1" applyFill="1" applyBorder="1" applyAlignment="1">
      <alignment horizontal="center" vertical="top"/>
    </xf>
    <xf numFmtId="0" fontId="9" fillId="0" borderId="9" xfId="0" applyFont="1" applyFill="1" applyBorder="1" applyAlignment="1">
      <alignment horizontal="left" vertical="center"/>
    </xf>
    <xf numFmtId="0" fontId="10" fillId="0" borderId="10" xfId="0" applyFont="1" applyFill="1" applyBorder="1" applyAlignment="1">
      <alignment horizontal="center" vertical="center"/>
    </xf>
    <xf numFmtId="3" fontId="10" fillId="0" borderId="3" xfId="0" applyNumberFormat="1" applyFont="1" applyFill="1" applyBorder="1" applyAlignment="1">
      <alignment horizontal="center" vertical="center"/>
    </xf>
    <xf numFmtId="0" fontId="12" fillId="0" borderId="5" xfId="0" applyFont="1" applyFill="1" applyBorder="1" applyAlignment="1">
      <alignment vertical="center" wrapText="1" readingOrder="1"/>
    </xf>
    <xf numFmtId="0" fontId="10" fillId="0" borderId="5" xfId="0" applyFont="1" applyFill="1" applyBorder="1" applyAlignment="1">
      <alignment wrapText="1" readingOrder="1"/>
    </xf>
    <xf numFmtId="0" fontId="10" fillId="0" borderId="9" xfId="0" applyFont="1" applyFill="1" applyBorder="1" applyAlignment="1">
      <alignment horizontal="center" vertical="center"/>
    </xf>
    <xf numFmtId="3" fontId="10" fillId="0" borderId="9" xfId="0" applyNumberFormat="1" applyFont="1" applyFill="1" applyBorder="1" applyAlignment="1">
      <alignment horizontal="center" vertical="center"/>
    </xf>
    <xf numFmtId="0" fontId="13" fillId="0" borderId="1" xfId="0" applyFont="1" applyFill="1" applyBorder="1" applyAlignment="1">
      <alignment horizontal="left" vertical="center"/>
    </xf>
    <xf numFmtId="0" fontId="14" fillId="0" borderId="5" xfId="0" applyFont="1" applyFill="1" applyBorder="1" applyAlignment="1">
      <alignment vertical="center" wrapText="1" readingOrder="1"/>
    </xf>
    <xf numFmtId="0" fontId="14" fillId="0" borderId="5" xfId="0" applyFont="1" applyFill="1" applyBorder="1" applyAlignment="1">
      <alignment horizontal="center" vertical="center"/>
    </xf>
    <xf numFmtId="3" fontId="14" fillId="0" borderId="1" xfId="0" applyNumberFormat="1" applyFont="1" applyFill="1" applyBorder="1" applyAlignment="1">
      <alignment horizontal="center" vertical="center"/>
    </xf>
    <xf numFmtId="164" fontId="15" fillId="0" borderId="11" xfId="1" applyFont="1" applyFill="1" applyBorder="1" applyAlignment="1">
      <alignment vertical="center" wrapText="1"/>
    </xf>
    <xf numFmtId="0" fontId="10" fillId="0" borderId="0" xfId="0" applyFont="1" applyFill="1" applyAlignment="1">
      <alignment horizontal="center" vertical="center"/>
    </xf>
    <xf numFmtId="0" fontId="10" fillId="0" borderId="1" xfId="0" applyFont="1" applyFill="1" applyBorder="1" applyAlignment="1">
      <alignment vertical="center" wrapText="1"/>
    </xf>
    <xf numFmtId="0" fontId="10" fillId="0" borderId="5" xfId="0" applyFont="1" applyFill="1" applyBorder="1" applyAlignment="1">
      <alignment vertical="center" wrapText="1"/>
    </xf>
    <xf numFmtId="0" fontId="15" fillId="0" borderId="0" xfId="0" applyFont="1" applyFill="1" applyAlignment="1">
      <alignment horizontal="center" vertical="center"/>
    </xf>
    <xf numFmtId="0" fontId="15" fillId="0" borderId="0" xfId="0" applyFont="1" applyFill="1"/>
    <xf numFmtId="164" fontId="11" fillId="0" borderId="12" xfId="1" applyFont="1" applyFill="1" applyBorder="1" applyAlignment="1">
      <alignment horizontal="left" vertical="center"/>
    </xf>
    <xf numFmtId="0" fontId="12" fillId="0" borderId="12" xfId="0" applyFont="1" applyFill="1" applyBorder="1" applyAlignment="1">
      <alignment wrapText="1"/>
    </xf>
    <xf numFmtId="164" fontId="12" fillId="0" borderId="1" xfId="1" applyFont="1" applyFill="1" applyBorder="1" applyAlignment="1">
      <alignment horizontal="center" vertical="center"/>
    </xf>
    <xf numFmtId="0" fontId="12" fillId="0" borderId="0" xfId="0" applyFont="1" applyFill="1" applyAlignment="1">
      <alignment horizontal="center" vertical="center"/>
    </xf>
    <xf numFmtId="164" fontId="12" fillId="0" borderId="13" xfId="1" applyFont="1" applyFill="1" applyBorder="1" applyAlignment="1">
      <alignment horizontal="center" vertical="center"/>
    </xf>
    <xf numFmtId="164" fontId="13" fillId="0" borderId="12" xfId="1" applyFont="1" applyFill="1" applyBorder="1" applyAlignment="1">
      <alignment horizontal="left" vertical="center"/>
    </xf>
    <xf numFmtId="164" fontId="11" fillId="0" borderId="15" xfId="1" applyFont="1" applyFill="1" applyBorder="1" applyAlignment="1">
      <alignment horizontal="left" vertical="center"/>
    </xf>
    <xf numFmtId="164" fontId="11" fillId="0" borderId="15" xfId="1" applyFont="1" applyFill="1" applyBorder="1" applyAlignment="1">
      <alignment vertical="center" wrapText="1"/>
    </xf>
    <xf numFmtId="164" fontId="11" fillId="0" borderId="0" xfId="1" applyFont="1" applyFill="1" applyBorder="1" applyAlignment="1">
      <alignment horizontal="center" vertical="center"/>
    </xf>
    <xf numFmtId="0" fontId="12" fillId="0" borderId="1" xfId="0" applyFont="1" applyFill="1" applyBorder="1" applyAlignment="1">
      <alignment horizontal="center" vertical="center"/>
    </xf>
    <xf numFmtId="164" fontId="12" fillId="0" borderId="0" xfId="1" applyFont="1" applyFill="1" applyAlignment="1">
      <alignment vertical="center"/>
    </xf>
    <xf numFmtId="165" fontId="12" fillId="0" borderId="0" xfId="1" applyNumberFormat="1" applyFont="1" applyFill="1" applyAlignment="1">
      <alignment horizontal="center" vertical="center"/>
    </xf>
    <xf numFmtId="164" fontId="11" fillId="0" borderId="2" xfId="1" applyFont="1" applyFill="1" applyBorder="1" applyAlignment="1">
      <alignment horizontal="left" vertical="center"/>
    </xf>
    <xf numFmtId="164" fontId="11" fillId="0" borderId="2" xfId="1" applyFont="1" applyFill="1" applyBorder="1" applyAlignment="1">
      <alignment vertical="center" wrapText="1"/>
    </xf>
    <xf numFmtId="164" fontId="11" fillId="0" borderId="2" xfId="1" applyFont="1" applyFill="1" applyBorder="1" applyAlignment="1">
      <alignment horizontal="center" vertical="center"/>
    </xf>
    <xf numFmtId="164" fontId="11" fillId="0" borderId="7" xfId="1" applyFont="1" applyFill="1" applyBorder="1" applyAlignment="1">
      <alignment horizontal="left" vertical="center"/>
    </xf>
    <xf numFmtId="0" fontId="12" fillId="0" borderId="7" xfId="0" applyFont="1" applyFill="1" applyBorder="1" applyAlignment="1">
      <alignment vertical="center" wrapText="1"/>
    </xf>
    <xf numFmtId="0" fontId="12" fillId="0" borderId="18" xfId="0" applyFont="1" applyFill="1" applyBorder="1" applyAlignment="1">
      <alignment horizontal="center" vertical="center"/>
    </xf>
    <xf numFmtId="0" fontId="10" fillId="0" borderId="0" xfId="0" applyFont="1" applyFill="1" applyBorder="1"/>
    <xf numFmtId="164" fontId="11" fillId="0" borderId="0" xfId="1" applyFont="1" applyFill="1" applyBorder="1" applyAlignment="1">
      <alignment horizontal="left" vertical="center"/>
    </xf>
    <xf numFmtId="164" fontId="11" fillId="0" borderId="0" xfId="1" applyFont="1" applyFill="1" applyBorder="1" applyAlignment="1">
      <alignment vertical="top" wrapText="1"/>
    </xf>
    <xf numFmtId="164" fontId="11" fillId="0" borderId="1" xfId="1" applyFont="1" applyFill="1" applyBorder="1" applyAlignment="1">
      <alignment horizontal="left" vertical="center"/>
    </xf>
    <xf numFmtId="0" fontId="12" fillId="0" borderId="1" xfId="0" applyFont="1" applyFill="1" applyBorder="1" applyAlignment="1">
      <alignment wrapText="1"/>
    </xf>
    <xf numFmtId="0" fontId="10" fillId="0" borderId="1" xfId="0" applyFont="1" applyFill="1" applyBorder="1"/>
    <xf numFmtId="0" fontId="12" fillId="0" borderId="7" xfId="0" applyFont="1" applyFill="1" applyBorder="1" applyAlignment="1">
      <alignment wrapText="1"/>
    </xf>
    <xf numFmtId="0" fontId="12" fillId="0" borderId="22" xfId="0" applyFont="1" applyFill="1" applyBorder="1" applyAlignment="1">
      <alignment horizontal="center" vertical="center"/>
    </xf>
    <xf numFmtId="0" fontId="10" fillId="0" borderId="18" xfId="0" applyFont="1" applyFill="1" applyBorder="1" applyAlignment="1">
      <alignment horizontal="center" vertical="top"/>
    </xf>
    <xf numFmtId="0" fontId="12" fillId="0" borderId="6" xfId="0" applyFont="1" applyFill="1" applyBorder="1" applyAlignment="1">
      <alignment horizontal="center" vertical="center"/>
    </xf>
    <xf numFmtId="164" fontId="12" fillId="0" borderId="17" xfId="1" applyFont="1" applyFill="1" applyBorder="1" applyAlignment="1">
      <alignment horizontal="center" vertical="center"/>
    </xf>
    <xf numFmtId="0" fontId="12" fillId="0" borderId="12" xfId="0" applyFont="1" applyFill="1" applyBorder="1" applyAlignment="1">
      <alignment vertical="center" wrapText="1"/>
    </xf>
    <xf numFmtId="164" fontId="12" fillId="0" borderId="16" xfId="1" applyFont="1" applyFill="1" applyBorder="1" applyAlignment="1">
      <alignment horizontal="center" vertical="center"/>
    </xf>
    <xf numFmtId="164" fontId="12" fillId="0" borderId="14" xfId="1" applyFont="1" applyFill="1" applyBorder="1" applyAlignment="1">
      <alignment horizontal="center" vertical="center"/>
    </xf>
    <xf numFmtId="0" fontId="9" fillId="0" borderId="0" xfId="0" applyFont="1" applyFill="1"/>
    <xf numFmtId="164" fontId="13" fillId="0" borderId="1" xfId="1" applyFont="1" applyFill="1" applyBorder="1" applyAlignment="1">
      <alignment horizontal="left" vertical="center"/>
    </xf>
    <xf numFmtId="164" fontId="13" fillId="0" borderId="7" xfId="1" applyFont="1" applyFill="1" applyBorder="1" applyAlignment="1">
      <alignment horizontal="left" vertical="center"/>
    </xf>
    <xf numFmtId="164" fontId="9" fillId="0" borderId="12" xfId="1" applyFont="1" applyFill="1" applyBorder="1" applyAlignment="1">
      <alignment horizontal="left" vertical="center"/>
    </xf>
    <xf numFmtId="0" fontId="10" fillId="0" borderId="12" xfId="0" applyFont="1" applyFill="1" applyBorder="1" applyAlignment="1">
      <alignment wrapText="1"/>
    </xf>
    <xf numFmtId="164" fontId="10" fillId="0" borderId="1" xfId="1" applyFont="1" applyFill="1" applyBorder="1" applyAlignment="1">
      <alignment horizontal="center" vertical="center"/>
    </xf>
    <xf numFmtId="0" fontId="10" fillId="0" borderId="1" xfId="3" applyFont="1" applyFill="1" applyBorder="1" applyAlignment="1">
      <alignment horizontal="center" vertical="center"/>
    </xf>
    <xf numFmtId="3" fontId="10" fillId="0" borderId="1" xfId="3" applyNumberFormat="1" applyFont="1" applyFill="1" applyBorder="1" applyAlignment="1">
      <alignment horizontal="center" vertical="center"/>
    </xf>
    <xf numFmtId="0" fontId="10" fillId="0" borderId="1" xfId="4" applyFont="1" applyFill="1" applyBorder="1" applyAlignment="1">
      <alignment horizontal="center" vertical="center" wrapText="1"/>
    </xf>
    <xf numFmtId="0" fontId="10" fillId="0" borderId="1" xfId="5" applyFont="1" applyFill="1" applyBorder="1" applyAlignment="1">
      <alignment horizontal="center" vertical="center"/>
    </xf>
    <xf numFmtId="0" fontId="14" fillId="0" borderId="1" xfId="0" applyFont="1" applyFill="1" applyBorder="1" applyAlignment="1">
      <alignment horizontal="center" vertical="center"/>
    </xf>
    <xf numFmtId="164" fontId="13" fillId="0" borderId="19" xfId="1" applyFont="1" applyFill="1" applyBorder="1" applyAlignment="1">
      <alignment horizontal="left" vertical="center"/>
    </xf>
    <xf numFmtId="0" fontId="12" fillId="0" borderId="19" xfId="0" applyFont="1" applyFill="1" applyBorder="1" applyAlignment="1">
      <alignment wrapText="1"/>
    </xf>
    <xf numFmtId="164" fontId="11" fillId="0" borderId="19" xfId="1" applyFont="1" applyFill="1" applyBorder="1" applyAlignment="1">
      <alignment horizontal="left" vertical="center"/>
    </xf>
    <xf numFmtId="0" fontId="14" fillId="0" borderId="9" xfId="0" applyFont="1" applyFill="1" applyBorder="1" applyAlignment="1">
      <alignment horizontal="center" vertical="center"/>
    </xf>
    <xf numFmtId="0" fontId="14" fillId="0" borderId="20" xfId="0" applyFont="1" applyFill="1" applyBorder="1" applyAlignment="1">
      <alignment wrapText="1"/>
    </xf>
    <xf numFmtId="0" fontId="14" fillId="0" borderId="5" xfId="0" applyFont="1" applyFill="1" applyBorder="1" applyAlignment="1">
      <alignment wrapText="1"/>
    </xf>
    <xf numFmtId="0" fontId="14" fillId="0" borderId="1" xfId="0" applyFont="1" applyFill="1" applyBorder="1" applyAlignment="1">
      <alignment vertical="top" wrapText="1"/>
    </xf>
    <xf numFmtId="0" fontId="14" fillId="0" borderId="21"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164" fontId="13" fillId="0" borderId="5" xfId="1" applyFont="1" applyFill="1" applyBorder="1" applyAlignment="1">
      <alignment horizontal="left" vertical="center"/>
    </xf>
    <xf numFmtId="0" fontId="14" fillId="0" borderId="1" xfId="0" applyFont="1" applyFill="1" applyBorder="1" applyAlignment="1">
      <alignment horizontal="left" vertical="center" wrapText="1"/>
    </xf>
    <xf numFmtId="164" fontId="13" fillId="0" borderId="0" xfId="1" applyFont="1" applyFill="1" applyAlignment="1">
      <alignment horizontal="left" vertical="center"/>
    </xf>
    <xf numFmtId="164" fontId="14" fillId="0" borderId="0" xfId="1" applyFont="1" applyFill="1" applyAlignment="1">
      <alignment vertical="center" wrapText="1"/>
    </xf>
    <xf numFmtId="164" fontId="14" fillId="0" borderId="0" xfId="1" applyFont="1" applyFill="1" applyAlignment="1">
      <alignment horizontal="center" vertical="center"/>
    </xf>
    <xf numFmtId="0" fontId="18" fillId="0" borderId="0" xfId="0" applyFont="1" applyFill="1"/>
    <xf numFmtId="0" fontId="18" fillId="0" borderId="0" xfId="0" applyFont="1" applyFill="1" applyAlignment="1">
      <alignment horizontal="center" vertical="center"/>
    </xf>
    <xf numFmtId="0" fontId="14" fillId="0" borderId="1" xfId="0" applyFont="1" applyFill="1" applyBorder="1"/>
    <xf numFmtId="0" fontId="14" fillId="0" borderId="1" xfId="0" applyFont="1" applyFill="1" applyBorder="1" applyAlignment="1">
      <alignment wrapText="1"/>
    </xf>
    <xf numFmtId="0" fontId="14" fillId="0" borderId="1" xfId="0" applyFont="1" applyFill="1" applyBorder="1" applyAlignment="1">
      <alignment horizontal="center"/>
    </xf>
    <xf numFmtId="0" fontId="14" fillId="0" borderId="6" xfId="0" applyFont="1" applyFill="1" applyBorder="1" applyAlignment="1">
      <alignment horizontal="center" vertical="center" wrapText="1"/>
    </xf>
    <xf numFmtId="0" fontId="14" fillId="0" borderId="22"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4" fillId="0" borderId="23" xfId="0" applyFont="1" applyFill="1" applyBorder="1" applyAlignment="1">
      <alignment horizontal="center" vertical="center" wrapText="1"/>
    </xf>
    <xf numFmtId="3" fontId="14" fillId="0" borderId="23" xfId="0" applyNumberFormat="1" applyFont="1" applyFill="1" applyBorder="1" applyAlignment="1">
      <alignment horizontal="center" vertical="center"/>
    </xf>
    <xf numFmtId="0" fontId="14" fillId="0" borderId="1" xfId="0" applyNumberFormat="1" applyFont="1" applyFill="1" applyBorder="1" applyAlignment="1">
      <alignment horizontal="center" vertical="center"/>
    </xf>
    <xf numFmtId="0" fontId="10" fillId="0" borderId="5" xfId="0" applyFont="1" applyFill="1" applyBorder="1" applyAlignment="1">
      <alignment vertical="top" wrapText="1"/>
    </xf>
    <xf numFmtId="0" fontId="14" fillId="0" borderId="1" xfId="0" applyFont="1" applyFill="1" applyBorder="1" applyAlignment="1">
      <alignment horizontal="left" vertical="center" wrapText="1" readingOrder="1"/>
    </xf>
    <xf numFmtId="0" fontId="21" fillId="0" borderId="1" xfId="0" applyFont="1" applyFill="1" applyBorder="1" applyAlignment="1">
      <alignment vertical="center" wrapText="1"/>
    </xf>
    <xf numFmtId="0" fontId="12" fillId="0" borderId="1" xfId="0" applyFont="1" applyFill="1" applyBorder="1" applyAlignment="1">
      <alignment horizontal="left" vertical="top" wrapText="1"/>
    </xf>
    <xf numFmtId="0" fontId="10" fillId="0" borderId="1" xfId="0" applyFont="1" applyFill="1" applyBorder="1" applyAlignment="1">
      <alignment vertical="top" wrapText="1"/>
    </xf>
    <xf numFmtId="0" fontId="14" fillId="0" borderId="0" xfId="0" applyFont="1" applyFill="1" applyBorder="1" applyAlignment="1">
      <alignment horizontal="center" vertical="center" wrapText="1"/>
    </xf>
    <xf numFmtId="3" fontId="14" fillId="0" borderId="0" xfId="0" applyNumberFormat="1" applyFont="1" applyFill="1" applyBorder="1" applyAlignment="1">
      <alignment horizontal="center" vertical="center" wrapText="1"/>
    </xf>
    <xf numFmtId="3" fontId="14" fillId="0" borderId="1" xfId="0" applyNumberFormat="1" applyFont="1" applyFill="1" applyBorder="1" applyAlignment="1">
      <alignment horizontal="center" vertical="center" wrapText="1"/>
    </xf>
    <xf numFmtId="0" fontId="20" fillId="0" borderId="1" xfId="0" applyFont="1" applyFill="1" applyBorder="1" applyAlignment="1">
      <alignment horizontal="left" vertical="center" wrapText="1"/>
    </xf>
    <xf numFmtId="0" fontId="14" fillId="0" borderId="0" xfId="0" applyFont="1" applyFill="1" applyAlignment="1">
      <alignment vertical="center" wrapText="1"/>
    </xf>
    <xf numFmtId="0" fontId="14" fillId="0" borderId="1" xfId="0" applyFont="1" applyFill="1" applyBorder="1" applyAlignment="1">
      <alignment horizontal="center" wrapText="1"/>
    </xf>
    <xf numFmtId="0" fontId="23" fillId="0" borderId="0" xfId="0" applyFont="1" applyFill="1" applyBorder="1" applyAlignment="1">
      <alignment horizontal="center" vertical="center" wrapText="1"/>
    </xf>
    <xf numFmtId="0" fontId="10" fillId="0" borderId="1" xfId="0" applyFont="1" applyFill="1" applyBorder="1" applyAlignment="1">
      <alignment wrapText="1"/>
    </xf>
    <xf numFmtId="0" fontId="12" fillId="0" borderId="1" xfId="0" applyFont="1" applyFill="1" applyBorder="1" applyAlignment="1">
      <alignment vertical="center" wrapText="1"/>
    </xf>
    <xf numFmtId="164" fontId="13" fillId="0" borderId="28" xfId="1" applyFont="1" applyFill="1" applyBorder="1" applyAlignment="1">
      <alignment horizontal="left" vertical="center"/>
    </xf>
    <xf numFmtId="164" fontId="16" fillId="0" borderId="0" xfId="1" applyFont="1" applyFill="1" applyAlignment="1">
      <alignment horizontal="left" vertical="center"/>
    </xf>
    <xf numFmtId="164" fontId="15" fillId="0" borderId="0" xfId="1" applyFont="1" applyFill="1" applyAlignment="1">
      <alignment vertical="center" wrapText="1"/>
    </xf>
    <xf numFmtId="164" fontId="15" fillId="0" borderId="0" xfId="1" applyFont="1" applyFill="1" applyAlignment="1">
      <alignment horizontal="center" vertical="center"/>
    </xf>
    <xf numFmtId="0" fontId="10" fillId="0" borderId="0" xfId="0" applyFont="1" applyFill="1" applyAlignment="1">
      <alignment vertical="center"/>
    </xf>
    <xf numFmtId="0" fontId="14" fillId="0" borderId="1" xfId="7" applyFont="1" applyFill="1" applyBorder="1" applyAlignment="1">
      <alignment horizontal="left" vertical="center" wrapText="1"/>
    </xf>
    <xf numFmtId="0" fontId="14" fillId="0" borderId="1" xfId="7" applyFont="1" applyFill="1" applyBorder="1" applyAlignment="1">
      <alignment horizontal="center" vertical="center"/>
    </xf>
    <xf numFmtId="0" fontId="14" fillId="0" borderId="5" xfId="2" applyNumberFormat="1" applyFont="1" applyFill="1" applyBorder="1" applyAlignment="1">
      <alignment vertical="center" wrapText="1"/>
    </xf>
    <xf numFmtId="0" fontId="14" fillId="0" borderId="1" xfId="2" applyNumberFormat="1" applyFont="1" applyFill="1" applyBorder="1" applyAlignment="1">
      <alignment horizontal="center" vertical="center" wrapText="1"/>
    </xf>
    <xf numFmtId="0" fontId="20"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14" fillId="0" borderId="9" xfId="0" applyFont="1" applyFill="1" applyBorder="1" applyAlignment="1">
      <alignment horizontal="center" vertical="center" wrapText="1"/>
    </xf>
    <xf numFmtId="3" fontId="14" fillId="0" borderId="9" xfId="0" applyNumberFormat="1" applyFont="1" applyFill="1" applyBorder="1" applyAlignment="1">
      <alignment horizontal="center" vertical="center"/>
    </xf>
    <xf numFmtId="0" fontId="14" fillId="0" borderId="18" xfId="0" applyFont="1" applyFill="1" applyBorder="1" applyAlignment="1">
      <alignment horizontal="center" vertical="center" wrapText="1"/>
    </xf>
    <xf numFmtId="3" fontId="14" fillId="0" borderId="18" xfId="0" applyNumberFormat="1" applyFont="1" applyFill="1" applyBorder="1" applyAlignment="1">
      <alignment horizontal="center" vertical="center"/>
    </xf>
    <xf numFmtId="0" fontId="14" fillId="0" borderId="1" xfId="8" applyFont="1" applyFill="1" applyBorder="1" applyAlignment="1">
      <alignment horizontal="left" vertical="center" wrapText="1"/>
    </xf>
    <xf numFmtId="0" fontId="2" fillId="0" borderId="0" xfId="0" applyFont="1" applyFill="1"/>
    <xf numFmtId="0" fontId="20" fillId="0" borderId="1" xfId="10" applyFont="1" applyFill="1" applyBorder="1" applyAlignment="1">
      <alignment vertical="top" wrapText="1"/>
    </xf>
    <xf numFmtId="2" fontId="20" fillId="0" borderId="1" xfId="11" applyNumberFormat="1" applyFont="1" applyFill="1" applyBorder="1" applyAlignment="1">
      <alignment horizontal="left" vertical="center" wrapText="1"/>
    </xf>
    <xf numFmtId="0" fontId="14" fillId="0" borderId="1" xfId="0" applyFont="1" applyFill="1" applyBorder="1" applyAlignment="1" applyProtection="1">
      <alignment horizontal="center" vertical="center" wrapText="1"/>
      <protection locked="0"/>
    </xf>
    <xf numFmtId="2" fontId="20" fillId="0" borderId="5" xfId="11" applyNumberFormat="1" applyFont="1" applyFill="1" applyBorder="1" applyAlignment="1">
      <alignment horizontal="left" vertical="top" wrapText="1"/>
    </xf>
    <xf numFmtId="1" fontId="20" fillId="0" borderId="1" xfId="11" applyNumberFormat="1" applyFont="1" applyFill="1" applyBorder="1" applyAlignment="1">
      <alignment horizontal="center" vertical="center" wrapText="1"/>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0" borderId="1" xfId="0" applyFont="1" applyFill="1" applyBorder="1" applyAlignment="1">
      <alignment horizontal="center" vertical="center"/>
    </xf>
    <xf numFmtId="0" fontId="19" fillId="0" borderId="0" xfId="0" applyFont="1" applyFill="1" applyBorder="1" applyAlignment="1">
      <alignment horizontal="center" vertical="center"/>
    </xf>
    <xf numFmtId="3" fontId="14" fillId="0" borderId="0" xfId="0" applyNumberFormat="1" applyFont="1" applyFill="1" applyAlignment="1">
      <alignment horizontal="center" vertical="center"/>
    </xf>
    <xf numFmtId="0" fontId="14" fillId="0" borderId="1" xfId="0" applyFont="1" applyFill="1" applyBorder="1" applyAlignment="1">
      <alignment horizontal="left" vertical="top" wrapText="1"/>
    </xf>
    <xf numFmtId="0" fontId="20" fillId="0" borderId="1" xfId="0" applyFont="1" applyFill="1" applyBorder="1" applyAlignment="1">
      <alignment horizontal="center" vertical="center"/>
    </xf>
    <xf numFmtId="0" fontId="19" fillId="0" borderId="0" xfId="0" applyFont="1" applyFill="1"/>
    <xf numFmtId="0" fontId="20" fillId="0" borderId="0" xfId="0" applyFont="1" applyFill="1" applyAlignment="1">
      <alignment horizontal="center" vertical="center"/>
    </xf>
    <xf numFmtId="0" fontId="19" fillId="0" borderId="0" xfId="0" applyFont="1" applyFill="1" applyAlignment="1">
      <alignment horizontal="left" vertical="center"/>
    </xf>
    <xf numFmtId="0" fontId="19" fillId="0" borderId="1" xfId="0" applyNumberFormat="1" applyFont="1" applyFill="1" applyBorder="1" applyAlignment="1">
      <alignment horizontal="left" vertical="center"/>
    </xf>
    <xf numFmtId="0" fontId="19" fillId="0" borderId="2" xfId="0" applyFont="1" applyFill="1" applyBorder="1" applyAlignment="1">
      <alignment horizontal="left" vertical="center"/>
    </xf>
    <xf numFmtId="0" fontId="19" fillId="0" borderId="2" xfId="0" applyFont="1" applyFill="1" applyBorder="1" applyAlignment="1"/>
    <xf numFmtId="0" fontId="19" fillId="0" borderId="2" xfId="0" applyFont="1" applyFill="1" applyBorder="1" applyAlignment="1">
      <alignment horizontal="center" vertical="center"/>
    </xf>
    <xf numFmtId="0" fontId="20" fillId="0" borderId="1" xfId="0" applyFont="1" applyFill="1" applyBorder="1" applyAlignment="1">
      <alignment vertical="top" wrapText="1"/>
    </xf>
    <xf numFmtId="0" fontId="20" fillId="0" borderId="1" xfId="0" applyFont="1" applyFill="1" applyBorder="1" applyAlignment="1">
      <alignment horizontal="center" vertical="center" wrapText="1"/>
    </xf>
    <xf numFmtId="0" fontId="20" fillId="0" borderId="0" xfId="0" applyFont="1" applyFill="1" applyAlignment="1">
      <alignment horizontal="center" vertical="center" wrapText="1"/>
    </xf>
    <xf numFmtId="0" fontId="19" fillId="0" borderId="2" xfId="0" applyFont="1" applyFill="1" applyBorder="1" applyAlignment="1">
      <alignment vertical="center"/>
    </xf>
    <xf numFmtId="0" fontId="20" fillId="0" borderId="5" xfId="0" applyNumberFormat="1" applyFont="1" applyFill="1" applyBorder="1" applyAlignment="1">
      <alignment horizontal="left" vertical="center" wrapText="1"/>
    </xf>
    <xf numFmtId="3" fontId="20" fillId="0" borderId="1" xfId="0" applyNumberFormat="1" applyFont="1" applyFill="1" applyBorder="1" applyAlignment="1">
      <alignment horizontal="center" vertical="center" wrapText="1"/>
    </xf>
    <xf numFmtId="0" fontId="20" fillId="0" borderId="5" xfId="0" applyFont="1" applyFill="1" applyBorder="1" applyAlignment="1">
      <alignment horizontal="left" vertical="center" wrapText="1"/>
    </xf>
    <xf numFmtId="0" fontId="20" fillId="0" borderId="30" xfId="0" applyFont="1" applyFill="1" applyBorder="1" applyAlignment="1">
      <alignment horizontal="left" vertical="center" wrapText="1"/>
    </xf>
    <xf numFmtId="3" fontId="20" fillId="0" borderId="1" xfId="10" applyNumberFormat="1" applyFont="1" applyFill="1" applyBorder="1" applyAlignment="1">
      <alignment horizontal="center" vertical="center" wrapText="1"/>
    </xf>
    <xf numFmtId="0" fontId="20" fillId="0" borderId="0" xfId="0" applyFont="1" applyFill="1" applyBorder="1" applyAlignment="1">
      <alignment horizontal="center" vertical="center"/>
    </xf>
    <xf numFmtId="3" fontId="20" fillId="0" borderId="1" xfId="10" applyNumberFormat="1" applyFont="1" applyFill="1" applyBorder="1" applyAlignment="1">
      <alignment horizontal="center" vertical="center"/>
    </xf>
    <xf numFmtId="0" fontId="20" fillId="0" borderId="1" xfId="10" applyFont="1" applyFill="1" applyBorder="1" applyAlignment="1">
      <alignment horizontal="center" vertical="center" wrapText="1"/>
    </xf>
    <xf numFmtId="3" fontId="14" fillId="0" borderId="1" xfId="10" applyNumberFormat="1" applyFont="1" applyFill="1" applyBorder="1" applyAlignment="1">
      <alignment horizontal="center" vertical="center"/>
    </xf>
    <xf numFmtId="0" fontId="13" fillId="0" borderId="5" xfId="0" applyFont="1" applyFill="1" applyBorder="1" applyAlignment="1">
      <alignment horizontal="left" vertical="center" wrapText="1"/>
    </xf>
    <xf numFmtId="0" fontId="9" fillId="0" borderId="0" xfId="0" applyFont="1" applyFill="1" applyAlignment="1">
      <alignment horizontal="left" vertical="center"/>
    </xf>
    <xf numFmtId="0" fontId="16" fillId="0" borderId="0" xfId="0" applyFont="1" applyFill="1" applyAlignment="1">
      <alignment horizontal="left" vertical="center" wrapText="1"/>
    </xf>
    <xf numFmtId="0" fontId="9"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0" xfId="0" applyFont="1" applyFill="1" applyAlignment="1">
      <alignment horizontal="left" vertical="center"/>
    </xf>
    <xf numFmtId="0" fontId="17" fillId="0" borderId="1" xfId="0" applyFont="1" applyFill="1" applyBorder="1" applyAlignment="1">
      <alignment horizontal="left" vertical="center"/>
    </xf>
    <xf numFmtId="0" fontId="13" fillId="0" borderId="0"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3" fillId="0" borderId="26" xfId="0" applyFont="1" applyFill="1" applyBorder="1" applyAlignment="1">
      <alignment horizontal="left" vertical="center" wrapText="1"/>
    </xf>
    <xf numFmtId="0" fontId="13" fillId="0" borderId="27" xfId="0" applyFont="1" applyFill="1" applyBorder="1" applyAlignment="1">
      <alignment horizontal="left" vertical="center" wrapText="1"/>
    </xf>
    <xf numFmtId="0" fontId="13" fillId="0" borderId="1" xfId="6" applyFont="1" applyFill="1" applyBorder="1" applyAlignment="1">
      <alignment horizontal="left" vertical="center" wrapText="1"/>
    </xf>
    <xf numFmtId="0" fontId="13" fillId="0" borderId="1" xfId="0" applyNumberFormat="1" applyFont="1" applyFill="1" applyBorder="1" applyAlignment="1">
      <alignment horizontal="left" vertical="center" wrapText="1"/>
    </xf>
    <xf numFmtId="0" fontId="19" fillId="0" borderId="1" xfId="10" applyFont="1" applyFill="1" applyBorder="1" applyAlignment="1">
      <alignment horizontal="left" vertical="center"/>
    </xf>
    <xf numFmtId="0" fontId="9" fillId="0" borderId="0" xfId="0" applyFont="1" applyFill="1" applyAlignment="1">
      <alignment horizontal="right" vertical="center"/>
    </xf>
    <xf numFmtId="0" fontId="13" fillId="0" borderId="0" xfId="0" applyFont="1" applyFill="1" applyAlignment="1">
      <alignment horizontal="right" vertical="center"/>
    </xf>
    <xf numFmtId="0" fontId="16" fillId="0" borderId="0" xfId="0" applyFont="1" applyFill="1" applyAlignment="1">
      <alignment horizontal="right" vertical="center"/>
    </xf>
    <xf numFmtId="0" fontId="17" fillId="0" borderId="0" xfId="0" applyFont="1" applyFill="1" applyAlignment="1">
      <alignment horizontal="right" vertical="center"/>
    </xf>
    <xf numFmtId="0" fontId="14" fillId="0" borderId="0" xfId="0" applyFont="1" applyFill="1" applyAlignment="1"/>
    <xf numFmtId="0" fontId="14" fillId="0" borderId="0" xfId="0" applyFont="1"/>
    <xf numFmtId="0" fontId="26" fillId="0" borderId="0" xfId="0" applyFont="1" applyFill="1"/>
    <xf numFmtId="0" fontId="26" fillId="0" borderId="0" xfId="0" applyFont="1" applyFill="1" applyAlignment="1">
      <alignment horizontal="left" wrapText="1"/>
    </xf>
    <xf numFmtId="0" fontId="28" fillId="0" borderId="0" xfId="0" applyFont="1" applyFill="1"/>
    <xf numFmtId="0" fontId="29" fillId="0" borderId="0" xfId="0" applyFont="1" applyFill="1"/>
    <xf numFmtId="164" fontId="12" fillId="2" borderId="1" xfId="1" applyFont="1" applyFill="1" applyBorder="1" applyAlignment="1">
      <alignment horizontal="center" vertical="center"/>
    </xf>
    <xf numFmtId="0" fontId="30" fillId="4" borderId="12" xfId="0" applyFont="1" applyFill="1" applyBorder="1" applyAlignment="1">
      <alignment wrapText="1"/>
    </xf>
    <xf numFmtId="0" fontId="12" fillId="4" borderId="12" xfId="0" applyFont="1" applyFill="1" applyBorder="1" applyAlignment="1">
      <alignment wrapText="1"/>
    </xf>
    <xf numFmtId="164" fontId="31" fillId="4" borderId="12" xfId="1" applyFont="1" applyFill="1" applyBorder="1" applyAlignment="1">
      <alignment horizontal="left" vertical="center"/>
    </xf>
    <xf numFmtId="164" fontId="30" fillId="4" borderId="1" xfId="1" applyFont="1" applyFill="1" applyBorder="1" applyAlignment="1">
      <alignment horizontal="center" vertical="center"/>
    </xf>
    <xf numFmtId="164" fontId="30" fillId="4" borderId="13" xfId="1" applyFont="1" applyFill="1" applyBorder="1" applyAlignment="1">
      <alignment horizontal="center" vertical="center"/>
    </xf>
    <xf numFmtId="0" fontId="32" fillId="4" borderId="1" xfId="0" applyFont="1" applyFill="1" applyBorder="1" applyAlignment="1">
      <alignment horizontal="center" vertical="top"/>
    </xf>
    <xf numFmtId="4" fontId="32" fillId="4" borderId="1" xfId="0" applyNumberFormat="1" applyFont="1" applyFill="1" applyBorder="1" applyAlignment="1">
      <alignment horizontal="center" vertical="center"/>
    </xf>
    <xf numFmtId="9" fontId="32" fillId="4" borderId="1" xfId="0" applyNumberFormat="1" applyFont="1" applyFill="1" applyBorder="1" applyAlignment="1">
      <alignment horizontal="center" vertical="center"/>
    </xf>
    <xf numFmtId="2" fontId="32" fillId="4" borderId="1" xfId="0" applyNumberFormat="1" applyFont="1" applyFill="1" applyBorder="1" applyAlignment="1">
      <alignment horizontal="center" vertical="center"/>
    </xf>
    <xf numFmtId="4" fontId="32" fillId="4" borderId="1" xfId="0" applyNumberFormat="1" applyFont="1" applyFill="1" applyBorder="1" applyAlignment="1">
      <alignment vertical="center"/>
    </xf>
    <xf numFmtId="0" fontId="10" fillId="4" borderId="5" xfId="0" applyFont="1" applyFill="1" applyBorder="1" applyAlignment="1">
      <alignment vertical="top" wrapText="1"/>
    </xf>
    <xf numFmtId="0" fontId="14" fillId="4" borderId="5" xfId="0" applyFont="1" applyFill="1" applyBorder="1" applyAlignment="1">
      <alignment vertical="top" wrapText="1"/>
    </xf>
    <xf numFmtId="164" fontId="26" fillId="0" borderId="0" xfId="1" applyFont="1" applyFill="1" applyBorder="1" applyAlignment="1">
      <alignment horizontal="left" vertical="center" wrapText="1"/>
    </xf>
    <xf numFmtId="0" fontId="14" fillId="0" borderId="0" xfId="0" applyFont="1" applyFill="1" applyAlignment="1">
      <alignment horizontal="left" wrapText="1"/>
    </xf>
    <xf numFmtId="0" fontId="25" fillId="3" borderId="0" xfId="0" applyFont="1" applyFill="1" applyAlignment="1">
      <alignment horizontal="left" wrapText="1"/>
    </xf>
  </cellXfs>
  <cellStyles count="14">
    <cellStyle name="Default" xfId="11"/>
    <cellStyle name="Excel Built-in Normal" xfId="1"/>
    <cellStyle name="Normal 2" xfId="12"/>
    <cellStyle name="Normalny" xfId="0" builtinId="0"/>
    <cellStyle name="Normalny 2" xfId="3"/>
    <cellStyle name="Normalny 3" xfId="4"/>
    <cellStyle name="Normalny 4" xfId="5"/>
    <cellStyle name="Normalny 5" xfId="13"/>
    <cellStyle name="Normalny_Arkusz1" xfId="10"/>
    <cellStyle name="Normalny_Arkusz1_Arkusz2" xfId="8"/>
    <cellStyle name="Normalny_Arkusz2" xfId="6"/>
    <cellStyle name="Normalny_kardiowert_w2-zal2" xfId="7"/>
    <cellStyle name="Walutowy" xfId="2" builtinId="4"/>
    <cellStyle name="Walutowy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8"/>
  <sheetViews>
    <sheetView tabSelected="1" view="pageBreakPreview" topLeftCell="A216" zoomScale="110" zoomScaleNormal="110" zoomScaleSheetLayoutView="110" workbookViewId="0">
      <selection activeCell="C360" sqref="C360"/>
    </sheetView>
  </sheetViews>
  <sheetFormatPr defaultRowHeight="15"/>
  <cols>
    <col min="1" max="1" width="2.85546875" style="213" customWidth="1"/>
    <col min="2" max="2" width="5.140625" style="199" customWidth="1"/>
    <col min="3" max="3" width="49.140625" style="21" customWidth="1"/>
    <col min="4" max="4" width="5.5703125" style="21" customWidth="1"/>
    <col min="5" max="5" width="7.42578125" style="59" customWidth="1"/>
    <col min="6" max="6" width="12.5703125" style="21" customWidth="1"/>
    <col min="7" max="7" width="14.5703125" style="5" customWidth="1"/>
    <col min="8" max="8" width="7.7109375" style="5" customWidth="1"/>
    <col min="9" max="9" width="5.5703125" style="5" customWidth="1"/>
    <col min="10" max="10" width="9.28515625" style="5" bestFit="1" customWidth="1"/>
    <col min="11" max="12" width="10.140625" style="5" customWidth="1"/>
    <col min="13" max="16384" width="9.140625" style="1"/>
  </cols>
  <sheetData>
    <row r="1" spans="1:12" ht="48">
      <c r="B1" s="34" t="s">
        <v>0</v>
      </c>
      <c r="C1" s="29" t="s">
        <v>1</v>
      </c>
      <c r="D1" s="29" t="s">
        <v>2</v>
      </c>
      <c r="E1" s="30" t="s">
        <v>13</v>
      </c>
      <c r="F1" s="3" t="s">
        <v>3</v>
      </c>
      <c r="G1" s="4" t="s">
        <v>4</v>
      </c>
      <c r="H1" s="2" t="s">
        <v>5</v>
      </c>
      <c r="I1" s="2" t="s">
        <v>7</v>
      </c>
      <c r="J1" s="2" t="s">
        <v>6</v>
      </c>
      <c r="K1" s="2" t="s">
        <v>9</v>
      </c>
      <c r="L1" s="2" t="s">
        <v>8</v>
      </c>
    </row>
    <row r="2" spans="1:12" ht="14.25">
      <c r="B2" s="34" t="s">
        <v>105</v>
      </c>
      <c r="C2" s="29" t="s">
        <v>107</v>
      </c>
      <c r="D2" s="29" t="s">
        <v>109</v>
      </c>
      <c r="E2" s="30" t="s">
        <v>196</v>
      </c>
      <c r="F2" s="3" t="s">
        <v>198</v>
      </c>
      <c r="G2" s="4" t="s">
        <v>350</v>
      </c>
      <c r="H2" s="2" t="s">
        <v>351</v>
      </c>
      <c r="I2" s="2" t="s">
        <v>352</v>
      </c>
      <c r="J2" s="2" t="s">
        <v>358</v>
      </c>
      <c r="K2" s="2" t="s">
        <v>359</v>
      </c>
      <c r="L2" s="2" t="s">
        <v>360</v>
      </c>
    </row>
    <row r="4" spans="1:12" ht="15.75" thickBot="1">
      <c r="A4" s="213">
        <v>1</v>
      </c>
      <c r="B4" s="31" t="s">
        <v>353</v>
      </c>
      <c r="C4" s="32"/>
      <c r="D4" s="32"/>
      <c r="E4" s="33"/>
      <c r="F4" s="32"/>
    </row>
    <row r="5" spans="1:12" ht="177.75" customHeight="1" thickBot="1">
      <c r="B5" s="34">
        <v>1</v>
      </c>
      <c r="C5" s="35" t="s">
        <v>14</v>
      </c>
      <c r="D5" s="29" t="s">
        <v>11</v>
      </c>
      <c r="E5" s="36">
        <v>16000</v>
      </c>
      <c r="F5" s="37"/>
      <c r="G5" s="6"/>
      <c r="H5" s="7"/>
      <c r="I5" s="8"/>
      <c r="J5" s="9">
        <f>H5*I5+H5</f>
        <v>0</v>
      </c>
      <c r="K5" s="10">
        <f>H5*E5</f>
        <v>0</v>
      </c>
      <c r="L5" s="10">
        <f>K5*I5+K5</f>
        <v>0</v>
      </c>
    </row>
    <row r="6" spans="1:12">
      <c r="B6" s="38"/>
      <c r="C6" s="39"/>
      <c r="D6" s="40"/>
      <c r="E6" s="40"/>
    </row>
    <row r="7" spans="1:12">
      <c r="A7" s="213">
        <v>2</v>
      </c>
      <c r="B7" s="41" t="s">
        <v>354</v>
      </c>
      <c r="C7" s="42"/>
      <c r="D7" s="42"/>
      <c r="E7" s="43"/>
    </row>
    <row r="8" spans="1:12" ht="48">
      <c r="B8" s="44">
        <v>1</v>
      </c>
      <c r="C8" s="45" t="s">
        <v>15</v>
      </c>
      <c r="D8" s="29" t="s">
        <v>11</v>
      </c>
      <c r="E8" s="36">
        <v>5</v>
      </c>
      <c r="F8" s="46"/>
      <c r="G8" s="11"/>
      <c r="H8" s="12"/>
      <c r="I8" s="13"/>
      <c r="J8" s="14">
        <f>H8*I8+H8</f>
        <v>0</v>
      </c>
      <c r="K8" s="15">
        <f>H8*E8</f>
        <v>0</v>
      </c>
      <c r="L8" s="15">
        <f>K8*I8+K8</f>
        <v>0</v>
      </c>
    </row>
    <row r="9" spans="1:12" ht="48">
      <c r="B9" s="47">
        <v>2</v>
      </c>
      <c r="C9" s="45" t="s">
        <v>16</v>
      </c>
      <c r="D9" s="48" t="s">
        <v>11</v>
      </c>
      <c r="E9" s="49">
        <v>5</v>
      </c>
      <c r="F9" s="46"/>
      <c r="G9" s="11"/>
      <c r="H9" s="12"/>
      <c r="I9" s="13"/>
      <c r="J9" s="14">
        <f>H9*I9+H9</f>
        <v>0</v>
      </c>
      <c r="K9" s="15">
        <f>H9*E9</f>
        <v>0</v>
      </c>
      <c r="L9" s="15">
        <f>K9*I9+K9</f>
        <v>0</v>
      </c>
    </row>
    <row r="10" spans="1:12" ht="48.75" thickBot="1">
      <c r="B10" s="34">
        <v>3</v>
      </c>
      <c r="C10" s="50" t="s">
        <v>17</v>
      </c>
      <c r="D10" s="29" t="s">
        <v>11</v>
      </c>
      <c r="E10" s="36">
        <v>5</v>
      </c>
      <c r="F10" s="46"/>
      <c r="G10" s="11"/>
      <c r="H10" s="12"/>
      <c r="I10" s="13"/>
      <c r="J10" s="14">
        <f>H10*I10+H10</f>
        <v>0</v>
      </c>
      <c r="K10" s="16">
        <f>H10*E10</f>
        <v>0</v>
      </c>
      <c r="L10" s="16">
        <f>K10*I10+K10</f>
        <v>0</v>
      </c>
    </row>
    <row r="11" spans="1:12" ht="15.75" thickBot="1">
      <c r="B11" s="38"/>
      <c r="C11" s="39"/>
      <c r="D11" s="40"/>
      <c r="E11" s="40"/>
      <c r="J11" s="5" t="s">
        <v>357</v>
      </c>
      <c r="K11" s="17"/>
      <c r="L11" s="17"/>
    </row>
    <row r="12" spans="1:12">
      <c r="B12" s="38"/>
      <c r="C12" s="39"/>
      <c r="D12" s="40"/>
      <c r="E12" s="40"/>
    </row>
    <row r="13" spans="1:12">
      <c r="A13" s="213">
        <v>3</v>
      </c>
      <c r="B13" s="41" t="s">
        <v>355</v>
      </c>
      <c r="C13" s="42"/>
      <c r="D13" s="42"/>
      <c r="E13" s="43"/>
    </row>
    <row r="14" spans="1:12" ht="132">
      <c r="B14" s="47">
        <v>1</v>
      </c>
      <c r="C14" s="51" t="s">
        <v>18</v>
      </c>
      <c r="D14" s="52" t="s">
        <v>19</v>
      </c>
      <c r="E14" s="53">
        <v>1000</v>
      </c>
      <c r="F14" s="46"/>
      <c r="G14" s="11"/>
      <c r="H14" s="12"/>
      <c r="I14" s="13"/>
      <c r="J14" s="14">
        <f>H14*I14+H14</f>
        <v>0</v>
      </c>
      <c r="K14" s="15">
        <f>H14*E14</f>
        <v>0</v>
      </c>
      <c r="L14" s="15">
        <f>K14*I14+K14</f>
        <v>0</v>
      </c>
    </row>
    <row r="15" spans="1:12" ht="132">
      <c r="B15" s="47">
        <v>2</v>
      </c>
      <c r="C15" s="51" t="s">
        <v>20</v>
      </c>
      <c r="D15" s="29" t="s">
        <v>19</v>
      </c>
      <c r="E15" s="53">
        <v>2600</v>
      </c>
      <c r="F15" s="46"/>
      <c r="G15" s="11"/>
      <c r="H15" s="12"/>
      <c r="I15" s="13"/>
      <c r="J15" s="14">
        <f>H15*I15+H15</f>
        <v>0</v>
      </c>
      <c r="K15" s="15">
        <f>H15*E15</f>
        <v>0</v>
      </c>
      <c r="L15" s="15">
        <f>K15*I15+K15</f>
        <v>0</v>
      </c>
    </row>
    <row r="16" spans="1:12" ht="132">
      <c r="B16" s="47">
        <v>3</v>
      </c>
      <c r="C16" s="45" t="s">
        <v>21</v>
      </c>
      <c r="D16" s="52" t="s">
        <v>19</v>
      </c>
      <c r="E16" s="53">
        <v>6000</v>
      </c>
      <c r="F16" s="46"/>
      <c r="G16" s="11"/>
      <c r="H16" s="12"/>
      <c r="I16" s="13"/>
      <c r="J16" s="14">
        <f>H16*I16+H16</f>
        <v>0</v>
      </c>
      <c r="K16" s="15">
        <f>H16*E16</f>
        <v>0</v>
      </c>
      <c r="L16" s="15">
        <f>K16*I16+K16</f>
        <v>0</v>
      </c>
    </row>
    <row r="17" spans="1:12" ht="144.75" thickBot="1">
      <c r="B17" s="34">
        <v>4</v>
      </c>
      <c r="C17" s="45" t="s">
        <v>22</v>
      </c>
      <c r="D17" s="29" t="s">
        <v>19</v>
      </c>
      <c r="E17" s="36">
        <v>15</v>
      </c>
      <c r="F17" s="46"/>
      <c r="G17" s="11"/>
      <c r="H17" s="12"/>
      <c r="I17" s="13"/>
      <c r="J17" s="14">
        <f>H17*I17+H17</f>
        <v>0</v>
      </c>
      <c r="K17" s="16">
        <f>H17*E17</f>
        <v>0</v>
      </c>
      <c r="L17" s="16">
        <f>K17*I17+K17</f>
        <v>0</v>
      </c>
    </row>
    <row r="18" spans="1:12" ht="15.75" thickBot="1">
      <c r="B18" s="38"/>
      <c r="C18" s="39"/>
      <c r="D18" s="40"/>
      <c r="E18" s="40"/>
      <c r="J18" s="5" t="s">
        <v>357</v>
      </c>
      <c r="K18" s="17"/>
      <c r="L18" s="17"/>
    </row>
    <row r="19" spans="1:12">
      <c r="B19" s="38"/>
      <c r="C19" s="39"/>
      <c r="D19" s="40"/>
      <c r="E19" s="40"/>
    </row>
    <row r="20" spans="1:12" ht="15.75" thickBot="1">
      <c r="A20" s="213">
        <v>4</v>
      </c>
      <c r="B20" s="41" t="s">
        <v>371</v>
      </c>
      <c r="C20" s="42"/>
      <c r="D20" s="42"/>
      <c r="E20" s="43"/>
    </row>
    <row r="21" spans="1:12" ht="120.75" thickBot="1">
      <c r="A21" s="214"/>
      <c r="B21" s="54">
        <v>1</v>
      </c>
      <c r="C21" s="55" t="s">
        <v>462</v>
      </c>
      <c r="D21" s="56" t="s">
        <v>11</v>
      </c>
      <c r="E21" s="57">
        <v>82000</v>
      </c>
      <c r="F21" s="46"/>
      <c r="G21" s="11"/>
      <c r="H21" s="12"/>
      <c r="I21" s="13"/>
      <c r="J21" s="18">
        <f>H21*I21+H21</f>
        <v>0</v>
      </c>
      <c r="K21" s="10">
        <f>H21*E21</f>
        <v>0</v>
      </c>
      <c r="L21" s="10">
        <f>K21*I21+K21</f>
        <v>0</v>
      </c>
    </row>
    <row r="22" spans="1:12">
      <c r="B22" s="38"/>
      <c r="C22" s="58"/>
      <c r="D22" s="40"/>
      <c r="E22" s="40"/>
    </row>
    <row r="23" spans="1:12" ht="75.75" customHeight="1">
      <c r="B23" s="38"/>
      <c r="C23" s="236" t="s">
        <v>465</v>
      </c>
      <c r="D23" s="236"/>
      <c r="E23" s="236"/>
      <c r="F23" s="236"/>
      <c r="G23" s="236"/>
      <c r="H23" s="236"/>
      <c r="I23" s="236"/>
      <c r="J23" s="236"/>
      <c r="K23" s="236"/>
      <c r="L23" s="236"/>
    </row>
    <row r="24" spans="1:12">
      <c r="B24" s="38"/>
      <c r="C24" s="39"/>
      <c r="D24" s="40"/>
      <c r="E24" s="40"/>
    </row>
    <row r="25" spans="1:12" ht="15.75" thickBot="1">
      <c r="A25" s="213">
        <v>5</v>
      </c>
      <c r="B25" s="41" t="s">
        <v>353</v>
      </c>
      <c r="C25" s="42"/>
      <c r="D25" s="42"/>
      <c r="E25" s="43"/>
    </row>
    <row r="26" spans="1:12" ht="144.75" thickBot="1">
      <c r="B26" s="34">
        <v>1</v>
      </c>
      <c r="C26" s="45" t="s">
        <v>23</v>
      </c>
      <c r="D26" s="29" t="s">
        <v>11</v>
      </c>
      <c r="E26" s="36">
        <v>7500</v>
      </c>
      <c r="F26" s="46"/>
      <c r="G26" s="11"/>
      <c r="H26" s="12"/>
      <c r="I26" s="13"/>
      <c r="J26" s="18">
        <f>H26*I26+H26</f>
        <v>0</v>
      </c>
      <c r="K26" s="10">
        <f>H26*E26</f>
        <v>0</v>
      </c>
      <c r="L26" s="10">
        <f>K26*I26+K26</f>
        <v>0</v>
      </c>
    </row>
    <row r="27" spans="1:12">
      <c r="B27" s="38"/>
      <c r="C27" s="39"/>
      <c r="D27" s="40"/>
      <c r="E27" s="40"/>
    </row>
    <row r="28" spans="1:12">
      <c r="A28" s="213">
        <v>6</v>
      </c>
      <c r="B28" s="41" t="s">
        <v>372</v>
      </c>
      <c r="C28" s="42"/>
      <c r="D28" s="42"/>
      <c r="E28" s="43"/>
    </row>
    <row r="29" spans="1:12" ht="108">
      <c r="B29" s="34">
        <v>1</v>
      </c>
      <c r="C29" s="60" t="s">
        <v>24</v>
      </c>
      <c r="D29" s="29" t="s">
        <v>25</v>
      </c>
      <c r="E29" s="36">
        <v>18000</v>
      </c>
      <c r="F29" s="46"/>
      <c r="G29" s="11"/>
      <c r="H29" s="12"/>
      <c r="I29" s="13"/>
      <c r="J29" s="14">
        <f t="shared" ref="J29:J31" si="0">H29*I29+H29</f>
        <v>0</v>
      </c>
      <c r="K29" s="15">
        <f t="shared" ref="K29:K31" si="1">H29*E29</f>
        <v>0</v>
      </c>
      <c r="L29" s="15">
        <f t="shared" ref="L29:L31" si="2">K29*I29+K29</f>
        <v>0</v>
      </c>
    </row>
    <row r="30" spans="1:12" ht="36">
      <c r="B30" s="34">
        <v>2</v>
      </c>
      <c r="C30" s="60" t="s">
        <v>26</v>
      </c>
      <c r="D30" s="29" t="s">
        <v>11</v>
      </c>
      <c r="E30" s="36">
        <v>12000</v>
      </c>
      <c r="F30" s="46"/>
      <c r="G30" s="11"/>
      <c r="H30" s="12"/>
      <c r="I30" s="13"/>
      <c r="J30" s="14">
        <f t="shared" si="0"/>
        <v>0</v>
      </c>
      <c r="K30" s="15">
        <f t="shared" si="1"/>
        <v>0</v>
      </c>
      <c r="L30" s="15">
        <f t="shared" si="2"/>
        <v>0</v>
      </c>
    </row>
    <row r="31" spans="1:12" ht="36">
      <c r="B31" s="34">
        <v>3</v>
      </c>
      <c r="C31" s="60" t="s">
        <v>27</v>
      </c>
      <c r="D31" s="29" t="s">
        <v>11</v>
      </c>
      <c r="E31" s="36">
        <v>2500</v>
      </c>
      <c r="F31" s="46"/>
      <c r="G31" s="11"/>
      <c r="H31" s="12"/>
      <c r="I31" s="13"/>
      <c r="J31" s="14">
        <f t="shared" si="0"/>
        <v>0</v>
      </c>
      <c r="K31" s="15">
        <f t="shared" si="1"/>
        <v>0</v>
      </c>
      <c r="L31" s="15">
        <f t="shared" si="2"/>
        <v>0</v>
      </c>
    </row>
    <row r="32" spans="1:12" ht="24">
      <c r="B32" s="34">
        <v>4</v>
      </c>
      <c r="C32" s="60" t="s">
        <v>28</v>
      </c>
      <c r="D32" s="29" t="s">
        <v>11</v>
      </c>
      <c r="E32" s="36">
        <v>2200</v>
      </c>
      <c r="F32" s="46"/>
      <c r="G32" s="11"/>
      <c r="H32" s="12"/>
      <c r="I32" s="13"/>
      <c r="J32" s="14">
        <f>H32*I32+H32</f>
        <v>0</v>
      </c>
      <c r="K32" s="15">
        <f>H32*E32</f>
        <v>0</v>
      </c>
      <c r="L32" s="15">
        <f>K32*I32+K32</f>
        <v>0</v>
      </c>
    </row>
    <row r="33" spans="1:12" ht="24">
      <c r="B33" s="34">
        <v>5</v>
      </c>
      <c r="C33" s="61" t="s">
        <v>29</v>
      </c>
      <c r="D33" s="29" t="s">
        <v>11</v>
      </c>
      <c r="E33" s="36">
        <v>900</v>
      </c>
      <c r="F33" s="46"/>
      <c r="G33" s="11"/>
      <c r="H33" s="12"/>
      <c r="I33" s="13"/>
      <c r="J33" s="14">
        <f>H33*I33+H33</f>
        <v>0</v>
      </c>
      <c r="K33" s="15">
        <f>H33*E33</f>
        <v>0</v>
      </c>
      <c r="L33" s="15">
        <f>K33*I33+K33</f>
        <v>0</v>
      </c>
    </row>
    <row r="34" spans="1:12" ht="60.75" thickBot="1">
      <c r="B34" s="34">
        <v>6</v>
      </c>
      <c r="C34" s="60" t="s">
        <v>30</v>
      </c>
      <c r="D34" s="29" t="s">
        <v>11</v>
      </c>
      <c r="E34" s="36">
        <v>250</v>
      </c>
      <c r="F34" s="46"/>
      <c r="G34" s="11"/>
      <c r="H34" s="12"/>
      <c r="I34" s="13"/>
      <c r="J34" s="14">
        <f>H34*I34+H34</f>
        <v>0</v>
      </c>
      <c r="K34" s="16">
        <f>H34*E34</f>
        <v>0</v>
      </c>
      <c r="L34" s="16">
        <f>K34*I34+K34</f>
        <v>0</v>
      </c>
    </row>
    <row r="35" spans="1:12" ht="15.75" thickBot="1">
      <c r="B35" s="38"/>
      <c r="C35" s="39"/>
      <c r="D35" s="40"/>
      <c r="E35" s="40"/>
      <c r="J35" s="5" t="s">
        <v>357</v>
      </c>
      <c r="K35" s="17"/>
      <c r="L35" s="17"/>
    </row>
    <row r="36" spans="1:12" ht="168.75" customHeight="1">
      <c r="B36" s="200"/>
      <c r="C36" s="237" t="s">
        <v>467</v>
      </c>
      <c r="D36" s="237"/>
      <c r="E36" s="237"/>
      <c r="F36" s="237"/>
      <c r="G36" s="237"/>
      <c r="H36" s="237"/>
      <c r="I36" s="237"/>
      <c r="J36" s="237"/>
      <c r="K36" s="237"/>
      <c r="L36" s="237"/>
    </row>
    <row r="37" spans="1:12" ht="51.75" customHeight="1">
      <c r="C37" s="238" t="s">
        <v>463</v>
      </c>
      <c r="D37" s="238"/>
      <c r="E37" s="238"/>
      <c r="F37" s="238"/>
      <c r="G37" s="238"/>
      <c r="H37" s="238"/>
      <c r="I37" s="238"/>
      <c r="J37" s="238"/>
      <c r="K37" s="238"/>
      <c r="L37" s="238"/>
    </row>
    <row r="38" spans="1:12">
      <c r="C38" s="217" t="s">
        <v>458</v>
      </c>
      <c r="D38" s="217"/>
      <c r="E38" s="24"/>
      <c r="F38" s="22"/>
      <c r="G38" s="218"/>
      <c r="H38" s="218"/>
      <c r="I38" s="218"/>
      <c r="J38" s="218"/>
      <c r="K38" s="218"/>
      <c r="L38" s="218"/>
    </row>
    <row r="39" spans="1:12">
      <c r="D39" s="63"/>
      <c r="E39" s="62"/>
    </row>
    <row r="40" spans="1:12">
      <c r="A40" s="213">
        <v>7</v>
      </c>
      <c r="B40" s="41" t="s">
        <v>373</v>
      </c>
      <c r="C40" s="42"/>
      <c r="D40" s="42"/>
      <c r="E40" s="43"/>
    </row>
    <row r="41" spans="1:12" ht="409.5" customHeight="1">
      <c r="B41" s="64" t="s">
        <v>31</v>
      </c>
      <c r="C41" s="224" t="s">
        <v>468</v>
      </c>
      <c r="D41" s="66" t="s">
        <v>11</v>
      </c>
      <c r="E41" s="67">
        <v>270</v>
      </c>
      <c r="F41" s="46"/>
      <c r="G41" s="11"/>
      <c r="H41" s="12"/>
      <c r="I41" s="13"/>
      <c r="J41" s="14">
        <f>H41*I41+H41</f>
        <v>0</v>
      </c>
      <c r="K41" s="15">
        <f>H41*E41</f>
        <v>0</v>
      </c>
      <c r="L41" s="15">
        <f>K41*I41+K41</f>
        <v>0</v>
      </c>
    </row>
    <row r="42" spans="1:12" ht="279" customHeight="1">
      <c r="B42" s="64" t="s">
        <v>32</v>
      </c>
      <c r="C42" s="225" t="s">
        <v>469</v>
      </c>
      <c r="D42" s="66" t="s">
        <v>11</v>
      </c>
      <c r="E42" s="68">
        <v>250</v>
      </c>
      <c r="F42" s="46"/>
      <c r="G42" s="11"/>
      <c r="H42" s="12"/>
      <c r="I42" s="13"/>
      <c r="J42" s="14">
        <f>H42*I42+H42</f>
        <v>0</v>
      </c>
      <c r="K42" s="15">
        <f>H42*E42</f>
        <v>0</v>
      </c>
      <c r="L42" s="15">
        <f>K42*I42+K42</f>
        <v>0</v>
      </c>
    </row>
    <row r="43" spans="1:12" ht="36">
      <c r="B43" s="226" t="s">
        <v>33</v>
      </c>
      <c r="C43" s="224" t="s">
        <v>34</v>
      </c>
      <c r="D43" s="227" t="s">
        <v>11</v>
      </c>
      <c r="E43" s="228">
        <v>20</v>
      </c>
      <c r="F43" s="229"/>
      <c r="G43" s="229"/>
      <c r="H43" s="230"/>
      <c r="I43" s="231"/>
      <c r="J43" s="232">
        <f>H43*I43+H43</f>
        <v>0</v>
      </c>
      <c r="K43" s="233">
        <f>H43*E43</f>
        <v>0</v>
      </c>
      <c r="L43" s="233">
        <f>K43*I43+K43</f>
        <v>0</v>
      </c>
    </row>
    <row r="44" spans="1:12" ht="72">
      <c r="B44" s="69" t="s">
        <v>35</v>
      </c>
      <c r="C44" s="225" t="s">
        <v>470</v>
      </c>
      <c r="D44" s="66" t="s">
        <v>11</v>
      </c>
      <c r="E44" s="68">
        <v>250</v>
      </c>
      <c r="F44" s="46"/>
      <c r="G44" s="11"/>
      <c r="H44" s="12"/>
      <c r="I44" s="13"/>
      <c r="J44" s="14">
        <f>H44*I44+H44</f>
        <v>0</v>
      </c>
      <c r="K44" s="15">
        <f>H44*E44</f>
        <v>0</v>
      </c>
      <c r="L44" s="15">
        <f>K44*I44+K44</f>
        <v>0</v>
      </c>
    </row>
    <row r="45" spans="1:12" ht="24.75" thickBot="1">
      <c r="B45" s="69" t="s">
        <v>36</v>
      </c>
      <c r="C45" s="225" t="s">
        <v>471</v>
      </c>
      <c r="D45" s="66" t="s">
        <v>11</v>
      </c>
      <c r="E45" s="68">
        <v>2</v>
      </c>
      <c r="F45" s="46"/>
      <c r="G45" s="11"/>
      <c r="H45" s="12"/>
      <c r="I45" s="13"/>
      <c r="J45" s="14">
        <f>H45*I45+H45</f>
        <v>0</v>
      </c>
      <c r="K45" s="16">
        <f>H45*E45</f>
        <v>0</v>
      </c>
      <c r="L45" s="16">
        <f>K45*I45+K45</f>
        <v>0</v>
      </c>
    </row>
    <row r="46" spans="1:12" ht="15.75" thickBot="1">
      <c r="B46" s="38"/>
      <c r="C46" s="39"/>
      <c r="D46" s="40"/>
      <c r="E46" s="40"/>
      <c r="J46" s="5" t="s">
        <v>357</v>
      </c>
      <c r="K46" s="17"/>
      <c r="L46" s="17"/>
    </row>
    <row r="47" spans="1:12" ht="6.75" customHeight="1">
      <c r="B47" s="38"/>
      <c r="C47" s="39"/>
      <c r="D47" s="40"/>
      <c r="E47" s="40"/>
    </row>
    <row r="48" spans="1:12">
      <c r="A48" s="213">
        <v>8</v>
      </c>
      <c r="B48" s="70" t="s">
        <v>374</v>
      </c>
      <c r="C48" s="71"/>
      <c r="D48" s="72"/>
      <c r="E48" s="72"/>
    </row>
    <row r="49" spans="1:12" ht="24">
      <c r="B49" s="64" t="s">
        <v>31</v>
      </c>
      <c r="C49" s="65" t="s">
        <v>37</v>
      </c>
      <c r="D49" s="66" t="s">
        <v>25</v>
      </c>
      <c r="E49" s="73">
        <v>10</v>
      </c>
      <c r="F49" s="46"/>
      <c r="G49" s="11"/>
      <c r="H49" s="12"/>
      <c r="I49" s="13"/>
      <c r="J49" s="14">
        <f>H49*I49+H49</f>
        <v>0</v>
      </c>
      <c r="K49" s="15">
        <f>H49*E49</f>
        <v>0</v>
      </c>
      <c r="L49" s="15">
        <f>K49*I49+K49</f>
        <v>0</v>
      </c>
    </row>
    <row r="50" spans="1:12" ht="24">
      <c r="B50" s="64" t="s">
        <v>32</v>
      </c>
      <c r="C50" s="65" t="s">
        <v>38</v>
      </c>
      <c r="D50" s="66" t="s">
        <v>11</v>
      </c>
      <c r="E50" s="66">
        <v>10</v>
      </c>
      <c r="F50" s="46"/>
      <c r="G50" s="11"/>
      <c r="H50" s="12"/>
      <c r="I50" s="13"/>
      <c r="J50" s="14">
        <f>H50*I50+H50</f>
        <v>0</v>
      </c>
      <c r="K50" s="15">
        <f>H50*E50</f>
        <v>0</v>
      </c>
      <c r="L50" s="15">
        <f>K50*I50+K50</f>
        <v>0</v>
      </c>
    </row>
    <row r="51" spans="1:12" ht="24">
      <c r="B51" s="69" t="s">
        <v>33</v>
      </c>
      <c r="C51" s="65" t="s">
        <v>39</v>
      </c>
      <c r="D51" s="66" t="s">
        <v>11</v>
      </c>
      <c r="E51" s="66">
        <v>5</v>
      </c>
      <c r="F51" s="46"/>
      <c r="G51" s="11"/>
      <c r="H51" s="12"/>
      <c r="I51" s="13"/>
      <c r="J51" s="14">
        <f>H51*I51+H51</f>
        <v>0</v>
      </c>
      <c r="K51" s="15">
        <f>H51*E51</f>
        <v>0</v>
      </c>
      <c r="L51" s="15">
        <f>K51*I51+K51</f>
        <v>0</v>
      </c>
    </row>
    <row r="52" spans="1:12" ht="24">
      <c r="B52" s="69" t="s">
        <v>35</v>
      </c>
      <c r="C52" s="100" t="s">
        <v>40</v>
      </c>
      <c r="D52" s="223" t="s">
        <v>41</v>
      </c>
      <c r="E52" s="223">
        <v>22</v>
      </c>
      <c r="F52" s="46"/>
      <c r="G52" s="11"/>
      <c r="H52" s="12"/>
      <c r="I52" s="13"/>
      <c r="J52" s="14">
        <f>H52*I52+H52</f>
        <v>0</v>
      </c>
      <c r="K52" s="15">
        <f>H52*E52</f>
        <v>0</v>
      </c>
      <c r="L52" s="15">
        <f>K52*I52+K52</f>
        <v>0</v>
      </c>
    </row>
    <row r="53" spans="1:12" ht="15.75" thickBot="1">
      <c r="B53" s="69" t="s">
        <v>36</v>
      </c>
      <c r="C53" s="65" t="s">
        <v>42</v>
      </c>
      <c r="D53" s="66" t="s">
        <v>11</v>
      </c>
      <c r="E53" s="66">
        <v>1</v>
      </c>
      <c r="F53" s="46"/>
      <c r="G53" s="11"/>
      <c r="H53" s="12"/>
      <c r="I53" s="13"/>
      <c r="J53" s="14">
        <f>H53*I53+H53</f>
        <v>0</v>
      </c>
      <c r="K53" s="16">
        <f>H53*E53</f>
        <v>0</v>
      </c>
      <c r="L53" s="16">
        <f>K53*I53+K53</f>
        <v>0</v>
      </c>
    </row>
    <row r="54" spans="1:12" ht="15.75" thickBot="1">
      <c r="B54" s="38"/>
      <c r="C54" s="39"/>
      <c r="D54" s="74"/>
      <c r="E54" s="75"/>
      <c r="J54" s="5" t="s">
        <v>357</v>
      </c>
      <c r="K54" s="17"/>
      <c r="L54" s="17"/>
    </row>
    <row r="55" spans="1:12" ht="12" customHeight="1">
      <c r="C55" s="219" t="s">
        <v>457</v>
      </c>
    </row>
    <row r="56" spans="1:12" ht="12" customHeight="1">
      <c r="C56" s="219" t="s">
        <v>464</v>
      </c>
    </row>
    <row r="57" spans="1:12" s="222" customFormat="1" ht="12" customHeight="1">
      <c r="A57" s="219" t="s">
        <v>459</v>
      </c>
      <c r="B57" s="219"/>
      <c r="C57" s="219"/>
      <c r="D57" s="219"/>
      <c r="E57" s="219"/>
      <c r="F57" s="219"/>
      <c r="G57" s="219"/>
      <c r="H57" s="219"/>
      <c r="I57" s="219"/>
      <c r="J57" s="221"/>
    </row>
    <row r="58" spans="1:12" s="222" customFormat="1" ht="12" customHeight="1">
      <c r="A58" s="219" t="s">
        <v>461</v>
      </c>
      <c r="B58" s="219"/>
      <c r="C58" s="219"/>
      <c r="D58" s="219"/>
      <c r="E58" s="219"/>
      <c r="F58" s="219"/>
      <c r="G58" s="219"/>
      <c r="H58" s="219"/>
      <c r="I58" s="219"/>
      <c r="J58" s="221"/>
    </row>
    <row r="59" spans="1:12" s="222" customFormat="1" ht="12" customHeight="1">
      <c r="A59" s="219" t="s">
        <v>460</v>
      </c>
      <c r="B59" s="219"/>
      <c r="C59" s="219"/>
      <c r="D59" s="219"/>
      <c r="E59" s="219"/>
      <c r="F59" s="219"/>
      <c r="G59" s="219"/>
      <c r="H59" s="219"/>
      <c r="I59" s="219"/>
      <c r="J59" s="221"/>
    </row>
    <row r="60" spans="1:12" ht="12" customHeight="1">
      <c r="C60" s="220"/>
      <c r="D60" s="220"/>
      <c r="E60" s="220"/>
      <c r="F60" s="220"/>
      <c r="G60" s="220"/>
      <c r="H60" s="220"/>
    </row>
    <row r="61" spans="1:12" ht="15.75" thickBot="1">
      <c r="A61" s="213">
        <v>9</v>
      </c>
      <c r="B61" s="76" t="s">
        <v>375</v>
      </c>
      <c r="C61" s="77"/>
      <c r="D61" s="78"/>
      <c r="E61" s="78"/>
    </row>
    <row r="62" spans="1:12" thickBot="1">
      <c r="B62" s="79" t="s">
        <v>31</v>
      </c>
      <c r="C62" s="80" t="s">
        <v>43</v>
      </c>
      <c r="D62" s="66" t="s">
        <v>19</v>
      </c>
      <c r="E62" s="81">
        <v>2</v>
      </c>
      <c r="F62" s="46"/>
      <c r="G62" s="11"/>
      <c r="H62" s="12"/>
      <c r="I62" s="13"/>
      <c r="J62" s="18">
        <f>H62*I62+H62</f>
        <v>0</v>
      </c>
      <c r="K62" s="10">
        <f>H62*E62</f>
        <v>0</v>
      </c>
      <c r="L62" s="10">
        <f>K62*I62+K62</f>
        <v>0</v>
      </c>
    </row>
    <row r="63" spans="1:12">
      <c r="B63" s="38"/>
      <c r="C63" s="39"/>
      <c r="D63" s="40"/>
      <c r="E63" s="40"/>
    </row>
    <row r="64" spans="1:12">
      <c r="A64" s="213">
        <v>10</v>
      </c>
      <c r="B64" s="83" t="s">
        <v>376</v>
      </c>
      <c r="C64" s="84"/>
      <c r="D64" s="72"/>
      <c r="E64" s="72"/>
      <c r="F64" s="82"/>
    </row>
    <row r="65" spans="1:12" ht="84">
      <c r="B65" s="85" t="s">
        <v>31</v>
      </c>
      <c r="C65" s="86" t="s">
        <v>44</v>
      </c>
      <c r="D65" s="66"/>
      <c r="E65" s="73"/>
      <c r="F65" s="87"/>
      <c r="G65" s="19"/>
      <c r="H65" s="19"/>
      <c r="I65" s="19"/>
      <c r="J65" s="19"/>
      <c r="K65" s="19"/>
      <c r="L65" s="19"/>
    </row>
    <row r="66" spans="1:12">
      <c r="B66" s="79" t="s">
        <v>45</v>
      </c>
      <c r="C66" s="88" t="s">
        <v>46</v>
      </c>
      <c r="D66" s="66" t="s">
        <v>11</v>
      </c>
      <c r="E66" s="89">
        <v>150</v>
      </c>
      <c r="F66" s="90"/>
      <c r="G66" s="11"/>
      <c r="H66" s="12"/>
      <c r="I66" s="13"/>
      <c r="J66" s="14">
        <f>H66*I66+H66</f>
        <v>0</v>
      </c>
      <c r="K66" s="15">
        <f>H66*E66</f>
        <v>0</v>
      </c>
      <c r="L66" s="15">
        <f>K66*I66+K66</f>
        <v>0</v>
      </c>
    </row>
    <row r="67" spans="1:12">
      <c r="B67" s="64" t="s">
        <v>47</v>
      </c>
      <c r="C67" s="65" t="s">
        <v>48</v>
      </c>
      <c r="D67" s="66" t="s">
        <v>11</v>
      </c>
      <c r="E67" s="91">
        <v>150</v>
      </c>
      <c r="F67" s="46"/>
      <c r="G67" s="11"/>
      <c r="H67" s="12"/>
      <c r="I67" s="13"/>
      <c r="J67" s="14">
        <f>H67*I67+H67</f>
        <v>0</v>
      </c>
      <c r="K67" s="15">
        <f>H67*E67</f>
        <v>0</v>
      </c>
      <c r="L67" s="15">
        <f>K67*I67+K67</f>
        <v>0</v>
      </c>
    </row>
    <row r="68" spans="1:12" ht="24.75" thickBot="1">
      <c r="B68" s="64" t="s">
        <v>32</v>
      </c>
      <c r="C68" s="65" t="s">
        <v>49</v>
      </c>
      <c r="D68" s="66" t="s">
        <v>11</v>
      </c>
      <c r="E68" s="92">
        <v>50</v>
      </c>
      <c r="F68" s="46"/>
      <c r="G68" s="11"/>
      <c r="H68" s="12"/>
      <c r="I68" s="13"/>
      <c r="J68" s="14">
        <f>H68*I68+H68</f>
        <v>0</v>
      </c>
      <c r="K68" s="16">
        <f>H68*E68</f>
        <v>0</v>
      </c>
      <c r="L68" s="16">
        <f>K68*I68+K68</f>
        <v>0</v>
      </c>
    </row>
    <row r="69" spans="1:12" ht="15.75" thickBot="1">
      <c r="B69" s="38"/>
      <c r="C69" s="39"/>
      <c r="D69" s="74"/>
      <c r="E69" s="75"/>
      <c r="J69" s="5" t="s">
        <v>357</v>
      </c>
      <c r="K69" s="17"/>
      <c r="L69" s="17"/>
    </row>
    <row r="71" spans="1:12" ht="15.75" thickBot="1">
      <c r="A71" s="213">
        <v>11</v>
      </c>
      <c r="B71" s="41" t="s">
        <v>377</v>
      </c>
      <c r="C71" s="42"/>
      <c r="D71" s="42"/>
      <c r="E71" s="43"/>
    </row>
    <row r="72" spans="1:12" ht="24.75" thickBot="1">
      <c r="B72" s="64" t="s">
        <v>31</v>
      </c>
      <c r="C72" s="93" t="s">
        <v>50</v>
      </c>
      <c r="D72" s="94" t="s">
        <v>11</v>
      </c>
      <c r="E72" s="73">
        <v>20</v>
      </c>
      <c r="F72" s="46"/>
      <c r="G72" s="11"/>
      <c r="H72" s="12"/>
      <c r="I72" s="13"/>
      <c r="J72" s="18">
        <f>H72*I72+H72</f>
        <v>0</v>
      </c>
      <c r="K72" s="10">
        <f>H72*E72</f>
        <v>0</v>
      </c>
      <c r="L72" s="10">
        <f>K72*I72+K72</f>
        <v>0</v>
      </c>
    </row>
    <row r="73" spans="1:12">
      <c r="B73" s="38"/>
      <c r="C73" s="39"/>
      <c r="D73" s="40"/>
      <c r="E73" s="40"/>
    </row>
    <row r="74" spans="1:12">
      <c r="A74" s="213">
        <v>12</v>
      </c>
      <c r="B74" s="41" t="s">
        <v>373</v>
      </c>
      <c r="C74" s="42"/>
      <c r="D74" s="42"/>
      <c r="E74" s="43"/>
    </row>
    <row r="75" spans="1:12" ht="24">
      <c r="B75" s="64" t="s">
        <v>31</v>
      </c>
      <c r="C75" s="65" t="s">
        <v>51</v>
      </c>
      <c r="D75" s="68" t="s">
        <v>11</v>
      </c>
      <c r="E75" s="67">
        <v>500</v>
      </c>
      <c r="F75" s="46"/>
      <c r="G75" s="11"/>
      <c r="H75" s="12"/>
      <c r="I75" s="13"/>
      <c r="J75" s="14">
        <f t="shared" ref="J75:J83" si="3">H75*I75+H75</f>
        <v>0</v>
      </c>
      <c r="K75" s="15">
        <f t="shared" ref="K75:K83" si="4">H75*E75</f>
        <v>0</v>
      </c>
      <c r="L75" s="15">
        <f t="shared" ref="L75:L83" si="5">K75*I75+K75</f>
        <v>0</v>
      </c>
    </row>
    <row r="76" spans="1:12" ht="36">
      <c r="B76" s="64" t="s">
        <v>32</v>
      </c>
      <c r="C76" s="65" t="s">
        <v>52</v>
      </c>
      <c r="D76" s="68" t="s">
        <v>11</v>
      </c>
      <c r="E76" s="95">
        <v>400</v>
      </c>
      <c r="F76" s="46"/>
      <c r="G76" s="11"/>
      <c r="H76" s="12"/>
      <c r="I76" s="13"/>
      <c r="J76" s="14">
        <f t="shared" si="3"/>
        <v>0</v>
      </c>
      <c r="K76" s="15">
        <f t="shared" si="4"/>
        <v>0</v>
      </c>
      <c r="L76" s="15">
        <f t="shared" si="5"/>
        <v>0</v>
      </c>
    </row>
    <row r="77" spans="1:12" ht="36">
      <c r="B77" s="69" t="s">
        <v>33</v>
      </c>
      <c r="C77" s="65" t="s">
        <v>53</v>
      </c>
      <c r="D77" s="68" t="s">
        <v>11</v>
      </c>
      <c r="E77" s="95">
        <v>100</v>
      </c>
      <c r="F77" s="46"/>
      <c r="G77" s="11"/>
      <c r="H77" s="12"/>
      <c r="I77" s="13"/>
      <c r="J77" s="14">
        <f t="shared" si="3"/>
        <v>0</v>
      </c>
      <c r="K77" s="15">
        <f t="shared" si="4"/>
        <v>0</v>
      </c>
      <c r="L77" s="15">
        <f t="shared" si="5"/>
        <v>0</v>
      </c>
    </row>
    <row r="78" spans="1:12" ht="24">
      <c r="B78" s="69" t="s">
        <v>35</v>
      </c>
      <c r="C78" s="65" t="s">
        <v>54</v>
      </c>
      <c r="D78" s="68" t="s">
        <v>11</v>
      </c>
      <c r="E78" s="95">
        <v>200</v>
      </c>
      <c r="F78" s="46"/>
      <c r="G78" s="11"/>
      <c r="H78" s="12"/>
      <c r="I78" s="13"/>
      <c r="J78" s="14">
        <f t="shared" si="3"/>
        <v>0</v>
      </c>
      <c r="K78" s="15">
        <f t="shared" si="4"/>
        <v>0</v>
      </c>
      <c r="L78" s="15">
        <f t="shared" si="5"/>
        <v>0</v>
      </c>
    </row>
    <row r="79" spans="1:12" ht="36">
      <c r="B79" s="69" t="s">
        <v>36</v>
      </c>
      <c r="C79" s="65" t="s">
        <v>55</v>
      </c>
      <c r="D79" s="68" t="s">
        <v>11</v>
      </c>
      <c r="E79" s="95">
        <v>160</v>
      </c>
      <c r="F79" s="46"/>
      <c r="G79" s="11"/>
      <c r="H79" s="12"/>
      <c r="I79" s="13"/>
      <c r="J79" s="14">
        <f t="shared" si="3"/>
        <v>0</v>
      </c>
      <c r="K79" s="15">
        <f t="shared" si="4"/>
        <v>0</v>
      </c>
      <c r="L79" s="15">
        <f t="shared" si="5"/>
        <v>0</v>
      </c>
    </row>
    <row r="80" spans="1:12" ht="36">
      <c r="B80" s="69" t="s">
        <v>56</v>
      </c>
      <c r="C80" s="65" t="s">
        <v>57</v>
      </c>
      <c r="D80" s="68" t="s">
        <v>11</v>
      </c>
      <c r="E80" s="95">
        <v>40</v>
      </c>
      <c r="F80" s="46"/>
      <c r="G80" s="11"/>
      <c r="H80" s="12"/>
      <c r="I80" s="13"/>
      <c r="J80" s="14">
        <f t="shared" si="3"/>
        <v>0</v>
      </c>
      <c r="K80" s="15">
        <f t="shared" si="4"/>
        <v>0</v>
      </c>
      <c r="L80" s="15">
        <f t="shared" si="5"/>
        <v>0</v>
      </c>
    </row>
    <row r="81" spans="1:12" ht="36">
      <c r="B81" s="69" t="s">
        <v>58</v>
      </c>
      <c r="C81" s="65" t="s">
        <v>59</v>
      </c>
      <c r="D81" s="68" t="s">
        <v>11</v>
      </c>
      <c r="E81" s="95">
        <v>20</v>
      </c>
      <c r="F81" s="46"/>
      <c r="G81" s="11"/>
      <c r="H81" s="12"/>
      <c r="I81" s="13"/>
      <c r="J81" s="14">
        <f t="shared" si="3"/>
        <v>0</v>
      </c>
      <c r="K81" s="15">
        <f t="shared" si="4"/>
        <v>0</v>
      </c>
      <c r="L81" s="15">
        <f t="shared" si="5"/>
        <v>0</v>
      </c>
    </row>
    <row r="82" spans="1:12" ht="24">
      <c r="B82" s="69" t="s">
        <v>60</v>
      </c>
      <c r="C82" s="65" t="s">
        <v>61</v>
      </c>
      <c r="D82" s="68" t="s">
        <v>11</v>
      </c>
      <c r="E82" s="95">
        <v>12</v>
      </c>
      <c r="F82" s="46"/>
      <c r="G82" s="11"/>
      <c r="H82" s="12"/>
      <c r="I82" s="13"/>
      <c r="J82" s="14">
        <f t="shared" si="3"/>
        <v>0</v>
      </c>
      <c r="K82" s="15">
        <f t="shared" si="4"/>
        <v>0</v>
      </c>
      <c r="L82" s="15">
        <f t="shared" si="5"/>
        <v>0</v>
      </c>
    </row>
    <row r="83" spans="1:12" ht="72">
      <c r="B83" s="69" t="s">
        <v>62</v>
      </c>
      <c r="C83" s="65" t="s">
        <v>63</v>
      </c>
      <c r="D83" s="68" t="s">
        <v>11</v>
      </c>
      <c r="E83" s="95">
        <v>10</v>
      </c>
      <c r="F83" s="46"/>
      <c r="G83" s="11"/>
      <c r="H83" s="12"/>
      <c r="I83" s="13"/>
      <c r="J83" s="14">
        <f t="shared" si="3"/>
        <v>0</v>
      </c>
      <c r="K83" s="15">
        <f t="shared" si="4"/>
        <v>0</v>
      </c>
      <c r="L83" s="15">
        <f t="shared" si="5"/>
        <v>0</v>
      </c>
    </row>
    <row r="84" spans="1:12" ht="72">
      <c r="B84" s="69" t="s">
        <v>64</v>
      </c>
      <c r="C84" s="65" t="s">
        <v>65</v>
      </c>
      <c r="D84" s="68" t="s">
        <v>11</v>
      </c>
      <c r="E84" s="95">
        <v>10</v>
      </c>
      <c r="F84" s="46"/>
      <c r="G84" s="11"/>
      <c r="H84" s="12"/>
      <c r="I84" s="13"/>
      <c r="J84" s="14">
        <f>H84*I84+H84</f>
        <v>0</v>
      </c>
      <c r="K84" s="15">
        <f>H84*E84</f>
        <v>0</v>
      </c>
      <c r="L84" s="15">
        <f>K84*I84+K84</f>
        <v>0</v>
      </c>
    </row>
    <row r="85" spans="1:12" ht="24">
      <c r="B85" s="69" t="s">
        <v>66</v>
      </c>
      <c r="C85" s="65" t="s">
        <v>67</v>
      </c>
      <c r="D85" s="68" t="s">
        <v>11</v>
      </c>
      <c r="E85" s="95">
        <v>1</v>
      </c>
      <c r="F85" s="46"/>
      <c r="G85" s="11"/>
      <c r="H85" s="12"/>
      <c r="I85" s="13"/>
      <c r="J85" s="14">
        <f>H85*I85+H85</f>
        <v>0</v>
      </c>
      <c r="K85" s="15">
        <f>H85*E85</f>
        <v>0</v>
      </c>
      <c r="L85" s="15">
        <f>K85*I85+K85</f>
        <v>0</v>
      </c>
    </row>
    <row r="86" spans="1:12" ht="24.75" thickBot="1">
      <c r="B86" s="69" t="s">
        <v>68</v>
      </c>
      <c r="C86" s="65" t="s">
        <v>69</v>
      </c>
      <c r="D86" s="68" t="s">
        <v>11</v>
      </c>
      <c r="E86" s="95">
        <v>10</v>
      </c>
      <c r="F86" s="46"/>
      <c r="G86" s="11"/>
      <c r="H86" s="12"/>
      <c r="I86" s="13"/>
      <c r="J86" s="14">
        <f>H86*I86+H86</f>
        <v>0</v>
      </c>
      <c r="K86" s="16">
        <f>H86*E86</f>
        <v>0</v>
      </c>
      <c r="L86" s="16">
        <f>K86*I86+K86</f>
        <v>0</v>
      </c>
    </row>
    <row r="87" spans="1:12" ht="15.75" thickBot="1">
      <c r="B87" s="38"/>
      <c r="C87" s="39"/>
      <c r="D87" s="40"/>
      <c r="E87" s="40"/>
      <c r="J87" s="5" t="s">
        <v>357</v>
      </c>
      <c r="K87" s="17"/>
      <c r="L87" s="17"/>
    </row>
    <row r="88" spans="1:12">
      <c r="C88" s="96" t="s">
        <v>70</v>
      </c>
    </row>
    <row r="89" spans="1:12">
      <c r="C89" s="63" t="s">
        <v>71</v>
      </c>
    </row>
    <row r="91" spans="1:12">
      <c r="A91" s="213">
        <v>13</v>
      </c>
      <c r="B91" s="41" t="s">
        <v>378</v>
      </c>
      <c r="C91" s="42"/>
      <c r="D91" s="42"/>
      <c r="E91" s="43"/>
    </row>
    <row r="92" spans="1:12" ht="72">
      <c r="B92" s="97" t="s">
        <v>31</v>
      </c>
      <c r="C92" s="86" t="s">
        <v>72</v>
      </c>
      <c r="D92" s="66" t="s">
        <v>11</v>
      </c>
      <c r="E92" s="66">
        <v>12</v>
      </c>
      <c r="F92" s="46"/>
      <c r="G92" s="11"/>
      <c r="H92" s="12"/>
      <c r="I92" s="13"/>
      <c r="J92" s="14">
        <f>H92*I92+H92</f>
        <v>0</v>
      </c>
      <c r="K92" s="15">
        <f>H92*E92</f>
        <v>0</v>
      </c>
      <c r="L92" s="15">
        <f>K92*I92+K92</f>
        <v>0</v>
      </c>
    </row>
    <row r="93" spans="1:12" ht="84.75" thickBot="1">
      <c r="B93" s="98" t="s">
        <v>32</v>
      </c>
      <c r="C93" s="88" t="s">
        <v>73</v>
      </c>
      <c r="D93" s="66" t="s">
        <v>11</v>
      </c>
      <c r="E93" s="92">
        <v>12</v>
      </c>
      <c r="F93" s="90"/>
      <c r="G93" s="20"/>
      <c r="H93" s="25"/>
      <c r="I93" s="26"/>
      <c r="J93" s="27">
        <f>H93*I93+H93</f>
        <v>0</v>
      </c>
      <c r="K93" s="28">
        <f>H93*E93</f>
        <v>0</v>
      </c>
      <c r="L93" s="28">
        <f>K93*I93+K93</f>
        <v>0</v>
      </c>
    </row>
    <row r="94" spans="1:12" ht="15.75" thickBot="1">
      <c r="B94" s="38"/>
      <c r="C94" s="39"/>
      <c r="D94" s="40"/>
      <c r="E94" s="40"/>
      <c r="J94" s="5" t="s">
        <v>357</v>
      </c>
      <c r="K94" s="17"/>
      <c r="L94" s="17"/>
    </row>
    <row r="95" spans="1:12">
      <c r="A95" s="213">
        <v>14</v>
      </c>
      <c r="B95" s="41" t="s">
        <v>379</v>
      </c>
      <c r="C95" s="42"/>
      <c r="D95" s="42"/>
      <c r="E95" s="43"/>
    </row>
    <row r="96" spans="1:12" ht="96">
      <c r="B96" s="99" t="s">
        <v>31</v>
      </c>
      <c r="C96" s="100" t="s">
        <v>74</v>
      </c>
      <c r="D96" s="101" t="s">
        <v>11</v>
      </c>
      <c r="E96" s="102">
        <v>5000</v>
      </c>
      <c r="F96" s="46"/>
      <c r="G96" s="11"/>
      <c r="H96" s="12"/>
      <c r="I96" s="13"/>
      <c r="J96" s="14">
        <f>H96*I96+H96</f>
        <v>0</v>
      </c>
      <c r="K96" s="15">
        <f>H96*E96</f>
        <v>0</v>
      </c>
      <c r="L96" s="15">
        <f>K96*I96+K96</f>
        <v>0</v>
      </c>
    </row>
    <row r="97" spans="1:12" ht="72">
      <c r="B97" s="99" t="s">
        <v>32</v>
      </c>
      <c r="C97" s="100" t="s">
        <v>75</v>
      </c>
      <c r="D97" s="101" t="s">
        <v>11</v>
      </c>
      <c r="E97" s="102">
        <v>200</v>
      </c>
      <c r="F97" s="46"/>
      <c r="G97" s="11"/>
      <c r="H97" s="12"/>
      <c r="I97" s="13"/>
      <c r="J97" s="14">
        <f>H97*I97+H97</f>
        <v>0</v>
      </c>
      <c r="K97" s="15">
        <f>H97*E97</f>
        <v>0</v>
      </c>
      <c r="L97" s="15">
        <f>K97*I97+K97</f>
        <v>0</v>
      </c>
    </row>
    <row r="98" spans="1:12" ht="72">
      <c r="B98" s="99" t="s">
        <v>33</v>
      </c>
      <c r="C98" s="100" t="s">
        <v>76</v>
      </c>
      <c r="D98" s="101" t="s">
        <v>11</v>
      </c>
      <c r="E98" s="103">
        <v>1500</v>
      </c>
      <c r="F98" s="46"/>
      <c r="G98" s="11"/>
      <c r="H98" s="12"/>
      <c r="I98" s="13"/>
      <c r="J98" s="14">
        <f>H98*I98+H98</f>
        <v>0</v>
      </c>
      <c r="K98" s="15">
        <f>H98*E98</f>
        <v>0</v>
      </c>
      <c r="L98" s="15">
        <f>K98*I98+K98</f>
        <v>0</v>
      </c>
    </row>
    <row r="99" spans="1:12" ht="72">
      <c r="B99" s="99" t="s">
        <v>35</v>
      </c>
      <c r="C99" s="100" t="s">
        <v>77</v>
      </c>
      <c r="D99" s="101" t="s">
        <v>11</v>
      </c>
      <c r="E99" s="104">
        <v>500</v>
      </c>
      <c r="F99" s="46"/>
      <c r="G99" s="11"/>
      <c r="H99" s="12"/>
      <c r="I99" s="13"/>
      <c r="J99" s="14">
        <f>H99*I99+H99</f>
        <v>0</v>
      </c>
      <c r="K99" s="15">
        <f>H99*E99</f>
        <v>0</v>
      </c>
      <c r="L99" s="15">
        <f>K99*I99+K99</f>
        <v>0</v>
      </c>
    </row>
    <row r="100" spans="1:12" ht="84.75" thickBot="1">
      <c r="B100" s="99" t="s">
        <v>36</v>
      </c>
      <c r="C100" s="100" t="s">
        <v>78</v>
      </c>
      <c r="D100" s="101" t="s">
        <v>11</v>
      </c>
      <c r="E100" s="105">
        <v>50</v>
      </c>
      <c r="F100" s="46"/>
      <c r="G100" s="11"/>
      <c r="H100" s="12"/>
      <c r="I100" s="13"/>
      <c r="J100" s="14">
        <f>H100*I100+H100</f>
        <v>0</v>
      </c>
      <c r="K100" s="16">
        <f>H100*E100</f>
        <v>0</v>
      </c>
      <c r="L100" s="16">
        <f>K100*I100+K100</f>
        <v>0</v>
      </c>
    </row>
    <row r="101" spans="1:12" ht="15.75" thickBot="1">
      <c r="B101" s="38"/>
      <c r="C101" s="39"/>
      <c r="D101" s="40"/>
      <c r="E101" s="40"/>
      <c r="J101" s="5" t="s">
        <v>357</v>
      </c>
      <c r="K101" s="17"/>
      <c r="L101" s="17"/>
    </row>
    <row r="103" spans="1:12">
      <c r="A103" s="213">
        <v>15</v>
      </c>
      <c r="B103" s="41" t="s">
        <v>380</v>
      </c>
      <c r="C103" s="42"/>
      <c r="D103" s="42"/>
      <c r="E103" s="43"/>
    </row>
    <row r="104" spans="1:12" ht="36">
      <c r="B104" s="64" t="s">
        <v>31</v>
      </c>
      <c r="C104" s="65" t="s">
        <v>79</v>
      </c>
      <c r="D104" s="106" t="s">
        <v>80</v>
      </c>
      <c r="E104" s="106">
        <v>3500</v>
      </c>
      <c r="F104" s="46"/>
      <c r="G104" s="11"/>
      <c r="H104" s="12"/>
      <c r="I104" s="13"/>
      <c r="J104" s="14">
        <f t="shared" ref="J104:J107" si="6">H104*I104+H104</f>
        <v>0</v>
      </c>
      <c r="K104" s="15">
        <f t="shared" ref="K104:K107" si="7">H104*E104</f>
        <v>0</v>
      </c>
      <c r="L104" s="15">
        <f t="shared" ref="L104:L107" si="8">K104*I104+K104</f>
        <v>0</v>
      </c>
    </row>
    <row r="105" spans="1:12" ht="36">
      <c r="B105" s="64" t="s">
        <v>32</v>
      </c>
      <c r="C105" s="65" t="s">
        <v>81</v>
      </c>
      <c r="D105" s="106" t="s">
        <v>80</v>
      </c>
      <c r="E105" s="106">
        <v>4000</v>
      </c>
      <c r="F105" s="46"/>
      <c r="G105" s="11"/>
      <c r="H105" s="12"/>
      <c r="I105" s="13"/>
      <c r="J105" s="14">
        <f t="shared" si="6"/>
        <v>0</v>
      </c>
      <c r="K105" s="15">
        <f t="shared" si="7"/>
        <v>0</v>
      </c>
      <c r="L105" s="15">
        <f t="shared" si="8"/>
        <v>0</v>
      </c>
    </row>
    <row r="106" spans="1:12" ht="36">
      <c r="B106" s="107" t="s">
        <v>33</v>
      </c>
      <c r="C106" s="108" t="s">
        <v>82</v>
      </c>
      <c r="D106" s="106" t="s">
        <v>80</v>
      </c>
      <c r="E106" s="106">
        <v>3500</v>
      </c>
      <c r="F106" s="46"/>
      <c r="G106" s="11"/>
      <c r="H106" s="12"/>
      <c r="I106" s="13"/>
      <c r="J106" s="14">
        <f t="shared" si="6"/>
        <v>0</v>
      </c>
      <c r="K106" s="15">
        <f t="shared" si="7"/>
        <v>0</v>
      </c>
      <c r="L106" s="15">
        <f t="shared" si="8"/>
        <v>0</v>
      </c>
    </row>
    <row r="107" spans="1:12" ht="36">
      <c r="B107" s="107" t="s">
        <v>35</v>
      </c>
      <c r="C107" s="108" t="s">
        <v>361</v>
      </c>
      <c r="D107" s="106" t="s">
        <v>80</v>
      </c>
      <c r="E107" s="106">
        <v>6000</v>
      </c>
      <c r="F107" s="46"/>
      <c r="G107" s="11"/>
      <c r="H107" s="12"/>
      <c r="I107" s="13"/>
      <c r="J107" s="14">
        <f t="shared" si="6"/>
        <v>0</v>
      </c>
      <c r="K107" s="15">
        <f t="shared" si="7"/>
        <v>0</v>
      </c>
      <c r="L107" s="15">
        <f t="shared" si="8"/>
        <v>0</v>
      </c>
    </row>
    <row r="108" spans="1:12">
      <c r="B108" s="107" t="s">
        <v>36</v>
      </c>
      <c r="C108" s="108" t="s">
        <v>83</v>
      </c>
      <c r="D108" s="106" t="s">
        <v>10</v>
      </c>
      <c r="E108" s="106">
        <v>30000</v>
      </c>
      <c r="F108" s="46"/>
      <c r="G108" s="11"/>
      <c r="H108" s="12"/>
      <c r="I108" s="13"/>
      <c r="J108" s="14">
        <f>H108*I108+H108</f>
        <v>0</v>
      </c>
      <c r="K108" s="15">
        <f>H108*E108</f>
        <v>0</v>
      </c>
      <c r="L108" s="15">
        <f>K108*I108+K108</f>
        <v>0</v>
      </c>
    </row>
    <row r="109" spans="1:12" ht="24">
      <c r="B109" s="107" t="s">
        <v>56</v>
      </c>
      <c r="C109" s="108" t="s">
        <v>84</v>
      </c>
      <c r="D109" s="106" t="s">
        <v>10</v>
      </c>
      <c r="E109" s="106">
        <v>40000</v>
      </c>
      <c r="F109" s="46"/>
      <c r="G109" s="11"/>
      <c r="H109" s="12"/>
      <c r="I109" s="13"/>
      <c r="J109" s="14">
        <f>H109*I109+H109</f>
        <v>0</v>
      </c>
      <c r="K109" s="15">
        <f>H109*E109</f>
        <v>0</v>
      </c>
      <c r="L109" s="15">
        <f>K109*I109+K109</f>
        <v>0</v>
      </c>
    </row>
    <row r="110" spans="1:12" ht="15.75" thickBot="1">
      <c r="B110" s="97" t="s">
        <v>58</v>
      </c>
      <c r="C110" s="86" t="s">
        <v>85</v>
      </c>
      <c r="D110" s="106" t="s">
        <v>10</v>
      </c>
      <c r="E110" s="106">
        <v>100</v>
      </c>
      <c r="F110" s="46"/>
      <c r="G110" s="11"/>
      <c r="H110" s="12"/>
      <c r="I110" s="13"/>
      <c r="J110" s="14">
        <f>H110*I110+H110</f>
        <v>0</v>
      </c>
      <c r="K110" s="16">
        <f>H110*E110</f>
        <v>0</v>
      </c>
      <c r="L110" s="16">
        <f>K110*I110+K110</f>
        <v>0</v>
      </c>
    </row>
    <row r="111" spans="1:12" ht="15.75" thickBot="1">
      <c r="B111" s="38"/>
      <c r="C111" s="39"/>
      <c r="D111" s="40"/>
      <c r="E111" s="40"/>
      <c r="J111" s="5" t="s">
        <v>357</v>
      </c>
      <c r="K111" s="17"/>
      <c r="L111" s="17"/>
    </row>
    <row r="113" spans="1:12">
      <c r="A113" s="213">
        <v>16</v>
      </c>
      <c r="B113" s="41" t="s">
        <v>381</v>
      </c>
      <c r="C113" s="42"/>
      <c r="D113" s="42"/>
      <c r="E113" s="43"/>
    </row>
    <row r="114" spans="1:12" ht="24">
      <c r="B114" s="64" t="s">
        <v>31</v>
      </c>
      <c r="C114" s="65" t="s">
        <v>86</v>
      </c>
      <c r="D114" s="106" t="s">
        <v>10</v>
      </c>
      <c r="E114" s="106">
        <v>30000</v>
      </c>
      <c r="F114" s="46"/>
      <c r="G114" s="11"/>
      <c r="H114" s="12"/>
      <c r="I114" s="13"/>
      <c r="J114" s="14">
        <f>H114*I114+H114</f>
        <v>0</v>
      </c>
      <c r="K114" s="15">
        <f>H114*E114</f>
        <v>0</v>
      </c>
      <c r="L114" s="15">
        <f>K114*I114+K114</f>
        <v>0</v>
      </c>
    </row>
    <row r="115" spans="1:12" ht="24">
      <c r="B115" s="109" t="s">
        <v>32</v>
      </c>
      <c r="C115" s="108" t="s">
        <v>87</v>
      </c>
      <c r="D115" s="110" t="s">
        <v>10</v>
      </c>
      <c r="E115" s="110">
        <v>1000</v>
      </c>
      <c r="F115" s="46"/>
      <c r="G115" s="11"/>
      <c r="H115" s="12"/>
      <c r="I115" s="13"/>
      <c r="J115" s="14">
        <f>H115*I115+H115</f>
        <v>0</v>
      </c>
      <c r="K115" s="15">
        <f>H115*E115</f>
        <v>0</v>
      </c>
      <c r="L115" s="15">
        <f>K115*I115+K115</f>
        <v>0</v>
      </c>
    </row>
    <row r="116" spans="1:12" ht="15.75" thickBot="1">
      <c r="B116" s="97" t="s">
        <v>33</v>
      </c>
      <c r="C116" s="86" t="s">
        <v>88</v>
      </c>
      <c r="D116" s="106" t="s">
        <v>10</v>
      </c>
      <c r="E116" s="106">
        <v>800</v>
      </c>
      <c r="F116" s="46"/>
      <c r="G116" s="11"/>
      <c r="H116" s="12"/>
      <c r="I116" s="13"/>
      <c r="J116" s="14">
        <f>H116*I116+H116</f>
        <v>0</v>
      </c>
      <c r="K116" s="16">
        <f>H116*E116</f>
        <v>0</v>
      </c>
      <c r="L116" s="16">
        <f>K116*I116+K116</f>
        <v>0</v>
      </c>
    </row>
    <row r="117" spans="1:12" ht="15.75" thickBot="1">
      <c r="B117" s="38"/>
      <c r="C117" s="39"/>
      <c r="D117" s="40"/>
      <c r="E117" s="40"/>
      <c r="J117" s="5" t="s">
        <v>357</v>
      </c>
      <c r="K117" s="17"/>
      <c r="L117" s="17"/>
    </row>
    <row r="119" spans="1:12">
      <c r="A119" s="213">
        <v>17</v>
      </c>
      <c r="B119" s="41" t="s">
        <v>382</v>
      </c>
      <c r="C119" s="42"/>
      <c r="D119" s="42"/>
      <c r="E119" s="43"/>
    </row>
    <row r="120" spans="1:12" ht="36">
      <c r="B120" s="64" t="s">
        <v>31</v>
      </c>
      <c r="C120" s="111" t="s">
        <v>89</v>
      </c>
      <c r="D120" s="106" t="s">
        <v>10</v>
      </c>
      <c r="E120" s="106">
        <v>60000</v>
      </c>
      <c r="F120" s="46"/>
      <c r="G120" s="11"/>
      <c r="H120" s="12"/>
      <c r="I120" s="13"/>
      <c r="J120" s="14">
        <f>H120*I120+H120</f>
        <v>0</v>
      </c>
      <c r="K120" s="15">
        <f>H120*E120</f>
        <v>0</v>
      </c>
      <c r="L120" s="15">
        <f>K120*I120+K120</f>
        <v>0</v>
      </c>
    </row>
    <row r="121" spans="1:12" ht="48">
      <c r="B121" s="109" t="s">
        <v>32</v>
      </c>
      <c r="C121" s="112" t="s">
        <v>90</v>
      </c>
      <c r="D121" s="106" t="s">
        <v>10</v>
      </c>
      <c r="E121" s="106">
        <v>26200</v>
      </c>
      <c r="F121" s="46"/>
      <c r="G121" s="11"/>
      <c r="H121" s="12"/>
      <c r="I121" s="13"/>
      <c r="J121" s="14">
        <f>H121*I121+H121</f>
        <v>0</v>
      </c>
      <c r="K121" s="15">
        <f>H121*E121</f>
        <v>0</v>
      </c>
      <c r="L121" s="15">
        <f>K121*I121+K121</f>
        <v>0</v>
      </c>
    </row>
    <row r="122" spans="1:12" ht="36.75" thickBot="1">
      <c r="B122" s="97" t="s">
        <v>33</v>
      </c>
      <c r="C122" s="112" t="s">
        <v>91</v>
      </c>
      <c r="D122" s="106" t="s">
        <v>10</v>
      </c>
      <c r="E122" s="106">
        <v>4000</v>
      </c>
      <c r="F122" s="46"/>
      <c r="G122" s="11"/>
      <c r="H122" s="12"/>
      <c r="I122" s="13"/>
      <c r="J122" s="14">
        <f>H122*I122+H122</f>
        <v>0</v>
      </c>
      <c r="K122" s="16">
        <f>H122*E122</f>
        <v>0</v>
      </c>
      <c r="L122" s="16">
        <f>K122*I122+K122</f>
        <v>0</v>
      </c>
    </row>
    <row r="123" spans="1:12" ht="15.75" thickBot="1">
      <c r="B123" s="38"/>
      <c r="C123" s="39"/>
      <c r="D123" s="40"/>
      <c r="E123" s="40"/>
      <c r="J123" s="5" t="s">
        <v>357</v>
      </c>
      <c r="K123" s="17"/>
      <c r="L123" s="17"/>
    </row>
    <row r="125" spans="1:12">
      <c r="A125" s="213">
        <v>18</v>
      </c>
      <c r="B125" s="41" t="s">
        <v>383</v>
      </c>
      <c r="C125" s="42"/>
      <c r="D125" s="42"/>
      <c r="E125" s="43"/>
    </row>
    <row r="126" spans="1:12" ht="120">
      <c r="A126" s="215"/>
      <c r="B126" s="69" t="s">
        <v>31</v>
      </c>
      <c r="C126" s="113" t="s">
        <v>92</v>
      </c>
      <c r="D126" s="106" t="s">
        <v>10</v>
      </c>
      <c r="E126" s="106">
        <v>500000</v>
      </c>
      <c r="F126" s="46"/>
      <c r="G126" s="11"/>
      <c r="H126" s="12"/>
      <c r="I126" s="13"/>
      <c r="J126" s="14">
        <f>H126*I126+H126</f>
        <v>0</v>
      </c>
      <c r="K126" s="15">
        <f>H126*E126</f>
        <v>0</v>
      </c>
      <c r="L126" s="15">
        <f>K126*I126+K126</f>
        <v>0</v>
      </c>
    </row>
    <row r="127" spans="1:12" ht="60">
      <c r="A127" s="215"/>
      <c r="B127" s="107" t="s">
        <v>32</v>
      </c>
      <c r="C127" s="113" t="s">
        <v>93</v>
      </c>
      <c r="D127" s="106" t="s">
        <v>10</v>
      </c>
      <c r="E127" s="106">
        <v>2000</v>
      </c>
      <c r="F127" s="46"/>
      <c r="G127" s="11"/>
      <c r="H127" s="12"/>
      <c r="I127" s="13"/>
      <c r="J127" s="14">
        <f>H127*I127+H127</f>
        <v>0</v>
      </c>
      <c r="K127" s="15">
        <f>H127*E127</f>
        <v>0</v>
      </c>
      <c r="L127" s="15">
        <f>K127*I127+K127</f>
        <v>0</v>
      </c>
    </row>
    <row r="128" spans="1:12" ht="132">
      <c r="A128" s="215"/>
      <c r="B128" s="107" t="s">
        <v>33</v>
      </c>
      <c r="C128" s="114" t="s">
        <v>94</v>
      </c>
      <c r="D128" s="106" t="s">
        <v>10</v>
      </c>
      <c r="E128" s="106">
        <v>1000</v>
      </c>
      <c r="F128" s="46"/>
      <c r="G128" s="11"/>
      <c r="H128" s="12"/>
      <c r="I128" s="13"/>
      <c r="J128" s="14">
        <f>H128*I128+H128</f>
        <v>0</v>
      </c>
      <c r="K128" s="15">
        <f>H128*E128</f>
        <v>0</v>
      </c>
      <c r="L128" s="15">
        <f>K128*I128+K128</f>
        <v>0</v>
      </c>
    </row>
    <row r="129" spans="1:12" ht="132.75" thickBot="1">
      <c r="A129" s="215"/>
      <c r="B129" s="97" t="s">
        <v>35</v>
      </c>
      <c r="C129" s="115" t="s">
        <v>95</v>
      </c>
      <c r="D129" s="106" t="s">
        <v>10</v>
      </c>
      <c r="E129" s="106">
        <v>1000</v>
      </c>
      <c r="F129" s="46"/>
      <c r="G129" s="11"/>
      <c r="H129" s="12"/>
      <c r="I129" s="13"/>
      <c r="J129" s="14">
        <f>H129*I129+H129</f>
        <v>0</v>
      </c>
      <c r="K129" s="16">
        <f>H129*E129</f>
        <v>0</v>
      </c>
      <c r="L129" s="16">
        <f>K129*I129+K129</f>
        <v>0</v>
      </c>
    </row>
    <row r="130" spans="1:12" ht="15.75" thickBot="1">
      <c r="B130" s="38"/>
      <c r="C130" s="39"/>
      <c r="D130" s="40"/>
      <c r="E130" s="40"/>
      <c r="J130" s="5" t="s">
        <v>357</v>
      </c>
      <c r="K130" s="17"/>
      <c r="L130" s="17"/>
    </row>
    <row r="132" spans="1:12" ht="15.75" thickBot="1">
      <c r="A132" s="213">
        <v>19</v>
      </c>
      <c r="B132" s="41" t="s">
        <v>96</v>
      </c>
      <c r="C132" s="42"/>
      <c r="D132" s="42"/>
      <c r="E132" s="43"/>
    </row>
    <row r="133" spans="1:12" ht="120.75" thickBot="1">
      <c r="B133" s="64" t="s">
        <v>31</v>
      </c>
      <c r="C133" s="116" t="s">
        <v>97</v>
      </c>
      <c r="D133" s="106" t="s">
        <v>10</v>
      </c>
      <c r="E133" s="106">
        <v>27000</v>
      </c>
      <c r="F133" s="46"/>
      <c r="G133" s="11"/>
      <c r="H133" s="12"/>
      <c r="I133" s="13"/>
      <c r="J133" s="18">
        <f>H133*I133+H133</f>
        <v>0</v>
      </c>
      <c r="K133" s="10">
        <f>H133*E133</f>
        <v>0</v>
      </c>
      <c r="L133" s="10">
        <f>K133*I133+K133</f>
        <v>0</v>
      </c>
    </row>
    <row r="134" spans="1:12">
      <c r="B134" s="38"/>
      <c r="C134" s="39"/>
      <c r="D134" s="40"/>
      <c r="E134" s="40"/>
    </row>
    <row r="135" spans="1:12" ht="15.75" thickBot="1">
      <c r="A135" s="213">
        <v>20</v>
      </c>
      <c r="B135" s="41" t="s">
        <v>384</v>
      </c>
      <c r="C135" s="42"/>
      <c r="D135" s="42"/>
      <c r="E135" s="43"/>
    </row>
    <row r="136" spans="1:12" ht="84.75" thickBot="1">
      <c r="B136" s="64" t="s">
        <v>31</v>
      </c>
      <c r="C136" s="116" t="s">
        <v>98</v>
      </c>
      <c r="D136" s="106" t="s">
        <v>10</v>
      </c>
      <c r="E136" s="106">
        <v>20000</v>
      </c>
      <c r="F136" s="46"/>
      <c r="G136" s="11"/>
      <c r="H136" s="12"/>
      <c r="I136" s="13"/>
      <c r="J136" s="18">
        <f>H136*I136+H136</f>
        <v>0</v>
      </c>
      <c r="K136" s="10">
        <f>H136*E136</f>
        <v>0</v>
      </c>
      <c r="L136" s="10">
        <f>K136*I136+K136</f>
        <v>0</v>
      </c>
    </row>
    <row r="137" spans="1:12">
      <c r="B137" s="38"/>
      <c r="C137" s="39"/>
      <c r="D137" s="40"/>
      <c r="E137" s="40"/>
    </row>
    <row r="138" spans="1:12" ht="15.75" thickBot="1">
      <c r="A138" s="213">
        <v>21</v>
      </c>
      <c r="B138" s="41" t="s">
        <v>385</v>
      </c>
      <c r="C138" s="42"/>
      <c r="D138" s="42"/>
      <c r="E138" s="43"/>
    </row>
    <row r="139" spans="1:12" ht="48.75" thickBot="1">
      <c r="B139" s="64" t="s">
        <v>31</v>
      </c>
      <c r="C139" s="116" t="s">
        <v>99</v>
      </c>
      <c r="D139" s="106" t="s">
        <v>10</v>
      </c>
      <c r="E139" s="106">
        <v>500</v>
      </c>
      <c r="F139" s="46"/>
      <c r="G139" s="11"/>
      <c r="H139" s="12"/>
      <c r="I139" s="13"/>
      <c r="J139" s="18">
        <f>H139*I139+H139</f>
        <v>0</v>
      </c>
      <c r="K139" s="10">
        <f>H139*E139</f>
        <v>0</v>
      </c>
      <c r="L139" s="10">
        <f>K139*I139+K139</f>
        <v>0</v>
      </c>
    </row>
    <row r="140" spans="1:12">
      <c r="B140" s="38"/>
      <c r="C140" s="39"/>
      <c r="D140" s="40"/>
      <c r="E140" s="40"/>
    </row>
    <row r="141" spans="1:12" ht="15.75" thickBot="1">
      <c r="A141" s="213">
        <v>22</v>
      </c>
      <c r="B141" s="41" t="s">
        <v>386</v>
      </c>
      <c r="C141" s="42"/>
      <c r="D141" s="42"/>
      <c r="E141" s="43"/>
    </row>
    <row r="142" spans="1:12" ht="84.75" thickBot="1">
      <c r="B142" s="64" t="s">
        <v>31</v>
      </c>
      <c r="C142" s="116" t="s">
        <v>100</v>
      </c>
      <c r="D142" s="106" t="s">
        <v>10</v>
      </c>
      <c r="E142" s="106">
        <v>40000</v>
      </c>
      <c r="F142" s="46"/>
      <c r="G142" s="11"/>
      <c r="H142" s="12"/>
      <c r="I142" s="13"/>
      <c r="J142" s="18">
        <f>H142*I142+H142</f>
        <v>0</v>
      </c>
      <c r="K142" s="10">
        <f>H142*E142</f>
        <v>0</v>
      </c>
      <c r="L142" s="10">
        <f>K142*I142+K142</f>
        <v>0</v>
      </c>
    </row>
    <row r="143" spans="1:12">
      <c r="B143" s="38"/>
      <c r="C143" s="39"/>
      <c r="D143" s="40"/>
      <c r="E143" s="40"/>
    </row>
    <row r="144" spans="1:12" ht="15.75" thickBot="1">
      <c r="A144" s="213">
        <v>23</v>
      </c>
      <c r="B144" s="41" t="s">
        <v>387</v>
      </c>
      <c r="C144" s="42"/>
      <c r="D144" s="42"/>
      <c r="E144" s="43"/>
    </row>
    <row r="145" spans="1:12" ht="108.75" thickBot="1">
      <c r="B145" s="85" t="s">
        <v>31</v>
      </c>
      <c r="C145" s="117" t="s">
        <v>101</v>
      </c>
      <c r="D145" s="106" t="s">
        <v>10</v>
      </c>
      <c r="E145" s="106">
        <v>9000</v>
      </c>
      <c r="F145" s="46"/>
      <c r="G145" s="11"/>
      <c r="H145" s="12"/>
      <c r="I145" s="13"/>
      <c r="J145" s="18">
        <f>H145*I145+H145</f>
        <v>0</v>
      </c>
      <c r="K145" s="10">
        <f>H145*E145</f>
        <v>0</v>
      </c>
      <c r="L145" s="10">
        <f>K145*I145+K145</f>
        <v>0</v>
      </c>
    </row>
    <row r="146" spans="1:12">
      <c r="B146" s="38"/>
      <c r="C146" s="39"/>
      <c r="D146" s="40"/>
      <c r="E146" s="40"/>
    </row>
    <row r="147" spans="1:12" ht="15.75" thickBot="1">
      <c r="A147" s="213">
        <v>24</v>
      </c>
      <c r="B147" s="41" t="s">
        <v>388</v>
      </c>
      <c r="C147" s="42"/>
      <c r="D147" s="42"/>
      <c r="E147" s="43"/>
    </row>
    <row r="148" spans="1:12" ht="36.75" thickBot="1">
      <c r="A148" s="214"/>
      <c r="B148" s="69" t="s">
        <v>31</v>
      </c>
      <c r="C148" s="116" t="s">
        <v>102</v>
      </c>
      <c r="D148" s="106" t="s">
        <v>10</v>
      </c>
      <c r="E148" s="106">
        <v>11000</v>
      </c>
      <c r="F148" s="46"/>
      <c r="G148" s="11"/>
      <c r="H148" s="12"/>
      <c r="I148" s="13"/>
      <c r="J148" s="18">
        <f>H148*I148+H148</f>
        <v>0</v>
      </c>
      <c r="K148" s="10">
        <f>H148*E148</f>
        <v>0</v>
      </c>
      <c r="L148" s="10">
        <f>K148*I148+K148</f>
        <v>0</v>
      </c>
    </row>
    <row r="149" spans="1:12">
      <c r="B149" s="38"/>
      <c r="C149" s="39"/>
      <c r="D149" s="40"/>
      <c r="E149" s="40"/>
    </row>
    <row r="150" spans="1:12" ht="15.75" thickBot="1">
      <c r="A150" s="213">
        <v>25</v>
      </c>
      <c r="B150" s="41" t="s">
        <v>389</v>
      </c>
      <c r="C150" s="42"/>
      <c r="D150" s="42"/>
      <c r="E150" s="43"/>
    </row>
    <row r="151" spans="1:12" ht="48.75" thickBot="1">
      <c r="A151" s="214"/>
      <c r="B151" s="69" t="s">
        <v>31</v>
      </c>
      <c r="C151" s="116" t="s">
        <v>103</v>
      </c>
      <c r="D151" s="106" t="s">
        <v>12</v>
      </c>
      <c r="E151" s="106">
        <v>3000</v>
      </c>
      <c r="F151" s="46"/>
      <c r="G151" s="11"/>
      <c r="H151" s="12"/>
      <c r="I151" s="13"/>
      <c r="J151" s="18">
        <f>H151*I151+H151</f>
        <v>0</v>
      </c>
      <c r="K151" s="10">
        <f>H151*E151</f>
        <v>0</v>
      </c>
      <c r="L151" s="10">
        <f>K151*I151+K151</f>
        <v>0</v>
      </c>
    </row>
    <row r="152" spans="1:12">
      <c r="B152" s="38"/>
      <c r="C152" s="39"/>
      <c r="D152" s="40"/>
      <c r="E152" s="40"/>
    </row>
    <row r="153" spans="1:12">
      <c r="A153" s="213">
        <v>26</v>
      </c>
      <c r="B153" s="41" t="s">
        <v>390</v>
      </c>
      <c r="C153" s="42"/>
      <c r="D153" s="42"/>
      <c r="E153" s="43"/>
    </row>
    <row r="154" spans="1:12" ht="36">
      <c r="A154" s="214"/>
      <c r="B154" s="107" t="s">
        <v>31</v>
      </c>
      <c r="C154" s="117" t="s">
        <v>104</v>
      </c>
      <c r="D154" s="106"/>
      <c r="E154" s="118"/>
      <c r="F154" s="87"/>
      <c r="G154" s="19"/>
      <c r="H154" s="19"/>
      <c r="I154" s="19"/>
      <c r="J154" s="19"/>
      <c r="K154" s="19"/>
      <c r="L154" s="19"/>
    </row>
    <row r="155" spans="1:12" ht="14.25">
      <c r="A155" s="214"/>
      <c r="B155" s="107" t="s">
        <v>105</v>
      </c>
      <c r="C155" s="116" t="s">
        <v>106</v>
      </c>
      <c r="D155" s="106" t="s">
        <v>10</v>
      </c>
      <c r="E155" s="118">
        <v>500</v>
      </c>
      <c r="F155" s="46"/>
      <c r="G155" s="11"/>
      <c r="H155" s="12"/>
      <c r="I155" s="13"/>
      <c r="J155" s="14">
        <f>H155*I155+H155</f>
        <v>0</v>
      </c>
      <c r="K155" s="15">
        <f>H155*E155</f>
        <v>0</v>
      </c>
      <c r="L155" s="15">
        <f>K155*I155+K155</f>
        <v>0</v>
      </c>
    </row>
    <row r="156" spans="1:12" ht="14.25">
      <c r="A156" s="214"/>
      <c r="B156" s="107" t="s">
        <v>107</v>
      </c>
      <c r="C156" s="117" t="s">
        <v>108</v>
      </c>
      <c r="D156" s="106" t="s">
        <v>10</v>
      </c>
      <c r="E156" s="118">
        <v>300</v>
      </c>
      <c r="F156" s="46"/>
      <c r="G156" s="11"/>
      <c r="H156" s="12"/>
      <c r="I156" s="13"/>
      <c r="J156" s="14">
        <f>H156*I156+H156</f>
        <v>0</v>
      </c>
      <c r="K156" s="15">
        <f>H156*E156</f>
        <v>0</v>
      </c>
      <c r="L156" s="15">
        <f>K156*I156+K156</f>
        <v>0</v>
      </c>
    </row>
    <row r="157" spans="1:12" thickBot="1">
      <c r="A157" s="214"/>
      <c r="B157" s="119" t="s">
        <v>109</v>
      </c>
      <c r="C157" s="117" t="s">
        <v>110</v>
      </c>
      <c r="D157" s="106" t="s">
        <v>10</v>
      </c>
      <c r="E157" s="118">
        <v>700</v>
      </c>
      <c r="F157" s="46"/>
      <c r="G157" s="11"/>
      <c r="H157" s="12"/>
      <c r="I157" s="13"/>
      <c r="J157" s="14">
        <f>H157*I157+H157</f>
        <v>0</v>
      </c>
      <c r="K157" s="16">
        <f>H157*E157</f>
        <v>0</v>
      </c>
      <c r="L157" s="16">
        <f>K157*I157+K157</f>
        <v>0</v>
      </c>
    </row>
    <row r="158" spans="1:12" ht="15.75" thickBot="1">
      <c r="B158" s="38"/>
      <c r="C158" s="39"/>
      <c r="D158" s="40"/>
      <c r="E158" s="40"/>
      <c r="J158" s="5" t="s">
        <v>357</v>
      </c>
      <c r="K158" s="17"/>
      <c r="L158" s="17"/>
    </row>
    <row r="160" spans="1:12" ht="15.75" thickBot="1">
      <c r="A160" s="213">
        <v>27</v>
      </c>
      <c r="B160" s="41" t="s">
        <v>391</v>
      </c>
      <c r="C160" s="42"/>
      <c r="D160" s="42"/>
      <c r="E160" s="43"/>
    </row>
    <row r="161" spans="1:12" ht="60.75" thickBot="1">
      <c r="A161" s="215"/>
      <c r="B161" s="54" t="s">
        <v>31</v>
      </c>
      <c r="C161" s="117" t="s">
        <v>111</v>
      </c>
      <c r="D161" s="106" t="s">
        <v>10</v>
      </c>
      <c r="E161" s="106">
        <v>70</v>
      </c>
      <c r="F161" s="46"/>
      <c r="G161" s="11"/>
      <c r="H161" s="12"/>
      <c r="I161" s="13"/>
      <c r="J161" s="18">
        <f>H161*I161+H161</f>
        <v>0</v>
      </c>
      <c r="K161" s="10">
        <f>H161*E161</f>
        <v>0</v>
      </c>
      <c r="L161" s="10">
        <f>K161*I161+K161</f>
        <v>0</v>
      </c>
    </row>
    <row r="162" spans="1:12">
      <c r="B162" s="38"/>
      <c r="C162" s="39"/>
      <c r="D162" s="40"/>
      <c r="E162" s="40"/>
    </row>
    <row r="163" spans="1:12" ht="15.75" thickBot="1">
      <c r="A163" s="213">
        <v>28</v>
      </c>
      <c r="B163" s="41" t="s">
        <v>392</v>
      </c>
      <c r="C163" s="42"/>
      <c r="D163" s="42"/>
      <c r="E163" s="43"/>
    </row>
    <row r="164" spans="1:12" ht="108.75" thickBot="1">
      <c r="B164" s="34">
        <v>1</v>
      </c>
      <c r="C164" s="60" t="s">
        <v>112</v>
      </c>
      <c r="D164" s="29" t="s">
        <v>11</v>
      </c>
      <c r="E164" s="29">
        <v>5000</v>
      </c>
      <c r="F164" s="46"/>
      <c r="G164" s="11"/>
      <c r="H164" s="12"/>
      <c r="I164" s="13"/>
      <c r="J164" s="18">
        <f>H164*I164+H164</f>
        <v>0</v>
      </c>
      <c r="K164" s="10">
        <f>H164*E164</f>
        <v>0</v>
      </c>
      <c r="L164" s="10">
        <f>K164*I164+K164</f>
        <v>0</v>
      </c>
    </row>
    <row r="165" spans="1:12">
      <c r="B165" s="38"/>
      <c r="C165" s="39"/>
      <c r="D165" s="40"/>
      <c r="E165" s="40"/>
    </row>
    <row r="166" spans="1:12">
      <c r="A166" s="213">
        <v>29</v>
      </c>
      <c r="B166" s="41" t="s">
        <v>393</v>
      </c>
      <c r="C166" s="42"/>
      <c r="D166" s="42"/>
      <c r="E166" s="43"/>
    </row>
    <row r="167" spans="1:12" ht="14.25">
      <c r="A167" s="214"/>
      <c r="B167" s="131">
        <v>1</v>
      </c>
      <c r="C167" s="116" t="s">
        <v>113</v>
      </c>
      <c r="D167" s="118" t="s">
        <v>10</v>
      </c>
      <c r="E167" s="57">
        <v>200</v>
      </c>
      <c r="F167" s="46"/>
      <c r="G167" s="11"/>
      <c r="H167" s="12"/>
      <c r="I167" s="13"/>
      <c r="J167" s="14">
        <f>H167*I167+H167</f>
        <v>0</v>
      </c>
      <c r="K167" s="15">
        <f>H167*E167</f>
        <v>0</v>
      </c>
      <c r="L167" s="15">
        <f>K167*I167+K167</f>
        <v>0</v>
      </c>
    </row>
    <row r="168" spans="1:12" thickBot="1">
      <c r="A168" s="214"/>
      <c r="B168" s="131">
        <v>3</v>
      </c>
      <c r="C168" s="116" t="s">
        <v>114</v>
      </c>
      <c r="D168" s="118" t="s">
        <v>10</v>
      </c>
      <c r="E168" s="57">
        <v>60</v>
      </c>
      <c r="F168" s="46"/>
      <c r="G168" s="11"/>
      <c r="H168" s="12"/>
      <c r="I168" s="13"/>
      <c r="J168" s="14">
        <f>H168*I168+H168</f>
        <v>0</v>
      </c>
      <c r="K168" s="16">
        <f>H168*E168</f>
        <v>0</v>
      </c>
      <c r="L168" s="16">
        <f>K168*I168+K168</f>
        <v>0</v>
      </c>
    </row>
    <row r="169" spans="1:12" ht="15.75" thickBot="1">
      <c r="B169" s="38"/>
      <c r="C169" s="39"/>
      <c r="D169" s="40"/>
      <c r="E169" s="40"/>
      <c r="J169" s="5" t="s">
        <v>357</v>
      </c>
      <c r="K169" s="17"/>
      <c r="L169" s="17"/>
    </row>
    <row r="171" spans="1:12">
      <c r="A171" s="213">
        <v>30</v>
      </c>
      <c r="B171" s="41" t="s">
        <v>394</v>
      </c>
      <c r="C171" s="42"/>
      <c r="D171" s="42"/>
      <c r="E171" s="43"/>
    </row>
    <row r="172" spans="1:12" ht="14.25">
      <c r="A172" s="216"/>
      <c r="B172" s="201" t="s">
        <v>31</v>
      </c>
      <c r="C172" s="61" t="s">
        <v>115</v>
      </c>
      <c r="D172" s="30" t="s">
        <v>10</v>
      </c>
      <c r="E172" s="36">
        <v>4700</v>
      </c>
      <c r="F172" s="46"/>
      <c r="G172" s="11"/>
      <c r="H172" s="12"/>
      <c r="I172" s="13"/>
      <c r="J172" s="14">
        <f t="shared" ref="J172:J185" si="9">H172*I172+H172</f>
        <v>0</v>
      </c>
      <c r="K172" s="15">
        <f t="shared" ref="K172:K185" si="10">H172*E172</f>
        <v>0</v>
      </c>
      <c r="L172" s="15">
        <f t="shared" ref="L172:L185" si="11">K172*I172+K172</f>
        <v>0</v>
      </c>
    </row>
    <row r="173" spans="1:12" ht="60">
      <c r="A173" s="216"/>
      <c r="B173" s="201" t="s">
        <v>32</v>
      </c>
      <c r="C173" s="61" t="s">
        <v>116</v>
      </c>
      <c r="D173" s="30" t="s">
        <v>80</v>
      </c>
      <c r="E173" s="36">
        <v>1000</v>
      </c>
      <c r="F173" s="46"/>
      <c r="G173" s="11"/>
      <c r="H173" s="12"/>
      <c r="I173" s="13"/>
      <c r="J173" s="14">
        <f t="shared" si="9"/>
        <v>0</v>
      </c>
      <c r="K173" s="15">
        <f t="shared" si="10"/>
        <v>0</v>
      </c>
      <c r="L173" s="15">
        <f t="shared" si="11"/>
        <v>0</v>
      </c>
    </row>
    <row r="174" spans="1:12" ht="14.25">
      <c r="A174" s="216"/>
      <c r="B174" s="201" t="s">
        <v>33</v>
      </c>
      <c r="C174" s="61" t="s">
        <v>117</v>
      </c>
      <c r="D174" s="30" t="s">
        <v>80</v>
      </c>
      <c r="E174" s="36">
        <v>2600</v>
      </c>
      <c r="F174" s="46"/>
      <c r="G174" s="11"/>
      <c r="H174" s="12"/>
      <c r="I174" s="13"/>
      <c r="J174" s="14">
        <f t="shared" si="9"/>
        <v>0</v>
      </c>
      <c r="K174" s="15">
        <f t="shared" si="10"/>
        <v>0</v>
      </c>
      <c r="L174" s="15">
        <f t="shared" si="11"/>
        <v>0</v>
      </c>
    </row>
    <row r="175" spans="1:12" ht="14.25">
      <c r="A175" s="216"/>
      <c r="B175" s="201" t="s">
        <v>35</v>
      </c>
      <c r="C175" s="61" t="s">
        <v>118</v>
      </c>
      <c r="D175" s="30" t="s">
        <v>80</v>
      </c>
      <c r="E175" s="36">
        <v>1000</v>
      </c>
      <c r="F175" s="46"/>
      <c r="G175" s="11"/>
      <c r="H175" s="12"/>
      <c r="I175" s="13"/>
      <c r="J175" s="14">
        <f t="shared" si="9"/>
        <v>0</v>
      </c>
      <c r="K175" s="15">
        <f t="shared" si="10"/>
        <v>0</v>
      </c>
      <c r="L175" s="15">
        <f t="shared" si="11"/>
        <v>0</v>
      </c>
    </row>
    <row r="176" spans="1:12" ht="36">
      <c r="A176" s="216"/>
      <c r="B176" s="201" t="s">
        <v>36</v>
      </c>
      <c r="C176" s="61" t="s">
        <v>119</v>
      </c>
      <c r="D176" s="30" t="s">
        <v>10</v>
      </c>
      <c r="E176" s="36">
        <v>5700</v>
      </c>
      <c r="F176" s="46"/>
      <c r="G176" s="11"/>
      <c r="H176" s="12"/>
      <c r="I176" s="13"/>
      <c r="J176" s="14">
        <f t="shared" si="9"/>
        <v>0</v>
      </c>
      <c r="K176" s="15">
        <f t="shared" si="10"/>
        <v>0</v>
      </c>
      <c r="L176" s="15">
        <f t="shared" si="11"/>
        <v>0</v>
      </c>
    </row>
    <row r="177" spans="1:12" ht="14.25">
      <c r="A177" s="216"/>
      <c r="B177" s="201" t="s">
        <v>56</v>
      </c>
      <c r="C177" s="61" t="s">
        <v>120</v>
      </c>
      <c r="D177" s="30" t="s">
        <v>10</v>
      </c>
      <c r="E177" s="36">
        <v>70</v>
      </c>
      <c r="F177" s="46"/>
      <c r="G177" s="11"/>
      <c r="H177" s="12"/>
      <c r="I177" s="13"/>
      <c r="J177" s="14">
        <f t="shared" si="9"/>
        <v>0</v>
      </c>
      <c r="K177" s="15">
        <f t="shared" si="10"/>
        <v>0</v>
      </c>
      <c r="L177" s="15">
        <f t="shared" si="11"/>
        <v>0</v>
      </c>
    </row>
    <row r="178" spans="1:12" ht="14.25">
      <c r="A178" s="216"/>
      <c r="B178" s="201" t="s">
        <v>58</v>
      </c>
      <c r="C178" s="61" t="s">
        <v>121</v>
      </c>
      <c r="D178" s="30" t="s">
        <v>10</v>
      </c>
      <c r="E178" s="36">
        <v>7600</v>
      </c>
      <c r="F178" s="46"/>
      <c r="G178" s="11"/>
      <c r="H178" s="12"/>
      <c r="I178" s="13"/>
      <c r="J178" s="14">
        <f t="shared" si="9"/>
        <v>0</v>
      </c>
      <c r="K178" s="15">
        <f t="shared" si="10"/>
        <v>0</v>
      </c>
      <c r="L178" s="15">
        <f t="shared" si="11"/>
        <v>0</v>
      </c>
    </row>
    <row r="179" spans="1:12" ht="14.25">
      <c r="A179" s="216"/>
      <c r="B179" s="201" t="s">
        <v>60</v>
      </c>
      <c r="C179" s="61" t="s">
        <v>122</v>
      </c>
      <c r="D179" s="30" t="s">
        <v>10</v>
      </c>
      <c r="E179" s="36">
        <v>2900</v>
      </c>
      <c r="F179" s="46"/>
      <c r="G179" s="11"/>
      <c r="H179" s="12"/>
      <c r="I179" s="13"/>
      <c r="J179" s="14">
        <f t="shared" si="9"/>
        <v>0</v>
      </c>
      <c r="K179" s="15">
        <f t="shared" si="10"/>
        <v>0</v>
      </c>
      <c r="L179" s="15">
        <f t="shared" si="11"/>
        <v>0</v>
      </c>
    </row>
    <row r="180" spans="1:12" ht="14.25">
      <c r="A180" s="216"/>
      <c r="B180" s="201" t="s">
        <v>62</v>
      </c>
      <c r="C180" s="61" t="s">
        <v>123</v>
      </c>
      <c r="D180" s="30" t="s">
        <v>10</v>
      </c>
      <c r="E180" s="36">
        <v>1000</v>
      </c>
      <c r="F180" s="46"/>
      <c r="G180" s="11"/>
      <c r="H180" s="12"/>
      <c r="I180" s="13"/>
      <c r="J180" s="14">
        <f t="shared" si="9"/>
        <v>0</v>
      </c>
      <c r="K180" s="15">
        <f t="shared" si="10"/>
        <v>0</v>
      </c>
      <c r="L180" s="15">
        <f t="shared" si="11"/>
        <v>0</v>
      </c>
    </row>
    <row r="181" spans="1:12" ht="36">
      <c r="A181" s="216"/>
      <c r="B181" s="201" t="s">
        <v>64</v>
      </c>
      <c r="C181" s="61" t="s">
        <v>124</v>
      </c>
      <c r="D181" s="30" t="s">
        <v>10</v>
      </c>
      <c r="E181" s="36">
        <v>56600</v>
      </c>
      <c r="F181" s="46"/>
      <c r="G181" s="11"/>
      <c r="H181" s="12"/>
      <c r="I181" s="13"/>
      <c r="J181" s="14">
        <f t="shared" si="9"/>
        <v>0</v>
      </c>
      <c r="K181" s="15">
        <f t="shared" si="10"/>
        <v>0</v>
      </c>
      <c r="L181" s="15">
        <f t="shared" si="11"/>
        <v>0</v>
      </c>
    </row>
    <row r="182" spans="1:12" ht="72">
      <c r="A182" s="216"/>
      <c r="B182" s="201" t="s">
        <v>66</v>
      </c>
      <c r="C182" s="61" t="s">
        <v>125</v>
      </c>
      <c r="D182" s="30" t="s">
        <v>10</v>
      </c>
      <c r="E182" s="36">
        <v>20000</v>
      </c>
      <c r="F182" s="46"/>
      <c r="G182" s="11"/>
      <c r="H182" s="12"/>
      <c r="I182" s="13"/>
      <c r="J182" s="14">
        <f t="shared" si="9"/>
        <v>0</v>
      </c>
      <c r="K182" s="15">
        <f t="shared" si="10"/>
        <v>0</v>
      </c>
      <c r="L182" s="15">
        <f t="shared" si="11"/>
        <v>0</v>
      </c>
    </row>
    <row r="183" spans="1:12" ht="24">
      <c r="A183" s="216"/>
      <c r="B183" s="201" t="s">
        <v>68</v>
      </c>
      <c r="C183" s="61" t="s">
        <v>126</v>
      </c>
      <c r="D183" s="30" t="s">
        <v>10</v>
      </c>
      <c r="E183" s="36">
        <v>1000</v>
      </c>
      <c r="F183" s="46"/>
      <c r="G183" s="11"/>
      <c r="H183" s="12"/>
      <c r="I183" s="13"/>
      <c r="J183" s="14">
        <f t="shared" si="9"/>
        <v>0</v>
      </c>
      <c r="K183" s="15">
        <f t="shared" si="10"/>
        <v>0</v>
      </c>
      <c r="L183" s="15">
        <f t="shared" si="11"/>
        <v>0</v>
      </c>
    </row>
    <row r="184" spans="1:12" ht="14.25">
      <c r="A184" s="216"/>
      <c r="B184" s="201" t="s">
        <v>127</v>
      </c>
      <c r="C184" s="61" t="s">
        <v>128</v>
      </c>
      <c r="D184" s="30" t="s">
        <v>80</v>
      </c>
      <c r="E184" s="36">
        <v>1500</v>
      </c>
      <c r="F184" s="46"/>
      <c r="G184" s="11"/>
      <c r="H184" s="12"/>
      <c r="I184" s="13"/>
      <c r="J184" s="14">
        <f t="shared" si="9"/>
        <v>0</v>
      </c>
      <c r="K184" s="15">
        <f t="shared" si="10"/>
        <v>0</v>
      </c>
      <c r="L184" s="15">
        <f t="shared" si="11"/>
        <v>0</v>
      </c>
    </row>
    <row r="185" spans="1:12" ht="14.25">
      <c r="A185" s="216"/>
      <c r="B185" s="201" t="s">
        <v>129</v>
      </c>
      <c r="C185" s="61" t="s">
        <v>130</v>
      </c>
      <c r="D185" s="30" t="s">
        <v>10</v>
      </c>
      <c r="E185" s="36">
        <v>100</v>
      </c>
      <c r="F185" s="46"/>
      <c r="G185" s="11"/>
      <c r="H185" s="12"/>
      <c r="I185" s="13"/>
      <c r="J185" s="14">
        <f t="shared" si="9"/>
        <v>0</v>
      </c>
      <c r="K185" s="15">
        <f t="shared" si="10"/>
        <v>0</v>
      </c>
      <c r="L185" s="15">
        <f t="shared" si="11"/>
        <v>0</v>
      </c>
    </row>
    <row r="186" spans="1:12" ht="14.25">
      <c r="A186" s="216"/>
      <c r="B186" s="201" t="s">
        <v>131</v>
      </c>
      <c r="C186" s="61" t="s">
        <v>132</v>
      </c>
      <c r="D186" s="30" t="s">
        <v>10</v>
      </c>
      <c r="E186" s="36">
        <v>10000</v>
      </c>
      <c r="F186" s="46"/>
      <c r="G186" s="11"/>
      <c r="H186" s="12"/>
      <c r="I186" s="13"/>
      <c r="J186" s="14">
        <f>H186*I186+H186</f>
        <v>0</v>
      </c>
      <c r="K186" s="15">
        <f>H186*E186</f>
        <v>0</v>
      </c>
      <c r="L186" s="15">
        <f>K186*I186+K186</f>
        <v>0</v>
      </c>
    </row>
    <row r="187" spans="1:12" ht="14.25">
      <c r="A187" s="216"/>
      <c r="B187" s="201" t="s">
        <v>133</v>
      </c>
      <c r="C187" s="61" t="s">
        <v>134</v>
      </c>
      <c r="D187" s="30" t="s">
        <v>80</v>
      </c>
      <c r="E187" s="36">
        <v>1000</v>
      </c>
      <c r="F187" s="46"/>
      <c r="G187" s="11"/>
      <c r="H187" s="12"/>
      <c r="I187" s="13"/>
      <c r="J187" s="14">
        <f>H187*I187+H187</f>
        <v>0</v>
      </c>
      <c r="K187" s="15">
        <f>H187*E187</f>
        <v>0</v>
      </c>
      <c r="L187" s="15">
        <f>K187*I187+K187</f>
        <v>0</v>
      </c>
    </row>
    <row r="188" spans="1:12" thickBot="1">
      <c r="B188" s="131" t="s">
        <v>135</v>
      </c>
      <c r="C188" s="116" t="s">
        <v>136</v>
      </c>
      <c r="D188" s="118" t="s">
        <v>10</v>
      </c>
      <c r="E188" s="57">
        <v>780</v>
      </c>
      <c r="F188" s="46"/>
      <c r="G188" s="11"/>
      <c r="H188" s="12"/>
      <c r="I188" s="13"/>
      <c r="J188" s="14">
        <f>H188*I188+H188</f>
        <v>0</v>
      </c>
      <c r="K188" s="16">
        <f>H188*E188</f>
        <v>0</v>
      </c>
      <c r="L188" s="16">
        <f>K188*I188+K188</f>
        <v>0</v>
      </c>
    </row>
    <row r="189" spans="1:12" ht="15.75" thickBot="1">
      <c r="B189" s="38"/>
      <c r="C189" s="39"/>
      <c r="D189" s="40"/>
      <c r="E189" s="40"/>
      <c r="J189" s="5" t="s">
        <v>357</v>
      </c>
      <c r="K189" s="17"/>
      <c r="L189" s="17"/>
    </row>
    <row r="190" spans="1:12">
      <c r="B190" s="38"/>
      <c r="C190" s="39"/>
      <c r="D190" s="40"/>
      <c r="E190" s="40"/>
    </row>
    <row r="191" spans="1:12">
      <c r="A191" s="213">
        <v>31</v>
      </c>
      <c r="B191" s="41" t="s">
        <v>395</v>
      </c>
      <c r="C191" s="42"/>
      <c r="D191" s="42"/>
      <c r="E191" s="43"/>
    </row>
    <row r="192" spans="1:12" ht="132">
      <c r="A192" s="216"/>
      <c r="B192" s="131" t="s">
        <v>31</v>
      </c>
      <c r="C192" s="116" t="s">
        <v>137</v>
      </c>
      <c r="D192" s="118" t="s">
        <v>10</v>
      </c>
      <c r="E192" s="57">
        <v>1600</v>
      </c>
      <c r="F192" s="46"/>
      <c r="G192" s="11"/>
      <c r="H192" s="12"/>
      <c r="I192" s="13"/>
      <c r="J192" s="14">
        <f t="shared" ref="J192:J200" si="12">H192*I192+H192</f>
        <v>0</v>
      </c>
      <c r="K192" s="15">
        <f t="shared" ref="K192:K200" si="13">H192*E192</f>
        <v>0</v>
      </c>
      <c r="L192" s="15">
        <f t="shared" ref="L192:L200" si="14">K192*I192+K192</f>
        <v>0</v>
      </c>
    </row>
    <row r="193" spans="1:12" ht="108">
      <c r="A193" s="216"/>
      <c r="B193" s="131" t="s">
        <v>32</v>
      </c>
      <c r="C193" s="116" t="s">
        <v>138</v>
      </c>
      <c r="D193" s="118" t="s">
        <v>10</v>
      </c>
      <c r="E193" s="57">
        <v>1000</v>
      </c>
      <c r="F193" s="46"/>
      <c r="G193" s="11"/>
      <c r="H193" s="12"/>
      <c r="I193" s="13"/>
      <c r="J193" s="14">
        <f t="shared" si="12"/>
        <v>0</v>
      </c>
      <c r="K193" s="15">
        <f t="shared" si="13"/>
        <v>0</v>
      </c>
      <c r="L193" s="15">
        <f t="shared" si="14"/>
        <v>0</v>
      </c>
    </row>
    <row r="194" spans="1:12" ht="108">
      <c r="A194" s="216"/>
      <c r="B194" s="131" t="s">
        <v>33</v>
      </c>
      <c r="C194" s="116" t="s">
        <v>139</v>
      </c>
      <c r="D194" s="118"/>
      <c r="E194" s="57">
        <v>500</v>
      </c>
      <c r="F194" s="46"/>
      <c r="G194" s="11"/>
      <c r="H194" s="12"/>
      <c r="I194" s="13"/>
      <c r="J194" s="14">
        <f t="shared" si="12"/>
        <v>0</v>
      </c>
      <c r="K194" s="15">
        <f t="shared" si="13"/>
        <v>0</v>
      </c>
      <c r="L194" s="15">
        <f t="shared" si="14"/>
        <v>0</v>
      </c>
    </row>
    <row r="195" spans="1:12" ht="24">
      <c r="A195" s="216"/>
      <c r="B195" s="131" t="s">
        <v>35</v>
      </c>
      <c r="C195" s="116" t="s">
        <v>140</v>
      </c>
      <c r="D195" s="118" t="s">
        <v>10</v>
      </c>
      <c r="E195" s="57">
        <v>3000</v>
      </c>
      <c r="F195" s="46"/>
      <c r="G195" s="11"/>
      <c r="H195" s="12"/>
      <c r="I195" s="13"/>
      <c r="J195" s="14">
        <f t="shared" si="12"/>
        <v>0</v>
      </c>
      <c r="K195" s="15">
        <f t="shared" si="13"/>
        <v>0</v>
      </c>
      <c r="L195" s="15">
        <f t="shared" si="14"/>
        <v>0</v>
      </c>
    </row>
    <row r="196" spans="1:12" ht="60">
      <c r="A196" s="216"/>
      <c r="B196" s="131" t="s">
        <v>36</v>
      </c>
      <c r="C196" s="116" t="s">
        <v>141</v>
      </c>
      <c r="D196" s="118" t="s">
        <v>10</v>
      </c>
      <c r="E196" s="57">
        <v>1700</v>
      </c>
      <c r="F196" s="46"/>
      <c r="G196" s="11"/>
      <c r="H196" s="12"/>
      <c r="I196" s="13"/>
      <c r="J196" s="14">
        <f t="shared" si="12"/>
        <v>0</v>
      </c>
      <c r="K196" s="15">
        <f t="shared" si="13"/>
        <v>0</v>
      </c>
      <c r="L196" s="15">
        <f t="shared" si="14"/>
        <v>0</v>
      </c>
    </row>
    <row r="197" spans="1:12" ht="14.25">
      <c r="A197" s="216"/>
      <c r="B197" s="131" t="s">
        <v>56</v>
      </c>
      <c r="C197" s="116" t="s">
        <v>142</v>
      </c>
      <c r="D197" s="118" t="s">
        <v>10</v>
      </c>
      <c r="E197" s="57">
        <v>1500</v>
      </c>
      <c r="F197" s="46"/>
      <c r="G197" s="11"/>
      <c r="H197" s="12"/>
      <c r="I197" s="13"/>
      <c r="J197" s="14">
        <f t="shared" si="12"/>
        <v>0</v>
      </c>
      <c r="K197" s="15">
        <f t="shared" si="13"/>
        <v>0</v>
      </c>
      <c r="L197" s="15">
        <f t="shared" si="14"/>
        <v>0</v>
      </c>
    </row>
    <row r="198" spans="1:12" ht="48">
      <c r="A198" s="216"/>
      <c r="B198" s="131" t="s">
        <v>58</v>
      </c>
      <c r="C198" s="116" t="s">
        <v>143</v>
      </c>
      <c r="D198" s="118" t="s">
        <v>10</v>
      </c>
      <c r="E198" s="57">
        <v>1000</v>
      </c>
      <c r="F198" s="46"/>
      <c r="G198" s="11"/>
      <c r="H198" s="12"/>
      <c r="I198" s="13"/>
      <c r="J198" s="14">
        <f t="shared" si="12"/>
        <v>0</v>
      </c>
      <c r="K198" s="15">
        <f t="shared" si="13"/>
        <v>0</v>
      </c>
      <c r="L198" s="15">
        <f t="shared" si="14"/>
        <v>0</v>
      </c>
    </row>
    <row r="199" spans="1:12" ht="48">
      <c r="A199" s="216"/>
      <c r="B199" s="131" t="s">
        <v>60</v>
      </c>
      <c r="C199" s="116" t="s">
        <v>144</v>
      </c>
      <c r="D199" s="118" t="s">
        <v>10</v>
      </c>
      <c r="E199" s="57">
        <v>1650</v>
      </c>
      <c r="F199" s="46"/>
      <c r="G199" s="11"/>
      <c r="H199" s="12"/>
      <c r="I199" s="13"/>
      <c r="J199" s="14">
        <f t="shared" si="12"/>
        <v>0</v>
      </c>
      <c r="K199" s="15">
        <f t="shared" si="13"/>
        <v>0</v>
      </c>
      <c r="L199" s="15">
        <f t="shared" si="14"/>
        <v>0</v>
      </c>
    </row>
    <row r="200" spans="1:12" ht="48">
      <c r="A200" s="216"/>
      <c r="B200" s="131" t="s">
        <v>62</v>
      </c>
      <c r="C200" s="116" t="s">
        <v>145</v>
      </c>
      <c r="D200" s="118" t="s">
        <v>10</v>
      </c>
      <c r="E200" s="57">
        <v>11900</v>
      </c>
      <c r="F200" s="46"/>
      <c r="G200" s="11"/>
      <c r="H200" s="12"/>
      <c r="I200" s="13"/>
      <c r="J200" s="14">
        <f t="shared" si="12"/>
        <v>0</v>
      </c>
      <c r="K200" s="15">
        <f t="shared" si="13"/>
        <v>0</v>
      </c>
      <c r="L200" s="15">
        <f t="shared" si="14"/>
        <v>0</v>
      </c>
    </row>
    <row r="201" spans="1:12" ht="120">
      <c r="A201" s="216"/>
      <c r="B201" s="131" t="s">
        <v>64</v>
      </c>
      <c r="C201" s="116" t="s">
        <v>146</v>
      </c>
      <c r="D201" s="118" t="s">
        <v>147</v>
      </c>
      <c r="E201" s="57">
        <v>2000</v>
      </c>
      <c r="F201" s="46"/>
      <c r="G201" s="11"/>
      <c r="H201" s="12"/>
      <c r="I201" s="13"/>
      <c r="J201" s="14">
        <f>H201*I201+H201</f>
        <v>0</v>
      </c>
      <c r="K201" s="15">
        <f>H201*E201</f>
        <v>0</v>
      </c>
      <c r="L201" s="15">
        <f>K201*I201+K201</f>
        <v>0</v>
      </c>
    </row>
    <row r="202" spans="1:12" ht="36">
      <c r="A202" s="216"/>
      <c r="B202" s="131" t="s">
        <v>66</v>
      </c>
      <c r="C202" s="116" t="s">
        <v>148</v>
      </c>
      <c r="D202" s="118" t="s">
        <v>80</v>
      </c>
      <c r="E202" s="57">
        <v>500</v>
      </c>
      <c r="F202" s="46"/>
      <c r="G202" s="11"/>
      <c r="H202" s="12"/>
      <c r="I202" s="13"/>
      <c r="J202" s="14">
        <f>H202*I202+H202</f>
        <v>0</v>
      </c>
      <c r="K202" s="15">
        <f>H202*E202</f>
        <v>0</v>
      </c>
      <c r="L202" s="15">
        <f>K202*I202+K202</f>
        <v>0</v>
      </c>
    </row>
    <row r="203" spans="1:12" ht="72.75" thickBot="1">
      <c r="A203" s="216"/>
      <c r="B203" s="131" t="s">
        <v>68</v>
      </c>
      <c r="C203" s="116" t="s">
        <v>149</v>
      </c>
      <c r="D203" s="118" t="s">
        <v>10</v>
      </c>
      <c r="E203" s="57">
        <v>1000</v>
      </c>
      <c r="F203" s="46"/>
      <c r="G203" s="11"/>
      <c r="H203" s="12"/>
      <c r="I203" s="13"/>
      <c r="J203" s="14">
        <f>H203*I203+H203</f>
        <v>0</v>
      </c>
      <c r="K203" s="16">
        <f>H203*E203</f>
        <v>0</v>
      </c>
      <c r="L203" s="16">
        <f>K203*I203+K203</f>
        <v>0</v>
      </c>
    </row>
    <row r="204" spans="1:12" ht="15.75" thickBot="1">
      <c r="A204" s="214"/>
      <c r="B204" s="121"/>
      <c r="C204" s="122"/>
      <c r="D204" s="123"/>
      <c r="E204" s="123"/>
      <c r="J204" s="5" t="s">
        <v>357</v>
      </c>
      <c r="K204" s="17"/>
      <c r="L204" s="17"/>
    </row>
    <row r="205" spans="1:12">
      <c r="A205" s="216"/>
      <c r="B205" s="203"/>
      <c r="C205" s="124"/>
      <c r="D205" s="124"/>
      <c r="E205" s="125"/>
    </row>
    <row r="206" spans="1:12">
      <c r="E206" s="21"/>
    </row>
    <row r="207" spans="1:12" ht="15.75" thickBot="1">
      <c r="A207" s="213">
        <v>32</v>
      </c>
      <c r="B207" s="41" t="s">
        <v>396</v>
      </c>
      <c r="C207" s="42"/>
      <c r="D207" s="42"/>
      <c r="E207" s="43"/>
    </row>
    <row r="208" spans="1:12" thickBot="1">
      <c r="A208" s="214"/>
      <c r="B208" s="131">
        <v>1</v>
      </c>
      <c r="C208" s="116" t="s">
        <v>150</v>
      </c>
      <c r="D208" s="118" t="s">
        <v>10</v>
      </c>
      <c r="E208" s="57">
        <v>1000</v>
      </c>
      <c r="F208" s="46"/>
      <c r="G208" s="11"/>
      <c r="H208" s="12"/>
      <c r="I208" s="13"/>
      <c r="J208" s="18">
        <f>H208*I208+H208</f>
        <v>0</v>
      </c>
      <c r="K208" s="10">
        <f>H208*E208</f>
        <v>0</v>
      </c>
      <c r="L208" s="10">
        <f>K208*I208+K208</f>
        <v>0</v>
      </c>
    </row>
    <row r="209" spans="1:12">
      <c r="B209" s="38"/>
      <c r="C209" s="39"/>
      <c r="D209" s="40"/>
      <c r="E209" s="40"/>
    </row>
    <row r="210" spans="1:12">
      <c r="A210" s="213">
        <v>33</v>
      </c>
      <c r="B210" s="41" t="s">
        <v>397</v>
      </c>
      <c r="C210" s="42"/>
      <c r="D210" s="42"/>
      <c r="E210" s="43"/>
    </row>
    <row r="211" spans="1:12" ht="14.25">
      <c r="A211" s="214"/>
      <c r="B211" s="131">
        <v>1</v>
      </c>
      <c r="C211" s="116" t="s">
        <v>151</v>
      </c>
      <c r="D211" s="118" t="s">
        <v>10</v>
      </c>
      <c r="E211" s="57">
        <v>200</v>
      </c>
      <c r="F211" s="46"/>
      <c r="G211" s="11"/>
      <c r="H211" s="12"/>
      <c r="I211" s="13"/>
      <c r="J211" s="14">
        <f>H211*I211+H211</f>
        <v>0</v>
      </c>
      <c r="K211" s="15">
        <f>H211*E211</f>
        <v>0</v>
      </c>
      <c r="L211" s="15">
        <f>K211*I211+K211</f>
        <v>0</v>
      </c>
    </row>
    <row r="212" spans="1:12" thickBot="1">
      <c r="A212" s="214"/>
      <c r="B212" s="131">
        <v>2</v>
      </c>
      <c r="C212" s="116" t="s">
        <v>152</v>
      </c>
      <c r="D212" s="118" t="s">
        <v>10</v>
      </c>
      <c r="E212" s="57">
        <v>100</v>
      </c>
      <c r="F212" s="46"/>
      <c r="G212" s="11"/>
      <c r="H212" s="12"/>
      <c r="I212" s="13"/>
      <c r="J212" s="14">
        <f>H212*I212+H212</f>
        <v>0</v>
      </c>
      <c r="K212" s="16">
        <f>H212*E212</f>
        <v>0</v>
      </c>
      <c r="L212" s="16">
        <f>K212*I212+K212</f>
        <v>0</v>
      </c>
    </row>
    <row r="213" spans="1:12" ht="15.75" thickBot="1">
      <c r="B213" s="38"/>
      <c r="C213" s="39"/>
      <c r="D213" s="40"/>
      <c r="E213" s="40"/>
      <c r="J213" s="5" t="s">
        <v>357</v>
      </c>
      <c r="K213" s="17"/>
      <c r="L213" s="17"/>
    </row>
    <row r="215" spans="1:12">
      <c r="A215" s="213">
        <v>34</v>
      </c>
      <c r="B215" s="41" t="s">
        <v>398</v>
      </c>
      <c r="C215" s="42"/>
      <c r="D215" s="42"/>
      <c r="E215" s="43"/>
    </row>
    <row r="216" spans="1:12" ht="24">
      <c r="A216" s="216"/>
      <c r="B216" s="131">
        <v>1</v>
      </c>
      <c r="C216" s="116" t="s">
        <v>153</v>
      </c>
      <c r="D216" s="118" t="s">
        <v>11</v>
      </c>
      <c r="E216" s="57">
        <v>1200</v>
      </c>
      <c r="F216" s="46"/>
      <c r="G216" s="11"/>
      <c r="H216" s="12"/>
      <c r="I216" s="13"/>
      <c r="J216" s="14">
        <f>H216*I216+H216</f>
        <v>0</v>
      </c>
      <c r="K216" s="15">
        <f>H216*E216</f>
        <v>0</v>
      </c>
      <c r="L216" s="15">
        <f>K216*I216+K216</f>
        <v>0</v>
      </c>
    </row>
    <row r="217" spans="1:12" ht="24">
      <c r="A217" s="216"/>
      <c r="B217" s="131">
        <v>2</v>
      </c>
      <c r="C217" s="116" t="s">
        <v>154</v>
      </c>
      <c r="D217" s="118" t="s">
        <v>10</v>
      </c>
      <c r="E217" s="57">
        <v>400</v>
      </c>
      <c r="F217" s="46"/>
      <c r="G217" s="11"/>
      <c r="H217" s="12"/>
      <c r="I217" s="13"/>
      <c r="J217" s="14">
        <f>H217*I217+H217</f>
        <v>0</v>
      </c>
      <c r="K217" s="15">
        <f>H217*E217</f>
        <v>0</v>
      </c>
      <c r="L217" s="15">
        <f>K217*I217+K217</f>
        <v>0</v>
      </c>
    </row>
    <row r="218" spans="1:12" thickBot="1">
      <c r="A218" s="216"/>
      <c r="B218" s="131">
        <v>3</v>
      </c>
      <c r="C218" s="116" t="s">
        <v>155</v>
      </c>
      <c r="D218" s="118" t="s">
        <v>10</v>
      </c>
      <c r="E218" s="57">
        <v>1000</v>
      </c>
      <c r="F218" s="46"/>
      <c r="G218" s="11"/>
      <c r="H218" s="12"/>
      <c r="I218" s="13"/>
      <c r="J218" s="14">
        <f>H218*I218+H218</f>
        <v>0</v>
      </c>
      <c r="K218" s="16">
        <f>H218*E218</f>
        <v>0</v>
      </c>
      <c r="L218" s="16">
        <f>K218*I218+K218</f>
        <v>0</v>
      </c>
    </row>
    <row r="219" spans="1:12" ht="15.75" thickBot="1">
      <c r="B219" s="38"/>
      <c r="C219" s="39"/>
      <c r="D219" s="40"/>
      <c r="E219" s="40"/>
      <c r="J219" s="5" t="s">
        <v>357</v>
      </c>
      <c r="K219" s="17"/>
      <c r="L219" s="17"/>
    </row>
    <row r="221" spans="1:12">
      <c r="A221" s="213">
        <v>35</v>
      </c>
      <c r="B221" s="41" t="s">
        <v>399</v>
      </c>
      <c r="C221" s="42"/>
      <c r="D221" s="42"/>
      <c r="E221" s="43"/>
    </row>
    <row r="222" spans="1:12" ht="14.25">
      <c r="A222" s="216"/>
      <c r="B222" s="202">
        <v>1</v>
      </c>
      <c r="C222" s="116" t="s">
        <v>156</v>
      </c>
      <c r="D222" s="30" t="s">
        <v>10</v>
      </c>
      <c r="E222" s="36">
        <v>600</v>
      </c>
      <c r="F222" s="46"/>
      <c r="G222" s="11"/>
      <c r="H222" s="12"/>
      <c r="I222" s="13"/>
      <c r="J222" s="14">
        <f>H222*I222+H222</f>
        <v>0</v>
      </c>
      <c r="K222" s="15">
        <f>H222*E222</f>
        <v>0</v>
      </c>
      <c r="L222" s="15">
        <f>K222*I222+K222</f>
        <v>0</v>
      </c>
    </row>
    <row r="223" spans="1:12" ht="24.75" thickBot="1">
      <c r="A223" s="216"/>
      <c r="B223" s="131">
        <v>2</v>
      </c>
      <c r="C223" s="116" t="s">
        <v>157</v>
      </c>
      <c r="D223" s="118" t="s">
        <v>10</v>
      </c>
      <c r="E223" s="57">
        <v>550</v>
      </c>
      <c r="F223" s="46"/>
      <c r="G223" s="11"/>
      <c r="H223" s="12"/>
      <c r="I223" s="13"/>
      <c r="J223" s="14">
        <f>H223*I223+H223</f>
        <v>0</v>
      </c>
      <c r="K223" s="16">
        <f>H223*E223</f>
        <v>0</v>
      </c>
      <c r="L223" s="16">
        <f>K223*I223+K223</f>
        <v>0</v>
      </c>
    </row>
    <row r="224" spans="1:12" ht="15.75" thickBot="1">
      <c r="B224" s="38"/>
      <c r="C224" s="39"/>
      <c r="D224" s="40"/>
      <c r="E224" s="40"/>
      <c r="J224" s="5" t="s">
        <v>357</v>
      </c>
      <c r="K224" s="17"/>
      <c r="L224" s="17"/>
    </row>
    <row r="225" spans="1:12">
      <c r="B225" s="38"/>
      <c r="C225" s="39"/>
      <c r="D225" s="40"/>
      <c r="E225" s="40"/>
    </row>
    <row r="226" spans="1:12">
      <c r="A226" s="213">
        <v>36</v>
      </c>
      <c r="B226" s="41" t="s">
        <v>400</v>
      </c>
      <c r="C226" s="42"/>
      <c r="D226" s="42"/>
      <c r="E226" s="43"/>
    </row>
    <row r="227" spans="1:12" ht="72">
      <c r="A227" s="216"/>
      <c r="B227" s="131">
        <v>1</v>
      </c>
      <c r="C227" s="116" t="s">
        <v>158</v>
      </c>
      <c r="D227" s="118" t="s">
        <v>10</v>
      </c>
      <c r="E227" s="57">
        <v>1</v>
      </c>
      <c r="F227" s="46"/>
      <c r="G227" s="11"/>
      <c r="H227" s="12"/>
      <c r="I227" s="13"/>
      <c r="J227" s="14">
        <f>H227*I227+H227</f>
        <v>0</v>
      </c>
      <c r="K227" s="15">
        <f>H227*E227</f>
        <v>0</v>
      </c>
      <c r="L227" s="15">
        <f>K227*I227+K227</f>
        <v>0</v>
      </c>
    </row>
    <row r="228" spans="1:12" thickBot="1">
      <c r="A228" s="216"/>
      <c r="B228" s="131">
        <v>2</v>
      </c>
      <c r="C228" s="116" t="s">
        <v>159</v>
      </c>
      <c r="D228" s="118" t="s">
        <v>160</v>
      </c>
      <c r="E228" s="57">
        <v>30</v>
      </c>
      <c r="F228" s="46"/>
      <c r="G228" s="11"/>
      <c r="H228" s="12"/>
      <c r="I228" s="13"/>
      <c r="J228" s="14">
        <f>H228*I228+H228</f>
        <v>0</v>
      </c>
      <c r="K228" s="16">
        <f>H228*E228</f>
        <v>0</v>
      </c>
      <c r="L228" s="16">
        <f>K228*I228+K228</f>
        <v>0</v>
      </c>
    </row>
    <row r="229" spans="1:12" ht="15.75" thickBot="1">
      <c r="B229" s="38"/>
      <c r="C229" s="39"/>
      <c r="D229" s="40"/>
      <c r="E229" s="40"/>
      <c r="J229" s="5" t="s">
        <v>357</v>
      </c>
      <c r="K229" s="17"/>
      <c r="L229" s="17"/>
    </row>
    <row r="231" spans="1:12" ht="15.75" thickBot="1">
      <c r="A231" s="213">
        <v>37</v>
      </c>
      <c r="B231" s="41" t="s">
        <v>401</v>
      </c>
      <c r="C231" s="42"/>
      <c r="D231" s="42"/>
      <c r="E231" s="43"/>
    </row>
    <row r="232" spans="1:12" ht="48.75" thickBot="1">
      <c r="A232" s="216"/>
      <c r="B232" s="131">
        <v>1</v>
      </c>
      <c r="C232" s="116" t="s">
        <v>161</v>
      </c>
      <c r="D232" s="118" t="s">
        <v>80</v>
      </c>
      <c r="E232" s="57">
        <v>100</v>
      </c>
      <c r="F232" s="46"/>
      <c r="G232" s="11"/>
      <c r="H232" s="12"/>
      <c r="I232" s="13"/>
      <c r="J232" s="18">
        <f>H232*I232+H232</f>
        <v>0</v>
      </c>
      <c r="K232" s="10">
        <f>H232*E232</f>
        <v>0</v>
      </c>
      <c r="L232" s="10">
        <f>K232*I232+K232</f>
        <v>0</v>
      </c>
    </row>
    <row r="233" spans="1:12">
      <c r="B233" s="38"/>
      <c r="C233" s="39"/>
      <c r="D233" s="40"/>
      <c r="E233" s="40"/>
    </row>
    <row r="234" spans="1:12">
      <c r="A234" s="213">
        <v>38</v>
      </c>
      <c r="B234" s="41" t="s">
        <v>402</v>
      </c>
      <c r="C234" s="42"/>
      <c r="D234" s="42"/>
      <c r="E234" s="43"/>
    </row>
    <row r="235" spans="1:12" ht="36">
      <c r="A235" s="216"/>
      <c r="B235" s="202">
        <v>1</v>
      </c>
      <c r="C235" s="116" t="s">
        <v>162</v>
      </c>
      <c r="D235" s="118" t="s">
        <v>11</v>
      </c>
      <c r="E235" s="57">
        <v>30</v>
      </c>
      <c r="F235" s="46"/>
      <c r="G235" s="11"/>
      <c r="H235" s="12"/>
      <c r="I235" s="13"/>
      <c r="J235" s="14">
        <f>H235*I235+H235</f>
        <v>0</v>
      </c>
      <c r="K235" s="15">
        <f>H235*E235</f>
        <v>0</v>
      </c>
      <c r="L235" s="15">
        <f>K235*I235+K235</f>
        <v>0</v>
      </c>
    </row>
    <row r="236" spans="1:12" ht="36">
      <c r="A236" s="216"/>
      <c r="B236" s="202">
        <v>2</v>
      </c>
      <c r="C236" s="116" t="s">
        <v>163</v>
      </c>
      <c r="D236" s="118" t="s">
        <v>11</v>
      </c>
      <c r="E236" s="57">
        <v>30</v>
      </c>
      <c r="F236" s="46"/>
      <c r="G236" s="11"/>
      <c r="H236" s="12"/>
      <c r="I236" s="13"/>
      <c r="J236" s="14">
        <f>H236*I236+H236</f>
        <v>0</v>
      </c>
      <c r="K236" s="15">
        <f>H236*E236</f>
        <v>0</v>
      </c>
      <c r="L236" s="15">
        <f>K236*I236+K236</f>
        <v>0</v>
      </c>
    </row>
    <row r="237" spans="1:12" ht="36">
      <c r="A237" s="216"/>
      <c r="B237" s="202">
        <v>3</v>
      </c>
      <c r="C237" s="116" t="s">
        <v>164</v>
      </c>
      <c r="D237" s="118" t="s">
        <v>11</v>
      </c>
      <c r="E237" s="57">
        <v>30</v>
      </c>
      <c r="F237" s="46"/>
      <c r="G237" s="11"/>
      <c r="H237" s="12"/>
      <c r="I237" s="13"/>
      <c r="J237" s="14">
        <f>H237*I237+H237</f>
        <v>0</v>
      </c>
      <c r="K237" s="15">
        <f>H237*E237</f>
        <v>0</v>
      </c>
      <c r="L237" s="15">
        <f>K237*I237+K237</f>
        <v>0</v>
      </c>
    </row>
    <row r="238" spans="1:12" thickBot="1">
      <c r="A238" s="216"/>
      <c r="B238" s="202">
        <v>4</v>
      </c>
      <c r="C238" s="116" t="s">
        <v>165</v>
      </c>
      <c r="D238" s="118" t="s">
        <v>11</v>
      </c>
      <c r="E238" s="57">
        <v>500</v>
      </c>
      <c r="F238" s="46"/>
      <c r="G238" s="11"/>
      <c r="H238" s="12"/>
      <c r="I238" s="13"/>
      <c r="J238" s="14">
        <f>H238*I238+H238</f>
        <v>0</v>
      </c>
      <c r="K238" s="16">
        <f>H238*E238</f>
        <v>0</v>
      </c>
      <c r="L238" s="16">
        <f>K238*I238+K238</f>
        <v>0</v>
      </c>
    </row>
    <row r="239" spans="1:12" ht="15.75" thickBot="1">
      <c r="B239" s="38"/>
      <c r="C239" s="39"/>
      <c r="D239" s="40"/>
      <c r="E239" s="40"/>
      <c r="J239" s="5" t="s">
        <v>357</v>
      </c>
      <c r="K239" s="17"/>
      <c r="L239" s="17"/>
    </row>
    <row r="240" spans="1:12">
      <c r="B240" s="38"/>
      <c r="C240" s="39"/>
      <c r="D240" s="40"/>
      <c r="E240" s="40"/>
    </row>
    <row r="241" spans="1:12" ht="15.75" thickBot="1">
      <c r="A241" s="213">
        <v>39</v>
      </c>
      <c r="B241" s="41" t="s">
        <v>403</v>
      </c>
      <c r="C241" s="42"/>
      <c r="D241" s="42"/>
      <c r="E241" s="43"/>
    </row>
    <row r="242" spans="1:12" ht="120.75" thickBot="1">
      <c r="A242" s="216"/>
      <c r="B242" s="131">
        <v>1</v>
      </c>
      <c r="C242" s="116" t="s">
        <v>166</v>
      </c>
      <c r="D242" s="118" t="s">
        <v>10</v>
      </c>
      <c r="E242" s="57">
        <v>4000</v>
      </c>
      <c r="F242" s="46"/>
      <c r="G242" s="11"/>
      <c r="H242" s="12"/>
      <c r="I242" s="13"/>
      <c r="J242" s="18">
        <f>H242*I242+H242</f>
        <v>0</v>
      </c>
      <c r="K242" s="10">
        <f>H242*E242</f>
        <v>0</v>
      </c>
      <c r="L242" s="10">
        <f>K242*I242+K242</f>
        <v>0</v>
      </c>
    </row>
    <row r="243" spans="1:12">
      <c r="B243" s="38"/>
      <c r="C243" s="39"/>
      <c r="D243" s="40"/>
      <c r="E243" s="40"/>
    </row>
    <row r="244" spans="1:12">
      <c r="A244" s="213">
        <v>40</v>
      </c>
      <c r="B244" s="41" t="s">
        <v>404</v>
      </c>
      <c r="C244" s="42"/>
      <c r="D244" s="42"/>
      <c r="E244" s="43"/>
    </row>
    <row r="245" spans="1:12" ht="60">
      <c r="A245" s="214"/>
      <c r="B245" s="54">
        <v>1</v>
      </c>
      <c r="C245" s="113" t="s">
        <v>167</v>
      </c>
      <c r="D245" s="126"/>
      <c r="E245" s="106"/>
      <c r="F245" s="87"/>
      <c r="G245" s="19"/>
      <c r="H245" s="19"/>
      <c r="I245" s="19"/>
      <c r="J245" s="19"/>
      <c r="K245" s="19"/>
      <c r="L245" s="19"/>
    </row>
    <row r="246" spans="1:12">
      <c r="A246" s="214"/>
      <c r="B246" s="54" t="s">
        <v>105</v>
      </c>
      <c r="C246" s="127" t="s">
        <v>168</v>
      </c>
      <c r="D246" s="128" t="s">
        <v>10</v>
      </c>
      <c r="E246" s="57">
        <v>8000</v>
      </c>
      <c r="F246" s="46"/>
      <c r="G246" s="11"/>
      <c r="H246" s="12"/>
      <c r="I246" s="13"/>
      <c r="J246" s="14">
        <f>H246*I246+H246</f>
        <v>0</v>
      </c>
      <c r="K246" s="15">
        <f>H246*E246</f>
        <v>0</v>
      </c>
      <c r="L246" s="15">
        <f>K246*I246+K246</f>
        <v>0</v>
      </c>
    </row>
    <row r="247" spans="1:12" ht="15.75" thickBot="1">
      <c r="A247" s="214"/>
      <c r="B247" s="54" t="s">
        <v>107</v>
      </c>
      <c r="C247" s="127" t="s">
        <v>169</v>
      </c>
      <c r="D247" s="128" t="s">
        <v>170</v>
      </c>
      <c r="E247" s="57">
        <v>140000</v>
      </c>
      <c r="F247" s="46"/>
      <c r="G247" s="11"/>
      <c r="H247" s="12"/>
      <c r="I247" s="13"/>
      <c r="J247" s="14">
        <f>H247*I247+H247</f>
        <v>0</v>
      </c>
      <c r="K247" s="16">
        <f>H247*E247</f>
        <v>0</v>
      </c>
      <c r="L247" s="16">
        <f>K247*I247+K247</f>
        <v>0</v>
      </c>
    </row>
    <row r="248" spans="1:12" ht="15.75" thickBot="1">
      <c r="B248" s="38"/>
      <c r="C248" s="39"/>
      <c r="D248" s="40"/>
      <c r="E248" s="40"/>
      <c r="J248" s="5" t="s">
        <v>357</v>
      </c>
      <c r="K248" s="17"/>
      <c r="L248" s="17"/>
    </row>
    <row r="249" spans="1:12">
      <c r="B249" s="38"/>
      <c r="C249" s="39"/>
      <c r="D249" s="40"/>
      <c r="E249" s="40"/>
    </row>
    <row r="250" spans="1:12">
      <c r="A250" s="213">
        <v>41</v>
      </c>
      <c r="B250" s="41" t="s">
        <v>405</v>
      </c>
      <c r="C250" s="42"/>
      <c r="D250" s="42"/>
      <c r="E250" s="43"/>
    </row>
    <row r="251" spans="1:12" ht="96">
      <c r="A251" s="216"/>
      <c r="B251" s="202">
        <v>1</v>
      </c>
      <c r="C251" s="116" t="s">
        <v>171</v>
      </c>
      <c r="D251" s="118" t="s">
        <v>80</v>
      </c>
      <c r="E251" s="57">
        <v>100</v>
      </c>
      <c r="F251" s="46"/>
      <c r="G251" s="11"/>
      <c r="H251" s="12"/>
      <c r="I251" s="13"/>
      <c r="J251" s="14">
        <f t="shared" ref="J251:J258" si="15">H251*I251+H251</f>
        <v>0</v>
      </c>
      <c r="K251" s="15">
        <f t="shared" ref="K251:K258" si="16">H251*E251</f>
        <v>0</v>
      </c>
      <c r="L251" s="15">
        <f t="shared" ref="L251:L258" si="17">K251*I251+K251</f>
        <v>0</v>
      </c>
    </row>
    <row r="252" spans="1:12" ht="168">
      <c r="A252" s="216"/>
      <c r="B252" s="202">
        <v>2</v>
      </c>
      <c r="C252" s="116" t="s">
        <v>172</v>
      </c>
      <c r="D252" s="118" t="s">
        <v>80</v>
      </c>
      <c r="E252" s="57">
        <v>80</v>
      </c>
      <c r="F252" s="46"/>
      <c r="G252" s="11"/>
      <c r="H252" s="12"/>
      <c r="I252" s="13"/>
      <c r="J252" s="14">
        <f t="shared" si="15"/>
        <v>0</v>
      </c>
      <c r="K252" s="15">
        <f t="shared" si="16"/>
        <v>0</v>
      </c>
      <c r="L252" s="15">
        <f t="shared" si="17"/>
        <v>0</v>
      </c>
    </row>
    <row r="253" spans="1:12" ht="72">
      <c r="A253" s="216"/>
      <c r="B253" s="202">
        <v>3</v>
      </c>
      <c r="C253" s="116" t="s">
        <v>173</v>
      </c>
      <c r="D253" s="118" t="s">
        <v>80</v>
      </c>
      <c r="E253" s="57">
        <v>45</v>
      </c>
      <c r="F253" s="46"/>
      <c r="G253" s="11"/>
      <c r="H253" s="12"/>
      <c r="I253" s="13"/>
      <c r="J253" s="14">
        <f t="shared" si="15"/>
        <v>0</v>
      </c>
      <c r="K253" s="15">
        <f t="shared" si="16"/>
        <v>0</v>
      </c>
      <c r="L253" s="15">
        <f t="shared" si="17"/>
        <v>0</v>
      </c>
    </row>
    <row r="254" spans="1:12" ht="48">
      <c r="A254" s="214"/>
      <c r="B254" s="131">
        <v>4</v>
      </c>
      <c r="C254" s="116" t="s">
        <v>174</v>
      </c>
      <c r="D254" s="129" t="s">
        <v>80</v>
      </c>
      <c r="E254" s="57">
        <v>500</v>
      </c>
      <c r="F254" s="46"/>
      <c r="G254" s="11"/>
      <c r="H254" s="12"/>
      <c r="I254" s="13"/>
      <c r="J254" s="14">
        <f t="shared" si="15"/>
        <v>0</v>
      </c>
      <c r="K254" s="15">
        <f t="shared" si="16"/>
        <v>0</v>
      </c>
      <c r="L254" s="15">
        <f t="shared" si="17"/>
        <v>0</v>
      </c>
    </row>
    <row r="255" spans="1:12" ht="72">
      <c r="A255" s="214"/>
      <c r="B255" s="131">
        <v>5</v>
      </c>
      <c r="C255" s="117" t="s">
        <v>175</v>
      </c>
      <c r="D255" s="118" t="s">
        <v>10</v>
      </c>
      <c r="E255" s="57"/>
      <c r="F255" s="46"/>
      <c r="G255" s="11"/>
      <c r="H255" s="12"/>
      <c r="I255" s="13"/>
      <c r="J255" s="14">
        <f t="shared" si="15"/>
        <v>0</v>
      </c>
      <c r="K255" s="15">
        <f t="shared" si="16"/>
        <v>0</v>
      </c>
      <c r="L255" s="15">
        <f t="shared" si="17"/>
        <v>0</v>
      </c>
    </row>
    <row r="256" spans="1:12" ht="14.25">
      <c r="A256" s="214"/>
      <c r="B256" s="131" t="s">
        <v>105</v>
      </c>
      <c r="C256" s="130" t="s">
        <v>176</v>
      </c>
      <c r="D256" s="118" t="s">
        <v>10</v>
      </c>
      <c r="E256" s="57">
        <v>2000</v>
      </c>
      <c r="F256" s="46"/>
      <c r="G256" s="11"/>
      <c r="H256" s="12"/>
      <c r="I256" s="13"/>
      <c r="J256" s="14">
        <f t="shared" si="15"/>
        <v>0</v>
      </c>
      <c r="K256" s="15">
        <f t="shared" si="16"/>
        <v>0</v>
      </c>
      <c r="L256" s="15">
        <f t="shared" si="17"/>
        <v>0</v>
      </c>
    </row>
    <row r="257" spans="1:12" ht="14.25">
      <c r="A257" s="214"/>
      <c r="B257" s="131" t="s">
        <v>107</v>
      </c>
      <c r="C257" s="130" t="s">
        <v>177</v>
      </c>
      <c r="D257" s="118" t="s">
        <v>10</v>
      </c>
      <c r="E257" s="57">
        <v>1500</v>
      </c>
      <c r="F257" s="46"/>
      <c r="G257" s="11"/>
      <c r="H257" s="12"/>
      <c r="I257" s="13"/>
      <c r="J257" s="14">
        <f t="shared" si="15"/>
        <v>0</v>
      </c>
      <c r="K257" s="15">
        <f t="shared" si="16"/>
        <v>0</v>
      </c>
      <c r="L257" s="15">
        <f t="shared" si="17"/>
        <v>0</v>
      </c>
    </row>
    <row r="258" spans="1:12" ht="14.25">
      <c r="A258" s="214"/>
      <c r="B258" s="131" t="s">
        <v>109</v>
      </c>
      <c r="C258" s="130" t="s">
        <v>178</v>
      </c>
      <c r="D258" s="118" t="s">
        <v>10</v>
      </c>
      <c r="E258" s="57">
        <v>1500</v>
      </c>
      <c r="F258" s="46"/>
      <c r="G258" s="11"/>
      <c r="H258" s="12"/>
      <c r="I258" s="13"/>
      <c r="J258" s="14">
        <f t="shared" si="15"/>
        <v>0</v>
      </c>
      <c r="K258" s="15">
        <f t="shared" si="16"/>
        <v>0</v>
      </c>
      <c r="L258" s="15">
        <f t="shared" si="17"/>
        <v>0</v>
      </c>
    </row>
    <row r="259" spans="1:12" ht="14.25">
      <c r="B259" s="131">
        <v>6</v>
      </c>
      <c r="C259" s="116" t="s">
        <v>179</v>
      </c>
      <c r="D259" s="118" t="s">
        <v>80</v>
      </c>
      <c r="E259" s="57">
        <v>100</v>
      </c>
      <c r="F259" s="46"/>
      <c r="G259" s="11"/>
      <c r="H259" s="12"/>
      <c r="I259" s="13"/>
      <c r="J259" s="14">
        <f>H259*I259+H259</f>
        <v>0</v>
      </c>
      <c r="K259" s="15">
        <f>H259*E259</f>
        <v>0</v>
      </c>
      <c r="L259" s="15">
        <f>K259*I259+K259</f>
        <v>0</v>
      </c>
    </row>
    <row r="260" spans="1:12" ht="14.25">
      <c r="B260" s="131">
        <v>7</v>
      </c>
      <c r="C260" s="116" t="s">
        <v>180</v>
      </c>
      <c r="D260" s="118" t="s">
        <v>80</v>
      </c>
      <c r="E260" s="57">
        <v>800</v>
      </c>
      <c r="F260" s="46"/>
      <c r="G260" s="11"/>
      <c r="H260" s="12"/>
      <c r="I260" s="13"/>
      <c r="J260" s="14">
        <f>H260*I260+H260</f>
        <v>0</v>
      </c>
      <c r="K260" s="15">
        <f>H260*E260</f>
        <v>0</v>
      </c>
      <c r="L260" s="15">
        <f>K260*I260+K260</f>
        <v>0</v>
      </c>
    </row>
    <row r="261" spans="1:12" thickBot="1">
      <c r="A261" s="214"/>
      <c r="B261" s="131">
        <v>8</v>
      </c>
      <c r="C261" s="116" t="s">
        <v>181</v>
      </c>
      <c r="D261" s="118" t="s">
        <v>80</v>
      </c>
      <c r="E261" s="57">
        <v>600</v>
      </c>
      <c r="F261" s="46"/>
      <c r="G261" s="11"/>
      <c r="H261" s="12"/>
      <c r="I261" s="13"/>
      <c r="J261" s="14">
        <f>H261*I261+H261</f>
        <v>0</v>
      </c>
      <c r="K261" s="16">
        <f>H261*E261</f>
        <v>0</v>
      </c>
      <c r="L261" s="16">
        <f>K261*I261+K261</f>
        <v>0</v>
      </c>
    </row>
    <row r="262" spans="1:12" ht="15.75" thickBot="1">
      <c r="B262" s="38"/>
      <c r="C262" s="39"/>
      <c r="D262" s="40"/>
      <c r="E262" s="40"/>
      <c r="J262" s="5" t="s">
        <v>357</v>
      </c>
      <c r="K262" s="17"/>
      <c r="L262" s="17"/>
    </row>
    <row r="263" spans="1:12">
      <c r="B263" s="38"/>
      <c r="C263" s="39"/>
      <c r="D263" s="40"/>
      <c r="E263" s="40"/>
    </row>
    <row r="264" spans="1:12">
      <c r="A264" s="213">
        <v>42</v>
      </c>
      <c r="B264" s="41" t="s">
        <v>406</v>
      </c>
      <c r="C264" s="42"/>
      <c r="D264" s="42"/>
      <c r="E264" s="43"/>
    </row>
    <row r="265" spans="1:12" ht="24">
      <c r="B265" s="131">
        <v>1</v>
      </c>
      <c r="C265" s="116" t="s">
        <v>182</v>
      </c>
      <c r="D265" s="132"/>
      <c r="E265" s="133"/>
      <c r="F265" s="87"/>
      <c r="G265" s="19"/>
      <c r="H265" s="19"/>
      <c r="I265" s="19"/>
      <c r="J265" s="19"/>
      <c r="K265" s="19"/>
      <c r="L265" s="19"/>
    </row>
    <row r="266" spans="1:12" ht="14.25">
      <c r="B266" s="131" t="s">
        <v>183</v>
      </c>
      <c r="C266" s="117" t="s">
        <v>184</v>
      </c>
      <c r="D266" s="118" t="s">
        <v>80</v>
      </c>
      <c r="E266" s="57">
        <v>100</v>
      </c>
      <c r="F266" s="46"/>
      <c r="G266" s="11"/>
      <c r="H266" s="12"/>
      <c r="I266" s="13"/>
      <c r="J266" s="14">
        <f t="shared" ref="J266" si="18">H266*I266+H266</f>
        <v>0</v>
      </c>
      <c r="K266" s="15">
        <f t="shared" ref="K266" si="19">H266*E266</f>
        <v>0</v>
      </c>
      <c r="L266" s="15">
        <f t="shared" ref="L266" si="20">K266*I266+K266</f>
        <v>0</v>
      </c>
    </row>
    <row r="267" spans="1:12" ht="14.25">
      <c r="B267" s="131" t="s">
        <v>185</v>
      </c>
      <c r="C267" s="117" t="s">
        <v>186</v>
      </c>
      <c r="D267" s="118" t="s">
        <v>80</v>
      </c>
      <c r="E267" s="57">
        <v>40</v>
      </c>
      <c r="F267" s="46"/>
      <c r="G267" s="11"/>
      <c r="H267" s="12"/>
      <c r="I267" s="13"/>
      <c r="J267" s="14">
        <f>H267*I267+H267</f>
        <v>0</v>
      </c>
      <c r="K267" s="15">
        <f>H267*E267</f>
        <v>0</v>
      </c>
      <c r="L267" s="15">
        <f>K267*I267+K267</f>
        <v>0</v>
      </c>
    </row>
    <row r="268" spans="1:12" ht="14.25">
      <c r="B268" s="131" t="s">
        <v>187</v>
      </c>
      <c r="C268" s="117" t="s">
        <v>188</v>
      </c>
      <c r="D268" s="118" t="s">
        <v>80</v>
      </c>
      <c r="E268" s="57">
        <v>20</v>
      </c>
      <c r="F268" s="46"/>
      <c r="G268" s="11"/>
      <c r="H268" s="12"/>
      <c r="I268" s="13"/>
      <c r="J268" s="14">
        <f>H268*I268+H268</f>
        <v>0</v>
      </c>
      <c r="K268" s="15">
        <f>H268*E268</f>
        <v>0</v>
      </c>
      <c r="L268" s="15">
        <f>K268*I268+K268</f>
        <v>0</v>
      </c>
    </row>
    <row r="269" spans="1:12" ht="48">
      <c r="B269" s="131">
        <v>2</v>
      </c>
      <c r="C269" s="116" t="s">
        <v>189</v>
      </c>
      <c r="D269" s="132"/>
      <c r="E269" s="133"/>
      <c r="F269" s="87"/>
      <c r="G269" s="19"/>
      <c r="H269" s="19"/>
      <c r="I269" s="19"/>
      <c r="J269" s="19"/>
      <c r="K269" s="19"/>
      <c r="L269" s="19"/>
    </row>
    <row r="270" spans="1:12" ht="14.25">
      <c r="B270" s="131" t="s">
        <v>183</v>
      </c>
      <c r="C270" s="117" t="s">
        <v>190</v>
      </c>
      <c r="D270" s="118" t="s">
        <v>80</v>
      </c>
      <c r="E270" s="57">
        <v>90</v>
      </c>
      <c r="F270" s="46"/>
      <c r="G270" s="11"/>
      <c r="H270" s="12"/>
      <c r="I270" s="13"/>
      <c r="J270" s="14">
        <f t="shared" ref="J270" si="21">H270*I270+H270</f>
        <v>0</v>
      </c>
      <c r="K270" s="15">
        <f t="shared" ref="K270" si="22">H270*E270</f>
        <v>0</v>
      </c>
      <c r="L270" s="15">
        <f t="shared" ref="L270" si="23">K270*I270+K270</f>
        <v>0</v>
      </c>
    </row>
    <row r="271" spans="1:12" ht="14.25">
      <c r="B271" s="131" t="s">
        <v>185</v>
      </c>
      <c r="C271" s="117" t="s">
        <v>191</v>
      </c>
      <c r="D271" s="118" t="s">
        <v>80</v>
      </c>
      <c r="E271" s="57">
        <v>100</v>
      </c>
      <c r="F271" s="46"/>
      <c r="G271" s="11"/>
      <c r="H271" s="12"/>
      <c r="I271" s="13"/>
      <c r="J271" s="14">
        <f>H271*I271+H271</f>
        <v>0</v>
      </c>
      <c r="K271" s="15">
        <f>H271*E271</f>
        <v>0</v>
      </c>
      <c r="L271" s="15">
        <f>K271*I271+K271</f>
        <v>0</v>
      </c>
    </row>
    <row r="272" spans="1:12" ht="14.25">
      <c r="B272" s="131" t="s">
        <v>187</v>
      </c>
      <c r="C272" s="117" t="s">
        <v>192</v>
      </c>
      <c r="D272" s="118" t="s">
        <v>80</v>
      </c>
      <c r="E272" s="57">
        <v>90</v>
      </c>
      <c r="F272" s="46"/>
      <c r="G272" s="11"/>
      <c r="H272" s="12"/>
      <c r="I272" s="13"/>
      <c r="J272" s="14">
        <f>H272*I272+H272</f>
        <v>0</v>
      </c>
      <c r="K272" s="15">
        <f>H272*E272</f>
        <v>0</v>
      </c>
      <c r="L272" s="15">
        <f>K272*I272+K272</f>
        <v>0</v>
      </c>
    </row>
    <row r="273" spans="2:12" ht="48">
      <c r="B273" s="131">
        <v>3</v>
      </c>
      <c r="C273" s="116" t="s">
        <v>193</v>
      </c>
      <c r="D273" s="132"/>
      <c r="E273" s="133"/>
      <c r="F273" s="87"/>
      <c r="G273" s="19"/>
      <c r="H273" s="19"/>
      <c r="I273" s="19"/>
      <c r="J273" s="19"/>
      <c r="K273" s="19"/>
      <c r="L273" s="19"/>
    </row>
    <row r="274" spans="2:12" ht="14.25">
      <c r="B274" s="131" t="s">
        <v>183</v>
      </c>
      <c r="C274" s="117" t="s">
        <v>194</v>
      </c>
      <c r="D274" s="118" t="s">
        <v>80</v>
      </c>
      <c r="E274" s="57">
        <v>320</v>
      </c>
      <c r="F274" s="46"/>
      <c r="G274" s="11"/>
      <c r="H274" s="12"/>
      <c r="I274" s="13"/>
      <c r="J274" s="14">
        <f t="shared" ref="J274" si="24">H274*I274+H274</f>
        <v>0</v>
      </c>
      <c r="K274" s="15">
        <f t="shared" ref="K274" si="25">H274*E274</f>
        <v>0</v>
      </c>
      <c r="L274" s="15">
        <f t="shared" ref="L274" si="26">K274*I274+K274</f>
        <v>0</v>
      </c>
    </row>
    <row r="275" spans="2:12" ht="14.25">
      <c r="B275" s="131" t="s">
        <v>185</v>
      </c>
      <c r="C275" s="117" t="s">
        <v>190</v>
      </c>
      <c r="D275" s="118" t="s">
        <v>80</v>
      </c>
      <c r="E275" s="57">
        <v>70</v>
      </c>
      <c r="F275" s="46"/>
      <c r="G275" s="11"/>
      <c r="H275" s="12"/>
      <c r="I275" s="13"/>
      <c r="J275" s="14">
        <f>H275*I275+H275</f>
        <v>0</v>
      </c>
      <c r="K275" s="15">
        <f>H275*E275</f>
        <v>0</v>
      </c>
      <c r="L275" s="15">
        <f>K275*I275+K275</f>
        <v>0</v>
      </c>
    </row>
    <row r="276" spans="2:12" ht="14.25">
      <c r="B276" s="131" t="s">
        <v>187</v>
      </c>
      <c r="C276" s="117" t="s">
        <v>195</v>
      </c>
      <c r="D276" s="118" t="s">
        <v>80</v>
      </c>
      <c r="E276" s="57">
        <v>90</v>
      </c>
      <c r="F276" s="46"/>
      <c r="G276" s="11"/>
      <c r="H276" s="12"/>
      <c r="I276" s="13"/>
      <c r="J276" s="14">
        <f>H276*I276+H276</f>
        <v>0</v>
      </c>
      <c r="K276" s="15">
        <f>H276*E276</f>
        <v>0</v>
      </c>
      <c r="L276" s="15">
        <f>K276*I276+K276</f>
        <v>0</v>
      </c>
    </row>
    <row r="277" spans="2:12" ht="14.25">
      <c r="B277" s="131" t="s">
        <v>196</v>
      </c>
      <c r="C277" s="117" t="s">
        <v>197</v>
      </c>
      <c r="D277" s="118" t="s">
        <v>80</v>
      </c>
      <c r="E277" s="57">
        <v>70</v>
      </c>
      <c r="F277" s="46"/>
      <c r="G277" s="11"/>
      <c r="H277" s="12"/>
      <c r="I277" s="13"/>
      <c r="J277" s="14">
        <f t="shared" ref="J277" si="27">H277*I277+H277</f>
        <v>0</v>
      </c>
      <c r="K277" s="15">
        <f t="shared" ref="K277" si="28">H277*E277</f>
        <v>0</v>
      </c>
      <c r="L277" s="15">
        <f t="shared" ref="L277" si="29">K277*I277+K277</f>
        <v>0</v>
      </c>
    </row>
    <row r="278" spans="2:12" ht="14.25">
      <c r="B278" s="131" t="s">
        <v>198</v>
      </c>
      <c r="C278" s="117" t="s">
        <v>199</v>
      </c>
      <c r="D278" s="118" t="s">
        <v>80</v>
      </c>
      <c r="E278" s="57">
        <v>70</v>
      </c>
      <c r="F278" s="46"/>
      <c r="G278" s="11"/>
      <c r="H278" s="12"/>
      <c r="I278" s="13"/>
      <c r="J278" s="14">
        <f>H278*I278+H278</f>
        <v>0</v>
      </c>
      <c r="K278" s="15">
        <f>H278*E278</f>
        <v>0</v>
      </c>
      <c r="L278" s="15">
        <f>K278*I278+K278</f>
        <v>0</v>
      </c>
    </row>
    <row r="279" spans="2:12" ht="24">
      <c r="B279" s="131">
        <v>4</v>
      </c>
      <c r="C279" s="116" t="s">
        <v>200</v>
      </c>
      <c r="D279" s="132"/>
      <c r="E279" s="133"/>
      <c r="F279" s="87"/>
      <c r="G279" s="19"/>
      <c r="H279" s="19"/>
      <c r="I279" s="19"/>
      <c r="J279" s="19"/>
      <c r="K279" s="19"/>
      <c r="L279" s="19"/>
    </row>
    <row r="280" spans="2:12" ht="14.25">
      <c r="B280" s="131" t="s">
        <v>183</v>
      </c>
      <c r="C280" s="117" t="s">
        <v>201</v>
      </c>
      <c r="D280" s="118" t="s">
        <v>80</v>
      </c>
      <c r="E280" s="57">
        <v>215</v>
      </c>
      <c r="F280" s="46"/>
      <c r="G280" s="11"/>
      <c r="H280" s="12"/>
      <c r="I280" s="13"/>
      <c r="J280" s="14">
        <f t="shared" ref="J280" si="30">H280*I280+H280</f>
        <v>0</v>
      </c>
      <c r="K280" s="15">
        <f t="shared" ref="K280" si="31">H280*E280</f>
        <v>0</v>
      </c>
      <c r="L280" s="15">
        <f t="shared" ref="L280" si="32">K280*I280+K280</f>
        <v>0</v>
      </c>
    </row>
    <row r="281" spans="2:12" ht="14.25">
      <c r="B281" s="131" t="s">
        <v>185</v>
      </c>
      <c r="C281" s="117" t="s">
        <v>202</v>
      </c>
      <c r="D281" s="118" t="s">
        <v>80</v>
      </c>
      <c r="E281" s="57">
        <v>185</v>
      </c>
      <c r="F281" s="46"/>
      <c r="G281" s="11"/>
      <c r="H281" s="12"/>
      <c r="I281" s="13"/>
      <c r="J281" s="14">
        <f>H281*I281+H281</f>
        <v>0</v>
      </c>
      <c r="K281" s="15">
        <f>H281*E281</f>
        <v>0</v>
      </c>
      <c r="L281" s="15">
        <f>K281*I281+K281</f>
        <v>0</v>
      </c>
    </row>
    <row r="282" spans="2:12" ht="36">
      <c r="B282" s="131">
        <v>5</v>
      </c>
      <c r="C282" s="116" t="s">
        <v>203</v>
      </c>
      <c r="D282" s="132"/>
      <c r="E282" s="133"/>
      <c r="F282" s="87"/>
      <c r="G282" s="19"/>
      <c r="H282" s="19"/>
      <c r="I282" s="19"/>
      <c r="J282" s="19"/>
      <c r="K282" s="19"/>
      <c r="L282" s="19"/>
    </row>
    <row r="283" spans="2:12" ht="14.25">
      <c r="B283" s="131" t="s">
        <v>183</v>
      </c>
      <c r="C283" s="117" t="s">
        <v>204</v>
      </c>
      <c r="D283" s="118" t="s">
        <v>80</v>
      </c>
      <c r="E283" s="57">
        <v>450</v>
      </c>
      <c r="F283" s="46"/>
      <c r="G283" s="11"/>
      <c r="H283" s="12"/>
      <c r="I283" s="13"/>
      <c r="J283" s="14">
        <f t="shared" ref="J283" si="33">H283*I283+H283</f>
        <v>0</v>
      </c>
      <c r="K283" s="15">
        <f t="shared" ref="K283" si="34">H283*E283</f>
        <v>0</v>
      </c>
      <c r="L283" s="15">
        <f t="shared" ref="L283" si="35">K283*I283+K283</f>
        <v>0</v>
      </c>
    </row>
    <row r="284" spans="2:12" ht="14.25">
      <c r="B284" s="131" t="s">
        <v>185</v>
      </c>
      <c r="C284" s="117" t="s">
        <v>190</v>
      </c>
      <c r="D284" s="118" t="s">
        <v>80</v>
      </c>
      <c r="E284" s="57">
        <v>75</v>
      </c>
      <c r="F284" s="46"/>
      <c r="G284" s="11"/>
      <c r="H284" s="12"/>
      <c r="I284" s="13"/>
      <c r="J284" s="14">
        <f>H284*I284+H284</f>
        <v>0</v>
      </c>
      <c r="K284" s="15">
        <f>H284*E284</f>
        <v>0</v>
      </c>
      <c r="L284" s="15">
        <f>K284*I284+K284</f>
        <v>0</v>
      </c>
    </row>
    <row r="285" spans="2:12" ht="14.25">
      <c r="B285" s="131" t="s">
        <v>187</v>
      </c>
      <c r="C285" s="117" t="s">
        <v>205</v>
      </c>
      <c r="D285" s="118" t="s">
        <v>80</v>
      </c>
      <c r="E285" s="57">
        <v>50</v>
      </c>
      <c r="F285" s="46"/>
      <c r="G285" s="11"/>
      <c r="H285" s="12"/>
      <c r="I285" s="13"/>
      <c r="J285" s="14">
        <f t="shared" ref="J285" si="36">H285*I285+H285</f>
        <v>0</v>
      </c>
      <c r="K285" s="15">
        <f t="shared" ref="K285" si="37">H285*E285</f>
        <v>0</v>
      </c>
      <c r="L285" s="15">
        <f t="shared" ref="L285" si="38">K285*I285+K285</f>
        <v>0</v>
      </c>
    </row>
    <row r="286" spans="2:12" ht="14.25">
      <c r="B286" s="131" t="s">
        <v>196</v>
      </c>
      <c r="C286" s="117" t="s">
        <v>186</v>
      </c>
      <c r="D286" s="118" t="s">
        <v>80</v>
      </c>
      <c r="E286" s="57">
        <v>50</v>
      </c>
      <c r="F286" s="46"/>
      <c r="G286" s="11"/>
      <c r="H286" s="12"/>
      <c r="I286" s="13"/>
      <c r="J286" s="14">
        <f>H286*I286+H286</f>
        <v>0</v>
      </c>
      <c r="K286" s="15">
        <f>H286*E286</f>
        <v>0</v>
      </c>
      <c r="L286" s="15">
        <f>K286*I286+K286</f>
        <v>0</v>
      </c>
    </row>
    <row r="287" spans="2:12" ht="48">
      <c r="B287" s="131">
        <v>6</v>
      </c>
      <c r="C287" s="116" t="s">
        <v>206</v>
      </c>
      <c r="D287" s="132"/>
      <c r="E287" s="133"/>
      <c r="F287" s="87"/>
      <c r="G287" s="19"/>
      <c r="H287" s="19"/>
      <c r="I287" s="19"/>
      <c r="J287" s="19"/>
      <c r="K287" s="19"/>
      <c r="L287" s="19"/>
    </row>
    <row r="288" spans="2:12" ht="14.25">
      <c r="B288" s="131" t="s">
        <v>183</v>
      </c>
      <c r="C288" s="117" t="s">
        <v>190</v>
      </c>
      <c r="D288" s="118" t="s">
        <v>80</v>
      </c>
      <c r="E288" s="57">
        <v>720</v>
      </c>
      <c r="F288" s="46"/>
      <c r="G288" s="11"/>
      <c r="H288" s="12"/>
      <c r="I288" s="13"/>
      <c r="J288" s="14">
        <f>H288*I288+H288</f>
        <v>0</v>
      </c>
      <c r="K288" s="15">
        <f>H288*E288</f>
        <v>0</v>
      </c>
      <c r="L288" s="15">
        <f>K288*I288+K288</f>
        <v>0</v>
      </c>
    </row>
    <row r="289" spans="1:12" ht="14.25">
      <c r="B289" s="131" t="s">
        <v>185</v>
      </c>
      <c r="C289" s="117" t="s">
        <v>186</v>
      </c>
      <c r="D289" s="118" t="s">
        <v>80</v>
      </c>
      <c r="E289" s="57">
        <v>120</v>
      </c>
      <c r="F289" s="46"/>
      <c r="G289" s="11"/>
      <c r="H289" s="12"/>
      <c r="I289" s="13"/>
      <c r="J289" s="14">
        <f t="shared" ref="J289" si="39">H289*I289+H289</f>
        <v>0</v>
      </c>
      <c r="K289" s="15">
        <f t="shared" ref="K289" si="40">H289*E289</f>
        <v>0</v>
      </c>
      <c r="L289" s="15">
        <f t="shared" ref="L289" si="41">K289*I289+K289</f>
        <v>0</v>
      </c>
    </row>
    <row r="290" spans="1:12" ht="48.75" thickBot="1">
      <c r="B290" s="131">
        <v>7</v>
      </c>
      <c r="C290" s="116" t="s">
        <v>207</v>
      </c>
      <c r="D290" s="118" t="s">
        <v>80</v>
      </c>
      <c r="E290" s="57">
        <v>40</v>
      </c>
      <c r="F290" s="46"/>
      <c r="G290" s="11"/>
      <c r="H290" s="12"/>
      <c r="I290" s="13"/>
      <c r="J290" s="14">
        <f>H290*I290+H290</f>
        <v>0</v>
      </c>
      <c r="K290" s="15">
        <f>H290*E290</f>
        <v>0</v>
      </c>
      <c r="L290" s="15">
        <f>K290*I290+K290</f>
        <v>0</v>
      </c>
    </row>
    <row r="291" spans="1:12" ht="15.75" thickBot="1">
      <c r="B291" s="38"/>
      <c r="C291" s="39"/>
      <c r="D291" s="40"/>
      <c r="E291" s="40"/>
      <c r="J291" s="5" t="s">
        <v>357</v>
      </c>
      <c r="K291" s="17"/>
      <c r="L291" s="17"/>
    </row>
    <row r="292" spans="1:12">
      <c r="B292" s="38"/>
      <c r="C292" s="39"/>
      <c r="D292" s="40"/>
      <c r="E292" s="40"/>
    </row>
    <row r="293" spans="1:12">
      <c r="A293" s="213">
        <v>43</v>
      </c>
      <c r="B293" s="41" t="s">
        <v>407</v>
      </c>
      <c r="C293" s="42"/>
      <c r="D293" s="42"/>
      <c r="E293" s="43"/>
    </row>
    <row r="294" spans="1:12" ht="36">
      <c r="B294" s="131">
        <v>1</v>
      </c>
      <c r="C294" s="116" t="s">
        <v>208</v>
      </c>
      <c r="D294" s="118" t="s">
        <v>10</v>
      </c>
      <c r="E294" s="57">
        <v>62200</v>
      </c>
      <c r="F294" s="46"/>
      <c r="G294" s="11"/>
      <c r="H294" s="12"/>
      <c r="I294" s="13"/>
      <c r="J294" s="14">
        <f>H294*I294+H294</f>
        <v>0</v>
      </c>
      <c r="K294" s="15">
        <f>H294*E294</f>
        <v>0</v>
      </c>
      <c r="L294" s="15">
        <f>K294*I294+K294</f>
        <v>0</v>
      </c>
    </row>
    <row r="295" spans="1:12" ht="14.25">
      <c r="B295" s="131">
        <v>2</v>
      </c>
      <c r="C295" s="116" t="s">
        <v>209</v>
      </c>
      <c r="D295" s="118" t="s">
        <v>10</v>
      </c>
      <c r="E295" s="134">
        <v>140000</v>
      </c>
      <c r="F295" s="46"/>
      <c r="G295" s="11"/>
      <c r="H295" s="12"/>
      <c r="I295" s="13"/>
      <c r="J295" s="14">
        <f t="shared" ref="J295" si="42">H295*I295+H295</f>
        <v>0</v>
      </c>
      <c r="K295" s="15">
        <f t="shared" ref="K295" si="43">H295*E295</f>
        <v>0</v>
      </c>
      <c r="L295" s="15">
        <f t="shared" ref="L295" si="44">K295*I295+K295</f>
        <v>0</v>
      </c>
    </row>
    <row r="296" spans="1:12" ht="14.25">
      <c r="B296" s="131">
        <v>3</v>
      </c>
      <c r="C296" s="116" t="s">
        <v>210</v>
      </c>
      <c r="D296" s="118" t="s">
        <v>10</v>
      </c>
      <c r="E296" s="57">
        <v>50000</v>
      </c>
      <c r="F296" s="46"/>
      <c r="G296" s="11"/>
      <c r="H296" s="12"/>
      <c r="I296" s="13"/>
      <c r="J296" s="14">
        <f>H296*I296+H296</f>
        <v>0</v>
      </c>
      <c r="K296" s="15">
        <f>H296*E296</f>
        <v>0</v>
      </c>
      <c r="L296" s="15">
        <f>K296*I296+K296</f>
        <v>0</v>
      </c>
    </row>
    <row r="297" spans="1:12" ht="14.25">
      <c r="B297" s="131">
        <v>4</v>
      </c>
      <c r="C297" s="116" t="s">
        <v>211</v>
      </c>
      <c r="D297" s="118" t="s">
        <v>10</v>
      </c>
      <c r="E297" s="57">
        <v>32000</v>
      </c>
      <c r="F297" s="46"/>
      <c r="G297" s="11"/>
      <c r="H297" s="12"/>
      <c r="I297" s="13"/>
      <c r="J297" s="14">
        <f t="shared" ref="J297" si="45">H297*I297+H297</f>
        <v>0</v>
      </c>
      <c r="K297" s="15">
        <f t="shared" ref="K297" si="46">H297*E297</f>
        <v>0</v>
      </c>
      <c r="L297" s="15">
        <f t="shared" ref="L297" si="47">K297*I297+K297</f>
        <v>0</v>
      </c>
    </row>
    <row r="298" spans="1:12" thickBot="1">
      <c r="B298" s="131">
        <v>5</v>
      </c>
      <c r="C298" s="116" t="s">
        <v>212</v>
      </c>
      <c r="D298" s="118" t="s">
        <v>10</v>
      </c>
      <c r="E298" s="57">
        <v>6000</v>
      </c>
      <c r="F298" s="46"/>
      <c r="G298" s="11"/>
      <c r="H298" s="12"/>
      <c r="I298" s="13"/>
      <c r="J298" s="14">
        <f>H298*I298+H298</f>
        <v>0</v>
      </c>
      <c r="K298" s="15">
        <f>H298*E298</f>
        <v>0</v>
      </c>
      <c r="L298" s="15">
        <f>K298*I298+K298</f>
        <v>0</v>
      </c>
    </row>
    <row r="299" spans="1:12" ht="15.75" thickBot="1">
      <c r="B299" s="38"/>
      <c r="C299" s="39"/>
      <c r="D299" s="40"/>
      <c r="E299" s="40"/>
      <c r="J299" s="5" t="s">
        <v>357</v>
      </c>
      <c r="K299" s="17"/>
      <c r="L299" s="17"/>
    </row>
    <row r="300" spans="1:12">
      <c r="B300" s="38"/>
      <c r="C300" s="39"/>
      <c r="D300" s="40"/>
      <c r="E300" s="40"/>
    </row>
    <row r="301" spans="1:12">
      <c r="A301" s="213">
        <v>44</v>
      </c>
      <c r="B301" s="41" t="s">
        <v>408</v>
      </c>
      <c r="C301" s="42"/>
      <c r="D301" s="42"/>
      <c r="E301" s="43"/>
    </row>
    <row r="302" spans="1:12" ht="14.25">
      <c r="B302" s="131">
        <v>1</v>
      </c>
      <c r="C302" s="116" t="s">
        <v>213</v>
      </c>
      <c r="D302" s="118" t="s">
        <v>214</v>
      </c>
      <c r="E302" s="57">
        <v>50</v>
      </c>
      <c r="F302" s="46"/>
      <c r="G302" s="11"/>
      <c r="H302" s="12"/>
      <c r="I302" s="13"/>
      <c r="J302" s="14">
        <f t="shared" ref="J302" si="48">H302*I302+H302</f>
        <v>0</v>
      </c>
      <c r="K302" s="15">
        <f t="shared" ref="K302" si="49">H302*E302</f>
        <v>0</v>
      </c>
      <c r="L302" s="15">
        <f t="shared" ref="L302" si="50">K302*I302+K302</f>
        <v>0</v>
      </c>
    </row>
    <row r="303" spans="1:12" ht="14.25">
      <c r="B303" s="131">
        <v>2</v>
      </c>
      <c r="C303" s="116" t="s">
        <v>215</v>
      </c>
      <c r="D303" s="118" t="s">
        <v>214</v>
      </c>
      <c r="E303" s="57">
        <v>5100</v>
      </c>
      <c r="F303" s="46"/>
      <c r="G303" s="11"/>
      <c r="H303" s="12"/>
      <c r="I303" s="13"/>
      <c r="J303" s="14">
        <f>H303*I303+H303</f>
        <v>0</v>
      </c>
      <c r="K303" s="15">
        <f>H303*E303</f>
        <v>0</v>
      </c>
      <c r="L303" s="15">
        <f>K303*I303+K303</f>
        <v>0</v>
      </c>
    </row>
    <row r="304" spans="1:12" ht="14.25">
      <c r="B304" s="131">
        <v>3</v>
      </c>
      <c r="C304" s="116" t="s">
        <v>216</v>
      </c>
      <c r="D304" s="118" t="s">
        <v>217</v>
      </c>
      <c r="E304" s="57">
        <v>50</v>
      </c>
      <c r="F304" s="46"/>
      <c r="G304" s="11"/>
      <c r="H304" s="12"/>
      <c r="I304" s="13"/>
      <c r="J304" s="14">
        <f t="shared" ref="J304" si="51">H304*I304+H304</f>
        <v>0</v>
      </c>
      <c r="K304" s="15">
        <f t="shared" ref="K304" si="52">H304*E304</f>
        <v>0</v>
      </c>
      <c r="L304" s="15">
        <f t="shared" ref="L304" si="53">K304*I304+K304</f>
        <v>0</v>
      </c>
    </row>
    <row r="305" spans="1:12" thickBot="1">
      <c r="B305" s="131">
        <v>4</v>
      </c>
      <c r="C305" s="116" t="s">
        <v>218</v>
      </c>
      <c r="D305" s="118" t="s">
        <v>217</v>
      </c>
      <c r="E305" s="57">
        <v>50</v>
      </c>
      <c r="F305" s="46"/>
      <c r="G305" s="11"/>
      <c r="H305" s="12"/>
      <c r="I305" s="13"/>
      <c r="J305" s="14">
        <f>H305*I305+H305</f>
        <v>0</v>
      </c>
      <c r="K305" s="15">
        <f>H305*E305</f>
        <v>0</v>
      </c>
      <c r="L305" s="15">
        <f>K305*I305+K305</f>
        <v>0</v>
      </c>
    </row>
    <row r="306" spans="1:12" ht="15.75" thickBot="1">
      <c r="B306" s="38"/>
      <c r="C306" s="39"/>
      <c r="D306" s="40"/>
      <c r="E306" s="40"/>
      <c r="J306" s="5" t="s">
        <v>357</v>
      </c>
      <c r="K306" s="17"/>
      <c r="L306" s="17"/>
    </row>
    <row r="308" spans="1:12">
      <c r="A308" s="213">
        <v>45</v>
      </c>
      <c r="B308" s="41" t="s">
        <v>409</v>
      </c>
      <c r="C308" s="42"/>
      <c r="D308" s="42"/>
      <c r="E308" s="43"/>
    </row>
    <row r="309" spans="1:12" ht="14.25">
      <c r="B309" s="131">
        <v>1</v>
      </c>
      <c r="C309" s="61" t="s">
        <v>219</v>
      </c>
      <c r="D309" s="118" t="s">
        <v>220</v>
      </c>
      <c r="E309" s="57">
        <v>200</v>
      </c>
      <c r="F309" s="46"/>
      <c r="G309" s="11"/>
      <c r="H309" s="12"/>
      <c r="I309" s="13"/>
      <c r="J309" s="14">
        <f t="shared" ref="J309:J311" si="54">H309*I309+H309</f>
        <v>0</v>
      </c>
      <c r="K309" s="15">
        <f t="shared" ref="K309:K311" si="55">H309*E309</f>
        <v>0</v>
      </c>
      <c r="L309" s="15">
        <f t="shared" ref="L309:L311" si="56">K309*I309+K309</f>
        <v>0</v>
      </c>
    </row>
    <row r="310" spans="1:12" ht="14.25">
      <c r="B310" s="131">
        <v>2</v>
      </c>
      <c r="C310" s="61" t="s">
        <v>221</v>
      </c>
      <c r="D310" s="118" t="s">
        <v>220</v>
      </c>
      <c r="E310" s="57">
        <v>50</v>
      </c>
      <c r="F310" s="46"/>
      <c r="G310" s="11"/>
      <c r="H310" s="12"/>
      <c r="I310" s="13"/>
      <c r="J310" s="14">
        <f t="shared" si="54"/>
        <v>0</v>
      </c>
      <c r="K310" s="15">
        <f t="shared" si="55"/>
        <v>0</v>
      </c>
      <c r="L310" s="15">
        <f t="shared" si="56"/>
        <v>0</v>
      </c>
    </row>
    <row r="311" spans="1:12" ht="14.25">
      <c r="B311" s="131">
        <v>3</v>
      </c>
      <c r="C311" s="61" t="s">
        <v>222</v>
      </c>
      <c r="D311" s="118" t="s">
        <v>10</v>
      </c>
      <c r="E311" s="57">
        <v>400</v>
      </c>
      <c r="F311" s="46"/>
      <c r="G311" s="11"/>
      <c r="H311" s="12"/>
      <c r="I311" s="13"/>
      <c r="J311" s="14">
        <f t="shared" si="54"/>
        <v>0</v>
      </c>
      <c r="K311" s="15">
        <f t="shared" si="55"/>
        <v>0</v>
      </c>
      <c r="L311" s="15">
        <f t="shared" si="56"/>
        <v>0</v>
      </c>
    </row>
    <row r="312" spans="1:12" ht="24">
      <c r="A312" s="214"/>
      <c r="B312" s="131">
        <v>4</v>
      </c>
      <c r="C312" s="116" t="s">
        <v>223</v>
      </c>
      <c r="D312" s="118" t="s">
        <v>10</v>
      </c>
      <c r="E312" s="57">
        <v>500</v>
      </c>
      <c r="F312" s="46"/>
      <c r="G312" s="11"/>
      <c r="H312" s="12"/>
      <c r="I312" s="13"/>
      <c r="J312" s="14">
        <f>H312*I312+H312</f>
        <v>0</v>
      </c>
      <c r="K312" s="15">
        <f>H312*E312</f>
        <v>0</v>
      </c>
      <c r="L312" s="15">
        <f>K312*I312+K312</f>
        <v>0</v>
      </c>
    </row>
    <row r="313" spans="1:12" ht="14.25">
      <c r="A313" s="214"/>
      <c r="B313" s="131">
        <v>5</v>
      </c>
      <c r="C313" s="116" t="s">
        <v>224</v>
      </c>
      <c r="D313" s="118" t="s">
        <v>10</v>
      </c>
      <c r="E313" s="57">
        <v>500</v>
      </c>
      <c r="F313" s="46"/>
      <c r="G313" s="11"/>
      <c r="H313" s="12"/>
      <c r="I313" s="13"/>
      <c r="J313" s="14">
        <f t="shared" ref="J313" si="57">H313*I313+H313</f>
        <v>0</v>
      </c>
      <c r="K313" s="15">
        <f t="shared" ref="K313" si="58">H313*E313</f>
        <v>0</v>
      </c>
      <c r="L313" s="15">
        <f t="shared" ref="L313" si="59">K313*I313+K313</f>
        <v>0</v>
      </c>
    </row>
    <row r="314" spans="1:12" thickBot="1">
      <c r="B314" s="131">
        <v>6</v>
      </c>
      <c r="C314" s="116" t="s">
        <v>225</v>
      </c>
      <c r="D314" s="118" t="s">
        <v>10</v>
      </c>
      <c r="E314" s="57">
        <v>700</v>
      </c>
      <c r="F314" s="46"/>
      <c r="G314" s="11"/>
      <c r="H314" s="12"/>
      <c r="I314" s="13"/>
      <c r="J314" s="14">
        <f>H314*I314+H314</f>
        <v>0</v>
      </c>
      <c r="K314" s="15">
        <f>H314*E314</f>
        <v>0</v>
      </c>
      <c r="L314" s="15">
        <f>K314*I314+K314</f>
        <v>0</v>
      </c>
    </row>
    <row r="315" spans="1:12" ht="15.75" thickBot="1">
      <c r="B315" s="38"/>
      <c r="C315" s="39"/>
      <c r="D315" s="40"/>
      <c r="E315" s="40"/>
      <c r="J315" s="5" t="s">
        <v>357</v>
      </c>
      <c r="K315" s="17"/>
      <c r="L315" s="17"/>
    </row>
    <row r="316" spans="1:12">
      <c r="B316" s="38"/>
      <c r="C316" s="39"/>
      <c r="D316" s="40"/>
      <c r="E316" s="40"/>
    </row>
    <row r="317" spans="1:12">
      <c r="A317" s="213">
        <v>46</v>
      </c>
      <c r="B317" s="41" t="s">
        <v>410</v>
      </c>
      <c r="C317" s="42"/>
      <c r="D317" s="42"/>
      <c r="E317" s="43"/>
    </row>
    <row r="318" spans="1:12" ht="14.25">
      <c r="B318" s="131">
        <v>1</v>
      </c>
      <c r="C318" s="116" t="s">
        <v>226</v>
      </c>
      <c r="D318" s="118" t="s">
        <v>10</v>
      </c>
      <c r="E318" s="57">
        <v>1355</v>
      </c>
      <c r="F318" s="46"/>
      <c r="G318" s="11"/>
      <c r="H318" s="12"/>
      <c r="I318" s="13"/>
      <c r="J318" s="14">
        <f t="shared" ref="J318" si="60">H318*I318+H318</f>
        <v>0</v>
      </c>
      <c r="K318" s="15">
        <f t="shared" ref="K318" si="61">H318*E318</f>
        <v>0</v>
      </c>
      <c r="L318" s="15">
        <f t="shared" ref="L318" si="62">K318*I318+K318</f>
        <v>0</v>
      </c>
    </row>
    <row r="319" spans="1:12" thickBot="1">
      <c r="B319" s="131">
        <v>2</v>
      </c>
      <c r="C319" s="116" t="s">
        <v>227</v>
      </c>
      <c r="D319" s="118" t="s">
        <v>10</v>
      </c>
      <c r="E319" s="57">
        <v>80</v>
      </c>
      <c r="F319" s="46"/>
      <c r="G319" s="11"/>
      <c r="H319" s="12"/>
      <c r="I319" s="13"/>
      <c r="J319" s="14">
        <f>H319*I319+H319</f>
        <v>0</v>
      </c>
      <c r="K319" s="15">
        <f>H319*E319</f>
        <v>0</v>
      </c>
      <c r="L319" s="15">
        <f>K319*I319+K319</f>
        <v>0</v>
      </c>
    </row>
    <row r="320" spans="1:12" ht="15.75" thickBot="1">
      <c r="B320" s="38"/>
      <c r="C320" s="39"/>
      <c r="D320" s="40"/>
      <c r="E320" s="40"/>
      <c r="J320" s="5" t="s">
        <v>357</v>
      </c>
      <c r="K320" s="17"/>
      <c r="L320" s="17"/>
    </row>
    <row r="322" spans="1:12">
      <c r="A322" s="213">
        <v>47</v>
      </c>
      <c r="B322" s="41" t="s">
        <v>410</v>
      </c>
      <c r="C322" s="42"/>
      <c r="D322" s="42"/>
      <c r="E322" s="43"/>
    </row>
    <row r="323" spans="1:12" ht="14.25">
      <c r="B323" s="131">
        <v>1</v>
      </c>
      <c r="C323" s="116" t="s">
        <v>228</v>
      </c>
      <c r="D323" s="118" t="s">
        <v>10</v>
      </c>
      <c r="E323" s="57">
        <v>2100</v>
      </c>
      <c r="F323" s="46"/>
      <c r="G323" s="11"/>
      <c r="H323" s="12"/>
      <c r="I323" s="13"/>
      <c r="J323" s="14">
        <f t="shared" ref="J323:J330" si="63">H323*I323+H323</f>
        <v>0</v>
      </c>
      <c r="K323" s="15">
        <f t="shared" ref="K323:K330" si="64">H323*E323</f>
        <v>0</v>
      </c>
      <c r="L323" s="15">
        <f t="shared" ref="L323:L330" si="65">K323*I323+K323</f>
        <v>0</v>
      </c>
    </row>
    <row r="324" spans="1:12" ht="14.25">
      <c r="B324" s="131">
        <v>2</v>
      </c>
      <c r="C324" s="116" t="s">
        <v>229</v>
      </c>
      <c r="D324" s="118" t="s">
        <v>10</v>
      </c>
      <c r="E324" s="57">
        <v>3000</v>
      </c>
      <c r="F324" s="46"/>
      <c r="G324" s="11"/>
      <c r="H324" s="12"/>
      <c r="I324" s="13"/>
      <c r="J324" s="14">
        <f t="shared" si="63"/>
        <v>0</v>
      </c>
      <c r="K324" s="15">
        <f t="shared" si="64"/>
        <v>0</v>
      </c>
      <c r="L324" s="15">
        <f t="shared" si="65"/>
        <v>0</v>
      </c>
    </row>
    <row r="325" spans="1:12" ht="24">
      <c r="B325" s="131">
        <v>3</v>
      </c>
      <c r="C325" s="116" t="s">
        <v>230</v>
      </c>
      <c r="D325" s="118" t="s">
        <v>10</v>
      </c>
      <c r="E325" s="57">
        <v>16100</v>
      </c>
      <c r="F325" s="46"/>
      <c r="G325" s="11"/>
      <c r="H325" s="12"/>
      <c r="I325" s="13"/>
      <c r="J325" s="14">
        <f t="shared" si="63"/>
        <v>0</v>
      </c>
      <c r="K325" s="15">
        <f t="shared" si="64"/>
        <v>0</v>
      </c>
      <c r="L325" s="15">
        <f t="shared" si="65"/>
        <v>0</v>
      </c>
    </row>
    <row r="326" spans="1:12" ht="14.25">
      <c r="B326" s="131">
        <v>4</v>
      </c>
      <c r="C326" s="116" t="s">
        <v>231</v>
      </c>
      <c r="D326" s="118" t="s">
        <v>10</v>
      </c>
      <c r="E326" s="57">
        <v>50</v>
      </c>
      <c r="F326" s="46"/>
      <c r="G326" s="11"/>
      <c r="H326" s="12"/>
      <c r="I326" s="13"/>
      <c r="J326" s="14">
        <f t="shared" si="63"/>
        <v>0</v>
      </c>
      <c r="K326" s="15">
        <f t="shared" si="64"/>
        <v>0</v>
      </c>
      <c r="L326" s="15">
        <f t="shared" si="65"/>
        <v>0</v>
      </c>
    </row>
    <row r="327" spans="1:12" ht="24">
      <c r="B327" s="131">
        <v>5</v>
      </c>
      <c r="C327" s="116" t="s">
        <v>232</v>
      </c>
      <c r="D327" s="118" t="s">
        <v>10</v>
      </c>
      <c r="E327" s="57">
        <v>3500</v>
      </c>
      <c r="F327" s="46"/>
      <c r="G327" s="11"/>
      <c r="H327" s="12"/>
      <c r="I327" s="13"/>
      <c r="J327" s="14">
        <f t="shared" si="63"/>
        <v>0</v>
      </c>
      <c r="K327" s="15">
        <f t="shared" si="64"/>
        <v>0</v>
      </c>
      <c r="L327" s="15">
        <f t="shared" si="65"/>
        <v>0</v>
      </c>
    </row>
    <row r="328" spans="1:12" ht="14.25">
      <c r="B328" s="131">
        <v>6</v>
      </c>
      <c r="C328" s="116" t="s">
        <v>233</v>
      </c>
      <c r="D328" s="118" t="s">
        <v>10</v>
      </c>
      <c r="E328" s="57">
        <v>130</v>
      </c>
      <c r="F328" s="46"/>
      <c r="G328" s="11"/>
      <c r="H328" s="12"/>
      <c r="I328" s="13"/>
      <c r="J328" s="14">
        <f t="shared" si="63"/>
        <v>0</v>
      </c>
      <c r="K328" s="15">
        <f t="shared" si="64"/>
        <v>0</v>
      </c>
      <c r="L328" s="15">
        <f t="shared" si="65"/>
        <v>0</v>
      </c>
    </row>
    <row r="329" spans="1:12" ht="14.25">
      <c r="B329" s="131">
        <v>7</v>
      </c>
      <c r="C329" s="116" t="s">
        <v>234</v>
      </c>
      <c r="D329" s="118" t="s">
        <v>10</v>
      </c>
      <c r="E329" s="57">
        <v>2400</v>
      </c>
      <c r="F329" s="46"/>
      <c r="G329" s="11"/>
      <c r="H329" s="12"/>
      <c r="I329" s="13"/>
      <c r="J329" s="14">
        <f t="shared" si="63"/>
        <v>0</v>
      </c>
      <c r="K329" s="15">
        <f t="shared" si="64"/>
        <v>0</v>
      </c>
      <c r="L329" s="15">
        <f t="shared" si="65"/>
        <v>0</v>
      </c>
    </row>
    <row r="330" spans="1:12" ht="14.25">
      <c r="B330" s="131">
        <v>8</v>
      </c>
      <c r="C330" s="116" t="s">
        <v>235</v>
      </c>
      <c r="D330" s="118" t="s">
        <v>10</v>
      </c>
      <c r="E330" s="57">
        <v>1030</v>
      </c>
      <c r="F330" s="46"/>
      <c r="G330" s="11"/>
      <c r="H330" s="12"/>
      <c r="I330" s="13"/>
      <c r="J330" s="14">
        <f t="shared" si="63"/>
        <v>0</v>
      </c>
      <c r="K330" s="15">
        <f t="shared" si="64"/>
        <v>0</v>
      </c>
      <c r="L330" s="15">
        <f t="shared" si="65"/>
        <v>0</v>
      </c>
    </row>
    <row r="331" spans="1:12" ht="24">
      <c r="B331" s="131">
        <v>9</v>
      </c>
      <c r="C331" s="116" t="s">
        <v>236</v>
      </c>
      <c r="D331" s="118" t="s">
        <v>10</v>
      </c>
      <c r="E331" s="57">
        <v>650</v>
      </c>
      <c r="F331" s="46"/>
      <c r="G331" s="11"/>
      <c r="H331" s="12"/>
      <c r="I331" s="13"/>
      <c r="J331" s="14">
        <f>H331*I331+H331</f>
        <v>0</v>
      </c>
      <c r="K331" s="15">
        <f>H331*E331</f>
        <v>0</v>
      </c>
      <c r="L331" s="15">
        <f>K331*I331+K331</f>
        <v>0</v>
      </c>
    </row>
    <row r="332" spans="1:12" ht="14.25">
      <c r="B332" s="131">
        <v>10</v>
      </c>
      <c r="C332" s="116" t="s">
        <v>237</v>
      </c>
      <c r="D332" s="118" t="s">
        <v>10</v>
      </c>
      <c r="E332" s="57">
        <v>4500</v>
      </c>
      <c r="F332" s="46"/>
      <c r="G332" s="11"/>
      <c r="H332" s="12"/>
      <c r="I332" s="13"/>
      <c r="J332" s="14">
        <f t="shared" ref="J332" si="66">H332*I332+H332</f>
        <v>0</v>
      </c>
      <c r="K332" s="15">
        <f t="shared" ref="K332" si="67">H332*E332</f>
        <v>0</v>
      </c>
      <c r="L332" s="15">
        <f t="shared" ref="L332" si="68">K332*I332+K332</f>
        <v>0</v>
      </c>
    </row>
    <row r="333" spans="1:12" thickBot="1">
      <c r="B333" s="131">
        <v>11</v>
      </c>
      <c r="C333" s="113" t="s">
        <v>238</v>
      </c>
      <c r="D333" s="118" t="s">
        <v>10</v>
      </c>
      <c r="E333" s="57">
        <v>5000</v>
      </c>
      <c r="F333" s="46"/>
      <c r="G333" s="11"/>
      <c r="H333" s="12"/>
      <c r="I333" s="13"/>
      <c r="J333" s="14">
        <f>H333*I333+H333</f>
        <v>0</v>
      </c>
      <c r="K333" s="15">
        <f>H333*E333</f>
        <v>0</v>
      </c>
      <c r="L333" s="15">
        <f>K333*I333+K333</f>
        <v>0</v>
      </c>
    </row>
    <row r="334" spans="1:12" ht="15.75" thickBot="1">
      <c r="B334" s="38"/>
      <c r="C334" s="39"/>
      <c r="D334" s="40"/>
      <c r="E334" s="40"/>
      <c r="J334" s="5" t="s">
        <v>357</v>
      </c>
      <c r="K334" s="17"/>
      <c r="L334" s="17"/>
    </row>
    <row r="336" spans="1:12" ht="15.75" thickBot="1">
      <c r="A336" s="213">
        <v>48</v>
      </c>
      <c r="B336" s="41" t="s">
        <v>411</v>
      </c>
      <c r="C336" s="42"/>
      <c r="D336" s="42"/>
      <c r="E336" s="43"/>
    </row>
    <row r="337" spans="1:12" thickBot="1">
      <c r="B337" s="131">
        <v>1</v>
      </c>
      <c r="C337" s="115" t="s">
        <v>239</v>
      </c>
      <c r="D337" s="118" t="s">
        <v>10</v>
      </c>
      <c r="E337" s="57">
        <v>50</v>
      </c>
      <c r="F337" s="46"/>
      <c r="G337" s="11"/>
      <c r="H337" s="12"/>
      <c r="I337" s="13"/>
      <c r="J337" s="18">
        <f>H337*I337+H337</f>
        <v>0</v>
      </c>
      <c r="K337" s="10">
        <f>H337*E337</f>
        <v>0</v>
      </c>
      <c r="L337" s="10">
        <f>K337*I337+K337</f>
        <v>0</v>
      </c>
    </row>
    <row r="338" spans="1:12">
      <c r="B338" s="38"/>
      <c r="C338" s="39"/>
      <c r="D338" s="40"/>
      <c r="E338" s="40"/>
    </row>
    <row r="339" spans="1:12">
      <c r="A339" s="213">
        <v>49</v>
      </c>
      <c r="B339" s="41" t="s">
        <v>410</v>
      </c>
      <c r="C339" s="42"/>
      <c r="D339" s="42"/>
      <c r="E339" s="43"/>
    </row>
    <row r="340" spans="1:12" ht="36">
      <c r="B340" s="131">
        <v>1</v>
      </c>
      <c r="C340" s="115" t="s">
        <v>240</v>
      </c>
      <c r="D340" s="118" t="s">
        <v>10</v>
      </c>
      <c r="E340" s="57">
        <v>17000</v>
      </c>
      <c r="F340" s="46"/>
      <c r="G340" s="11"/>
      <c r="H340" s="12"/>
      <c r="I340" s="13"/>
      <c r="J340" s="14">
        <f t="shared" ref="J340:J342" si="69">H340*I340+H340</f>
        <v>0</v>
      </c>
      <c r="K340" s="15">
        <f t="shared" ref="K340:K342" si="70">H340*E340</f>
        <v>0</v>
      </c>
      <c r="L340" s="15">
        <f t="shared" ref="L340:L342" si="71">K340*I340+K340</f>
        <v>0</v>
      </c>
    </row>
    <row r="341" spans="1:12" ht="36">
      <c r="B341" s="131">
        <v>2</v>
      </c>
      <c r="C341" s="115" t="s">
        <v>241</v>
      </c>
      <c r="D341" s="118" t="s">
        <v>10</v>
      </c>
      <c r="E341" s="57">
        <v>500</v>
      </c>
      <c r="F341" s="46"/>
      <c r="G341" s="11"/>
      <c r="H341" s="12"/>
      <c r="I341" s="13"/>
      <c r="J341" s="14">
        <f t="shared" si="69"/>
        <v>0</v>
      </c>
      <c r="K341" s="15">
        <f t="shared" si="70"/>
        <v>0</v>
      </c>
      <c r="L341" s="15">
        <f t="shared" si="71"/>
        <v>0</v>
      </c>
    </row>
    <row r="342" spans="1:12" ht="24">
      <c r="B342" s="131">
        <v>3</v>
      </c>
      <c r="C342" s="115" t="s">
        <v>242</v>
      </c>
      <c r="D342" s="118" t="s">
        <v>10</v>
      </c>
      <c r="E342" s="57">
        <v>1500</v>
      </c>
      <c r="F342" s="46"/>
      <c r="G342" s="11"/>
      <c r="H342" s="12"/>
      <c r="I342" s="13"/>
      <c r="J342" s="14">
        <f t="shared" si="69"/>
        <v>0</v>
      </c>
      <c r="K342" s="15">
        <f t="shared" si="70"/>
        <v>0</v>
      </c>
      <c r="L342" s="15">
        <f t="shared" si="71"/>
        <v>0</v>
      </c>
    </row>
    <row r="343" spans="1:12" ht="60">
      <c r="B343" s="131">
        <v>4</v>
      </c>
      <c r="C343" s="115" t="s">
        <v>243</v>
      </c>
      <c r="D343" s="118" t="s">
        <v>10</v>
      </c>
      <c r="E343" s="57">
        <v>80000</v>
      </c>
      <c r="F343" s="46"/>
      <c r="G343" s="11"/>
      <c r="H343" s="12"/>
      <c r="I343" s="13"/>
      <c r="J343" s="14">
        <f>H343*I343+H343</f>
        <v>0</v>
      </c>
      <c r="K343" s="15">
        <f>H343*E343</f>
        <v>0</v>
      </c>
      <c r="L343" s="15">
        <f>K343*I343+K343</f>
        <v>0</v>
      </c>
    </row>
    <row r="344" spans="1:12" ht="24">
      <c r="B344" s="131">
        <v>5</v>
      </c>
      <c r="C344" s="115" t="s">
        <v>244</v>
      </c>
      <c r="D344" s="118" t="s">
        <v>10</v>
      </c>
      <c r="E344" s="57">
        <v>200</v>
      </c>
      <c r="F344" s="46"/>
      <c r="G344" s="11"/>
      <c r="H344" s="12"/>
      <c r="I344" s="13"/>
      <c r="J344" s="14">
        <f t="shared" ref="J344" si="72">H344*I344+H344</f>
        <v>0</v>
      </c>
      <c r="K344" s="15">
        <f t="shared" ref="K344" si="73">H344*E344</f>
        <v>0</v>
      </c>
      <c r="L344" s="15">
        <f t="shared" ref="L344" si="74">K344*I344+K344</f>
        <v>0</v>
      </c>
    </row>
    <row r="345" spans="1:12" ht="120.75" thickBot="1">
      <c r="B345" s="131">
        <v>6</v>
      </c>
      <c r="C345" s="115" t="s">
        <v>245</v>
      </c>
      <c r="D345" s="118" t="s">
        <v>10</v>
      </c>
      <c r="E345" s="57">
        <v>600</v>
      </c>
      <c r="F345" s="46"/>
      <c r="G345" s="11"/>
      <c r="H345" s="12"/>
      <c r="I345" s="13"/>
      <c r="J345" s="14">
        <f>H345*I345+H345</f>
        <v>0</v>
      </c>
      <c r="K345" s="15">
        <f>H345*E345</f>
        <v>0</v>
      </c>
      <c r="L345" s="15">
        <f>K345*I345+K345</f>
        <v>0</v>
      </c>
    </row>
    <row r="346" spans="1:12" ht="15.75" thickBot="1">
      <c r="B346" s="38"/>
      <c r="C346" s="39"/>
      <c r="D346" s="40"/>
      <c r="E346" s="40"/>
      <c r="J346" s="5" t="s">
        <v>357</v>
      </c>
      <c r="K346" s="17"/>
      <c r="L346" s="17"/>
    </row>
    <row r="348" spans="1:12" ht="15.75" thickBot="1">
      <c r="A348" s="213">
        <v>50</v>
      </c>
      <c r="B348" s="41" t="s">
        <v>410</v>
      </c>
      <c r="C348" s="42"/>
      <c r="D348" s="42"/>
      <c r="E348" s="43"/>
    </row>
    <row r="349" spans="1:12" ht="132.75" thickBot="1">
      <c r="B349" s="202">
        <v>1</v>
      </c>
      <c r="C349" s="135" t="s">
        <v>246</v>
      </c>
      <c r="D349" s="118" t="s">
        <v>10</v>
      </c>
      <c r="E349" s="57">
        <v>500</v>
      </c>
      <c r="F349" s="46"/>
      <c r="G349" s="11"/>
      <c r="H349" s="12"/>
      <c r="I349" s="13"/>
      <c r="J349" s="18">
        <f>H349*I349+H349</f>
        <v>0</v>
      </c>
      <c r="K349" s="10">
        <f>H349*E349</f>
        <v>0</v>
      </c>
      <c r="L349" s="10">
        <f>K349*I349+K349</f>
        <v>0</v>
      </c>
    </row>
    <row r="350" spans="1:12">
      <c r="B350" s="38"/>
      <c r="C350" s="39"/>
      <c r="D350" s="40"/>
      <c r="E350" s="40"/>
    </row>
    <row r="351" spans="1:12">
      <c r="B351" s="38"/>
      <c r="C351" s="39"/>
      <c r="D351" s="40"/>
      <c r="E351" s="40"/>
    </row>
    <row r="352" spans="1:12">
      <c r="A352" s="213">
        <v>51</v>
      </c>
      <c r="B352" s="41" t="s">
        <v>412</v>
      </c>
      <c r="C352" s="42"/>
      <c r="D352" s="42"/>
      <c r="E352" s="43"/>
    </row>
    <row r="353" spans="1:12" ht="72">
      <c r="B353" s="202">
        <v>1</v>
      </c>
      <c r="C353" s="234" t="s">
        <v>474</v>
      </c>
      <c r="D353" s="118" t="s">
        <v>10</v>
      </c>
      <c r="E353" s="57">
        <v>4300</v>
      </c>
      <c r="F353" s="46"/>
      <c r="G353" s="11"/>
      <c r="H353" s="12"/>
      <c r="I353" s="13"/>
      <c r="J353" s="14">
        <f>H353*I353+H353</f>
        <v>0</v>
      </c>
      <c r="K353" s="15">
        <f>H353*E353</f>
        <v>0</v>
      </c>
      <c r="L353" s="15">
        <f>K353*I353+K353</f>
        <v>0</v>
      </c>
    </row>
    <row r="354" spans="1:12" ht="96">
      <c r="B354" s="202">
        <v>2</v>
      </c>
      <c r="C354" s="234" t="s">
        <v>475</v>
      </c>
      <c r="D354" s="118" t="s">
        <v>10</v>
      </c>
      <c r="E354" s="57">
        <v>1100</v>
      </c>
      <c r="F354" s="46"/>
      <c r="G354" s="11"/>
      <c r="H354" s="12"/>
      <c r="I354" s="13"/>
      <c r="J354" s="14">
        <f t="shared" ref="J354" si="75">H354*I354+H354</f>
        <v>0</v>
      </c>
      <c r="K354" s="15">
        <f t="shared" ref="K354" si="76">H354*E354</f>
        <v>0</v>
      </c>
      <c r="L354" s="15">
        <f t="shared" ref="L354" si="77">K354*I354+K354</f>
        <v>0</v>
      </c>
    </row>
    <row r="355" spans="1:12" ht="96.75" thickBot="1">
      <c r="B355" s="202">
        <v>3</v>
      </c>
      <c r="C355" s="234" t="s">
        <v>476</v>
      </c>
      <c r="D355" s="118" t="s">
        <v>10</v>
      </c>
      <c r="E355" s="57">
        <v>10300</v>
      </c>
      <c r="F355" s="46"/>
      <c r="G355" s="11"/>
      <c r="H355" s="12"/>
      <c r="I355" s="13"/>
      <c r="J355" s="14">
        <f>H355*I355+H355</f>
        <v>0</v>
      </c>
      <c r="K355" s="15">
        <f>H355*E355</f>
        <v>0</v>
      </c>
      <c r="L355" s="15">
        <f>K355*I355+K355</f>
        <v>0</v>
      </c>
    </row>
    <row r="356" spans="1:12" ht="15.75" thickBot="1">
      <c r="B356" s="38"/>
      <c r="C356" s="39"/>
      <c r="D356" s="40"/>
      <c r="E356" s="40"/>
      <c r="J356" s="5" t="s">
        <v>357</v>
      </c>
      <c r="K356" s="17"/>
      <c r="L356" s="17"/>
    </row>
    <row r="358" spans="1:12">
      <c r="A358" s="213">
        <v>52</v>
      </c>
      <c r="B358" s="41" t="s">
        <v>413</v>
      </c>
      <c r="C358" s="42"/>
      <c r="D358" s="42"/>
      <c r="E358" s="43"/>
    </row>
    <row r="359" spans="1:12" ht="108">
      <c r="B359" s="202">
        <v>1</v>
      </c>
      <c r="C359" s="234" t="s">
        <v>472</v>
      </c>
      <c r="D359" s="118" t="s">
        <v>80</v>
      </c>
      <c r="E359" s="57">
        <v>3000</v>
      </c>
      <c r="F359" s="46"/>
      <c r="G359" s="11"/>
      <c r="H359" s="12"/>
      <c r="I359" s="13"/>
      <c r="J359" s="14">
        <f>H359*I359+H359</f>
        <v>0</v>
      </c>
      <c r="K359" s="15">
        <f>H359*E359</f>
        <v>0</v>
      </c>
      <c r="L359" s="15">
        <f>K359*I359+K359</f>
        <v>0</v>
      </c>
    </row>
    <row r="360" spans="1:12" ht="72">
      <c r="B360" s="202">
        <v>2</v>
      </c>
      <c r="C360" s="135" t="s">
        <v>247</v>
      </c>
      <c r="D360" s="118" t="s">
        <v>10</v>
      </c>
      <c r="E360" s="57">
        <v>1000</v>
      </c>
      <c r="F360" s="46"/>
      <c r="G360" s="11"/>
      <c r="H360" s="12"/>
      <c r="I360" s="13"/>
      <c r="J360" s="14">
        <f t="shared" ref="J360" si="78">H360*I360+H360</f>
        <v>0</v>
      </c>
      <c r="K360" s="15">
        <f t="shared" ref="K360" si="79">H360*E360</f>
        <v>0</v>
      </c>
      <c r="L360" s="15">
        <f t="shared" ref="L360" si="80">K360*I360+K360</f>
        <v>0</v>
      </c>
    </row>
    <row r="361" spans="1:12" ht="120.75" thickBot="1">
      <c r="B361" s="204">
        <v>3</v>
      </c>
      <c r="C361" s="235" t="s">
        <v>473</v>
      </c>
      <c r="D361" s="106" t="s">
        <v>10</v>
      </c>
      <c r="E361" s="106">
        <v>3500</v>
      </c>
      <c r="F361" s="46"/>
      <c r="G361" s="11"/>
      <c r="H361" s="12"/>
      <c r="I361" s="13"/>
      <c r="J361" s="14">
        <f>H361*I361+H361</f>
        <v>0</v>
      </c>
      <c r="K361" s="15">
        <f>H361*E361</f>
        <v>0</v>
      </c>
      <c r="L361" s="15">
        <f>K361*I361+K361</f>
        <v>0</v>
      </c>
    </row>
    <row r="362" spans="1:12" ht="15.75" thickBot="1">
      <c r="B362" s="38"/>
      <c r="C362" s="39"/>
      <c r="D362" s="40"/>
      <c r="E362" s="40"/>
      <c r="J362" s="5" t="s">
        <v>357</v>
      </c>
      <c r="K362" s="17"/>
      <c r="L362" s="17"/>
    </row>
    <row r="363" spans="1:12">
      <c r="B363" s="38"/>
      <c r="C363" s="39"/>
      <c r="D363" s="40"/>
      <c r="E363" s="40"/>
    </row>
    <row r="364" spans="1:12">
      <c r="B364" s="38"/>
      <c r="C364" s="39"/>
      <c r="D364" s="40"/>
      <c r="E364" s="40"/>
    </row>
    <row r="365" spans="1:12" ht="15.75" thickBot="1">
      <c r="A365" s="213">
        <v>53</v>
      </c>
      <c r="B365" s="41" t="s">
        <v>414</v>
      </c>
      <c r="C365" s="42"/>
      <c r="D365" s="42"/>
      <c r="E365" s="43"/>
    </row>
    <row r="366" spans="1:12" ht="24.75" thickBot="1">
      <c r="B366" s="131">
        <v>1</v>
      </c>
      <c r="C366" s="115" t="s">
        <v>248</v>
      </c>
      <c r="D366" s="118" t="s">
        <v>10</v>
      </c>
      <c r="E366" s="57">
        <v>100</v>
      </c>
      <c r="F366" s="46"/>
      <c r="G366" s="11"/>
      <c r="H366" s="12"/>
      <c r="I366" s="13"/>
      <c r="J366" s="18">
        <f>H366*I366+H366</f>
        <v>0</v>
      </c>
      <c r="K366" s="10">
        <f>H366*E366</f>
        <v>0</v>
      </c>
      <c r="L366" s="10">
        <f>K366*I366+K366</f>
        <v>0</v>
      </c>
    </row>
    <row r="367" spans="1:12">
      <c r="B367" s="38"/>
      <c r="C367" s="39"/>
      <c r="D367" s="40"/>
      <c r="E367" s="40"/>
    </row>
    <row r="369" spans="1:12" ht="15.75" thickBot="1">
      <c r="A369" s="213">
        <v>54</v>
      </c>
      <c r="B369" s="41" t="s">
        <v>415</v>
      </c>
      <c r="C369" s="42"/>
      <c r="D369" s="42"/>
      <c r="E369" s="43"/>
    </row>
    <row r="370" spans="1:12" ht="36.75" thickBot="1">
      <c r="B370" s="131">
        <v>1</v>
      </c>
      <c r="C370" s="115" t="s">
        <v>249</v>
      </c>
      <c r="D370" s="118" t="s">
        <v>80</v>
      </c>
      <c r="E370" s="57">
        <v>1000</v>
      </c>
      <c r="F370" s="46"/>
      <c r="G370" s="11"/>
      <c r="H370" s="12"/>
      <c r="I370" s="13"/>
      <c r="J370" s="18">
        <f>H370*I370+H370</f>
        <v>0</v>
      </c>
      <c r="K370" s="10">
        <f>H370*E370</f>
        <v>0</v>
      </c>
      <c r="L370" s="10">
        <f>K370*I370+K370</f>
        <v>0</v>
      </c>
    </row>
    <row r="371" spans="1:12">
      <c r="B371" s="38"/>
      <c r="C371" s="39"/>
      <c r="D371" s="40"/>
      <c r="E371" s="40"/>
    </row>
    <row r="372" spans="1:12">
      <c r="B372" s="38"/>
      <c r="C372" s="39"/>
      <c r="D372" s="40"/>
      <c r="E372" s="40"/>
    </row>
    <row r="373" spans="1:12" ht="15.75" thickBot="1">
      <c r="A373" s="213">
        <v>55</v>
      </c>
      <c r="B373" s="41" t="s">
        <v>376</v>
      </c>
      <c r="C373" s="42"/>
      <c r="D373" s="42"/>
      <c r="E373" s="43"/>
    </row>
    <row r="374" spans="1:12" ht="72.75" thickBot="1">
      <c r="B374" s="131">
        <v>1</v>
      </c>
      <c r="C374" s="115" t="s">
        <v>250</v>
      </c>
      <c r="D374" s="118" t="s">
        <v>80</v>
      </c>
      <c r="E374" s="57">
        <v>10</v>
      </c>
      <c r="F374" s="46"/>
      <c r="G374" s="11"/>
      <c r="H374" s="12"/>
      <c r="I374" s="13"/>
      <c r="J374" s="18">
        <f>H374*I374+H374</f>
        <v>0</v>
      </c>
      <c r="K374" s="10">
        <f>H374*E374</f>
        <v>0</v>
      </c>
      <c r="L374" s="10">
        <f>K374*I374+K374</f>
        <v>0</v>
      </c>
    </row>
    <row r="375" spans="1:12">
      <c r="B375" s="38"/>
      <c r="C375" s="39"/>
      <c r="D375" s="40"/>
      <c r="E375" s="40"/>
    </row>
    <row r="376" spans="1:12">
      <c r="A376" s="213">
        <v>56</v>
      </c>
      <c r="B376" s="41" t="s">
        <v>416</v>
      </c>
      <c r="C376" s="42"/>
      <c r="D376" s="42"/>
      <c r="E376" s="43"/>
    </row>
    <row r="377" spans="1:12" ht="96">
      <c r="B377" s="131">
        <v>1</v>
      </c>
      <c r="C377" s="115" t="s">
        <v>251</v>
      </c>
      <c r="D377" s="118" t="s">
        <v>80</v>
      </c>
      <c r="E377" s="57">
        <v>5</v>
      </c>
      <c r="F377" s="46"/>
      <c r="G377" s="11"/>
      <c r="H377" s="12"/>
      <c r="I377" s="13"/>
      <c r="J377" s="14">
        <f t="shared" ref="J377" si="81">H377*I377+H377</f>
        <v>0</v>
      </c>
      <c r="K377" s="15">
        <f t="shared" ref="K377" si="82">H377*E377</f>
        <v>0</v>
      </c>
      <c r="L377" s="15">
        <f t="shared" ref="L377" si="83">K377*I377+K377</f>
        <v>0</v>
      </c>
    </row>
    <row r="378" spans="1:12" ht="96.75" thickBot="1">
      <c r="B378" s="131">
        <v>2</v>
      </c>
      <c r="C378" s="115" t="s">
        <v>252</v>
      </c>
      <c r="D378" s="118" t="s">
        <v>80</v>
      </c>
      <c r="E378" s="57">
        <v>6</v>
      </c>
      <c r="F378" s="46"/>
      <c r="G378" s="11"/>
      <c r="H378" s="12"/>
      <c r="I378" s="13"/>
      <c r="J378" s="14">
        <f>H378*I378+H378</f>
        <v>0</v>
      </c>
      <c r="K378" s="15">
        <f>H378*E378</f>
        <v>0</v>
      </c>
      <c r="L378" s="15">
        <f>K378*I378+K378</f>
        <v>0</v>
      </c>
    </row>
    <row r="379" spans="1:12" ht="15.75" thickBot="1">
      <c r="B379" s="38"/>
      <c r="C379" s="39"/>
      <c r="D379" s="40"/>
      <c r="E379" s="40"/>
      <c r="J379" s="5" t="s">
        <v>357</v>
      </c>
      <c r="K379" s="17"/>
      <c r="L379" s="17"/>
    </row>
    <row r="380" spans="1:12">
      <c r="B380" s="38"/>
      <c r="C380" s="39"/>
      <c r="D380" s="40"/>
      <c r="E380" s="40"/>
    </row>
    <row r="381" spans="1:12" ht="15.75" thickBot="1">
      <c r="A381" s="213">
        <v>57</v>
      </c>
      <c r="B381" s="41" t="s">
        <v>417</v>
      </c>
      <c r="C381" s="42"/>
      <c r="D381" s="42"/>
      <c r="E381" s="43"/>
    </row>
    <row r="382" spans="1:12" thickBot="1">
      <c r="B382" s="131">
        <v>1</v>
      </c>
      <c r="C382" s="115" t="s">
        <v>253</v>
      </c>
      <c r="D382" s="118" t="s">
        <v>10</v>
      </c>
      <c r="E382" s="57">
        <v>90</v>
      </c>
      <c r="F382" s="46"/>
      <c r="G382" s="11"/>
      <c r="H382" s="12"/>
      <c r="I382" s="13"/>
      <c r="J382" s="18">
        <f>H382*I382+H382</f>
        <v>0</v>
      </c>
      <c r="K382" s="10">
        <f>H382*E382</f>
        <v>0</v>
      </c>
      <c r="L382" s="10">
        <f>K382*I382+K382</f>
        <v>0</v>
      </c>
    </row>
    <row r="383" spans="1:12">
      <c r="B383" s="38"/>
      <c r="C383" s="39"/>
      <c r="D383" s="40"/>
      <c r="E383" s="40"/>
    </row>
    <row r="384" spans="1:12">
      <c r="A384" s="213">
        <v>58</v>
      </c>
      <c r="B384" s="41" t="s">
        <v>418</v>
      </c>
      <c r="C384" s="42"/>
      <c r="D384" s="42"/>
      <c r="E384" s="43"/>
    </row>
    <row r="385" spans="1:12" ht="60">
      <c r="B385" s="131">
        <v>1</v>
      </c>
      <c r="C385" s="115" t="s">
        <v>254</v>
      </c>
      <c r="D385" s="118" t="s">
        <v>10</v>
      </c>
      <c r="E385" s="57">
        <v>500</v>
      </c>
      <c r="F385" s="46"/>
      <c r="G385" s="11"/>
      <c r="H385" s="12"/>
      <c r="I385" s="13"/>
      <c r="J385" s="14">
        <f t="shared" ref="J385" si="84">H385*I385+H385</f>
        <v>0</v>
      </c>
      <c r="K385" s="15">
        <f t="shared" ref="K385" si="85">H385*E385</f>
        <v>0</v>
      </c>
      <c r="L385" s="15">
        <f t="shared" ref="L385" si="86">K385*I385+K385</f>
        <v>0</v>
      </c>
    </row>
    <row r="386" spans="1:12" ht="84">
      <c r="B386" s="131">
        <v>2</v>
      </c>
      <c r="C386" s="115" t="s">
        <v>255</v>
      </c>
      <c r="D386" s="118" t="s">
        <v>10</v>
      </c>
      <c r="E386" s="57">
        <v>200</v>
      </c>
      <c r="F386" s="46"/>
      <c r="G386" s="11"/>
      <c r="H386" s="12"/>
      <c r="I386" s="13"/>
      <c r="J386" s="14">
        <f t="shared" ref="J386" si="87">H386*I386+H386</f>
        <v>0</v>
      </c>
      <c r="K386" s="15">
        <f t="shared" ref="K386" si="88">H386*E386</f>
        <v>0</v>
      </c>
      <c r="L386" s="15">
        <f t="shared" ref="L386" si="89">K386*I386+K386</f>
        <v>0</v>
      </c>
    </row>
    <row r="387" spans="1:12" ht="36.75" thickBot="1">
      <c r="B387" s="131">
        <v>3</v>
      </c>
      <c r="C387" s="115" t="s">
        <v>256</v>
      </c>
      <c r="D387" s="118" t="s">
        <v>10</v>
      </c>
      <c r="E387" s="57">
        <v>100</v>
      </c>
      <c r="F387" s="46"/>
      <c r="G387" s="11"/>
      <c r="H387" s="12"/>
      <c r="I387" s="13"/>
      <c r="J387" s="14">
        <f>H387*I387+H387</f>
        <v>0</v>
      </c>
      <c r="K387" s="15">
        <f>H387*E387</f>
        <v>0</v>
      </c>
      <c r="L387" s="15">
        <f>K387*I387+K387</f>
        <v>0</v>
      </c>
    </row>
    <row r="388" spans="1:12" ht="15.75" thickBot="1">
      <c r="B388" s="38"/>
      <c r="C388" s="39"/>
      <c r="D388" s="40"/>
      <c r="E388" s="40"/>
      <c r="J388" s="5" t="s">
        <v>357</v>
      </c>
      <c r="K388" s="17"/>
      <c r="L388" s="17"/>
    </row>
    <row r="390" spans="1:12" ht="15.75" thickBot="1">
      <c r="A390" s="213">
        <v>59</v>
      </c>
      <c r="B390" s="41" t="s">
        <v>419</v>
      </c>
      <c r="C390" s="42"/>
      <c r="D390" s="42"/>
      <c r="E390" s="43"/>
    </row>
    <row r="391" spans="1:12" ht="120.75" thickBot="1">
      <c r="B391" s="131">
        <v>1</v>
      </c>
      <c r="C391" s="115" t="s">
        <v>146</v>
      </c>
      <c r="D391" s="118" t="s">
        <v>80</v>
      </c>
      <c r="E391" s="57">
        <v>800</v>
      </c>
      <c r="F391" s="46"/>
      <c r="G391" s="11"/>
      <c r="H391" s="12"/>
      <c r="I391" s="13"/>
      <c r="J391" s="18">
        <f>H391*I391+H391</f>
        <v>0</v>
      </c>
      <c r="K391" s="10">
        <f>H391*E391</f>
        <v>0</v>
      </c>
      <c r="L391" s="10">
        <f>K391*I391+K391</f>
        <v>0</v>
      </c>
    </row>
    <row r="392" spans="1:12">
      <c r="B392" s="38"/>
      <c r="C392" s="39"/>
      <c r="D392" s="40"/>
      <c r="E392" s="40"/>
    </row>
    <row r="393" spans="1:12" ht="15.75" thickBot="1">
      <c r="A393" s="213">
        <v>60</v>
      </c>
      <c r="B393" s="41" t="s">
        <v>420</v>
      </c>
      <c r="C393" s="42"/>
      <c r="D393" s="42"/>
      <c r="E393" s="43"/>
    </row>
    <row r="394" spans="1:12" ht="48.75" thickBot="1">
      <c r="B394" s="201">
        <v>1</v>
      </c>
      <c r="C394" s="60" t="s">
        <v>356</v>
      </c>
      <c r="D394" s="30" t="s">
        <v>257</v>
      </c>
      <c r="E394" s="30">
        <v>500</v>
      </c>
      <c r="F394" s="46"/>
      <c r="G394" s="11"/>
      <c r="H394" s="12"/>
      <c r="I394" s="13"/>
      <c r="J394" s="18">
        <f>H394*I394+H394</f>
        <v>0</v>
      </c>
      <c r="K394" s="10">
        <f>H394*E394</f>
        <v>0</v>
      </c>
      <c r="L394" s="10">
        <f>K394*I394+K394</f>
        <v>0</v>
      </c>
    </row>
    <row r="395" spans="1:12">
      <c r="B395" s="38"/>
      <c r="C395" s="39"/>
      <c r="D395" s="40"/>
      <c r="E395" s="40"/>
    </row>
    <row r="396" spans="1:12">
      <c r="A396" s="213">
        <v>61</v>
      </c>
      <c r="B396" s="41" t="s">
        <v>421</v>
      </c>
      <c r="C396" s="42"/>
      <c r="D396" s="42"/>
      <c r="E396" s="43"/>
    </row>
    <row r="397" spans="1:12" ht="180">
      <c r="B397" s="131" t="s">
        <v>31</v>
      </c>
      <c r="C397" s="117" t="s">
        <v>258</v>
      </c>
      <c r="D397" s="118" t="s">
        <v>10</v>
      </c>
      <c r="E397" s="29">
        <v>2850</v>
      </c>
      <c r="F397" s="46"/>
      <c r="G397" s="11"/>
      <c r="H397" s="12"/>
      <c r="I397" s="13"/>
      <c r="J397" s="14">
        <f t="shared" ref="J397:J402" si="90">H397*I397+H397</f>
        <v>0</v>
      </c>
      <c r="K397" s="15">
        <f t="shared" ref="K397:K402" si="91">H397*E397</f>
        <v>0</v>
      </c>
      <c r="L397" s="15">
        <f t="shared" ref="L397:L402" si="92">K397*I397+K397</f>
        <v>0</v>
      </c>
    </row>
    <row r="398" spans="1:12" ht="96">
      <c r="B398" s="131" t="s">
        <v>32</v>
      </c>
      <c r="C398" s="117" t="s">
        <v>259</v>
      </c>
      <c r="D398" s="118" t="s">
        <v>10</v>
      </c>
      <c r="E398" s="29">
        <v>200</v>
      </c>
      <c r="F398" s="46"/>
      <c r="G398" s="11"/>
      <c r="H398" s="12"/>
      <c r="I398" s="13"/>
      <c r="J398" s="14">
        <f t="shared" si="90"/>
        <v>0</v>
      </c>
      <c r="K398" s="15">
        <f t="shared" si="91"/>
        <v>0</v>
      </c>
      <c r="L398" s="15">
        <f t="shared" si="92"/>
        <v>0</v>
      </c>
    </row>
    <row r="399" spans="1:12" ht="108">
      <c r="B399" s="131" t="s">
        <v>33</v>
      </c>
      <c r="C399" s="136" t="s">
        <v>260</v>
      </c>
      <c r="D399" s="118" t="s">
        <v>10</v>
      </c>
      <c r="E399" s="106">
        <v>300</v>
      </c>
      <c r="F399" s="46"/>
      <c r="G399" s="11"/>
      <c r="H399" s="12"/>
      <c r="I399" s="13"/>
      <c r="J399" s="14">
        <f t="shared" si="90"/>
        <v>0</v>
      </c>
      <c r="K399" s="15">
        <f t="shared" si="91"/>
        <v>0</v>
      </c>
      <c r="L399" s="15">
        <f t="shared" si="92"/>
        <v>0</v>
      </c>
    </row>
    <row r="400" spans="1:12" ht="120">
      <c r="B400" s="201" t="s">
        <v>35</v>
      </c>
      <c r="C400" s="60" t="s">
        <v>362</v>
      </c>
      <c r="D400" s="30" t="s">
        <v>10</v>
      </c>
      <c r="E400" s="29">
        <v>1000</v>
      </c>
      <c r="F400" s="46"/>
      <c r="G400" s="11"/>
      <c r="H400" s="12"/>
      <c r="I400" s="13"/>
      <c r="J400" s="14">
        <f t="shared" si="90"/>
        <v>0</v>
      </c>
      <c r="K400" s="15">
        <f t="shared" si="91"/>
        <v>0</v>
      </c>
      <c r="L400" s="15">
        <f t="shared" si="92"/>
        <v>0</v>
      </c>
    </row>
    <row r="401" spans="1:12" ht="156">
      <c r="B401" s="201" t="s">
        <v>36</v>
      </c>
      <c r="C401" s="137" t="s">
        <v>363</v>
      </c>
      <c r="D401" s="30" t="s">
        <v>10</v>
      </c>
      <c r="E401" s="29">
        <v>4500</v>
      </c>
      <c r="F401" s="46"/>
      <c r="G401" s="11"/>
      <c r="H401" s="12"/>
      <c r="I401" s="13"/>
      <c r="J401" s="14">
        <f t="shared" si="90"/>
        <v>0</v>
      </c>
      <c r="K401" s="15">
        <f t="shared" si="91"/>
        <v>0</v>
      </c>
      <c r="L401" s="15">
        <f t="shared" si="92"/>
        <v>0</v>
      </c>
    </row>
    <row r="402" spans="1:12" ht="144">
      <c r="B402" s="201" t="s">
        <v>56</v>
      </c>
      <c r="C402" s="137" t="s">
        <v>364</v>
      </c>
      <c r="D402" s="30" t="s">
        <v>10</v>
      </c>
      <c r="E402" s="29">
        <v>2000</v>
      </c>
      <c r="F402" s="46"/>
      <c r="G402" s="11"/>
      <c r="H402" s="12"/>
      <c r="I402" s="13"/>
      <c r="J402" s="14">
        <f t="shared" si="90"/>
        <v>0</v>
      </c>
      <c r="K402" s="15">
        <f t="shared" si="91"/>
        <v>0</v>
      </c>
      <c r="L402" s="15">
        <f t="shared" si="92"/>
        <v>0</v>
      </c>
    </row>
    <row r="403" spans="1:12" ht="228">
      <c r="B403" s="201" t="s">
        <v>58</v>
      </c>
      <c r="C403" s="138" t="s">
        <v>261</v>
      </c>
      <c r="D403" s="30" t="s">
        <v>10</v>
      </c>
      <c r="E403" s="29">
        <v>300</v>
      </c>
      <c r="F403" s="46"/>
      <c r="G403" s="11"/>
      <c r="H403" s="12"/>
      <c r="I403" s="13"/>
      <c r="J403" s="14">
        <f t="shared" ref="J403:J404" si="93">H403*I403+H403</f>
        <v>0</v>
      </c>
      <c r="K403" s="15">
        <f t="shared" ref="K403:K404" si="94">H403*E403</f>
        <v>0</v>
      </c>
      <c r="L403" s="15">
        <f t="shared" ref="L403:L404" si="95">K403*I403+K403</f>
        <v>0</v>
      </c>
    </row>
    <row r="404" spans="1:12" ht="72">
      <c r="B404" s="201" t="s">
        <v>60</v>
      </c>
      <c r="C404" s="139" t="s">
        <v>262</v>
      </c>
      <c r="D404" s="30" t="s">
        <v>10</v>
      </c>
      <c r="E404" s="29">
        <v>300</v>
      </c>
      <c r="F404" s="46"/>
      <c r="G404" s="11"/>
      <c r="H404" s="12"/>
      <c r="I404" s="13"/>
      <c r="J404" s="14">
        <f t="shared" si="93"/>
        <v>0</v>
      </c>
      <c r="K404" s="15">
        <f t="shared" si="94"/>
        <v>0</v>
      </c>
      <c r="L404" s="15">
        <f t="shared" si="95"/>
        <v>0</v>
      </c>
    </row>
    <row r="405" spans="1:12" ht="120.75" thickBot="1">
      <c r="B405" s="201" t="s">
        <v>62</v>
      </c>
      <c r="C405" s="113" t="s">
        <v>263</v>
      </c>
      <c r="D405" s="30" t="s">
        <v>10</v>
      </c>
      <c r="E405" s="29">
        <v>300</v>
      </c>
      <c r="F405" s="46"/>
      <c r="G405" s="11"/>
      <c r="H405" s="12"/>
      <c r="I405" s="13"/>
      <c r="J405" s="14">
        <f>H405*I405+H405</f>
        <v>0</v>
      </c>
      <c r="K405" s="15">
        <f>H405*E405</f>
        <v>0</v>
      </c>
      <c r="L405" s="15">
        <f>K405*I405+K405</f>
        <v>0</v>
      </c>
    </row>
    <row r="406" spans="1:12" ht="15.75" thickBot="1">
      <c r="B406" s="38"/>
      <c r="C406" s="39"/>
      <c r="D406" s="40"/>
      <c r="E406" s="40"/>
      <c r="J406" s="5" t="s">
        <v>357</v>
      </c>
      <c r="K406" s="17"/>
      <c r="L406" s="17"/>
    </row>
    <row r="407" spans="1:12">
      <c r="B407" s="38"/>
      <c r="C407" s="39"/>
      <c r="D407" s="40"/>
      <c r="E407" s="40"/>
    </row>
    <row r="408" spans="1:12">
      <c r="A408" s="213">
        <v>62</v>
      </c>
      <c r="B408" s="41" t="s">
        <v>466</v>
      </c>
      <c r="C408" s="42"/>
      <c r="D408" s="42"/>
      <c r="E408" s="43"/>
    </row>
    <row r="409" spans="1:12" ht="180">
      <c r="B409" s="131" t="s">
        <v>31</v>
      </c>
      <c r="C409" s="117" t="s">
        <v>264</v>
      </c>
      <c r="D409" s="118" t="s">
        <v>11</v>
      </c>
      <c r="E409" s="118">
        <v>15</v>
      </c>
      <c r="F409" s="46"/>
      <c r="G409" s="11"/>
      <c r="H409" s="12"/>
      <c r="I409" s="13"/>
      <c r="J409" s="14">
        <f t="shared" ref="J409" si="96">H409*I409+H409</f>
        <v>0</v>
      </c>
      <c r="K409" s="15">
        <f t="shared" ref="K409" si="97">H409*E409</f>
        <v>0</v>
      </c>
      <c r="L409" s="15">
        <f t="shared" ref="L409" si="98">K409*I409+K409</f>
        <v>0</v>
      </c>
    </row>
    <row r="410" spans="1:12" ht="60.75" thickBot="1">
      <c r="B410" s="131" t="s">
        <v>32</v>
      </c>
      <c r="C410" s="117" t="s">
        <v>265</v>
      </c>
      <c r="D410" s="118" t="s">
        <v>80</v>
      </c>
      <c r="E410" s="118">
        <v>164</v>
      </c>
      <c r="F410" s="46"/>
      <c r="G410" s="11"/>
      <c r="H410" s="12"/>
      <c r="I410" s="13"/>
      <c r="J410" s="14">
        <f>H410*I410+H410</f>
        <v>0</v>
      </c>
      <c r="K410" s="15">
        <f>H410*E410</f>
        <v>0</v>
      </c>
      <c r="L410" s="15">
        <f>K410*I410+K410</f>
        <v>0</v>
      </c>
    </row>
    <row r="411" spans="1:12" ht="15.75" thickBot="1">
      <c r="B411" s="38"/>
      <c r="C411" s="39"/>
      <c r="D411" s="40"/>
      <c r="E411" s="40"/>
      <c r="J411" s="5" t="s">
        <v>357</v>
      </c>
      <c r="K411" s="17"/>
      <c r="L411" s="17"/>
    </row>
    <row r="412" spans="1:12">
      <c r="B412" s="38"/>
      <c r="C412" s="39"/>
      <c r="D412" s="40"/>
      <c r="E412" s="40"/>
    </row>
    <row r="413" spans="1:12">
      <c r="A413" s="213">
        <v>63</v>
      </c>
      <c r="B413" s="41" t="s">
        <v>422</v>
      </c>
      <c r="C413" s="42"/>
      <c r="D413" s="42"/>
      <c r="E413" s="43"/>
    </row>
    <row r="414" spans="1:12" ht="60">
      <c r="B414" s="34" t="s">
        <v>31</v>
      </c>
      <c r="C414" s="60" t="s">
        <v>266</v>
      </c>
      <c r="D414" s="30" t="s">
        <v>19</v>
      </c>
      <c r="E414" s="30">
        <v>15</v>
      </c>
      <c r="F414" s="46"/>
      <c r="G414" s="11"/>
      <c r="H414" s="12"/>
      <c r="I414" s="13"/>
      <c r="J414" s="14">
        <f t="shared" ref="J414:J415" si="99">H414*I414+H414</f>
        <v>0</v>
      </c>
      <c r="K414" s="15">
        <f t="shared" ref="K414:K415" si="100">H414*E414</f>
        <v>0</v>
      </c>
      <c r="L414" s="15">
        <f t="shared" ref="L414:L415" si="101">K414*I414+K414</f>
        <v>0</v>
      </c>
    </row>
    <row r="415" spans="1:12" ht="60">
      <c r="B415" s="34" t="s">
        <v>32</v>
      </c>
      <c r="C415" s="60" t="s">
        <v>267</v>
      </c>
      <c r="D415" s="30" t="s">
        <v>19</v>
      </c>
      <c r="E415" s="30">
        <v>15</v>
      </c>
      <c r="F415" s="46"/>
      <c r="G415" s="11"/>
      <c r="H415" s="12"/>
      <c r="I415" s="13"/>
      <c r="J415" s="14">
        <f t="shared" si="99"/>
        <v>0</v>
      </c>
      <c r="K415" s="15">
        <f t="shared" si="100"/>
        <v>0</v>
      </c>
      <c r="L415" s="15">
        <f t="shared" si="101"/>
        <v>0</v>
      </c>
    </row>
    <row r="416" spans="1:12" ht="84">
      <c r="B416" s="34" t="s">
        <v>33</v>
      </c>
      <c r="C416" s="60" t="s">
        <v>268</v>
      </c>
      <c r="D416" s="30" t="s">
        <v>11</v>
      </c>
      <c r="E416" s="30">
        <v>15</v>
      </c>
      <c r="F416" s="46"/>
      <c r="G416" s="11"/>
      <c r="H416" s="12"/>
      <c r="I416" s="13"/>
      <c r="J416" s="14">
        <f t="shared" ref="J416" si="102">H416*I416+H416</f>
        <v>0</v>
      </c>
      <c r="K416" s="15">
        <f t="shared" ref="K416" si="103">H416*E416</f>
        <v>0</v>
      </c>
      <c r="L416" s="15">
        <f t="shared" ref="L416" si="104">K416*I416+K416</f>
        <v>0</v>
      </c>
    </row>
    <row r="417" spans="1:12" ht="84">
      <c r="B417" s="34" t="s">
        <v>35</v>
      </c>
      <c r="C417" s="60" t="s">
        <v>269</v>
      </c>
      <c r="D417" s="30" t="s">
        <v>11</v>
      </c>
      <c r="E417" s="30">
        <v>15</v>
      </c>
      <c r="F417" s="46"/>
      <c r="G417" s="11"/>
      <c r="H417" s="12"/>
      <c r="I417" s="13"/>
      <c r="J417" s="14">
        <f t="shared" ref="J417" si="105">H417*I417+H417</f>
        <v>0</v>
      </c>
      <c r="K417" s="15">
        <f t="shared" ref="K417" si="106">H417*E417</f>
        <v>0</v>
      </c>
      <c r="L417" s="15">
        <f t="shared" ref="L417" si="107">K417*I417+K417</f>
        <v>0</v>
      </c>
    </row>
    <row r="418" spans="1:12" ht="84.75" thickBot="1">
      <c r="B418" s="34" t="s">
        <v>36</v>
      </c>
      <c r="C418" s="60" t="s">
        <v>270</v>
      </c>
      <c r="D418" s="30" t="s">
        <v>11</v>
      </c>
      <c r="E418" s="30">
        <v>15</v>
      </c>
      <c r="F418" s="46"/>
      <c r="G418" s="11"/>
      <c r="H418" s="12"/>
      <c r="I418" s="13"/>
      <c r="J418" s="14">
        <f>H418*I418+H418</f>
        <v>0</v>
      </c>
      <c r="K418" s="15">
        <f>H418*E418</f>
        <v>0</v>
      </c>
      <c r="L418" s="15">
        <f>K418*I418+K418</f>
        <v>0</v>
      </c>
    </row>
    <row r="419" spans="1:12" ht="15.75" thickBot="1">
      <c r="B419" s="38"/>
      <c r="C419" s="39"/>
      <c r="D419" s="40"/>
      <c r="E419" s="40"/>
      <c r="J419" s="5" t="s">
        <v>357</v>
      </c>
      <c r="K419" s="17"/>
      <c r="L419" s="17"/>
    </row>
    <row r="420" spans="1:12">
      <c r="B420" s="205"/>
      <c r="C420" s="140"/>
      <c r="D420" s="140"/>
      <c r="E420" s="141"/>
    </row>
    <row r="421" spans="1:12">
      <c r="A421" s="213">
        <v>64</v>
      </c>
      <c r="B421" s="41" t="s">
        <v>423</v>
      </c>
      <c r="C421" s="42"/>
      <c r="D421" s="42"/>
      <c r="E421" s="43"/>
    </row>
    <row r="422" spans="1:12" ht="60">
      <c r="B422" s="206">
        <v>1</v>
      </c>
      <c r="C422" s="117" t="s">
        <v>271</v>
      </c>
      <c r="D422" s="118" t="s">
        <v>10</v>
      </c>
      <c r="E422" s="142">
        <v>1000</v>
      </c>
      <c r="F422" s="46"/>
      <c r="G422" s="11"/>
      <c r="H422" s="12"/>
      <c r="I422" s="13"/>
      <c r="J422" s="14">
        <f t="shared" ref="J422:J423" si="108">H422*I422+H422</f>
        <v>0</v>
      </c>
      <c r="K422" s="15">
        <f t="shared" ref="K422:K423" si="109">H422*E422</f>
        <v>0</v>
      </c>
      <c r="L422" s="15">
        <f t="shared" ref="L422:L423" si="110">K422*I422+K422</f>
        <v>0</v>
      </c>
    </row>
    <row r="423" spans="1:12" ht="60">
      <c r="B423" s="206">
        <v>2</v>
      </c>
      <c r="C423" s="117" t="s">
        <v>272</v>
      </c>
      <c r="D423" s="118" t="s">
        <v>10</v>
      </c>
      <c r="E423" s="142">
        <v>1000</v>
      </c>
      <c r="F423" s="46"/>
      <c r="G423" s="11"/>
      <c r="H423" s="12"/>
      <c r="I423" s="13"/>
      <c r="J423" s="14">
        <f t="shared" si="108"/>
        <v>0</v>
      </c>
      <c r="K423" s="15">
        <f t="shared" si="109"/>
        <v>0</v>
      </c>
      <c r="L423" s="15">
        <f t="shared" si="110"/>
        <v>0</v>
      </c>
    </row>
    <row r="424" spans="1:12" ht="96">
      <c r="B424" s="206">
        <v>3</v>
      </c>
      <c r="C424" s="117" t="s">
        <v>273</v>
      </c>
      <c r="D424" s="118" t="s">
        <v>10</v>
      </c>
      <c r="E424" s="142">
        <v>600</v>
      </c>
      <c r="F424" s="46"/>
      <c r="G424" s="11"/>
      <c r="H424" s="12"/>
      <c r="I424" s="13"/>
      <c r="J424" s="14">
        <f t="shared" ref="J424:J425" si="111">H424*I424+H424</f>
        <v>0</v>
      </c>
      <c r="K424" s="15">
        <f t="shared" ref="K424:K425" si="112">H424*E424</f>
        <v>0</v>
      </c>
      <c r="L424" s="15">
        <f t="shared" ref="L424:L425" si="113">K424*I424+K424</f>
        <v>0</v>
      </c>
    </row>
    <row r="425" spans="1:12" ht="72">
      <c r="B425" s="206">
        <v>4</v>
      </c>
      <c r="C425" s="143" t="s">
        <v>274</v>
      </c>
      <c r="D425" s="118" t="s">
        <v>10</v>
      </c>
      <c r="E425" s="142">
        <v>6000</v>
      </c>
      <c r="F425" s="46"/>
      <c r="G425" s="11"/>
      <c r="H425" s="12"/>
      <c r="I425" s="13"/>
      <c r="J425" s="14">
        <f t="shared" si="111"/>
        <v>0</v>
      </c>
      <c r="K425" s="15">
        <f t="shared" si="112"/>
        <v>0</v>
      </c>
      <c r="L425" s="15">
        <f t="shared" si="113"/>
        <v>0</v>
      </c>
    </row>
    <row r="426" spans="1:12" ht="60.75" thickBot="1">
      <c r="B426" s="206">
        <v>5</v>
      </c>
      <c r="C426" s="143" t="s">
        <v>275</v>
      </c>
      <c r="D426" s="118" t="s">
        <v>276</v>
      </c>
      <c r="E426" s="142">
        <v>4000</v>
      </c>
      <c r="F426" s="46"/>
      <c r="G426" s="11"/>
      <c r="H426" s="12"/>
      <c r="I426" s="13"/>
      <c r="J426" s="14">
        <f>H426*I426+H426</f>
        <v>0</v>
      </c>
      <c r="K426" s="15">
        <f>H426*E426</f>
        <v>0</v>
      </c>
      <c r="L426" s="15">
        <f>K426*I426+K426</f>
        <v>0</v>
      </c>
    </row>
    <row r="427" spans="1:12" ht="15.75" thickBot="1">
      <c r="B427" s="38"/>
      <c r="C427" s="39"/>
      <c r="D427" s="40"/>
      <c r="E427" s="40"/>
      <c r="J427" s="5" t="s">
        <v>357</v>
      </c>
      <c r="K427" s="17"/>
      <c r="L427" s="17"/>
    </row>
    <row r="428" spans="1:12">
      <c r="B428" s="38"/>
      <c r="C428" s="39"/>
      <c r="D428" s="40"/>
      <c r="E428" s="40"/>
    </row>
    <row r="429" spans="1:12">
      <c r="A429" s="213">
        <v>65</v>
      </c>
      <c r="B429" s="41" t="s">
        <v>424</v>
      </c>
      <c r="C429" s="42"/>
      <c r="D429" s="42"/>
      <c r="E429" s="43"/>
    </row>
    <row r="430" spans="1:12" ht="84">
      <c r="B430" s="207">
        <v>1</v>
      </c>
      <c r="C430" s="144" t="s">
        <v>365</v>
      </c>
      <c r="D430" s="145" t="s">
        <v>10</v>
      </c>
      <c r="E430" s="142">
        <v>10000</v>
      </c>
      <c r="F430" s="46"/>
      <c r="G430" s="11"/>
      <c r="H430" s="12"/>
      <c r="I430" s="13"/>
      <c r="J430" s="14">
        <f t="shared" ref="J430:J431" si="114">H430*I430+H430</f>
        <v>0</v>
      </c>
      <c r="K430" s="15">
        <f t="shared" ref="K430:K431" si="115">H430*E430</f>
        <v>0</v>
      </c>
      <c r="L430" s="15">
        <f t="shared" ref="L430:L431" si="116">K430*I430+K430</f>
        <v>0</v>
      </c>
    </row>
    <row r="431" spans="1:12" ht="60">
      <c r="B431" s="208">
        <v>2</v>
      </c>
      <c r="C431" s="143" t="s">
        <v>277</v>
      </c>
      <c r="D431" s="145" t="s">
        <v>10</v>
      </c>
      <c r="E431" s="142">
        <v>4000</v>
      </c>
      <c r="F431" s="46"/>
      <c r="G431" s="11"/>
      <c r="H431" s="12"/>
      <c r="I431" s="13"/>
      <c r="J431" s="14">
        <f t="shared" si="114"/>
        <v>0</v>
      </c>
      <c r="K431" s="15">
        <f t="shared" si="115"/>
        <v>0</v>
      </c>
      <c r="L431" s="15">
        <f t="shared" si="116"/>
        <v>0</v>
      </c>
    </row>
    <row r="432" spans="1:12" ht="60">
      <c r="B432" s="208">
        <v>3</v>
      </c>
      <c r="C432" s="143" t="s">
        <v>278</v>
      </c>
      <c r="D432" s="145" t="s">
        <v>10</v>
      </c>
      <c r="E432" s="142">
        <v>600</v>
      </c>
      <c r="F432" s="46"/>
      <c r="G432" s="11"/>
      <c r="H432" s="12"/>
      <c r="I432" s="13"/>
      <c r="J432" s="14">
        <f t="shared" ref="J432:J433" si="117">H432*I432+H432</f>
        <v>0</v>
      </c>
      <c r="K432" s="15">
        <f t="shared" ref="K432:K433" si="118">H432*E432</f>
        <v>0</v>
      </c>
      <c r="L432" s="15">
        <f t="shared" ref="L432:L433" si="119">K432*I432+K432</f>
        <v>0</v>
      </c>
    </row>
    <row r="433" spans="1:12" ht="48">
      <c r="B433" s="208">
        <v>4</v>
      </c>
      <c r="C433" s="143" t="s">
        <v>279</v>
      </c>
      <c r="D433" s="145" t="s">
        <v>10</v>
      </c>
      <c r="E433" s="142">
        <v>20000</v>
      </c>
      <c r="F433" s="46"/>
      <c r="G433" s="11"/>
      <c r="H433" s="12"/>
      <c r="I433" s="13"/>
      <c r="J433" s="14">
        <f t="shared" si="117"/>
        <v>0</v>
      </c>
      <c r="K433" s="15">
        <f t="shared" si="118"/>
        <v>0</v>
      </c>
      <c r="L433" s="15">
        <f t="shared" si="119"/>
        <v>0</v>
      </c>
    </row>
    <row r="434" spans="1:12" ht="60.75" thickBot="1">
      <c r="B434" s="209">
        <v>5</v>
      </c>
      <c r="C434" s="143" t="s">
        <v>280</v>
      </c>
      <c r="D434" s="145" t="s">
        <v>10</v>
      </c>
      <c r="E434" s="142">
        <v>2000</v>
      </c>
      <c r="F434" s="46"/>
      <c r="G434" s="11"/>
      <c r="H434" s="12"/>
      <c r="I434" s="13"/>
      <c r="J434" s="14">
        <f>H434*I434+H434</f>
        <v>0</v>
      </c>
      <c r="K434" s="15">
        <f>H434*E434</f>
        <v>0</v>
      </c>
      <c r="L434" s="15">
        <f>K434*I434+K434</f>
        <v>0</v>
      </c>
    </row>
    <row r="435" spans="1:12" ht="15.75" thickBot="1">
      <c r="B435" s="38"/>
      <c r="C435" s="39"/>
      <c r="D435" s="40"/>
      <c r="E435" s="40"/>
      <c r="J435" s="5" t="s">
        <v>357</v>
      </c>
      <c r="K435" s="17"/>
      <c r="L435" s="17"/>
    </row>
    <row r="437" spans="1:12">
      <c r="A437" s="213">
        <v>66</v>
      </c>
      <c r="B437" s="41" t="s">
        <v>425</v>
      </c>
      <c r="C437" s="42"/>
      <c r="D437" s="42"/>
      <c r="E437" s="43"/>
    </row>
    <row r="438" spans="1:12" ht="48">
      <c r="B438" s="34" t="s">
        <v>31</v>
      </c>
      <c r="C438" s="120" t="s">
        <v>366</v>
      </c>
      <c r="D438" s="118" t="s">
        <v>80</v>
      </c>
      <c r="E438" s="118">
        <v>70</v>
      </c>
      <c r="F438" s="46"/>
      <c r="G438" s="11"/>
      <c r="H438" s="12"/>
      <c r="I438" s="13"/>
      <c r="J438" s="14">
        <f t="shared" ref="J438:J439" si="120">H438*I438+H438</f>
        <v>0</v>
      </c>
      <c r="K438" s="15">
        <f t="shared" ref="K438:K439" si="121">H438*E438</f>
        <v>0</v>
      </c>
      <c r="L438" s="15">
        <f t="shared" ref="L438:L439" si="122">K438*I438+K438</f>
        <v>0</v>
      </c>
    </row>
    <row r="439" spans="1:12" ht="48">
      <c r="B439" s="34" t="s">
        <v>32</v>
      </c>
      <c r="C439" s="120" t="s">
        <v>367</v>
      </c>
      <c r="D439" s="118" t="s">
        <v>80</v>
      </c>
      <c r="E439" s="118">
        <v>70</v>
      </c>
      <c r="F439" s="46"/>
      <c r="G439" s="11"/>
      <c r="H439" s="12"/>
      <c r="I439" s="13"/>
      <c r="J439" s="14">
        <f t="shared" si="120"/>
        <v>0</v>
      </c>
      <c r="K439" s="15">
        <f t="shared" si="121"/>
        <v>0</v>
      </c>
      <c r="L439" s="15">
        <f t="shared" si="122"/>
        <v>0</v>
      </c>
    </row>
    <row r="440" spans="1:12" ht="48.75" thickBot="1">
      <c r="B440" s="34" t="s">
        <v>33</v>
      </c>
      <c r="C440" s="120" t="s">
        <v>281</v>
      </c>
      <c r="D440" s="118" t="s">
        <v>80</v>
      </c>
      <c r="E440" s="118">
        <v>70</v>
      </c>
      <c r="F440" s="46"/>
      <c r="G440" s="11"/>
      <c r="H440" s="12"/>
      <c r="I440" s="13"/>
      <c r="J440" s="14">
        <f>H440*I440+H440</f>
        <v>0</v>
      </c>
      <c r="K440" s="15">
        <f>H440*E440</f>
        <v>0</v>
      </c>
      <c r="L440" s="15">
        <f>K440*I440+K440</f>
        <v>0</v>
      </c>
    </row>
    <row r="441" spans="1:12" ht="15.75" thickBot="1">
      <c r="B441" s="38"/>
      <c r="C441" s="39"/>
      <c r="D441" s="40"/>
      <c r="E441" s="40"/>
      <c r="J441" s="5" t="s">
        <v>357</v>
      </c>
      <c r="K441" s="17"/>
      <c r="L441" s="17"/>
    </row>
    <row r="442" spans="1:12">
      <c r="C442" s="23"/>
      <c r="D442" s="146"/>
      <c r="E442" s="146"/>
    </row>
    <row r="443" spans="1:12">
      <c r="A443" s="213">
        <v>67</v>
      </c>
      <c r="B443" s="41" t="s">
        <v>426</v>
      </c>
      <c r="C443" s="42"/>
      <c r="D443" s="42"/>
      <c r="E443" s="43"/>
    </row>
    <row r="444" spans="1:12" ht="48">
      <c r="B444" s="34">
        <v>1</v>
      </c>
      <c r="C444" s="147" t="s">
        <v>282</v>
      </c>
      <c r="D444" s="106" t="s">
        <v>19</v>
      </c>
      <c r="E444" s="29">
        <v>10</v>
      </c>
      <c r="F444" s="46"/>
      <c r="G444" s="11"/>
      <c r="H444" s="12"/>
      <c r="I444" s="13"/>
      <c r="J444" s="14">
        <f t="shared" ref="J444" si="123">H444*I444+H444</f>
        <v>0</v>
      </c>
      <c r="K444" s="15">
        <f t="shared" ref="K444" si="124">H444*E444</f>
        <v>0</v>
      </c>
      <c r="L444" s="15">
        <f t="shared" ref="L444" si="125">K444*I444+K444</f>
        <v>0</v>
      </c>
    </row>
    <row r="445" spans="1:12" ht="72.75" thickBot="1">
      <c r="B445" s="34">
        <v>2</v>
      </c>
      <c r="C445" s="148" t="s">
        <v>283</v>
      </c>
      <c r="D445" s="106" t="s">
        <v>19</v>
      </c>
      <c r="E445" s="29">
        <v>1500</v>
      </c>
      <c r="F445" s="46"/>
      <c r="G445" s="11"/>
      <c r="H445" s="12"/>
      <c r="I445" s="13"/>
      <c r="J445" s="14">
        <f>H445*I445+H445</f>
        <v>0</v>
      </c>
      <c r="K445" s="15">
        <f>H445*E445</f>
        <v>0</v>
      </c>
      <c r="L445" s="15">
        <f>K445*I445+K445</f>
        <v>0</v>
      </c>
    </row>
    <row r="446" spans="1:12" ht="15.75" thickBot="1">
      <c r="B446" s="38"/>
      <c r="C446" s="39"/>
      <c r="D446" s="40"/>
      <c r="E446" s="40"/>
      <c r="J446" s="5" t="s">
        <v>357</v>
      </c>
      <c r="K446" s="17"/>
      <c r="L446" s="17"/>
    </row>
    <row r="448" spans="1:12">
      <c r="A448" s="213">
        <v>68</v>
      </c>
      <c r="B448" s="41" t="s">
        <v>427</v>
      </c>
      <c r="C448" s="42"/>
      <c r="D448" s="42"/>
      <c r="E448" s="43"/>
    </row>
    <row r="449" spans="1:12" ht="14.25">
      <c r="B449" s="64" t="s">
        <v>31</v>
      </c>
      <c r="C449" s="93" t="s">
        <v>284</v>
      </c>
      <c r="D449" s="106" t="s">
        <v>11</v>
      </c>
      <c r="E449" s="106">
        <v>400</v>
      </c>
      <c r="F449" s="46"/>
      <c r="G449" s="11"/>
      <c r="H449" s="12"/>
      <c r="I449" s="13"/>
      <c r="J449" s="14">
        <f t="shared" ref="J449:J450" si="126">H449*I449+H449</f>
        <v>0</v>
      </c>
      <c r="K449" s="15">
        <f t="shared" ref="K449:K450" si="127">H449*E449</f>
        <v>0</v>
      </c>
      <c r="L449" s="15">
        <f t="shared" ref="L449:L450" si="128">K449*I449+K449</f>
        <v>0</v>
      </c>
    </row>
    <row r="450" spans="1:12" ht="14.25">
      <c r="B450" s="64" t="s">
        <v>32</v>
      </c>
      <c r="C450" s="93" t="s">
        <v>285</v>
      </c>
      <c r="D450" s="106" t="s">
        <v>11</v>
      </c>
      <c r="E450" s="106">
        <v>400</v>
      </c>
      <c r="F450" s="46"/>
      <c r="G450" s="11"/>
      <c r="H450" s="12"/>
      <c r="I450" s="13"/>
      <c r="J450" s="14">
        <f t="shared" si="126"/>
        <v>0</v>
      </c>
      <c r="K450" s="15">
        <f t="shared" si="127"/>
        <v>0</v>
      </c>
      <c r="L450" s="15">
        <f t="shared" si="128"/>
        <v>0</v>
      </c>
    </row>
    <row r="451" spans="1:12" thickBot="1">
      <c r="B451" s="149" t="s">
        <v>33</v>
      </c>
      <c r="C451" s="93" t="s">
        <v>286</v>
      </c>
      <c r="D451" s="106" t="s">
        <v>11</v>
      </c>
      <c r="E451" s="106">
        <v>200</v>
      </c>
      <c r="F451" s="46"/>
      <c r="G451" s="11"/>
      <c r="H451" s="12"/>
      <c r="I451" s="13"/>
      <c r="J451" s="14">
        <f>H451*I451+H451</f>
        <v>0</v>
      </c>
      <c r="K451" s="15">
        <f>H451*E451</f>
        <v>0</v>
      </c>
      <c r="L451" s="15">
        <f>K451*I451+K451</f>
        <v>0</v>
      </c>
    </row>
    <row r="452" spans="1:12" ht="15.75" thickBot="1">
      <c r="B452" s="38"/>
      <c r="C452" s="39"/>
      <c r="D452" s="40"/>
      <c r="E452" s="40"/>
      <c r="J452" s="5" t="s">
        <v>357</v>
      </c>
      <c r="K452" s="17"/>
      <c r="L452" s="17"/>
    </row>
    <row r="454" spans="1:12" ht="15.75" thickBot="1">
      <c r="A454" s="213">
        <v>69</v>
      </c>
      <c r="B454" s="41" t="s">
        <v>428</v>
      </c>
      <c r="C454" s="42"/>
      <c r="D454" s="42"/>
      <c r="E454" s="43"/>
    </row>
    <row r="455" spans="1:12" thickBot="1">
      <c r="B455" s="64" t="s">
        <v>31</v>
      </c>
      <c r="C455" s="93" t="s">
        <v>287</v>
      </c>
      <c r="D455" s="106" t="s">
        <v>11</v>
      </c>
      <c r="E455" s="106">
        <v>400</v>
      </c>
      <c r="F455" s="46"/>
      <c r="G455" s="11"/>
      <c r="H455" s="12"/>
      <c r="I455" s="13"/>
      <c r="J455" s="18">
        <f>H455*I455+H455</f>
        <v>0</v>
      </c>
      <c r="K455" s="10">
        <f>H455*E455</f>
        <v>0</v>
      </c>
      <c r="L455" s="10">
        <f>K455*I455+K455</f>
        <v>0</v>
      </c>
    </row>
    <row r="456" spans="1:12">
      <c r="B456" s="38"/>
      <c r="C456" s="39"/>
      <c r="D456" s="40"/>
      <c r="E456" s="40"/>
    </row>
    <row r="457" spans="1:12">
      <c r="A457" s="213">
        <v>70</v>
      </c>
      <c r="B457" s="41" t="s">
        <v>429</v>
      </c>
      <c r="C457" s="42"/>
      <c r="D457" s="42"/>
      <c r="E457" s="43"/>
    </row>
    <row r="458" spans="1:12" ht="144">
      <c r="A458" s="215"/>
      <c r="B458" s="198" t="s">
        <v>31</v>
      </c>
      <c r="C458" s="116" t="s">
        <v>288</v>
      </c>
      <c r="D458" s="118" t="s">
        <v>10</v>
      </c>
      <c r="E458" s="57">
        <v>3000</v>
      </c>
      <c r="F458" s="46"/>
      <c r="G458" s="11"/>
      <c r="H458" s="12"/>
      <c r="I458" s="13"/>
      <c r="J458" s="14">
        <f t="shared" ref="J458" si="129">H458*I458+H458</f>
        <v>0</v>
      </c>
      <c r="K458" s="15">
        <f t="shared" ref="K458" si="130">H458*E458</f>
        <v>0</v>
      </c>
      <c r="L458" s="15">
        <f t="shared" ref="L458" si="131">K458*I458+K458</f>
        <v>0</v>
      </c>
    </row>
    <row r="459" spans="1:12" ht="24.75" thickBot="1">
      <c r="A459" s="215"/>
      <c r="B459" s="198" t="s">
        <v>32</v>
      </c>
      <c r="C459" s="117" t="s">
        <v>289</v>
      </c>
      <c r="D459" s="118" t="s">
        <v>10</v>
      </c>
      <c r="E459" s="57">
        <v>500</v>
      </c>
      <c r="F459" s="46"/>
      <c r="G459" s="11"/>
      <c r="H459" s="12"/>
      <c r="I459" s="13"/>
      <c r="J459" s="14">
        <f>H459*I459+H459</f>
        <v>0</v>
      </c>
      <c r="K459" s="15">
        <f>H459*E459</f>
        <v>0</v>
      </c>
      <c r="L459" s="15">
        <f>K459*I459+K459</f>
        <v>0</v>
      </c>
    </row>
    <row r="460" spans="1:12" ht="15.75" thickBot="1">
      <c r="A460" s="215"/>
      <c r="B460" s="150"/>
      <c r="C460" s="151"/>
      <c r="D460" s="152"/>
      <c r="E460" s="152"/>
      <c r="J460" s="5" t="s">
        <v>357</v>
      </c>
      <c r="K460" s="17"/>
      <c r="L460" s="17"/>
    </row>
    <row r="462" spans="1:12" ht="15.75" thickBot="1">
      <c r="A462" s="213">
        <v>71</v>
      </c>
      <c r="B462" s="41" t="s">
        <v>391</v>
      </c>
      <c r="C462" s="42"/>
      <c r="D462" s="42"/>
      <c r="E462" s="43"/>
    </row>
    <row r="463" spans="1:12" ht="24.75" thickBot="1">
      <c r="A463" s="214"/>
      <c r="B463" s="131">
        <v>1</v>
      </c>
      <c r="C463" s="116" t="s">
        <v>290</v>
      </c>
      <c r="D463" s="118" t="s">
        <v>10</v>
      </c>
      <c r="E463" s="57">
        <v>35</v>
      </c>
      <c r="F463" s="46"/>
      <c r="G463" s="11"/>
      <c r="H463" s="12"/>
      <c r="I463" s="13"/>
      <c r="J463" s="18">
        <f>H463*I463+H463</f>
        <v>0</v>
      </c>
      <c r="K463" s="10">
        <f>H463*E463</f>
        <v>0</v>
      </c>
      <c r="L463" s="10">
        <f>K463*I463+K463</f>
        <v>0</v>
      </c>
    </row>
    <row r="464" spans="1:12">
      <c r="B464" s="38"/>
      <c r="C464" s="39"/>
      <c r="D464" s="40"/>
      <c r="E464" s="40"/>
    </row>
    <row r="465" spans="1:12" ht="15.75" thickBot="1">
      <c r="A465" s="213">
        <v>72</v>
      </c>
      <c r="B465" s="199" t="s">
        <v>430</v>
      </c>
    </row>
    <row r="466" spans="1:12" ht="48.75" thickBot="1">
      <c r="B466" s="210">
        <v>1</v>
      </c>
      <c r="C466" s="154" t="s">
        <v>291</v>
      </c>
      <c r="D466" s="87" t="s">
        <v>10</v>
      </c>
      <c r="E466" s="155">
        <v>240</v>
      </c>
      <c r="F466" s="46"/>
      <c r="G466" s="11"/>
      <c r="H466" s="12"/>
      <c r="I466" s="13"/>
      <c r="J466" s="18">
        <f>H466*I466+H466</f>
        <v>0</v>
      </c>
      <c r="K466" s="10">
        <f>H466*E466</f>
        <v>0</v>
      </c>
      <c r="L466" s="10">
        <f>K466*I466+K466</f>
        <v>0</v>
      </c>
    </row>
    <row r="468" spans="1:12" ht="15.75" thickBot="1">
      <c r="A468" s="213">
        <v>73</v>
      </c>
      <c r="B468" s="199" t="s">
        <v>431</v>
      </c>
    </row>
    <row r="469" spans="1:12" ht="36.75" thickBot="1">
      <c r="B469" s="210">
        <v>1</v>
      </c>
      <c r="C469" s="154" t="s">
        <v>292</v>
      </c>
      <c r="D469" s="87" t="s">
        <v>12</v>
      </c>
      <c r="E469" s="155">
        <v>11</v>
      </c>
      <c r="F469" s="46"/>
      <c r="G469" s="11"/>
      <c r="H469" s="12"/>
      <c r="I469" s="13"/>
      <c r="J469" s="18">
        <f>H469*I469+H469</f>
        <v>0</v>
      </c>
      <c r="K469" s="10">
        <f>H469*E469</f>
        <v>0</v>
      </c>
      <c r="L469" s="10">
        <f>K469*I469+K469</f>
        <v>0</v>
      </c>
    </row>
    <row r="471" spans="1:12">
      <c r="A471" s="213">
        <v>74</v>
      </c>
      <c r="B471" s="199" t="s">
        <v>432</v>
      </c>
    </row>
    <row r="472" spans="1:12" ht="60">
      <c r="B472" s="210" t="s">
        <v>31</v>
      </c>
      <c r="C472" s="156" t="s">
        <v>293</v>
      </c>
      <c r="D472" s="87" t="s">
        <v>10</v>
      </c>
      <c r="E472" s="157">
        <v>3100</v>
      </c>
      <c r="F472" s="46"/>
      <c r="G472" s="11"/>
      <c r="H472" s="12"/>
      <c r="I472" s="13"/>
      <c r="J472" s="14">
        <f t="shared" ref="J472:J473" si="132">H472*I472+H472</f>
        <v>0</v>
      </c>
      <c r="K472" s="15">
        <f t="shared" ref="K472:K473" si="133">H472*E472</f>
        <v>0</v>
      </c>
      <c r="L472" s="15">
        <f t="shared" ref="L472:L473" si="134">K472*I472+K472</f>
        <v>0</v>
      </c>
    </row>
    <row r="473" spans="1:12" ht="72">
      <c r="B473" s="210" t="s">
        <v>32</v>
      </c>
      <c r="C473" s="156" t="s">
        <v>294</v>
      </c>
      <c r="D473" s="87" t="s">
        <v>10</v>
      </c>
      <c r="E473" s="155">
        <v>200</v>
      </c>
      <c r="F473" s="46"/>
      <c r="G473" s="11"/>
      <c r="H473" s="12"/>
      <c r="I473" s="13"/>
      <c r="J473" s="14">
        <f t="shared" si="132"/>
        <v>0</v>
      </c>
      <c r="K473" s="15">
        <f t="shared" si="133"/>
        <v>0</v>
      </c>
      <c r="L473" s="15">
        <f t="shared" si="134"/>
        <v>0</v>
      </c>
    </row>
    <row r="474" spans="1:12" ht="60.75" thickBot="1">
      <c r="B474" s="210" t="s">
        <v>33</v>
      </c>
      <c r="C474" s="156" t="s">
        <v>295</v>
      </c>
      <c r="D474" s="87" t="s">
        <v>10</v>
      </c>
      <c r="E474" s="155">
        <v>1500</v>
      </c>
      <c r="F474" s="46"/>
      <c r="G474" s="11"/>
      <c r="H474" s="12"/>
      <c r="I474" s="13"/>
      <c r="J474" s="14">
        <f>H474*I474+H474</f>
        <v>0</v>
      </c>
      <c r="K474" s="15">
        <f>H474*E474</f>
        <v>0</v>
      </c>
      <c r="L474" s="15">
        <f>K474*I474+K474</f>
        <v>0</v>
      </c>
    </row>
    <row r="475" spans="1:12" ht="15.75" thickBot="1">
      <c r="J475" s="5" t="s">
        <v>357</v>
      </c>
      <c r="K475" s="17"/>
      <c r="L475" s="17"/>
    </row>
    <row r="476" spans="1:12">
      <c r="C476" s="153"/>
      <c r="D476" s="153"/>
    </row>
    <row r="477" spans="1:12" ht="15.75" thickBot="1">
      <c r="A477" s="213">
        <v>75</v>
      </c>
      <c r="B477" s="199" t="s">
        <v>433</v>
      </c>
    </row>
    <row r="478" spans="1:12" ht="84.75" thickBot="1">
      <c r="B478" s="210">
        <v>1</v>
      </c>
      <c r="C478" s="158" t="s">
        <v>296</v>
      </c>
      <c r="D478" s="87" t="s">
        <v>10</v>
      </c>
      <c r="E478" s="155">
        <v>100</v>
      </c>
      <c r="F478" s="46"/>
      <c r="G478" s="11"/>
      <c r="H478" s="12"/>
      <c r="I478" s="13"/>
      <c r="J478" s="18">
        <f>H478*I478+H478</f>
        <v>0</v>
      </c>
      <c r="K478" s="10">
        <f>H478*E478</f>
        <v>0</v>
      </c>
      <c r="L478" s="10">
        <f>K478*I478+K478</f>
        <v>0</v>
      </c>
    </row>
    <row r="480" spans="1:12" ht="15.75" thickBot="1">
      <c r="A480" s="213">
        <v>76</v>
      </c>
      <c r="B480" s="199" t="s">
        <v>434</v>
      </c>
    </row>
    <row r="481" spans="1:12" ht="24.75" thickBot="1">
      <c r="B481" s="210">
        <v>1</v>
      </c>
      <c r="C481" s="158" t="s">
        <v>297</v>
      </c>
      <c r="D481" s="155" t="s">
        <v>10</v>
      </c>
      <c r="E481" s="155">
        <v>50</v>
      </c>
      <c r="F481" s="46"/>
      <c r="G481" s="11"/>
      <c r="H481" s="12"/>
      <c r="I481" s="13"/>
      <c r="J481" s="18">
        <f>H481*I481+H481</f>
        <v>0</v>
      </c>
      <c r="K481" s="10">
        <f>H481*E481</f>
        <v>0</v>
      </c>
      <c r="L481" s="10">
        <f>K481*I481+K481</f>
        <v>0</v>
      </c>
    </row>
    <row r="483" spans="1:12" ht="15.75" thickBot="1">
      <c r="A483" s="213">
        <v>77</v>
      </c>
      <c r="B483" s="199" t="s">
        <v>435</v>
      </c>
    </row>
    <row r="484" spans="1:12" thickBot="1">
      <c r="B484" s="210">
        <v>1</v>
      </c>
      <c r="C484" s="158" t="s">
        <v>298</v>
      </c>
      <c r="D484" s="155" t="s">
        <v>10</v>
      </c>
      <c r="E484" s="155">
        <v>360</v>
      </c>
      <c r="F484" s="46"/>
      <c r="G484" s="11"/>
      <c r="H484" s="12"/>
      <c r="I484" s="13"/>
      <c r="J484" s="18">
        <f>H484*I484+H484</f>
        <v>0</v>
      </c>
      <c r="K484" s="10">
        <f>H484*E484</f>
        <v>0</v>
      </c>
      <c r="L484" s="10">
        <f>K484*I484+K484</f>
        <v>0</v>
      </c>
    </row>
    <row r="486" spans="1:12" ht="15.75" thickBot="1">
      <c r="A486" s="213">
        <v>78</v>
      </c>
      <c r="B486" s="199" t="s">
        <v>435</v>
      </c>
    </row>
    <row r="487" spans="1:12" thickBot="1">
      <c r="B487" s="210">
        <v>1</v>
      </c>
      <c r="C487" s="158" t="s">
        <v>299</v>
      </c>
      <c r="D487" s="155" t="s">
        <v>10</v>
      </c>
      <c r="E487" s="155">
        <v>300</v>
      </c>
      <c r="F487" s="46"/>
      <c r="G487" s="11"/>
      <c r="H487" s="12"/>
      <c r="I487" s="13"/>
      <c r="J487" s="18">
        <f>H487*I487+H487</f>
        <v>0</v>
      </c>
      <c r="K487" s="10">
        <f>H487*E487</f>
        <v>0</v>
      </c>
      <c r="L487" s="10">
        <f>K487*I487+K487</f>
        <v>0</v>
      </c>
    </row>
    <row r="489" spans="1:12">
      <c r="A489" s="213">
        <v>79</v>
      </c>
      <c r="B489" s="199" t="s">
        <v>436</v>
      </c>
    </row>
    <row r="490" spans="1:12" ht="48">
      <c r="B490" s="34" t="s">
        <v>31</v>
      </c>
      <c r="C490" s="139" t="s">
        <v>300</v>
      </c>
      <c r="D490" s="29" t="s">
        <v>10</v>
      </c>
      <c r="E490" s="29">
        <v>100</v>
      </c>
      <c r="F490" s="46"/>
      <c r="G490" s="11"/>
      <c r="H490" s="12"/>
      <c r="I490" s="13"/>
      <c r="J490" s="14">
        <f t="shared" ref="J490:J491" si="135">H490*I490+H490</f>
        <v>0</v>
      </c>
      <c r="K490" s="15">
        <f t="shared" ref="K490:K491" si="136">H490*E490</f>
        <v>0</v>
      </c>
      <c r="L490" s="15">
        <f t="shared" ref="L490:L491" si="137">K490*I490+K490</f>
        <v>0</v>
      </c>
    </row>
    <row r="491" spans="1:12" ht="108">
      <c r="B491" s="34" t="s">
        <v>32</v>
      </c>
      <c r="C491" s="159" t="s">
        <v>301</v>
      </c>
      <c r="D491" s="29" t="s">
        <v>10</v>
      </c>
      <c r="E491" s="29">
        <v>48</v>
      </c>
      <c r="F491" s="46"/>
      <c r="G491" s="11"/>
      <c r="H491" s="12"/>
      <c r="I491" s="13"/>
      <c r="J491" s="14">
        <f t="shared" si="135"/>
        <v>0</v>
      </c>
      <c r="K491" s="15">
        <f t="shared" si="136"/>
        <v>0</v>
      </c>
      <c r="L491" s="15">
        <f t="shared" si="137"/>
        <v>0</v>
      </c>
    </row>
    <row r="492" spans="1:12" ht="72">
      <c r="B492" s="34" t="s">
        <v>33</v>
      </c>
      <c r="C492" s="159" t="s">
        <v>302</v>
      </c>
      <c r="D492" s="29" t="s">
        <v>10</v>
      </c>
      <c r="E492" s="29">
        <v>48</v>
      </c>
      <c r="F492" s="46"/>
      <c r="G492" s="11"/>
      <c r="H492" s="12"/>
      <c r="I492" s="13"/>
      <c r="J492" s="14">
        <f t="shared" ref="J492:J493" si="138">H492*I492+H492</f>
        <v>0</v>
      </c>
      <c r="K492" s="15">
        <f t="shared" ref="K492:K493" si="139">H492*E492</f>
        <v>0</v>
      </c>
      <c r="L492" s="15">
        <f t="shared" ref="L492:L493" si="140">K492*I492+K492</f>
        <v>0</v>
      </c>
    </row>
    <row r="493" spans="1:12" ht="72">
      <c r="B493" s="34" t="s">
        <v>35</v>
      </c>
      <c r="C493" s="159" t="s">
        <v>303</v>
      </c>
      <c r="D493" s="29" t="s">
        <v>10</v>
      </c>
      <c r="E493" s="29">
        <v>48</v>
      </c>
      <c r="F493" s="46"/>
      <c r="G493" s="11"/>
      <c r="H493" s="12"/>
      <c r="I493" s="13"/>
      <c r="J493" s="14">
        <f t="shared" si="138"/>
        <v>0</v>
      </c>
      <c r="K493" s="15">
        <f t="shared" si="139"/>
        <v>0</v>
      </c>
      <c r="L493" s="15">
        <f t="shared" si="140"/>
        <v>0</v>
      </c>
    </row>
    <row r="494" spans="1:12" ht="48.75" thickBot="1">
      <c r="B494" s="34" t="s">
        <v>36</v>
      </c>
      <c r="C494" s="159" t="s">
        <v>304</v>
      </c>
      <c r="D494" s="29" t="s">
        <v>10</v>
      </c>
      <c r="E494" s="29">
        <v>120</v>
      </c>
      <c r="F494" s="46"/>
      <c r="G494" s="11"/>
      <c r="H494" s="12"/>
      <c r="I494" s="13"/>
      <c r="J494" s="14">
        <f>H494*I494+H494</f>
        <v>0</v>
      </c>
      <c r="K494" s="15">
        <f>H494*E494</f>
        <v>0</v>
      </c>
      <c r="L494" s="15">
        <f>K494*I494+K494</f>
        <v>0</v>
      </c>
    </row>
    <row r="495" spans="1:12" ht="15.75" thickBot="1">
      <c r="J495" s="5" t="s">
        <v>357</v>
      </c>
      <c r="K495" s="17"/>
      <c r="L495" s="17"/>
    </row>
    <row r="497" spans="1:12" ht="15.75" thickBot="1">
      <c r="A497" s="213">
        <v>80</v>
      </c>
      <c r="B497" s="199" t="s">
        <v>437</v>
      </c>
    </row>
    <row r="498" spans="1:12" ht="60.75" thickBot="1">
      <c r="B498" s="131">
        <v>1</v>
      </c>
      <c r="C498" s="117" t="s">
        <v>305</v>
      </c>
      <c r="D498" s="57" t="s">
        <v>11</v>
      </c>
      <c r="E498" s="118">
        <v>500</v>
      </c>
      <c r="F498" s="46"/>
      <c r="G498" s="11"/>
      <c r="H498" s="12"/>
      <c r="I498" s="13"/>
      <c r="J498" s="18">
        <f>H498*I498+H498</f>
        <v>0</v>
      </c>
      <c r="K498" s="10">
        <f>H498*E498</f>
        <v>0</v>
      </c>
      <c r="L498" s="10">
        <f>K498*I498+K498</f>
        <v>0</v>
      </c>
    </row>
    <row r="500" spans="1:12">
      <c r="A500" s="213">
        <v>81</v>
      </c>
      <c r="B500" s="199" t="s">
        <v>438</v>
      </c>
    </row>
    <row r="501" spans="1:12" ht="24">
      <c r="B501" s="131">
        <v>1</v>
      </c>
      <c r="C501" s="117" t="s">
        <v>306</v>
      </c>
      <c r="D501" s="57"/>
      <c r="E501" s="118"/>
      <c r="F501" s="87"/>
      <c r="G501" s="19"/>
      <c r="H501" s="19"/>
      <c r="I501" s="19"/>
      <c r="J501" s="19"/>
      <c r="K501" s="19"/>
      <c r="L501" s="19"/>
    </row>
    <row r="502" spans="1:12" ht="14.25">
      <c r="B502" s="131" t="s">
        <v>183</v>
      </c>
      <c r="C502" s="117" t="s">
        <v>307</v>
      </c>
      <c r="D502" s="118" t="s">
        <v>80</v>
      </c>
      <c r="E502" s="118">
        <v>5</v>
      </c>
      <c r="F502" s="46"/>
      <c r="G502" s="11"/>
      <c r="H502" s="12"/>
      <c r="I502" s="13"/>
      <c r="J502" s="14">
        <f t="shared" ref="J502:J503" si="141">H502*I502+H502</f>
        <v>0</v>
      </c>
      <c r="K502" s="15">
        <f t="shared" ref="K502:K503" si="142">H502*E502</f>
        <v>0</v>
      </c>
      <c r="L502" s="15">
        <f t="shared" ref="L502:L503" si="143">K502*I502+K502</f>
        <v>0</v>
      </c>
    </row>
    <row r="503" spans="1:12" ht="14.25">
      <c r="B503" s="131" t="s">
        <v>185</v>
      </c>
      <c r="C503" s="117" t="s">
        <v>308</v>
      </c>
      <c r="D503" s="118" t="s">
        <v>80</v>
      </c>
      <c r="E503" s="118">
        <v>5</v>
      </c>
      <c r="F503" s="46"/>
      <c r="G503" s="11"/>
      <c r="H503" s="12"/>
      <c r="I503" s="13"/>
      <c r="J503" s="14">
        <f t="shared" si="141"/>
        <v>0</v>
      </c>
      <c r="K503" s="15">
        <f t="shared" si="142"/>
        <v>0</v>
      </c>
      <c r="L503" s="15">
        <f t="shared" si="143"/>
        <v>0</v>
      </c>
    </row>
    <row r="504" spans="1:12" thickBot="1">
      <c r="B504" s="131" t="s">
        <v>187</v>
      </c>
      <c r="C504" s="117" t="s">
        <v>309</v>
      </c>
      <c r="D504" s="118" t="s">
        <v>80</v>
      </c>
      <c r="E504" s="118">
        <v>5</v>
      </c>
      <c r="F504" s="46"/>
      <c r="G504" s="11"/>
      <c r="H504" s="12"/>
      <c r="I504" s="13"/>
      <c r="J504" s="14">
        <f>H504*I504+H504</f>
        <v>0</v>
      </c>
      <c r="K504" s="15">
        <f>H504*E504</f>
        <v>0</v>
      </c>
      <c r="L504" s="15">
        <f>K504*I504+K504</f>
        <v>0</v>
      </c>
    </row>
    <row r="505" spans="1:12" ht="15.75" thickBot="1">
      <c r="J505" s="5" t="s">
        <v>357</v>
      </c>
      <c r="K505" s="17"/>
      <c r="L505" s="17"/>
    </row>
    <row r="507" spans="1:12">
      <c r="A507" s="213">
        <v>82</v>
      </c>
      <c r="B507" s="199" t="s">
        <v>439</v>
      </c>
    </row>
    <row r="508" spans="1:12" ht="48">
      <c r="B508" s="131" t="s">
        <v>31</v>
      </c>
      <c r="C508" s="117" t="s">
        <v>310</v>
      </c>
      <c r="D508" s="118" t="s">
        <v>10</v>
      </c>
      <c r="E508" s="57">
        <v>15</v>
      </c>
      <c r="F508" s="46"/>
      <c r="G508" s="11"/>
      <c r="H508" s="12"/>
      <c r="I508" s="13"/>
      <c r="J508" s="14">
        <f t="shared" ref="J508:J514" si="144">H508*I508+H508</f>
        <v>0</v>
      </c>
      <c r="K508" s="15">
        <f t="shared" ref="K508:K514" si="145">H508*E508</f>
        <v>0</v>
      </c>
      <c r="L508" s="15">
        <f t="shared" ref="L508:L514" si="146">K508*I508+K508</f>
        <v>0</v>
      </c>
    </row>
    <row r="509" spans="1:12" ht="48">
      <c r="B509" s="131" t="s">
        <v>32</v>
      </c>
      <c r="C509" s="117" t="s">
        <v>311</v>
      </c>
      <c r="D509" s="118" t="s">
        <v>10</v>
      </c>
      <c r="E509" s="57">
        <v>15</v>
      </c>
      <c r="F509" s="46"/>
      <c r="G509" s="11"/>
      <c r="H509" s="12"/>
      <c r="I509" s="13"/>
      <c r="J509" s="14">
        <f t="shared" si="144"/>
        <v>0</v>
      </c>
      <c r="K509" s="15">
        <f t="shared" si="145"/>
        <v>0</v>
      </c>
      <c r="L509" s="15">
        <f t="shared" si="146"/>
        <v>0</v>
      </c>
    </row>
    <row r="510" spans="1:12" ht="156">
      <c r="B510" s="131" t="s">
        <v>33</v>
      </c>
      <c r="C510" s="117" t="s">
        <v>312</v>
      </c>
      <c r="D510" s="118" t="s">
        <v>10</v>
      </c>
      <c r="E510" s="57">
        <v>15</v>
      </c>
      <c r="F510" s="46"/>
      <c r="G510" s="11"/>
      <c r="H510" s="12"/>
      <c r="I510" s="13"/>
      <c r="J510" s="14">
        <f t="shared" si="144"/>
        <v>0</v>
      </c>
      <c r="K510" s="15">
        <f t="shared" si="145"/>
        <v>0</v>
      </c>
      <c r="L510" s="15">
        <f t="shared" si="146"/>
        <v>0</v>
      </c>
    </row>
    <row r="511" spans="1:12" ht="14.25">
      <c r="B511" s="131">
        <v>5</v>
      </c>
      <c r="C511" s="117" t="s">
        <v>313</v>
      </c>
      <c r="D511" s="118" t="s">
        <v>10</v>
      </c>
      <c r="E511" s="57">
        <v>25</v>
      </c>
      <c r="F511" s="46"/>
      <c r="G511" s="11"/>
      <c r="H511" s="12"/>
      <c r="I511" s="13"/>
      <c r="J511" s="14">
        <f t="shared" si="144"/>
        <v>0</v>
      </c>
      <c r="K511" s="15">
        <f t="shared" si="145"/>
        <v>0</v>
      </c>
      <c r="L511" s="15">
        <f t="shared" si="146"/>
        <v>0</v>
      </c>
    </row>
    <row r="512" spans="1:12" ht="60">
      <c r="B512" s="131">
        <v>6</v>
      </c>
      <c r="C512" s="117" t="s">
        <v>314</v>
      </c>
      <c r="D512" s="118"/>
      <c r="E512" s="57"/>
      <c r="F512" s="46"/>
      <c r="G512" s="11"/>
      <c r="H512" s="12"/>
      <c r="I512" s="13"/>
      <c r="J512" s="14">
        <f t="shared" si="144"/>
        <v>0</v>
      </c>
      <c r="K512" s="15">
        <f t="shared" si="145"/>
        <v>0</v>
      </c>
      <c r="L512" s="15">
        <f t="shared" si="146"/>
        <v>0</v>
      </c>
    </row>
    <row r="513" spans="1:12" ht="14.25">
      <c r="B513" s="131" t="s">
        <v>315</v>
      </c>
      <c r="C513" s="117" t="s">
        <v>316</v>
      </c>
      <c r="D513" s="118" t="s">
        <v>80</v>
      </c>
      <c r="E513" s="57">
        <v>1</v>
      </c>
      <c r="F513" s="46"/>
      <c r="G513" s="11"/>
      <c r="H513" s="12"/>
      <c r="I513" s="13"/>
      <c r="J513" s="14">
        <f t="shared" si="144"/>
        <v>0</v>
      </c>
      <c r="K513" s="15">
        <f t="shared" si="145"/>
        <v>0</v>
      </c>
      <c r="L513" s="15">
        <f t="shared" si="146"/>
        <v>0</v>
      </c>
    </row>
    <row r="514" spans="1:12" ht="14.25">
      <c r="B514" s="131" t="s">
        <v>317</v>
      </c>
      <c r="C514" s="117" t="s">
        <v>318</v>
      </c>
      <c r="D514" s="160" t="s">
        <v>80</v>
      </c>
      <c r="E514" s="161">
        <v>1</v>
      </c>
      <c r="F514" s="46"/>
      <c r="G514" s="11"/>
      <c r="H514" s="12"/>
      <c r="I514" s="13"/>
      <c r="J514" s="14">
        <f t="shared" si="144"/>
        <v>0</v>
      </c>
      <c r="K514" s="15">
        <f t="shared" si="145"/>
        <v>0</v>
      </c>
      <c r="L514" s="15">
        <f t="shared" si="146"/>
        <v>0</v>
      </c>
    </row>
    <row r="515" spans="1:12" ht="72">
      <c r="B515" s="131">
        <v>7</v>
      </c>
      <c r="C515" s="116" t="s">
        <v>319</v>
      </c>
      <c r="D515" s="118"/>
      <c r="E515" s="57"/>
      <c r="F515" s="46"/>
      <c r="G515" s="11"/>
      <c r="H515" s="12"/>
      <c r="I515" s="13"/>
      <c r="J515" s="14">
        <f t="shared" ref="J515:J516" si="147">H515*I515+H515</f>
        <v>0</v>
      </c>
      <c r="K515" s="15">
        <f t="shared" ref="K515:K516" si="148">H515*E515</f>
        <v>0</v>
      </c>
      <c r="L515" s="15">
        <f t="shared" ref="L515:L516" si="149">K515*I515+K515</f>
        <v>0</v>
      </c>
    </row>
    <row r="516" spans="1:12" ht="14.25">
      <c r="B516" s="131" t="s">
        <v>320</v>
      </c>
      <c r="C516" s="117" t="s">
        <v>321</v>
      </c>
      <c r="D516" s="162" t="s">
        <v>10</v>
      </c>
      <c r="E516" s="163">
        <v>5</v>
      </c>
      <c r="F516" s="46"/>
      <c r="G516" s="11"/>
      <c r="H516" s="12"/>
      <c r="I516" s="13"/>
      <c r="J516" s="14">
        <f t="shared" si="147"/>
        <v>0</v>
      </c>
      <c r="K516" s="15">
        <f t="shared" si="148"/>
        <v>0</v>
      </c>
      <c r="L516" s="15">
        <f t="shared" si="149"/>
        <v>0</v>
      </c>
    </row>
    <row r="517" spans="1:12" thickBot="1">
      <c r="B517" s="131" t="s">
        <v>322</v>
      </c>
      <c r="C517" s="117" t="s">
        <v>323</v>
      </c>
      <c r="D517" s="118" t="s">
        <v>10</v>
      </c>
      <c r="E517" s="57">
        <v>10</v>
      </c>
      <c r="F517" s="46"/>
      <c r="G517" s="11"/>
      <c r="H517" s="12"/>
      <c r="I517" s="13"/>
      <c r="J517" s="14">
        <f>H517*I517+H517</f>
        <v>0</v>
      </c>
      <c r="K517" s="15">
        <f>H517*E517</f>
        <v>0</v>
      </c>
      <c r="L517" s="15">
        <f>K517*I517+K517</f>
        <v>0</v>
      </c>
    </row>
    <row r="518" spans="1:12" ht="15.75" thickBot="1">
      <c r="J518" s="5" t="s">
        <v>357</v>
      </c>
      <c r="K518" s="17"/>
      <c r="L518" s="17"/>
    </row>
    <row r="520" spans="1:12" ht="15.75" thickBot="1">
      <c r="A520" s="213">
        <v>83</v>
      </c>
      <c r="B520" s="199" t="s">
        <v>440</v>
      </c>
    </row>
    <row r="521" spans="1:12" ht="24.75" thickBot="1">
      <c r="B521" s="210">
        <v>1</v>
      </c>
      <c r="C521" s="164" t="s">
        <v>324</v>
      </c>
      <c r="D521" s="106" t="s">
        <v>11</v>
      </c>
      <c r="E521" s="106">
        <v>2400</v>
      </c>
      <c r="F521" s="46"/>
      <c r="G521" s="11"/>
      <c r="H521" s="12"/>
      <c r="I521" s="13"/>
      <c r="J521" s="18">
        <f>H521*I521+H521</f>
        <v>0</v>
      </c>
      <c r="K521" s="10">
        <f>H521*E521</f>
        <v>0</v>
      </c>
      <c r="L521" s="10">
        <f>K521*I521+K521</f>
        <v>0</v>
      </c>
    </row>
    <row r="523" spans="1:12">
      <c r="A523" s="213">
        <v>84</v>
      </c>
      <c r="B523" s="96" t="s">
        <v>441</v>
      </c>
      <c r="C523" s="165"/>
    </row>
    <row r="524" spans="1:12" ht="14.25">
      <c r="B524" s="210">
        <v>1</v>
      </c>
      <c r="C524" s="154" t="s">
        <v>325</v>
      </c>
      <c r="D524" s="155" t="s">
        <v>10</v>
      </c>
      <c r="E524" s="155">
        <v>150</v>
      </c>
      <c r="F524" s="46"/>
      <c r="G524" s="11"/>
      <c r="H524" s="12"/>
      <c r="I524" s="13"/>
      <c r="J524" s="14">
        <f t="shared" ref="J524" si="150">H524*I524+H524</f>
        <v>0</v>
      </c>
      <c r="K524" s="15">
        <f t="shared" ref="K524" si="151">H524*E524</f>
        <v>0</v>
      </c>
      <c r="L524" s="15">
        <f t="shared" ref="L524" si="152">K524*I524+K524</f>
        <v>0</v>
      </c>
    </row>
    <row r="525" spans="1:12" thickBot="1">
      <c r="B525" s="211">
        <f>B524+1</f>
        <v>2</v>
      </c>
      <c r="C525" s="154" t="s">
        <v>326</v>
      </c>
      <c r="D525" s="155" t="s">
        <v>10</v>
      </c>
      <c r="E525" s="155">
        <v>150</v>
      </c>
      <c r="F525" s="46"/>
      <c r="G525" s="11"/>
      <c r="H525" s="12"/>
      <c r="I525" s="13"/>
      <c r="J525" s="14">
        <f>H525*I525+H525</f>
        <v>0</v>
      </c>
      <c r="K525" s="15">
        <f>H525*E525</f>
        <v>0</v>
      </c>
      <c r="L525" s="15">
        <f>K525*I525+K525</f>
        <v>0</v>
      </c>
    </row>
    <row r="526" spans="1:12" ht="15.75" thickBot="1">
      <c r="J526" s="5" t="s">
        <v>357</v>
      </c>
      <c r="K526" s="17"/>
      <c r="L526" s="17"/>
    </row>
    <row r="527" spans="1:12">
      <c r="C527" s="153"/>
      <c r="D527" s="153"/>
    </row>
    <row r="528" spans="1:12" ht="15.75" thickBot="1">
      <c r="A528" s="213">
        <v>85</v>
      </c>
      <c r="B528" s="199" t="s">
        <v>442</v>
      </c>
    </row>
    <row r="529" spans="1:12" thickBot="1">
      <c r="B529" s="210">
        <v>1</v>
      </c>
      <c r="C529" s="154" t="s">
        <v>327</v>
      </c>
      <c r="D529" s="155" t="s">
        <v>10</v>
      </c>
      <c r="E529" s="155">
        <v>300</v>
      </c>
      <c r="F529" s="46"/>
      <c r="G529" s="11"/>
      <c r="H529" s="12"/>
      <c r="I529" s="13"/>
      <c r="J529" s="18">
        <f>H529*I529+H529</f>
        <v>0</v>
      </c>
      <c r="K529" s="10">
        <f>H529*E529</f>
        <v>0</v>
      </c>
      <c r="L529" s="10">
        <f>K529*I529+K529</f>
        <v>0</v>
      </c>
    </row>
    <row r="531" spans="1:12" ht="15.75" thickBot="1">
      <c r="A531" s="213">
        <v>86</v>
      </c>
      <c r="B531" s="199" t="s">
        <v>443</v>
      </c>
    </row>
    <row r="532" spans="1:12" thickBot="1">
      <c r="B532" s="210">
        <v>1</v>
      </c>
      <c r="C532" s="166" t="s">
        <v>328</v>
      </c>
      <c r="D532" s="155" t="s">
        <v>10</v>
      </c>
      <c r="E532" s="155">
        <v>30</v>
      </c>
      <c r="F532" s="46"/>
      <c r="G532" s="11"/>
      <c r="H532" s="12"/>
      <c r="I532" s="13"/>
      <c r="J532" s="18">
        <f>H532*I532+H532</f>
        <v>0</v>
      </c>
      <c r="K532" s="10">
        <f>H532*E532</f>
        <v>0</v>
      </c>
      <c r="L532" s="10">
        <f>K532*I532+K532</f>
        <v>0</v>
      </c>
    </row>
    <row r="534" spans="1:12" ht="15.75" thickBot="1">
      <c r="A534" s="213">
        <v>87</v>
      </c>
      <c r="B534" s="199" t="s">
        <v>444</v>
      </c>
    </row>
    <row r="535" spans="1:12" ht="24.75" thickBot="1">
      <c r="B535" s="210">
        <v>1</v>
      </c>
      <c r="C535" s="154" t="s">
        <v>329</v>
      </c>
      <c r="D535" s="155" t="s">
        <v>10</v>
      </c>
      <c r="E535" s="155">
        <v>60</v>
      </c>
      <c r="F535" s="46"/>
      <c r="G535" s="11"/>
      <c r="H535" s="12"/>
      <c r="I535" s="13"/>
      <c r="J535" s="18">
        <f>H535*I535+H535</f>
        <v>0</v>
      </c>
      <c r="K535" s="10">
        <f>H535*E535</f>
        <v>0</v>
      </c>
      <c r="L535" s="10">
        <f>K535*I535+K535</f>
        <v>0</v>
      </c>
    </row>
    <row r="537" spans="1:12">
      <c r="A537" s="213">
        <v>88</v>
      </c>
      <c r="B537" s="199" t="s">
        <v>445</v>
      </c>
    </row>
    <row r="538" spans="1:12" ht="24">
      <c r="B538" s="210">
        <v>1</v>
      </c>
      <c r="C538" s="167" t="s">
        <v>330</v>
      </c>
      <c r="D538" s="168" t="s">
        <v>10</v>
      </c>
      <c r="E538" s="168">
        <v>120</v>
      </c>
      <c r="F538" s="46"/>
      <c r="G538" s="11"/>
      <c r="H538" s="12"/>
      <c r="I538" s="13"/>
      <c r="J538" s="14">
        <f t="shared" ref="J538" si="153">H538*I538+H538</f>
        <v>0</v>
      </c>
      <c r="K538" s="15">
        <f t="shared" ref="K538" si="154">H538*E538</f>
        <v>0</v>
      </c>
      <c r="L538" s="15">
        <f t="shared" ref="L538" si="155">K538*I538+K538</f>
        <v>0</v>
      </c>
    </row>
    <row r="539" spans="1:12" ht="24">
      <c r="B539" s="211">
        <f>B538+1</f>
        <v>2</v>
      </c>
      <c r="C539" s="167" t="s">
        <v>331</v>
      </c>
      <c r="D539" s="168" t="s">
        <v>10</v>
      </c>
      <c r="E539" s="168">
        <v>1000</v>
      </c>
      <c r="F539" s="46"/>
      <c r="G539" s="11"/>
      <c r="H539" s="12"/>
      <c r="I539" s="13"/>
      <c r="J539" s="14">
        <f t="shared" ref="J539" si="156">H539*I539+H539</f>
        <v>0</v>
      </c>
      <c r="K539" s="15">
        <f t="shared" ref="K539" si="157">H539*E539</f>
        <v>0</v>
      </c>
      <c r="L539" s="15">
        <f t="shared" ref="L539" si="158">K539*I539+K539</f>
        <v>0</v>
      </c>
    </row>
    <row r="540" spans="1:12" ht="24.75" thickBot="1">
      <c r="B540" s="211">
        <f>B539+1</f>
        <v>3</v>
      </c>
      <c r="C540" s="167" t="s">
        <v>332</v>
      </c>
      <c r="D540" s="168" t="s">
        <v>10</v>
      </c>
      <c r="E540" s="168">
        <v>100</v>
      </c>
      <c r="F540" s="46"/>
      <c r="G540" s="11"/>
      <c r="H540" s="12"/>
      <c r="I540" s="13"/>
      <c r="J540" s="14">
        <f>H540*I540+H540</f>
        <v>0</v>
      </c>
      <c r="K540" s="15">
        <f>H540*E540</f>
        <v>0</v>
      </c>
      <c r="L540" s="15">
        <f>K540*I540+K540</f>
        <v>0</v>
      </c>
    </row>
    <row r="541" spans="1:12" ht="15.75" thickBot="1">
      <c r="J541" s="5" t="s">
        <v>357</v>
      </c>
      <c r="K541" s="17"/>
      <c r="L541" s="17"/>
    </row>
    <row r="542" spans="1:12">
      <c r="C542" s="153"/>
      <c r="D542" s="153"/>
    </row>
    <row r="543" spans="1:12">
      <c r="A543" s="213">
        <v>89</v>
      </c>
      <c r="B543" s="199" t="s">
        <v>446</v>
      </c>
    </row>
    <row r="544" spans="1:12" ht="24">
      <c r="B544" s="210">
        <v>1</v>
      </c>
      <c r="C544" s="169" t="s">
        <v>333</v>
      </c>
      <c r="D544" s="170" t="s">
        <v>10</v>
      </c>
      <c r="E544" s="170">
        <v>60</v>
      </c>
      <c r="F544" s="46"/>
      <c r="G544" s="11"/>
      <c r="H544" s="12"/>
      <c r="I544" s="13"/>
      <c r="J544" s="14">
        <f t="shared" ref="J544" si="159">H544*I544+H544</f>
        <v>0</v>
      </c>
      <c r="K544" s="15">
        <f t="shared" ref="K544" si="160">H544*E544</f>
        <v>0</v>
      </c>
      <c r="L544" s="15">
        <f t="shared" ref="L544" si="161">K544*I544+K544</f>
        <v>0</v>
      </c>
    </row>
    <row r="545" spans="1:12" ht="24.75" thickBot="1">
      <c r="B545" s="211">
        <f>B544+1</f>
        <v>2</v>
      </c>
      <c r="C545" s="169" t="s">
        <v>334</v>
      </c>
      <c r="D545" s="170" t="s">
        <v>10</v>
      </c>
      <c r="E545" s="170">
        <v>60</v>
      </c>
      <c r="F545" s="46"/>
      <c r="G545" s="11"/>
      <c r="H545" s="12"/>
      <c r="I545" s="13"/>
      <c r="J545" s="14">
        <f>H545*I545+H545</f>
        <v>0</v>
      </c>
      <c r="K545" s="15">
        <f>H545*E545</f>
        <v>0</v>
      </c>
      <c r="L545" s="15">
        <f>K545*I545+K545</f>
        <v>0</v>
      </c>
    </row>
    <row r="546" spans="1:12" ht="15.75" thickBot="1">
      <c r="J546" s="5" t="s">
        <v>357</v>
      </c>
      <c r="K546" s="17"/>
      <c r="L546" s="17"/>
    </row>
    <row r="547" spans="1:12">
      <c r="C547" s="153"/>
      <c r="D547" s="153"/>
    </row>
    <row r="548" spans="1:12" ht="15.75" thickBot="1">
      <c r="A548" s="213">
        <v>90</v>
      </c>
      <c r="B548" s="171" t="s">
        <v>448</v>
      </c>
    </row>
    <row r="549" spans="1:12" ht="108.75" thickBot="1">
      <c r="B549" s="172">
        <v>1</v>
      </c>
      <c r="C549" s="158" t="s">
        <v>335</v>
      </c>
      <c r="D549" s="173" t="s">
        <v>10</v>
      </c>
      <c r="E549" s="57">
        <v>200</v>
      </c>
      <c r="F549" s="46"/>
      <c r="G549" s="11"/>
      <c r="H549" s="12"/>
      <c r="I549" s="13"/>
      <c r="J549" s="18">
        <f>H549*I549+H549</f>
        <v>0</v>
      </c>
      <c r="K549" s="10">
        <f>H549*E549</f>
        <v>0</v>
      </c>
      <c r="L549" s="10">
        <f>K549*I549+K549</f>
        <v>0</v>
      </c>
    </row>
    <row r="550" spans="1:12">
      <c r="C550" s="174"/>
      <c r="D550" s="174"/>
      <c r="E550" s="175"/>
    </row>
    <row r="551" spans="1:12" ht="15.75" thickBot="1">
      <c r="A551" s="213">
        <v>91</v>
      </c>
      <c r="B551" s="171" t="s">
        <v>447</v>
      </c>
    </row>
    <row r="552" spans="1:12" ht="72.75" thickBot="1">
      <c r="B552" s="54">
        <v>1</v>
      </c>
      <c r="C552" s="176" t="s">
        <v>336</v>
      </c>
      <c r="D552" s="106" t="s">
        <v>10</v>
      </c>
      <c r="E552" s="57">
        <v>5250</v>
      </c>
      <c r="F552" s="46"/>
      <c r="G552" s="11"/>
      <c r="H552" s="12"/>
      <c r="I552" s="13"/>
      <c r="J552" s="18">
        <f>H552*I552+H552</f>
        <v>0</v>
      </c>
      <c r="K552" s="10">
        <f>H552*E552</f>
        <v>0</v>
      </c>
      <c r="L552" s="10">
        <f>K552*I552+K552</f>
        <v>0</v>
      </c>
    </row>
    <row r="553" spans="1:12">
      <c r="C553" s="174"/>
      <c r="D553" s="174"/>
      <c r="E553" s="175"/>
    </row>
    <row r="554" spans="1:12">
      <c r="A554" s="213">
        <v>92</v>
      </c>
      <c r="B554" s="171" t="s">
        <v>449</v>
      </c>
    </row>
    <row r="555" spans="1:12" ht="24">
      <c r="B555" s="172">
        <v>1</v>
      </c>
      <c r="C555" s="158" t="s">
        <v>368</v>
      </c>
      <c r="D555" s="177" t="s">
        <v>10</v>
      </c>
      <c r="E555" s="57">
        <v>100</v>
      </c>
      <c r="F555" s="46"/>
      <c r="G555" s="11"/>
      <c r="H555" s="12"/>
      <c r="I555" s="13"/>
      <c r="J555" s="14">
        <f t="shared" ref="J555" si="162">H555*I555+H555</f>
        <v>0</v>
      </c>
      <c r="K555" s="15">
        <f t="shared" ref="K555" si="163">H555*E555</f>
        <v>0</v>
      </c>
      <c r="L555" s="15">
        <f t="shared" ref="L555" si="164">K555*I555+K555</f>
        <v>0</v>
      </c>
    </row>
    <row r="556" spans="1:12" ht="24.75" thickBot="1">
      <c r="B556" s="172">
        <v>2</v>
      </c>
      <c r="C556" s="158" t="s">
        <v>369</v>
      </c>
      <c r="D556" s="177" t="s">
        <v>10</v>
      </c>
      <c r="E556" s="57">
        <v>160</v>
      </c>
      <c r="F556" s="46"/>
      <c r="G556" s="11"/>
      <c r="H556" s="12"/>
      <c r="I556" s="13"/>
      <c r="J556" s="14">
        <f>H556*I556+H556</f>
        <v>0</v>
      </c>
      <c r="K556" s="15">
        <f>H556*E556</f>
        <v>0</v>
      </c>
      <c r="L556" s="15">
        <f>K556*I556+K556</f>
        <v>0</v>
      </c>
    </row>
    <row r="557" spans="1:12" ht="15.75" thickBot="1">
      <c r="C557" s="178"/>
      <c r="D557" s="179"/>
      <c r="E557" s="175"/>
      <c r="J557" s="5" t="s">
        <v>357</v>
      </c>
      <c r="K557" s="17"/>
      <c r="L557" s="17"/>
    </row>
    <row r="559" spans="1:12" ht="15.75" thickBot="1">
      <c r="A559" s="213">
        <v>93</v>
      </c>
      <c r="B559" s="180" t="s">
        <v>450</v>
      </c>
    </row>
    <row r="560" spans="1:12" ht="24.75" thickBot="1">
      <c r="B560" s="181">
        <v>1</v>
      </c>
      <c r="C560" s="158" t="s">
        <v>337</v>
      </c>
      <c r="D560" s="173" t="s">
        <v>10</v>
      </c>
      <c r="E560" s="57">
        <v>10</v>
      </c>
      <c r="F560" s="46"/>
      <c r="G560" s="11"/>
      <c r="H560" s="12"/>
      <c r="I560" s="13"/>
      <c r="J560" s="18">
        <f>H560*I560+H560</f>
        <v>0</v>
      </c>
      <c r="K560" s="10">
        <f>H560*E560</f>
        <v>0</v>
      </c>
      <c r="L560" s="10">
        <f>K560*I560+K560</f>
        <v>0</v>
      </c>
    </row>
    <row r="561" spans="1:12">
      <c r="C561" s="178"/>
      <c r="D561" s="179"/>
      <c r="E561" s="175"/>
    </row>
    <row r="562" spans="1:12">
      <c r="A562" s="213">
        <v>94</v>
      </c>
      <c r="B562" s="182" t="s">
        <v>451</v>
      </c>
      <c r="D562" s="183"/>
      <c r="E562" s="184"/>
    </row>
    <row r="563" spans="1:12" ht="14.25">
      <c r="B563" s="172">
        <v>1</v>
      </c>
      <c r="C563" s="185" t="s">
        <v>338</v>
      </c>
      <c r="D563" s="186" t="s">
        <v>10</v>
      </c>
      <c r="E563" s="106">
        <v>20</v>
      </c>
      <c r="F563" s="46"/>
      <c r="G563" s="11"/>
      <c r="H563" s="12"/>
      <c r="I563" s="13"/>
      <c r="J563" s="14">
        <f t="shared" ref="J563" si="165">H563*I563+H563</f>
        <v>0</v>
      </c>
      <c r="K563" s="15">
        <f t="shared" ref="K563" si="166">H563*E563</f>
        <v>0</v>
      </c>
      <c r="L563" s="15">
        <f t="shared" ref="L563" si="167">K563*I563+K563</f>
        <v>0</v>
      </c>
    </row>
    <row r="564" spans="1:12" thickBot="1">
      <c r="B564" s="172">
        <v>2</v>
      </c>
      <c r="C564" s="185" t="s">
        <v>339</v>
      </c>
      <c r="D564" s="186" t="s">
        <v>10</v>
      </c>
      <c r="E564" s="106">
        <v>50</v>
      </c>
      <c r="F564" s="46"/>
      <c r="G564" s="11"/>
      <c r="H564" s="12"/>
      <c r="I564" s="13"/>
      <c r="J564" s="14">
        <f>H564*I564+H564</f>
        <v>0</v>
      </c>
      <c r="K564" s="15">
        <f>H564*E564</f>
        <v>0</v>
      </c>
      <c r="L564" s="15">
        <f>K564*I564+K564</f>
        <v>0</v>
      </c>
    </row>
    <row r="565" spans="1:12" ht="15.75" thickBot="1">
      <c r="C565" s="179"/>
      <c r="D565" s="187"/>
      <c r="E565" s="24"/>
      <c r="J565" s="5" t="s">
        <v>357</v>
      </c>
      <c r="K565" s="17"/>
      <c r="L565" s="17"/>
    </row>
    <row r="567" spans="1:12" ht="15.75" thickBot="1">
      <c r="A567" s="213">
        <v>95</v>
      </c>
      <c r="B567" s="182" t="s">
        <v>452</v>
      </c>
      <c r="D567" s="183"/>
      <c r="E567" s="184"/>
    </row>
    <row r="568" spans="1:12" ht="72.75" thickBot="1">
      <c r="B568" s="172">
        <v>1</v>
      </c>
      <c r="C568" s="158" t="s">
        <v>370</v>
      </c>
      <c r="D568" s="186" t="s">
        <v>10</v>
      </c>
      <c r="E568" s="106">
        <f>35*3</f>
        <v>105</v>
      </c>
      <c r="F568" s="46"/>
      <c r="G568" s="11"/>
      <c r="H568" s="12"/>
      <c r="I568" s="13"/>
      <c r="J568" s="18">
        <f>H568*I568+H568</f>
        <v>0</v>
      </c>
      <c r="K568" s="10">
        <f>H568*E568</f>
        <v>0</v>
      </c>
      <c r="L568" s="10">
        <f>K568*I568+K568</f>
        <v>0</v>
      </c>
    </row>
    <row r="569" spans="1:12">
      <c r="C569" s="179"/>
      <c r="D569" s="187"/>
      <c r="E569" s="24"/>
    </row>
    <row r="570" spans="1:12">
      <c r="A570" s="213">
        <v>96</v>
      </c>
      <c r="B570" s="182" t="s">
        <v>453</v>
      </c>
      <c r="D570" s="188"/>
      <c r="E570" s="184"/>
    </row>
    <row r="571" spans="1:12" ht="24">
      <c r="B571" s="172">
        <v>1</v>
      </c>
      <c r="C571" s="189" t="s">
        <v>340</v>
      </c>
      <c r="D571" s="190" t="s">
        <v>10</v>
      </c>
      <c r="E571" s="177">
        <v>3</v>
      </c>
      <c r="F571" s="46"/>
      <c r="G571" s="11"/>
      <c r="H571" s="12"/>
      <c r="I571" s="13"/>
      <c r="J571" s="14">
        <f t="shared" ref="J571:J575" si="168">H571*I571+H571</f>
        <v>0</v>
      </c>
      <c r="K571" s="15">
        <f t="shared" ref="K571:K575" si="169">H571*E571</f>
        <v>0</v>
      </c>
      <c r="L571" s="15">
        <f t="shared" ref="L571:L575" si="170">K571*I571+K571</f>
        <v>0</v>
      </c>
    </row>
    <row r="572" spans="1:12" ht="36">
      <c r="B572" s="172">
        <v>2</v>
      </c>
      <c r="C572" s="191" t="s">
        <v>341</v>
      </c>
      <c r="D572" s="190" t="s">
        <v>10</v>
      </c>
      <c r="E572" s="177">
        <v>3</v>
      </c>
      <c r="F572" s="46"/>
      <c r="G572" s="11"/>
      <c r="H572" s="12"/>
      <c r="I572" s="13"/>
      <c r="J572" s="14">
        <f t="shared" si="168"/>
        <v>0</v>
      </c>
      <c r="K572" s="15">
        <f t="shared" si="169"/>
        <v>0</v>
      </c>
      <c r="L572" s="15">
        <f t="shared" si="170"/>
        <v>0</v>
      </c>
    </row>
    <row r="573" spans="1:12" ht="24">
      <c r="B573" s="172">
        <v>3</v>
      </c>
      <c r="C573" s="191" t="s">
        <v>342</v>
      </c>
      <c r="D573" s="190" t="s">
        <v>10</v>
      </c>
      <c r="E573" s="177">
        <v>3</v>
      </c>
      <c r="F573" s="46"/>
      <c r="G573" s="11"/>
      <c r="H573" s="12"/>
      <c r="I573" s="13"/>
      <c r="J573" s="14">
        <f t="shared" si="168"/>
        <v>0</v>
      </c>
      <c r="K573" s="15">
        <f t="shared" si="169"/>
        <v>0</v>
      </c>
      <c r="L573" s="15">
        <f t="shared" si="170"/>
        <v>0</v>
      </c>
    </row>
    <row r="574" spans="1:12" ht="24">
      <c r="B574" s="172">
        <v>4</v>
      </c>
      <c r="C574" s="191" t="s">
        <v>343</v>
      </c>
      <c r="D574" s="190" t="s">
        <v>10</v>
      </c>
      <c r="E574" s="177">
        <v>3</v>
      </c>
      <c r="F574" s="46"/>
      <c r="G574" s="11"/>
      <c r="H574" s="12"/>
      <c r="I574" s="13"/>
      <c r="J574" s="14">
        <f t="shared" si="168"/>
        <v>0</v>
      </c>
      <c r="K574" s="15">
        <f t="shared" si="169"/>
        <v>0</v>
      </c>
      <c r="L574" s="15">
        <f t="shared" si="170"/>
        <v>0</v>
      </c>
    </row>
    <row r="575" spans="1:12" ht="24">
      <c r="B575" s="172">
        <v>5</v>
      </c>
      <c r="C575" s="192" t="s">
        <v>344</v>
      </c>
      <c r="D575" s="190" t="s">
        <v>10</v>
      </c>
      <c r="E575" s="177">
        <v>1</v>
      </c>
      <c r="F575" s="46"/>
      <c r="G575" s="11"/>
      <c r="H575" s="12"/>
      <c r="I575" s="13"/>
      <c r="J575" s="14">
        <f t="shared" si="168"/>
        <v>0</v>
      </c>
      <c r="K575" s="15">
        <f t="shared" si="169"/>
        <v>0</v>
      </c>
      <c r="L575" s="15">
        <f t="shared" si="170"/>
        <v>0</v>
      </c>
    </row>
    <row r="576" spans="1:12" ht="24">
      <c r="B576" s="172">
        <v>6</v>
      </c>
      <c r="C576" s="192" t="s">
        <v>345</v>
      </c>
      <c r="D576" s="190" t="s">
        <v>10</v>
      </c>
      <c r="E576" s="177">
        <v>1</v>
      </c>
      <c r="F576" s="46"/>
      <c r="G576" s="11"/>
      <c r="H576" s="12"/>
      <c r="I576" s="13"/>
      <c r="J576" s="14">
        <f t="shared" ref="J576" si="171">H576*I576+H576</f>
        <v>0</v>
      </c>
      <c r="K576" s="15">
        <f t="shared" ref="K576" si="172">H576*E576</f>
        <v>0</v>
      </c>
      <c r="L576" s="15">
        <f t="shared" ref="L576" si="173">K576*I576+K576</f>
        <v>0</v>
      </c>
    </row>
    <row r="577" spans="1:12" ht="48.75" thickBot="1">
      <c r="B577" s="212">
        <v>7</v>
      </c>
      <c r="C577" s="191" t="s">
        <v>346</v>
      </c>
      <c r="D577" s="190" t="s">
        <v>80</v>
      </c>
      <c r="E577" s="193">
        <v>2</v>
      </c>
      <c r="F577" s="46"/>
      <c r="G577" s="11"/>
      <c r="H577" s="12"/>
      <c r="I577" s="13"/>
      <c r="J577" s="14">
        <f>H577*I577+H577</f>
        <v>0</v>
      </c>
      <c r="K577" s="15">
        <f>H577*E577</f>
        <v>0</v>
      </c>
      <c r="L577" s="15">
        <f>K577*I577+K577</f>
        <v>0</v>
      </c>
    </row>
    <row r="578" spans="1:12" ht="15.75" thickBot="1">
      <c r="C578" s="194"/>
      <c r="D578" s="187"/>
      <c r="E578" s="24"/>
      <c r="J578" s="5" t="s">
        <v>357</v>
      </c>
      <c r="K578" s="17"/>
      <c r="L578" s="17"/>
    </row>
    <row r="580" spans="1:12" ht="15.75" thickBot="1">
      <c r="A580" s="213">
        <v>97</v>
      </c>
      <c r="B580" s="182" t="s">
        <v>454</v>
      </c>
      <c r="D580" s="183"/>
      <c r="E580" s="184"/>
    </row>
    <row r="581" spans="1:12" thickBot="1">
      <c r="B581" s="172">
        <v>1</v>
      </c>
      <c r="C581" s="185" t="s">
        <v>347</v>
      </c>
      <c r="D581" s="195" t="s">
        <v>11</v>
      </c>
      <c r="E581" s="142">
        <f>30*36</f>
        <v>1080</v>
      </c>
      <c r="F581" s="46"/>
      <c r="G581" s="11"/>
      <c r="H581" s="12"/>
      <c r="I581" s="13"/>
      <c r="J581" s="18">
        <f>H581*I581+H581</f>
        <v>0</v>
      </c>
      <c r="K581" s="10">
        <f>H581*E581</f>
        <v>0</v>
      </c>
      <c r="L581" s="10">
        <f>K581*I581+K581</f>
        <v>0</v>
      </c>
    </row>
    <row r="582" spans="1:12">
      <c r="C582" s="194"/>
      <c r="D582" s="187"/>
      <c r="E582" s="24"/>
    </row>
    <row r="583" spans="1:12" ht="15.75" thickBot="1">
      <c r="A583" s="213">
        <v>98</v>
      </c>
      <c r="B583" s="182" t="s">
        <v>455</v>
      </c>
      <c r="C583" s="183"/>
      <c r="D583" s="183"/>
      <c r="E583" s="184"/>
    </row>
    <row r="584" spans="1:12" thickBot="1">
      <c r="B584" s="172">
        <v>1</v>
      </c>
      <c r="C584" s="158" t="s">
        <v>348</v>
      </c>
      <c r="D584" s="195" t="s">
        <v>11</v>
      </c>
      <c r="E584" s="142">
        <v>1000</v>
      </c>
      <c r="F584" s="46"/>
      <c r="G584" s="11"/>
      <c r="H584" s="12"/>
      <c r="I584" s="13"/>
      <c r="J584" s="18">
        <f>H584*I584+H584</f>
        <v>0</v>
      </c>
      <c r="K584" s="10">
        <f>H584*E584</f>
        <v>0</v>
      </c>
      <c r="L584" s="10">
        <f>K584*I584+K584</f>
        <v>0</v>
      </c>
    </row>
    <row r="585" spans="1:12">
      <c r="C585" s="194"/>
      <c r="D585" s="187"/>
      <c r="E585" s="24"/>
    </row>
    <row r="586" spans="1:12" ht="15.75" thickBot="1">
      <c r="A586" s="213">
        <v>99</v>
      </c>
      <c r="B586" s="182" t="s">
        <v>456</v>
      </c>
      <c r="C586" s="183"/>
      <c r="D586" s="183"/>
      <c r="E586" s="184"/>
    </row>
    <row r="587" spans="1:12" ht="48.75" thickBot="1">
      <c r="B587" s="172">
        <v>1</v>
      </c>
      <c r="C587" s="176" t="s">
        <v>349</v>
      </c>
      <c r="D587" s="196" t="s">
        <v>11</v>
      </c>
      <c r="E587" s="197">
        <v>20</v>
      </c>
      <c r="F587" s="46"/>
      <c r="G587" s="11"/>
      <c r="H587" s="12"/>
      <c r="I587" s="13"/>
      <c r="J587" s="18">
        <f>H587*I587+H587</f>
        <v>0</v>
      </c>
      <c r="K587" s="10">
        <f>H587*E587</f>
        <v>0</v>
      </c>
      <c r="L587" s="10">
        <f>K587*I587+K587</f>
        <v>0</v>
      </c>
    </row>
    <row r="588" spans="1:12">
      <c r="C588" s="194"/>
      <c r="D588" s="187"/>
      <c r="E588" s="24"/>
    </row>
  </sheetData>
  <mergeCells count="3">
    <mergeCell ref="C23:L23"/>
    <mergeCell ref="C36:L36"/>
    <mergeCell ref="C37:L37"/>
  </mergeCells>
  <pageMargins left="0.19685039370078741" right="0.19685039370078741" top="0.39370078740157483" bottom="0.39370078740157483" header="0.19685039370078741" footer="0.19685039370078741"/>
  <pageSetup paperSize="9" orientation="landscape" horizontalDpi="4294967294" verticalDpi="4294967294" r:id="rId1"/>
  <headerFooter>
    <oddHeader>&amp;L&amp;9 24/PN/ZP/D/2020&amp;C&amp;9Formularz asortymentowo-cenowy&amp;R&amp;9Załącznik nr 2 do SIWZ</oddHeader>
    <oddFooter>&amp;Lstrona &amp;P z &amp;N</oddFooter>
  </headerFooter>
  <rowBreaks count="15" manualBreakCount="15">
    <brk id="12" max="16383" man="1"/>
    <brk id="24" max="16383" man="1"/>
    <brk id="47" max="16383" man="1"/>
    <brk id="63" max="16383" man="1"/>
    <brk id="118" max="16383" man="1"/>
    <brk id="134" max="16383" man="1"/>
    <brk id="143" max="16383" man="1"/>
    <brk id="225" max="16383" man="1"/>
    <brk id="240" max="16383" man="1"/>
    <brk id="351" max="16383" man="1"/>
    <brk id="374" max="11" man="1"/>
    <brk id="386" max="16383" man="1"/>
    <brk id="395" max="16383" man="1"/>
    <brk id="407" max="16383" man="1"/>
    <brk id="5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FAC</vt:lpstr>
      <vt:lpstr>FAC!Tytuły_wydruku</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Użytkownik</dc:creator>
  <cp:lastModifiedBy>Wiola</cp:lastModifiedBy>
  <cp:lastPrinted>2020-02-26T10:50:38Z</cp:lastPrinted>
  <dcterms:created xsi:type="dcterms:W3CDTF">2019-12-06T07:57:21Z</dcterms:created>
  <dcterms:modified xsi:type="dcterms:W3CDTF">2020-02-26T11:52:00Z</dcterms:modified>
</cp:coreProperties>
</file>