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6046"/>
  <workbookPr defaultThemeVersion="124226"/>
  <bookViews>
    <workbookView xWindow="240" yWindow="45" windowWidth="25875" windowHeight="15915"/>
  </bookViews>
  <sheets>
    <sheet name="KARTA TYTUŁOWA" sheetId="1" r:id="rId2"/>
    <sheet name="ZBIORCZE ZESTAWIENIE KOSZTÓW" sheetId="2" r:id="rId3"/>
    <sheet name="1 Instalacja elektryczna wewnęt" sheetId="3" r:id="rId4"/>
    <sheet name="2 Pomiary kontrolne" sheetId="4" r:id="rId5"/>
  </sheets>
  <calcPr calcId="0" iterateDelta="0.001"/>
  <oleSize ref="A1"/>
</workbook>
</file>

<file path=xl/sharedStrings.xml><?xml version="1.0" encoding="utf-8"?>
<sst xmlns="http://schemas.openxmlformats.org/spreadsheetml/2006/main" count="128">
  <si>
    <t>FORMULARZ OFERTOWY</t>
  </si>
  <si>
    <t/>
  </si>
  <si>
    <t>Kosztorys</t>
  </si>
  <si>
    <t>Budowa:</t>
  </si>
  <si>
    <t>POPRAWA DOSTĘPNOŚCI W MIEJSKIM OŚRODKU POLITYKI SPOŁECZNEJ W GOLUBIU-DOBRZYNIU
Golub-Dobrzyń, na działkach 85/2, 85/3 obręb: 0004 Golub-Dobrzyń, jednostka ewidencyjna: 040501_1 Golub-Dobrzyń</t>
  </si>
  <si>
    <t>Inwestor:</t>
  </si>
  <si>
    <t>Gmina Miasto Golub-Dobrzyń
ul. Plac 1000-lecia 25, 87-400 Golub-Dobrzyń</t>
  </si>
  <si>
    <t>Jednostka opracowująca:</t>
  </si>
  <si>
    <t>FSprojek Pracownia Projektowa             Marcin Fabiański
ul. Podhalańska 41; 87-300 Brodnica</t>
  </si>
  <si>
    <t>Data opracowania:</t>
  </si>
  <si>
    <t>2023-04-24</t>
  </si>
  <si>
    <t>Wykonawca:</t>
  </si>
  <si>
    <t>Data:</t>
  </si>
  <si>
    <t>Lp</t>
  </si>
  <si>
    <t>Kod branży</t>
  </si>
  <si>
    <t>Oznaczenie arkusza</t>
  </si>
  <si>
    <t>Nazwa elementu</t>
  </si>
  <si>
    <t>Wartość</t>
  </si>
  <si>
    <t>Oszczędności netto</t>
  </si>
  <si>
    <t>Komentarz</t>
  </si>
  <si>
    <t>Wskaźnik techniczno-ekonomiczny</t>
  </si>
  <si>
    <t>Powierzchnia obiektu</t>
  </si>
  <si>
    <t>Jednostka</t>
  </si>
  <si>
    <t>Udział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</si>
  <si>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</si>
  <si>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</si>
  <si>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</si>
  <si>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</si>
  <si>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</si>
  <si>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</si>
  <si>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</si>
  <si>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</si>
  <si>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</si>
  <si>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</si>
  <si>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</si>
  <si>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</si>
  <si>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 </t>
  </si>
  <si>
    <t xml:space="preserve">Kosztorys </t>
  </si>
  <si>
    <t>Rozdział 1</t>
  </si>
  <si>
    <t>Instalacja elektryczna wewnętrzna</t>
  </si>
  <si>
    <t xml:space="preserve">ELEMENT </t>
  </si>
  <si>
    <t>Element</t>
  </si>
  <si>
    <t>Rozdział 2</t>
  </si>
  <si>
    <t>Pomiary kontrolne</t>
  </si>
  <si>
    <t>Dane wyjściowe</t>
  </si>
  <si>
    <t>Odniesienie do dokumentacji przetargowej</t>
  </si>
  <si>
    <t>Kod indywidualny</t>
  </si>
  <si>
    <t>Podstawa</t>
  </si>
  <si>
    <t>Opis robót</t>
  </si>
  <si>
    <t>Szacowany obmiar projektanta</t>
  </si>
  <si>
    <t>Obmiar zweryfikowany przez wykonawcę</t>
  </si>
  <si>
    <t>Krotność</t>
  </si>
  <si>
    <t>Cena jednostkowa netto</t>
  </si>
  <si>
    <t>Przykładowi producenci referencyjni</t>
  </si>
  <si>
    <t>Uwagi oferenta</t>
  </si>
  <si>
    <t>Notatka</t>
  </si>
  <si>
    <t>13</t>
  </si>
  <si>
    <t>14</t>
  </si>
  <si>
    <t>15</t>
  </si>
  <si>
    <t>Rozdział</t>
  </si>
  <si>
    <t>Przebijanie otworów śr. 40 mm o długości do 30 cm w ścianach lub stropach z betonu</t>
  </si>
  <si>
    <t>KNNR 5/1209/11</t>
  </si>
  <si>
    <t>otw.</t>
  </si>
  <si>
    <t>Norma: KNNR 5 1209-1102, Kancelaria Prezesa Rady Ministrów 2001
BIMES: Instalacje elektryczne i sieci zewnętrzne (Załącznik nr 1 MRRiB 26.09.2000)</t>
  </si>
  <si>
    <t>Wykucie bruzd dla przewodów wtynkowych w betonie</t>
  </si>
  <si>
    <t>KNNR 5/1207/3</t>
  </si>
  <si>
    <t>m</t>
  </si>
  <si>
    <t>Norma: KNNR 5 1207-03, Kancelaria Prezesa Rady Ministrów 2001
BIMES: Instalacje elektryczne i sieci zewnętrzne (Załącznik nr 1 MRRiB 26.09.2000)</t>
  </si>
  <si>
    <t>Zaprawianie bruzd o szerokości do 50 mm</t>
  </si>
  <si>
    <t>KNNR 5/1208/2</t>
  </si>
  <si>
    <t>Norma: KNNR 5 1208-02, Kancelaria Prezesa Rady Ministrów 2001
BIMES: Instalacje elektryczne i sieci zewnętrzne (Załącznik nr 1 MRRiB 26.09.2000)</t>
  </si>
  <si>
    <t>Przygotowanie podłoża pod osprzęt instalacyjny mocowany na zaprawie cementowej lub gipsowej - wykonanie ślepych otworów w podłożu ceglanym</t>
  </si>
  <si>
    <t>KNNR 5/301/11</t>
  </si>
  <si>
    <t>szt.</t>
  </si>
  <si>
    <t>Norma: KNNR 5 0301-11, Kancelaria Prezesa Rady Ministrów 2001
BIMES: Instalacje elektryczne i sieci zewnętrzne (Załącznik nr 1 MRRiB 26.09.2000)</t>
  </si>
  <si>
    <t>Puszki instalacyjne podtynkowe pojedyncze o śr.do 60 mm</t>
  </si>
  <si>
    <t>KNNR 5/302/1</t>
  </si>
  <si>
    <t>Norma: KNNR 5 0302-01, Kancelaria Prezesa Rady Ministrów 2001
BIMES: Instalacje elektryczne i sieci zewnętrzne (Załącznik nr 1 MRRiB 26.09.2000)</t>
  </si>
  <si>
    <t>Łączniki krzyżowe, dwubiegunowe podtynkowe w puszce instalacyjnej</t>
  </si>
  <si>
    <t>KNNR 5/306/4</t>
  </si>
  <si>
    <t>Norma: KNNR 5 0306-04, Kancelaria Prezesa Rady Ministrów 2001
BIMES: Instalacje elektryczne i sieci zewnętrzne (Załącznik nr 1 MRRiB 26.09.2000)</t>
  </si>
  <si>
    <t>Przewody kabelkowe o łącznym przekroju żył do 7.5 mm2 wciągane do rur YDY 3x1,5 mm2, 750 V</t>
  </si>
  <si>
    <t>KNNR 5/203/1</t>
  </si>
  <si>
    <t>Norma: KNNR 5 0203-01, Kancelaria Prezesa Rady Ministrów 2001
BIMES: Instalacje elektryczne i sieci zewnętrzne (Załącznik nr 1 MRRiB 26.09.2000)</t>
  </si>
  <si>
    <t>Przewody kabelkowe o łącznym przekroju żył do 7.5 mm2 wciągane do rur YDY 5x1,5 mm2, 750 V</t>
  </si>
  <si>
    <t>Przewody wtynkowe o łącznym przekroju żył do 7.5 mm2 układane w tynku betonowym Przewód kabelkowy YDY450/750V 5x6mm2</t>
  </si>
  <si>
    <t>KNNR 5/204/1</t>
  </si>
  <si>
    <t>Norma: KNNR 5 0204-01, Kancelaria Prezesa Rady Ministrów 2001
BIMES: Instalacje elektryczne i sieci zewnętrzne (Załącznik nr 1 MRRiB 26.09.2000)</t>
  </si>
  <si>
    <t>Linie zasilające prowadzone na tynku w rurach winidurowych o średnicy 20 mm wykonywane przewodami izolowanymi pojedynczymi o łącznym przekroju żył do 12.5 mm2podłoże betonowe Przewód miedziany, typu LY 16 mm2, 750 V</t>
  </si>
  <si>
    <t>KSNR 5/304/1</t>
  </si>
  <si>
    <t>Norma: KSNR 5 0304-01, WACETOB 1995,biuletyny do 9 1996
BIMES: Instalacje elektryczne i sieci zewnętrzne</t>
  </si>
  <si>
    <t>Wyłącznik nadprądowy 3-biegunowy w rozdzielnicach</t>
  </si>
  <si>
    <t>KNNR 5/407/2</t>
  </si>
  <si>
    <t>Norma: KNNR 5 0407-02, Kancelaria Prezesa Rady Ministrów 2001
BIMES: Instalacje elektryczne i sieci zewnętrzne (Załącznik nr 1 MRRiB 26.09.2000)</t>
  </si>
  <si>
    <t>Oprawy oświetleniowe przykręcane - Oprawa  LED 1161MM 4150LM PRM MAT IP40 840 (32W) LS2 37.65 W</t>
  </si>
  <si>
    <t>KNNR 5/502/3</t>
  </si>
  <si>
    <t>kpl.</t>
  </si>
  <si>
    <t>Norma: KNNR 5 0502-03, Kancelaria Prezesa Rady Ministrów 2001
BIMES: Instalacje elektryczne i sieci zewnętrzne (Załącznik nr 1 MRRiB 26.09.2000)</t>
  </si>
  <si>
    <t>Układanie bednarki uziemiającej w budynkach w ciągach poziomych na wspornikach mocowanych na cegle z kuciem mechanicznym- przekrój bednarki do 200 mm2
R = 0,955   M = 1,000   S = 1,000</t>
  </si>
  <si>
    <t>KNR 508/602/4</t>
  </si>
  <si>
    <t>Norma: KNR 5-08 0602-04, ORGBUD wyd.III 1986,biuletyny do 9 1996
BIMES: Instalacje i osprzęt światła, siły i sygnalizacji (wydanie VI 1999, z uwzględnionym współczynnikiem 0,955)</t>
  </si>
  <si>
    <t>Szyna wyrównania potencjałów (główna szyna uziemiająca)</t>
  </si>
  <si>
    <t>KNNRW 9/607/1</t>
  </si>
  <si>
    <t>Norma: KNNR-W 9 0607-01, WACETOB 2000
BIMES: Roboty remontowe instalacji elektrycznych i sieci zewnętrznych</t>
  </si>
  <si>
    <t>Łączenie przewodów uziemiających przez spawanie w wykopie - bednarka 120 mm2
R = 0,955   M = 1,000   S = 1,000</t>
  </si>
  <si>
    <t>KNR 508/617/1</t>
  </si>
  <si>
    <t>Norma: KNR 5-08 0617-01, ORGBUD wyd.III 1986,biuletyny do 9 1996
BIMES: Instalacje i osprzęt światła, siły i sygnalizacji (wydanie VI 1999, z uwzględnionym współczynnikiem 0,955)</t>
  </si>
  <si>
    <t>RAZEM   Element</t>
  </si>
  <si>
    <t>RAZEM 1  Instalacja elektryczna wewnętrzna</t>
  </si>
  <si>
    <t>Sprawdzenie i pomiar 1-fazowego obwodu elektrycznego niskiego napięcia</t>
  </si>
  <si>
    <t>16</t>
  </si>
  <si>
    <t>KNNR 5/1301/1</t>
  </si>
  <si>
    <t>pomiar</t>
  </si>
  <si>
    <t>Norma: KNNR 5 1301-01, Kancelaria Prezesa Rady Ministrów 2001
BIMES: Instalacje elektryczne i sieci zewnętrzne (Załącznik nr 1 MRRiB 26.09.2000)</t>
  </si>
  <si>
    <t>Sprawdzenie i pomiar 3-fazowego obwodu elektrycznego niskiego napięcia</t>
  </si>
  <si>
    <t>17</t>
  </si>
  <si>
    <t>KNNR 5/1301/2</t>
  </si>
  <si>
    <t>Norma: KNNR 5 1301-02, Kancelaria Prezesa Rady Ministrów 2001
BIMES: Instalacje elektryczne i sieci zewnętrzne (Załącznik nr 1 MRRiB 26.09.2000)</t>
  </si>
  <si>
    <t>Sprawdzenie samoczynnego wyłączania zasilania (pierwsza próba)</t>
  </si>
  <si>
    <t>18</t>
  </si>
  <si>
    <t>KNNR 5/1305/1</t>
  </si>
  <si>
    <t>prób.</t>
  </si>
  <si>
    <t>Norma: KNNR 5 1305-01, Kancelaria Prezesa Rady Ministrów 2001
BIMES: Instalacje elektryczne i sieci zewnętrzne (Załącznik nr 1 MRRiB 26.09.2000)</t>
  </si>
  <si>
    <t>Badania i pomiary instalacji uziemiającej (pierwszy pomiar)</t>
  </si>
  <si>
    <t>19</t>
  </si>
  <si>
    <t>KNNR 5/1304/1</t>
  </si>
  <si>
    <t>Norma: KNNR 5 1304-01, Kancelaria Prezesa Rady Ministrów 2001
BIMES: Instalacje elektryczne i sieci zewnętrzne (Załącznik nr 1 MRRiB 26.09.2000)</t>
  </si>
  <si>
    <t>RAZEM 2  Pomiary kontrolne</t>
  </si>
</sst>
</file>

<file path=xl/styles.xml><?xml version="1.0" encoding="utf-8"?>
<styleSheet xmlns="http://schemas.openxmlformats.org/spreadsheetml/2006/main">
  <numFmts count="1">
    <numFmt numFmtId="50" formatCode="# ### ### ##0.00####"/>
  </numFmts>
  <fonts count="4">
    <font>
      <name val="Calibri"/>
      <family val="2"/>
      <color theme="1"/>
      <sz val="11"/>
      <scheme val="none"/>
    </font>
    <font>
      <name val="Calibri"/>
      <family val="2"/>
      <b/>
      <color rgb="800000"/>
      <sz val="18"/>
      <scheme val="none"/>
    </font>
    <font>
      <name val="Calibri"/>
      <family val="2"/>
      <color theme="1"/>
      <sz val="16"/>
      <scheme val="none"/>
    </font>
    <font>
      <name val="Calibri"/>
      <family val="2"/>
      <color rgb="800000"/>
      <sz val="18"/>
      <scheme val="none"/>
    </font>
  </fonts>
  <fills count="7">
    <fill>
      <patternFill>
        <fgColor auto="1"/>
        <bgColor auto="1"/>
      </patternFill>
    </fill>
    <fill>
      <patternFill patternType="gray125">
        <fgColor auto="1"/>
        <bgColor auto="1"/>
      </patternFill>
    </fill>
    <fill>
      <patternFill patternType="solid">
        <fgColor rgb="D0605D"/>
        <bgColor auto="1"/>
      </patternFill>
    </fill>
    <fill>
      <patternFill patternType="solid">
        <fgColor rgb="FFFFCC"/>
        <bgColor auto="1"/>
      </patternFill>
    </fill>
    <fill>
      <patternFill patternType="solid">
        <fgColor rgb="CCCCCC"/>
        <bgColor auto="1"/>
      </patternFill>
    </fill>
    <fill>
      <patternFill patternType="solid">
        <fgColor rgb="FFFFFF"/>
        <bgColor auto="1"/>
      </patternFill>
    </fill>
    <fill>
      <patternFill patternType="solid">
        <fgColor rgb="9BBB59"/>
        <bgColor auto="1"/>
      </patternFill>
    </fill>
  </fills>
  <borders count="4">
    <border outline="0">
      <left>
        <color auto="1"/>
      </left>
      <right>
        <color auto="1"/>
      </right>
      <top>
        <color auto="1"/>
      </top>
      <bottom>
        <color auto="1"/>
      </bottom>
      <diagonal>
        <color auto="1"/>
      </diagonal>
      <vertical>
        <color auto="1"/>
      </vertical>
      <horizontal>
        <color auto="1"/>
      </horizontal>
    </border>
    <border outline="0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>
        <color auto="1"/>
      </diagonal>
      <vertical>
        <color auto="1"/>
      </vertical>
      <horizontal>
        <color auto="1"/>
      </horizontal>
    </border>
    <border outline="0"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>
        <color auto="1"/>
      </diagonal>
      <vertical>
        <color auto="1"/>
      </vertical>
      <horizontal>
        <color auto="1"/>
      </horizontal>
    </border>
    <border outline="0">
      <left style="thin">
        <color indexed="55"/>
      </left>
      <right style="thin">
        <color indexed="55"/>
      </right>
      <top style="thin">
        <color indexed="55"/>
      </top>
      <bottom style="thin">
        <color indexed="8"/>
      </bottom>
      <diagonal>
        <color auto="1"/>
      </diagonal>
      <vertical>
        <color auto="1"/>
      </vertical>
      <horizontal>
        <color auto="1"/>
      </horizontal>
    </border>
  </borders>
  <cellStyleXfs count="1">
    <xf numFmtId="0" fontId="0" fillId="0" borderId="0" xfId="0"/>
  </cellStyleXfs>
  <cellXfs count="22">
    <xf numFmtId="0" fontId="0" fillId="0" borderId="0" xfId="0"/>
    <xf numFmtId="49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1" fillId="0" borderId="1" xfId="0" applyFont="1" applyAlignment="1">
      <alignment horizontal="center" vertical="center" wrapText="1"/>
    </xf>
    <xf numFmtId="49" fontId="1" fillId="0" borderId="1" xfId="0" applyFont="1" applyBorder="1" applyAlignment="1">
      <alignment vertical="top" wrapText="1"/>
    </xf>
    <xf numFmtId="49" fontId="2" fillId="0" borderId="1" xfId="0" applyFont="1" applyBorder="1" applyAlignment="1">
      <alignment vertical="top" wrapText="1"/>
    </xf>
    <xf numFmtId="49" fontId="0" fillId="2" borderId="2" xfId="0" applyFill="1">
      <alignment vertical="top" wrapText="1"/>
    </xf>
    <xf numFmtId="49" fontId="0" fillId="3" borderId="2" xfId="0" applyFill="1" applyBorder="1" applyAlignment="1">
      <alignment vertical="top" wrapText="1"/>
    </xf>
    <xf numFmtId="49" fontId="0" fillId="0" borderId="1" xfId="0" applyNumberFormat="1" applyBorder="1" applyAlignment="1">
      <alignment vertical="top" wrapText="1"/>
    </xf>
    <xf numFmtId="0" fontId="0" fillId="4" borderId="1" xfId="0" applyFill="1" applyBorder="1"/>
    <xf numFmtId="0" fontId="0" fillId="5" borderId="1" xfId="0" applyFill="1" applyBorder="1"/>
    <xf numFmtId="49" fontId="0" fillId="4" borderId="1" xfId="0" applyFill="1" applyBorder="1">
      <alignment vertical="top" wrapText="1"/>
    </xf>
    <xf numFmtId="50" fontId="0" fillId="3" borderId="1" xfId="0" applyFill="1" applyAlignment="1">
      <alignment wrapText="1"/>
    </xf>
    <xf numFmtId="49" fontId="0" fillId="5" borderId="1" xfId="0" applyFill="1" applyBorder="1">
      <alignment vertical="top" wrapText="1"/>
    </xf>
    <xf numFmtId="50" fontId="0" fillId="0" borderId="1" xfId="0" applyNumberFormat="1" applyBorder="1">
      <alignment wrapText="1"/>
    </xf>
    <xf numFmtId="50" fontId="0" fillId="4" borderId="1" xfId="0" applyNumberFormat="1" applyBorder="1" applyAlignment="1">
      <alignment wrapText="1"/>
    </xf>
    <xf numFmtId="0" fontId="0" fillId="3" borderId="1" xfId="0" applyFill="1" applyAlignment="1"/>
    <xf numFmtId="50" fontId="0" fillId="5" borderId="1" xfId="0" applyNumberFormat="1" applyAlignment="1">
      <alignment wrapText="1"/>
    </xf>
    <xf numFmtId="49" fontId="0" fillId="0" borderId="2" xfId="0" applyNumberFormat="1" applyBorder="1" applyAlignment="1">
      <alignment vertical="top" wrapText="1"/>
    </xf>
    <xf numFmtId="0" fontId="0" fillId="0" borderId="1" xfId="0" applyBorder="1" applyAlignment="1"/>
    <xf numFmtId="49" fontId="0" fillId="0" borderId="2" xfId="0" applyBorder="1" applyAlignment="1">
      <alignment horizontal="right" vertical="top" wrapText="1"/>
    </xf>
    <xf numFmtId="50" fontId="0" fillId="6" borderId="1" xfId="0" applyFill="1" applyBorder="1" applyAlignment="1">
      <alignment wrapText="1"/>
    </xf>
  </cellXfs>
  <cellStyles count="1">
    <cellStyle name="Normal" xfId="0"/>
  </cellStyles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B11"/>
  <cols>
    <col min="1" max="1" width="49" customWidth="1"/>
    <col min="2" max="2" width="71" customWidth="1"/>
  </cols>
  <sheetData>
    <row r="1" ht="15">
      <c r="A1" s="2"/>
      <c r="B1" s="2"/>
    </row>
    <row r="4" ht="15">
      <c r="A4" s="3" t="s">
        <v>0</v>
      </c>
      <c r="B4" s="4" t="s">
        <v>1</v>
      </c>
    </row>
    <row r="6" ht="15">
      <c r="A6" s="3" t="s">
        <v>2</v>
      </c>
      <c r="B6" s="4" t="s">
        <v>1</v>
      </c>
    </row>
    <row r="8" ht="15">
      <c r="A8" s="4" t="s">
        <v>3</v>
      </c>
      <c r="B8" s="5" t="s">
        <v>4</v>
      </c>
    </row>
    <row r="9" ht="15">
      <c r="A9" s="4" t="s">
        <v>5</v>
      </c>
      <c r="B9" s="5" t="s">
        <v>6</v>
      </c>
    </row>
    <row r="10" ht="15">
      <c r="A10" s="4" t="s">
        <v>7</v>
      </c>
      <c r="B10" s="5" t="s">
        <v>8</v>
      </c>
    </row>
    <row r="11" ht="15">
      <c r="A11" s="4" t="s">
        <v>9</v>
      </c>
      <c r="B11" s="5" t="s">
        <v>10</v>
      </c>
    </row>
  </sheetData>
  <mergeCells>
    <mergeCell ref="A4:B4"/>
    <mergeCell ref="A6:B6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L17"/>
  <cols>
    <col min="1" max="2" width="11" customWidth="1"/>
    <col min="3" max="3" width="16" customWidth="1"/>
    <col min="4" max="4" width="42" customWidth="1"/>
    <col min="5" max="5" width="14" customWidth="1"/>
    <col min="6" max="8" width="14" customWidth="1" outlineLevel="1" collapsed="1"/>
    <col min="9" max="9" width="14" customWidth="1"/>
    <col min="10" max="12" width="14" customWidth="1" outlineLevel="1" collapsed="1"/>
  </cols>
  <sheetData>
    <row r="1" ht="15">
      <c r="A1" s="6" t="s">
        <v>2</v>
      </c>
      <c r="B1" s="6" t="s">
        <v>1</v>
      </c>
      <c r="C1" s="6" t="s">
        <v>1</v>
      </c>
      <c r="D1" s="6" t="s">
        <v>1</v>
      </c>
      <c r="E1" s="6" t="s">
        <v>1</v>
      </c>
      <c r="F1" s="6" t="s">
        <v>1</v>
      </c>
      <c r="G1" s="6" t="s">
        <v>1</v>
      </c>
      <c r="H1" s="6" t="s">
        <v>1</v>
      </c>
      <c r="I1" s="6" t="s">
        <v>1</v>
      </c>
      <c r="J1" s="6" t="s">
        <v>1</v>
      </c>
      <c r="K1" s="6" t="s">
        <v>1</v>
      </c>
      <c r="L1" s="6" t="s">
        <v>1</v>
      </c>
    </row>
    <row r="2" ht="15">
      <c r="A2" s="7" t="s">
        <v>11</v>
      </c>
      <c r="B2" s="7" t="s">
        <v>1</v>
      </c>
      <c r="C2" s="7" t="s">
        <v>1</v>
      </c>
      <c r="D2" s="7" t="s">
        <v>1</v>
      </c>
      <c r="E2" s="7" t="s">
        <v>1</v>
      </c>
      <c r="F2" s="7" t="s">
        <v>1</v>
      </c>
      <c r="G2" s="7" t="s">
        <v>1</v>
      </c>
      <c r="H2" s="7" t="s">
        <v>1</v>
      </c>
      <c r="I2" s="7" t="s">
        <v>1</v>
      </c>
      <c r="J2" s="7" t="s">
        <v>1</v>
      </c>
      <c r="K2" s="7" t="s">
        <v>1</v>
      </c>
      <c r="L2" s="7" t="s">
        <v>1</v>
      </c>
    </row>
    <row r="3" ht="15">
      <c r="A3" s="7" t="s">
        <v>12</v>
      </c>
      <c r="B3" s="7" t="s">
        <v>1</v>
      </c>
      <c r="C3" s="7" t="s">
        <v>10</v>
      </c>
      <c r="D3" s="7" t="s">
        <v>1</v>
      </c>
      <c r="E3" s="7" t="s">
        <v>1</v>
      </c>
      <c r="F3" s="7" t="s">
        <v>1</v>
      </c>
      <c r="G3" s="7" t="s">
        <v>1</v>
      </c>
      <c r="H3" s="7" t="s">
        <v>1</v>
      </c>
      <c r="I3" s="7" t="s">
        <v>1</v>
      </c>
      <c r="J3" s="7" t="s">
        <v>1</v>
      </c>
      <c r="K3" s="7" t="s">
        <v>1</v>
      </c>
      <c r="L3" s="7" t="s">
        <v>1</v>
      </c>
    </row>
    <row r="5" ht="15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18</v>
      </c>
      <c r="H5" s="1" t="s">
        <v>19</v>
      </c>
      <c r="I5" s="1" t="s">
        <v>20</v>
      </c>
      <c r="J5" s="1" t="s">
        <v>21</v>
      </c>
      <c r="K5" s="1" t="s">
        <v>22</v>
      </c>
      <c r="L5" s="1" t="s">
        <v>23</v>
      </c>
    </row>
    <row r="6" ht="15">
      <c r="A6" s="1" t="s">
        <v>24</v>
      </c>
      <c r="B6" s="1" t="s">
        <v>25</v>
      </c>
      <c r="C6" s="1" t="s">
        <v>26</v>
      </c>
      <c r="D6" s="1" t="s">
        <v>27</v>
      </c>
      <c r="E6" s="1" t="s">
        <v>28</v>
      </c>
      <c r="F6" s="1" t="s">
        <v>29</v>
      </c>
      <c r="G6" s="1" t="s">
        <v>30</v>
      </c>
      <c r="H6" s="1" t="s">
        <v>31</v>
      </c>
      <c r="I6" s="1" t="s">
        <v>32</v>
      </c>
      <c r="J6" s="1" t="s">
        <v>33</v>
      </c>
      <c r="K6" s="1" t="s">
        <v>34</v>
      </c>
      <c r="L6" s="1" t="s">
        <v>35</v>
      </c>
    </row>
    <row r="7" ht="15">
      <c r="A7" s="11" t="s">
        <v>24</v>
      </c>
      <c r="B7" s="11" t="s">
        <v>36</v>
      </c>
      <c r="C7" s="11" t="s">
        <v>37</v>
      </c>
      <c r="D7" s="11" t="s">
        <v>2</v>
      </c>
      <c r="E7" s="15">
        <f>'1 Instalacja elektryczna wewnęt'!K25+'2 Pomiary kontrolne'!K14</f>
        <v>0</v>
      </c>
      <c r="F7" s="9" t="s">
        <v>1</v>
      </c>
      <c r="G7" s="9" t="s">
        <v>1</v>
      </c>
      <c r="H7" s="9" t="s">
        <v>1</v>
      </c>
      <c r="I7" s="15">
        <f>ROUND(E7/J7, 2)</f>
        <v>0</v>
      </c>
      <c r="J7" s="15">
        <f>E17</f>
        <v>1</v>
      </c>
      <c r="K7" s="15" t="str">
        <f>F17</f>
        <v> </v>
      </c>
      <c r="L7" s="9" t="s">
        <v>1</v>
      </c>
    </row>
    <row r="8" ht="15" outlineLevel="1">
      <c r="A8" s="11" t="s">
        <v>25</v>
      </c>
      <c r="B8" s="11" t="s">
        <v>36</v>
      </c>
      <c r="C8" s="11" t="s">
        <v>38</v>
      </c>
      <c r="D8" s="11" t="s">
        <v>39</v>
      </c>
      <c r="E8" s="15">
        <f>'1 Instalacja elektryczna wewnęt'!K25</f>
        <v>0</v>
      </c>
      <c r="F8" s="9" t="s">
        <v>1</v>
      </c>
      <c r="G8" s="9" t="s">
        <v>1</v>
      </c>
      <c r="H8" s="9" t="s">
        <v>1</v>
      </c>
      <c r="I8" s="15">
        <f>ROUND(E8/J8, 2)</f>
        <v>0</v>
      </c>
      <c r="J8" s="15">
        <f>E17</f>
        <v>1</v>
      </c>
      <c r="K8" s="15" t="str">
        <f>F17</f>
        <v> </v>
      </c>
      <c r="L8" s="9" t="s">
        <v>1</v>
      </c>
    </row>
    <row r="9" ht="15" outlineLevel="2">
      <c r="A9" s="13" t="s">
        <v>26</v>
      </c>
      <c r="B9" s="13" t="s">
        <v>36</v>
      </c>
      <c r="C9" s="13" t="s">
        <v>40</v>
      </c>
      <c r="D9" s="13" t="s">
        <v>41</v>
      </c>
      <c r="E9" s="17">
        <f>'1 Instalacja elektryczna wewnęt'!K24</f>
        <v>0</v>
      </c>
      <c r="F9" s="10" t="s">
        <v>1</v>
      </c>
      <c r="G9" s="10" t="s">
        <v>1</v>
      </c>
      <c r="H9" s="10" t="s">
        <v>1</v>
      </c>
      <c r="I9" s="10" t="s">
        <v>1</v>
      </c>
      <c r="J9" s="10" t="s">
        <v>1</v>
      </c>
      <c r="K9" s="10" t="s">
        <v>1</v>
      </c>
      <c r="L9" s="10" t="s">
        <v>1</v>
      </c>
    </row>
    <row r="10" ht="15" outlineLevel="1">
      <c r="A10" s="11" t="s">
        <v>27</v>
      </c>
      <c r="B10" s="11" t="s">
        <v>36</v>
      </c>
      <c r="C10" s="11" t="s">
        <v>42</v>
      </c>
      <c r="D10" s="11" t="s">
        <v>43</v>
      </c>
      <c r="E10" s="15">
        <f>'2 Pomiary kontrolne'!K14</f>
        <v>0</v>
      </c>
      <c r="F10" s="9" t="s">
        <v>1</v>
      </c>
      <c r="G10" s="9" t="s">
        <v>1</v>
      </c>
      <c r="H10" s="9" t="s">
        <v>1</v>
      </c>
      <c r="I10" s="15">
        <f>ROUND(E10/J10, 2)</f>
        <v>0</v>
      </c>
      <c r="J10" s="15">
        <f>E17</f>
        <v>1</v>
      </c>
      <c r="K10" s="15" t="str">
        <f>F17</f>
        <v> </v>
      </c>
      <c r="L10" s="9" t="s">
        <v>1</v>
      </c>
    </row>
    <row r="11" ht="15" outlineLevel="2">
      <c r="A11" s="13" t="s">
        <v>28</v>
      </c>
      <c r="B11" s="13" t="s">
        <v>36</v>
      </c>
      <c r="C11" s="13" t="s">
        <v>40</v>
      </c>
      <c r="D11" s="13" t="s">
        <v>41</v>
      </c>
      <c r="E11" s="17">
        <f>'2 Pomiary kontrolne'!K13</f>
        <v>0</v>
      </c>
      <c r="F11" s="10" t="s">
        <v>1</v>
      </c>
      <c r="G11" s="10" t="s">
        <v>1</v>
      </c>
      <c r="H11" s="10" t="s">
        <v>1</v>
      </c>
      <c r="I11" s="10" t="s">
        <v>1</v>
      </c>
      <c r="J11" s="10" t="s">
        <v>1</v>
      </c>
      <c r="K11" s="10" t="s">
        <v>1</v>
      </c>
      <c r="L11" s="10" t="s">
        <v>1</v>
      </c>
    </row>
    <row r="16" ht="15">
      <c r="D16" s="8" t="s">
        <v>44</v>
      </c>
    </row>
    <row r="17" ht="15">
      <c r="E17" s="14">
        <v>1</v>
      </c>
      <c r="F17" s="8" t="s">
        <v>36</v>
      </c>
    </row>
  </sheetData>
  <mergeCells>
    <mergeCell ref="A1:L1"/>
    <mergeCell ref="A2:B2"/>
    <mergeCell ref="C2:L2"/>
    <mergeCell ref="A3:B3"/>
    <mergeCell ref="C3:L3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O25"/>
  <cols>
    <col min="1" max="1" width="11" customWidth="1"/>
    <col min="2" max="4" width="11" customWidth="1" outlineLevel="1" collapsed="1"/>
    <col min="5" max="5" width="45" customWidth="1"/>
    <col min="6" max="11" width="14" customWidth="1"/>
    <col min="12" max="13" width="14" customWidth="1" outlineLevel="1" collapsed="1"/>
    <col min="14" max="14" width="9" customWidth="1" outlineLevel="1" collapsed="1"/>
    <col min="15" max="15" width="42" customWidth="1"/>
  </cols>
  <sheetData>
    <row r="1" ht="15">
      <c r="A1" s="6" t="s">
        <v>39</v>
      </c>
      <c r="B1" s="6" t="s">
        <v>1</v>
      </c>
      <c r="C1" s="6" t="s">
        <v>1</v>
      </c>
      <c r="D1" s="6" t="s">
        <v>1</v>
      </c>
      <c r="E1" s="6" t="s">
        <v>1</v>
      </c>
      <c r="F1" s="6" t="s">
        <v>1</v>
      </c>
      <c r="G1" s="6" t="s">
        <v>1</v>
      </c>
      <c r="H1" s="6" t="s">
        <v>1</v>
      </c>
      <c r="I1" s="6" t="s">
        <v>1</v>
      </c>
      <c r="J1" s="6" t="s">
        <v>1</v>
      </c>
      <c r="K1" s="6" t="s">
        <v>1</v>
      </c>
      <c r="L1" s="6" t="s">
        <v>1</v>
      </c>
      <c r="M1" s="6" t="s">
        <v>1</v>
      </c>
      <c r="N1" s="6" t="s">
        <v>1</v>
      </c>
      <c r="O1" s="6" t="s">
        <v>1</v>
      </c>
    </row>
    <row r="2" ht="15">
      <c r="A2" s="7" t="s">
        <v>11</v>
      </c>
      <c r="B2" s="7" t="s">
        <v>1</v>
      </c>
      <c r="C2" s="7" t="s">
        <v>1</v>
      </c>
      <c r="D2" s="7" t="s">
        <v>1</v>
      </c>
      <c r="E2" s="7" t="s">
        <v>1</v>
      </c>
      <c r="F2" s="7" t="s">
        <v>1</v>
      </c>
      <c r="G2" s="7" t="s">
        <v>1</v>
      </c>
      <c r="H2" s="7" t="s">
        <v>1</v>
      </c>
      <c r="I2" s="7" t="s">
        <v>1</v>
      </c>
      <c r="J2" s="7" t="s">
        <v>1</v>
      </c>
      <c r="K2" s="7" t="s">
        <v>1</v>
      </c>
      <c r="L2" s="7" t="s">
        <v>1</v>
      </c>
      <c r="M2" s="7" t="s">
        <v>1</v>
      </c>
      <c r="N2" s="7" t="s">
        <v>1</v>
      </c>
      <c r="O2" s="7" t="s">
        <v>1</v>
      </c>
    </row>
    <row r="3" ht="15">
      <c r="A3" s="7" t="s">
        <v>12</v>
      </c>
      <c r="B3" s="7" t="s">
        <v>1</v>
      </c>
      <c r="C3" s="7" t="s">
        <v>10</v>
      </c>
      <c r="D3" s="7" t="s">
        <v>1</v>
      </c>
      <c r="E3" s="7" t="s">
        <v>1</v>
      </c>
      <c r="F3" s="7" t="s">
        <v>1</v>
      </c>
      <c r="G3" s="7" t="s">
        <v>1</v>
      </c>
      <c r="H3" s="7" t="s">
        <v>1</v>
      </c>
      <c r="I3" s="7" t="s">
        <v>1</v>
      </c>
      <c r="J3" s="7" t="s">
        <v>1</v>
      </c>
      <c r="K3" s="7" t="s">
        <v>1</v>
      </c>
      <c r="L3" s="7" t="s">
        <v>1</v>
      </c>
      <c r="M3" s="7" t="s">
        <v>1</v>
      </c>
      <c r="N3" s="7" t="s">
        <v>1</v>
      </c>
      <c r="O3" s="7" t="s">
        <v>1</v>
      </c>
    </row>
    <row r="5" ht="15">
      <c r="A5" s="1" t="s">
        <v>13</v>
      </c>
      <c r="B5" s="1" t="s">
        <v>45</v>
      </c>
      <c r="C5" s="1" t="s">
        <v>46</v>
      </c>
      <c r="D5" s="1" t="s">
        <v>47</v>
      </c>
      <c r="E5" s="1" t="s">
        <v>48</v>
      </c>
      <c r="F5" s="1" t="s">
        <v>22</v>
      </c>
      <c r="G5" s="1" t="s">
        <v>49</v>
      </c>
      <c r="H5" s="1" t="s">
        <v>50</v>
      </c>
      <c r="I5" s="1" t="s">
        <v>51</v>
      </c>
      <c r="J5" s="1" t="s">
        <v>52</v>
      </c>
      <c r="K5" s="1" t="s">
        <v>17</v>
      </c>
      <c r="L5" s="1" t="s">
        <v>53</v>
      </c>
      <c r="M5" s="1" t="s">
        <v>54</v>
      </c>
      <c r="N5" s="1" t="s">
        <v>14</v>
      </c>
      <c r="O5" s="1" t="s">
        <v>55</v>
      </c>
    </row>
    <row r="6" ht="15">
      <c r="A6" s="1" t="s">
        <v>24</v>
      </c>
      <c r="B6" s="1" t="s">
        <v>25</v>
      </c>
      <c r="C6" s="1" t="s">
        <v>26</v>
      </c>
      <c r="D6" s="1" t="s">
        <v>27</v>
      </c>
      <c r="E6" s="1" t="s">
        <v>28</v>
      </c>
      <c r="F6" s="1" t="s">
        <v>29</v>
      </c>
      <c r="G6" s="1" t="s">
        <v>30</v>
      </c>
      <c r="H6" s="1" t="s">
        <v>31</v>
      </c>
      <c r="I6" s="1" t="s">
        <v>32</v>
      </c>
      <c r="J6" s="1" t="s">
        <v>33</v>
      </c>
      <c r="K6" s="1" t="s">
        <v>34</v>
      </c>
      <c r="L6" s="1" t="s">
        <v>35</v>
      </c>
      <c r="M6" s="1" t="s">
        <v>56</v>
      </c>
      <c r="N6" s="1" t="s">
        <v>57</v>
      </c>
      <c r="O6" s="1" t="s">
        <v>58</v>
      </c>
    </row>
    <row r="7" ht="15">
      <c r="A7" s="11" t="s">
        <v>24</v>
      </c>
      <c r="B7" s="11" t="s">
        <v>1</v>
      </c>
      <c r="C7" s="11" t="s">
        <v>1</v>
      </c>
      <c r="D7" s="11" t="s">
        <v>59</v>
      </c>
      <c r="E7" s="11" t="s">
        <v>39</v>
      </c>
      <c r="F7" s="9" t="s">
        <v>1</v>
      </c>
      <c r="G7" s="9" t="s">
        <v>1</v>
      </c>
      <c r="H7" s="9" t="s">
        <v>1</v>
      </c>
      <c r="I7" s="9" t="s">
        <v>1</v>
      </c>
      <c r="J7" s="9" t="s">
        <v>1</v>
      </c>
      <c r="K7" s="9" t="s">
        <v>1</v>
      </c>
      <c r="L7" s="9" t="s">
        <v>1</v>
      </c>
      <c r="M7" s="9" t="s">
        <v>1</v>
      </c>
      <c r="N7" s="12" t="str">
        <f>'ZBIORCZE ZESTAWIENIE KOSZTÓW'!B8</f>
        <v> </v>
      </c>
      <c r="O7" s="13" t="s">
        <v>1</v>
      </c>
    </row>
    <row r="8" ht="15" outlineLevel="1">
      <c r="A8" s="13" t="s">
        <v>1</v>
      </c>
      <c r="B8" s="13" t="s">
        <v>1</v>
      </c>
      <c r="C8" s="13" t="s">
        <v>1</v>
      </c>
      <c r="D8" s="13" t="s">
        <v>41</v>
      </c>
      <c r="E8" s="13" t="s">
        <v>41</v>
      </c>
      <c r="F8" s="10" t="s">
        <v>1</v>
      </c>
      <c r="G8" s="10" t="s">
        <v>1</v>
      </c>
      <c r="H8" s="10" t="s">
        <v>1</v>
      </c>
      <c r="I8" s="10" t="s">
        <v>1</v>
      </c>
      <c r="J8" s="10" t="s">
        <v>1</v>
      </c>
      <c r="K8" s="10" t="s">
        <v>1</v>
      </c>
      <c r="L8" s="10" t="s">
        <v>1</v>
      </c>
      <c r="M8" s="10" t="s">
        <v>1</v>
      </c>
      <c r="N8" s="12" t="str">
        <f>'ZBIORCZE ZESTAWIENIE KOSZTÓW'!B8</f>
        <v> </v>
      </c>
      <c r="O8" s="13" t="s">
        <v>1</v>
      </c>
    </row>
    <row r="9" ht="15" outlineLevel="2">
      <c r="A9" s="13" t="s">
        <v>24</v>
      </c>
      <c r="B9" s="13" t="s">
        <v>1</v>
      </c>
      <c r="C9" s="13" t="s">
        <v>1</v>
      </c>
      <c r="D9" s="13" t="s">
        <v>61</v>
      </c>
      <c r="E9" s="13" t="s">
        <v>60</v>
      </c>
      <c r="F9" s="13" t="s">
        <v>62</v>
      </c>
      <c r="G9" s="17">
        <v>4</v>
      </c>
      <c r="H9" s="12"/>
      <c r="I9" s="12">
        <v>1</v>
      </c>
      <c r="J9" s="12"/>
      <c r="K9" s="12">
        <f>ROUND(H9*J9, 2)</f>
        <v>0</v>
      </c>
      <c r="L9" s="16" t="s">
        <v>1</v>
      </c>
      <c r="M9" s="16" t="s">
        <v>1</v>
      </c>
      <c r="N9" s="12" t="str">
        <f>'ZBIORCZE ZESTAWIENIE KOSZTÓW'!B8</f>
        <v> </v>
      </c>
      <c r="O9" s="13" t="s">
        <v>63</v>
      </c>
    </row>
    <row r="10" ht="15" outlineLevel="2">
      <c r="A10" s="13" t="s">
        <v>25</v>
      </c>
      <c r="B10" s="13" t="s">
        <v>1</v>
      </c>
      <c r="C10" s="13" t="s">
        <v>1</v>
      </c>
      <c r="D10" s="13" t="s">
        <v>65</v>
      </c>
      <c r="E10" s="13" t="s">
        <v>64</v>
      </c>
      <c r="F10" s="13" t="s">
        <v>66</v>
      </c>
      <c r="G10" s="17">
        <v>40</v>
      </c>
      <c r="H10" s="12"/>
      <c r="I10" s="12">
        <v>1</v>
      </c>
      <c r="J10" s="12"/>
      <c r="K10" s="12">
        <f>ROUND(H10*J10, 2)</f>
        <v>0</v>
      </c>
      <c r="L10" s="16" t="s">
        <v>1</v>
      </c>
      <c r="M10" s="16" t="s">
        <v>1</v>
      </c>
      <c r="N10" s="12" t="str">
        <f>'ZBIORCZE ZESTAWIENIE KOSZTÓW'!B8</f>
        <v> </v>
      </c>
      <c r="O10" s="13" t="s">
        <v>67</v>
      </c>
    </row>
    <row r="11" ht="15" outlineLevel="2">
      <c r="A11" s="13" t="s">
        <v>26</v>
      </c>
      <c r="B11" s="13" t="s">
        <v>1</v>
      </c>
      <c r="C11" s="13" t="s">
        <v>1</v>
      </c>
      <c r="D11" s="13" t="s">
        <v>69</v>
      </c>
      <c r="E11" s="13" t="s">
        <v>68</v>
      </c>
      <c r="F11" s="13" t="s">
        <v>66</v>
      </c>
      <c r="G11" s="17">
        <v>40</v>
      </c>
      <c r="H11" s="12"/>
      <c r="I11" s="12">
        <v>1</v>
      </c>
      <c r="J11" s="12"/>
      <c r="K11" s="12">
        <f>ROUND(H11*J11, 2)</f>
        <v>0</v>
      </c>
      <c r="L11" s="16" t="s">
        <v>1</v>
      </c>
      <c r="M11" s="16" t="s">
        <v>1</v>
      </c>
      <c r="N11" s="12" t="str">
        <f>'ZBIORCZE ZESTAWIENIE KOSZTÓW'!B8</f>
        <v> </v>
      </c>
      <c r="O11" s="13" t="s">
        <v>70</v>
      </c>
    </row>
    <row r="12" ht="15" outlineLevel="2">
      <c r="A12" s="13" t="s">
        <v>27</v>
      </c>
      <c r="B12" s="13" t="s">
        <v>1</v>
      </c>
      <c r="C12" s="13" t="s">
        <v>1</v>
      </c>
      <c r="D12" s="13" t="s">
        <v>72</v>
      </c>
      <c r="E12" s="13" t="s">
        <v>71</v>
      </c>
      <c r="F12" s="13" t="s">
        <v>73</v>
      </c>
      <c r="G12" s="17">
        <v>4</v>
      </c>
      <c r="H12" s="12"/>
      <c r="I12" s="12">
        <v>1</v>
      </c>
      <c r="J12" s="12"/>
      <c r="K12" s="12">
        <f>ROUND(H12*J12, 2)</f>
        <v>0</v>
      </c>
      <c r="L12" s="16" t="s">
        <v>1</v>
      </c>
      <c r="M12" s="16" t="s">
        <v>1</v>
      </c>
      <c r="N12" s="12" t="str">
        <f>'ZBIORCZE ZESTAWIENIE KOSZTÓW'!B8</f>
        <v> </v>
      </c>
      <c r="O12" s="13" t="s">
        <v>74</v>
      </c>
    </row>
    <row r="13" ht="15" outlineLevel="2">
      <c r="A13" s="13" t="s">
        <v>28</v>
      </c>
      <c r="B13" s="13" t="s">
        <v>1</v>
      </c>
      <c r="C13" s="13" t="s">
        <v>1</v>
      </c>
      <c r="D13" s="13" t="s">
        <v>76</v>
      </c>
      <c r="E13" s="13" t="s">
        <v>75</v>
      </c>
      <c r="F13" s="13" t="s">
        <v>73</v>
      </c>
      <c r="G13" s="17">
        <v>4</v>
      </c>
      <c r="H13" s="12"/>
      <c r="I13" s="12">
        <v>1</v>
      </c>
      <c r="J13" s="12"/>
      <c r="K13" s="12">
        <f>ROUND(H13*J13, 2)</f>
        <v>0</v>
      </c>
      <c r="L13" s="16" t="s">
        <v>1</v>
      </c>
      <c r="M13" s="16" t="s">
        <v>1</v>
      </c>
      <c r="N13" s="12" t="str">
        <f>'ZBIORCZE ZESTAWIENIE KOSZTÓW'!B8</f>
        <v> </v>
      </c>
      <c r="O13" s="13" t="s">
        <v>77</v>
      </c>
    </row>
    <row r="14" ht="15" outlineLevel="2">
      <c r="A14" s="13" t="s">
        <v>29</v>
      </c>
      <c r="B14" s="13" t="s">
        <v>1</v>
      </c>
      <c r="C14" s="13" t="s">
        <v>1</v>
      </c>
      <c r="D14" s="13" t="s">
        <v>79</v>
      </c>
      <c r="E14" s="13" t="s">
        <v>78</v>
      </c>
      <c r="F14" s="13" t="s">
        <v>73</v>
      </c>
      <c r="G14" s="17">
        <v>4</v>
      </c>
      <c r="H14" s="12"/>
      <c r="I14" s="12">
        <v>1</v>
      </c>
      <c r="J14" s="12"/>
      <c r="K14" s="12">
        <f>ROUND(H14*J14, 2)</f>
        <v>0</v>
      </c>
      <c r="L14" s="16" t="s">
        <v>1</v>
      </c>
      <c r="M14" s="16" t="s">
        <v>1</v>
      </c>
      <c r="N14" s="12" t="str">
        <f>'ZBIORCZE ZESTAWIENIE KOSZTÓW'!B8</f>
        <v> </v>
      </c>
      <c r="O14" s="13" t="s">
        <v>80</v>
      </c>
    </row>
    <row r="15" ht="15" outlineLevel="2">
      <c r="A15" s="13" t="s">
        <v>30</v>
      </c>
      <c r="B15" s="13" t="s">
        <v>1</v>
      </c>
      <c r="C15" s="13" t="s">
        <v>1</v>
      </c>
      <c r="D15" s="13" t="s">
        <v>82</v>
      </c>
      <c r="E15" s="13" t="s">
        <v>81</v>
      </c>
      <c r="F15" s="13" t="s">
        <v>66</v>
      </c>
      <c r="G15" s="17">
        <v>25</v>
      </c>
      <c r="H15" s="12"/>
      <c r="I15" s="12">
        <v>1</v>
      </c>
      <c r="J15" s="12"/>
      <c r="K15" s="12">
        <f>ROUND(H15*J15, 2)</f>
        <v>0</v>
      </c>
      <c r="L15" s="16" t="s">
        <v>1</v>
      </c>
      <c r="M15" s="16" t="s">
        <v>1</v>
      </c>
      <c r="N15" s="12" t="str">
        <f>'ZBIORCZE ZESTAWIENIE KOSZTÓW'!B8</f>
        <v> </v>
      </c>
      <c r="O15" s="13" t="s">
        <v>83</v>
      </c>
    </row>
    <row r="16" ht="15" outlineLevel="2">
      <c r="A16" s="13" t="s">
        <v>31</v>
      </c>
      <c r="B16" s="13" t="s">
        <v>1</v>
      </c>
      <c r="C16" s="13" t="s">
        <v>1</v>
      </c>
      <c r="D16" s="13" t="s">
        <v>82</v>
      </c>
      <c r="E16" s="13" t="s">
        <v>84</v>
      </c>
      <c r="F16" s="13" t="s">
        <v>66</v>
      </c>
      <c r="G16" s="17">
        <v>15</v>
      </c>
      <c r="H16" s="12"/>
      <c r="I16" s="12">
        <v>1</v>
      </c>
      <c r="J16" s="12"/>
      <c r="K16" s="12">
        <f>ROUND(H16*J16, 2)</f>
        <v>0</v>
      </c>
      <c r="L16" s="16" t="s">
        <v>1</v>
      </c>
      <c r="M16" s="16" t="s">
        <v>1</v>
      </c>
      <c r="N16" s="12" t="str">
        <f>'ZBIORCZE ZESTAWIENIE KOSZTÓW'!B8</f>
        <v> </v>
      </c>
      <c r="O16" s="13" t="s">
        <v>83</v>
      </c>
    </row>
    <row r="17" ht="15" outlineLevel="2">
      <c r="A17" s="13" t="s">
        <v>32</v>
      </c>
      <c r="B17" s="13" t="s">
        <v>1</v>
      </c>
      <c r="C17" s="13" t="s">
        <v>1</v>
      </c>
      <c r="D17" s="13" t="s">
        <v>86</v>
      </c>
      <c r="E17" s="13" t="s">
        <v>85</v>
      </c>
      <c r="F17" s="13" t="s">
        <v>66</v>
      </c>
      <c r="G17" s="17">
        <v>20</v>
      </c>
      <c r="H17" s="12"/>
      <c r="I17" s="12">
        <v>1</v>
      </c>
      <c r="J17" s="12"/>
      <c r="K17" s="12">
        <f>ROUND(H17*J17, 2)</f>
        <v>0</v>
      </c>
      <c r="L17" s="16" t="s">
        <v>1</v>
      </c>
      <c r="M17" s="16" t="s">
        <v>1</v>
      </c>
      <c r="N17" s="12" t="str">
        <f>'ZBIORCZE ZESTAWIENIE KOSZTÓW'!B8</f>
        <v> </v>
      </c>
      <c r="O17" s="13" t="s">
        <v>87</v>
      </c>
    </row>
    <row r="18" ht="15" outlineLevel="2">
      <c r="A18" s="13" t="s">
        <v>33</v>
      </c>
      <c r="B18" s="13" t="s">
        <v>1</v>
      </c>
      <c r="C18" s="13" t="s">
        <v>1</v>
      </c>
      <c r="D18" s="13" t="s">
        <v>89</v>
      </c>
      <c r="E18" s="13" t="s">
        <v>88</v>
      </c>
      <c r="F18" s="13" t="s">
        <v>66</v>
      </c>
      <c r="G18" s="17">
        <v>5</v>
      </c>
      <c r="H18" s="12"/>
      <c r="I18" s="12">
        <v>1</v>
      </c>
      <c r="J18" s="12"/>
      <c r="K18" s="12">
        <f>ROUND(H18*J18, 2)</f>
        <v>0</v>
      </c>
      <c r="L18" s="16" t="s">
        <v>1</v>
      </c>
      <c r="M18" s="16" t="s">
        <v>1</v>
      </c>
      <c r="N18" s="12" t="str">
        <f>'ZBIORCZE ZESTAWIENIE KOSZTÓW'!B8</f>
        <v> </v>
      </c>
      <c r="O18" s="13" t="s">
        <v>90</v>
      </c>
    </row>
    <row r="19" ht="15" outlineLevel="2">
      <c r="A19" s="13" t="s">
        <v>34</v>
      </c>
      <c r="B19" s="13" t="s">
        <v>1</v>
      </c>
      <c r="C19" s="13" t="s">
        <v>1</v>
      </c>
      <c r="D19" s="13" t="s">
        <v>92</v>
      </c>
      <c r="E19" s="13" t="s">
        <v>91</v>
      </c>
      <c r="F19" s="13" t="s">
        <v>73</v>
      </c>
      <c r="G19" s="17">
        <v>1</v>
      </c>
      <c r="H19" s="12"/>
      <c r="I19" s="12">
        <v>1</v>
      </c>
      <c r="J19" s="12"/>
      <c r="K19" s="12">
        <f>ROUND(H19*J19, 2)</f>
        <v>0</v>
      </c>
      <c r="L19" s="16" t="s">
        <v>1</v>
      </c>
      <c r="M19" s="16" t="s">
        <v>1</v>
      </c>
      <c r="N19" s="12" t="str">
        <f>'ZBIORCZE ZESTAWIENIE KOSZTÓW'!B8</f>
        <v> </v>
      </c>
      <c r="O19" s="13" t="s">
        <v>93</v>
      </c>
    </row>
    <row r="20" ht="15" outlineLevel="2">
      <c r="A20" s="13" t="s">
        <v>35</v>
      </c>
      <c r="B20" s="13" t="s">
        <v>1</v>
      </c>
      <c r="C20" s="13" t="s">
        <v>1</v>
      </c>
      <c r="D20" s="13" t="s">
        <v>95</v>
      </c>
      <c r="E20" s="13" t="s">
        <v>94</v>
      </c>
      <c r="F20" s="13" t="s">
        <v>96</v>
      </c>
      <c r="G20" s="17">
        <v>2</v>
      </c>
      <c r="H20" s="12"/>
      <c r="I20" s="12">
        <v>1</v>
      </c>
      <c r="J20" s="12"/>
      <c r="K20" s="12">
        <f>ROUND(H20*J20, 2)</f>
        <v>0</v>
      </c>
      <c r="L20" s="16" t="s">
        <v>1</v>
      </c>
      <c r="M20" s="16" t="s">
        <v>1</v>
      </c>
      <c r="N20" s="12" t="str">
        <f>'ZBIORCZE ZESTAWIENIE KOSZTÓW'!B8</f>
        <v> </v>
      </c>
      <c r="O20" s="13" t="s">
        <v>97</v>
      </c>
    </row>
    <row r="21" ht="15" outlineLevel="2">
      <c r="A21" s="13" t="s">
        <v>56</v>
      </c>
      <c r="B21" s="13" t="s">
        <v>1</v>
      </c>
      <c r="C21" s="13" t="s">
        <v>1</v>
      </c>
      <c r="D21" s="13" t="s">
        <v>99</v>
      </c>
      <c r="E21" s="13" t="s">
        <v>98</v>
      </c>
      <c r="F21" s="13" t="s">
        <v>66</v>
      </c>
      <c r="G21" s="17">
        <v>5</v>
      </c>
      <c r="H21" s="12"/>
      <c r="I21" s="12">
        <v>1</v>
      </c>
      <c r="J21" s="12"/>
      <c r="K21" s="12">
        <f>ROUND(H21*J21, 2)</f>
        <v>0</v>
      </c>
      <c r="L21" s="16" t="s">
        <v>1</v>
      </c>
      <c r="M21" s="16" t="s">
        <v>1</v>
      </c>
      <c r="N21" s="12" t="str">
        <f>'ZBIORCZE ZESTAWIENIE KOSZTÓW'!B8</f>
        <v> </v>
      </c>
      <c r="O21" s="13" t="s">
        <v>100</v>
      </c>
    </row>
    <row r="22" ht="15" outlineLevel="2">
      <c r="A22" s="13" t="s">
        <v>57</v>
      </c>
      <c r="B22" s="13" t="s">
        <v>1</v>
      </c>
      <c r="C22" s="13" t="s">
        <v>1</v>
      </c>
      <c r="D22" s="13" t="s">
        <v>102</v>
      </c>
      <c r="E22" s="13" t="s">
        <v>101</v>
      </c>
      <c r="F22" s="13" t="s">
        <v>73</v>
      </c>
      <c r="G22" s="17">
        <v>1</v>
      </c>
      <c r="H22" s="12"/>
      <c r="I22" s="12">
        <v>1</v>
      </c>
      <c r="J22" s="12"/>
      <c r="K22" s="12">
        <f>ROUND(H22*J22, 2)</f>
        <v>0</v>
      </c>
      <c r="L22" s="16" t="s">
        <v>1</v>
      </c>
      <c r="M22" s="16" t="s">
        <v>1</v>
      </c>
      <c r="N22" s="12" t="str">
        <f>'ZBIORCZE ZESTAWIENIE KOSZTÓW'!B8</f>
        <v> </v>
      </c>
      <c r="O22" s="13" t="s">
        <v>103</v>
      </c>
    </row>
    <row r="23" ht="15" outlineLevel="2">
      <c r="A23" s="13" t="s">
        <v>58</v>
      </c>
      <c r="B23" s="13" t="s">
        <v>1</v>
      </c>
      <c r="C23" s="13" t="s">
        <v>1</v>
      </c>
      <c r="D23" s="13" t="s">
        <v>105</v>
      </c>
      <c r="E23" s="13" t="s">
        <v>104</v>
      </c>
      <c r="F23" s="13" t="s">
        <v>73</v>
      </c>
      <c r="G23" s="17">
        <v>2</v>
      </c>
      <c r="H23" s="12"/>
      <c r="I23" s="12">
        <v>1</v>
      </c>
      <c r="J23" s="12"/>
      <c r="K23" s="12">
        <f>ROUND(H23*J23, 2)</f>
        <v>0</v>
      </c>
      <c r="L23" s="16" t="s">
        <v>1</v>
      </c>
      <c r="M23" s="16" t="s">
        <v>1</v>
      </c>
      <c r="N23" s="12" t="str">
        <f>'ZBIORCZE ZESTAWIENIE KOSZTÓW'!B8</f>
        <v> </v>
      </c>
      <c r="O23" s="13" t="s">
        <v>106</v>
      </c>
    </row>
    <row r="24" ht="15" outlineLevel="2">
      <c r="A24" s="20" t="s">
        <v>107</v>
      </c>
      <c r="B24" s="18" t="s">
        <v>1</v>
      </c>
      <c r="C24" s="18" t="s">
        <v>1</v>
      </c>
      <c r="D24" s="18" t="s">
        <v>1</v>
      </c>
      <c r="E24" s="18" t="s">
        <v>1</v>
      </c>
      <c r="F24" s="18" t="s">
        <v>1</v>
      </c>
      <c r="G24" s="18" t="s">
        <v>1</v>
      </c>
      <c r="H24" s="18" t="s">
        <v>1</v>
      </c>
      <c r="I24" s="18" t="s">
        <v>1</v>
      </c>
      <c r="J24" s="18" t="s">
        <v>1</v>
      </c>
      <c r="K24" s="12">
        <f>SUM(K9:K23)</f>
        <v>0</v>
      </c>
      <c r="L24" s="16" t="s">
        <v>1</v>
      </c>
      <c r="M24" s="16" t="s">
        <v>1</v>
      </c>
      <c r="N24" s="16" t="s">
        <v>1</v>
      </c>
      <c r="O24" s="19" t="s">
        <v>1</v>
      </c>
    </row>
    <row r="25" ht="15" outlineLevel="1">
      <c r="A25" s="20" t="s">
        <v>108</v>
      </c>
      <c r="B25" s="18" t="s">
        <v>1</v>
      </c>
      <c r="C25" s="18" t="s">
        <v>1</v>
      </c>
      <c r="D25" s="18" t="s">
        <v>1</v>
      </c>
      <c r="E25" s="18" t="s">
        <v>1</v>
      </c>
      <c r="F25" s="18" t="s">
        <v>1</v>
      </c>
      <c r="G25" s="18" t="s">
        <v>1</v>
      </c>
      <c r="H25" s="18" t="s">
        <v>1</v>
      </c>
      <c r="I25" s="18" t="s">
        <v>1</v>
      </c>
      <c r="J25" s="18" t="s">
        <v>1</v>
      </c>
      <c r="K25" s="21">
        <f>'1 Instalacja elektryczna wewnęt'!K24</f>
        <v>0</v>
      </c>
      <c r="L25" s="16" t="s">
        <v>1</v>
      </c>
      <c r="M25" s="16" t="s">
        <v>1</v>
      </c>
      <c r="N25" s="16" t="s">
        <v>1</v>
      </c>
      <c r="O25" s="19" t="s">
        <v>1</v>
      </c>
    </row>
  </sheetData>
  <mergeCells>
    <mergeCell ref="A1:O1"/>
    <mergeCell ref="A2:B2"/>
    <mergeCell ref="C2:O2"/>
    <mergeCell ref="A3:B3"/>
    <mergeCell ref="C3:O3"/>
    <mergeCell ref="A24:J24"/>
    <mergeCell ref="A25:J2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O14"/>
  <cols>
    <col min="1" max="1" width="11" customWidth="1"/>
    <col min="2" max="4" width="11" customWidth="1" outlineLevel="1" collapsed="1"/>
    <col min="5" max="5" width="45" customWidth="1"/>
    <col min="6" max="11" width="14" customWidth="1"/>
    <col min="12" max="13" width="14" customWidth="1" outlineLevel="1" collapsed="1"/>
    <col min="14" max="14" width="9" customWidth="1" outlineLevel="1" collapsed="1"/>
    <col min="15" max="15" width="42" customWidth="1"/>
  </cols>
  <sheetData>
    <row r="1" ht="15">
      <c r="A1" s="6" t="s">
        <v>43</v>
      </c>
      <c r="B1" s="6" t="s">
        <v>1</v>
      </c>
      <c r="C1" s="6" t="s">
        <v>1</v>
      </c>
      <c r="D1" s="6" t="s">
        <v>1</v>
      </c>
      <c r="E1" s="6" t="s">
        <v>1</v>
      </c>
      <c r="F1" s="6" t="s">
        <v>1</v>
      </c>
      <c r="G1" s="6" t="s">
        <v>1</v>
      </c>
      <c r="H1" s="6" t="s">
        <v>1</v>
      </c>
      <c r="I1" s="6" t="s">
        <v>1</v>
      </c>
      <c r="J1" s="6" t="s">
        <v>1</v>
      </c>
      <c r="K1" s="6" t="s">
        <v>1</v>
      </c>
      <c r="L1" s="6" t="s">
        <v>1</v>
      </c>
      <c r="M1" s="6" t="s">
        <v>1</v>
      </c>
      <c r="N1" s="6" t="s">
        <v>1</v>
      </c>
      <c r="O1" s="6" t="s">
        <v>1</v>
      </c>
    </row>
    <row r="2" ht="15">
      <c r="A2" s="7" t="s">
        <v>11</v>
      </c>
      <c r="B2" s="7" t="s">
        <v>1</v>
      </c>
      <c r="C2" s="7" t="s">
        <v>1</v>
      </c>
      <c r="D2" s="7" t="s">
        <v>1</v>
      </c>
      <c r="E2" s="7" t="s">
        <v>1</v>
      </c>
      <c r="F2" s="7" t="s">
        <v>1</v>
      </c>
      <c r="G2" s="7" t="s">
        <v>1</v>
      </c>
      <c r="H2" s="7" t="s">
        <v>1</v>
      </c>
      <c r="I2" s="7" t="s">
        <v>1</v>
      </c>
      <c r="J2" s="7" t="s">
        <v>1</v>
      </c>
      <c r="K2" s="7" t="s">
        <v>1</v>
      </c>
      <c r="L2" s="7" t="s">
        <v>1</v>
      </c>
      <c r="M2" s="7" t="s">
        <v>1</v>
      </c>
      <c r="N2" s="7" t="s">
        <v>1</v>
      </c>
      <c r="O2" s="7" t="s">
        <v>1</v>
      </c>
    </row>
    <row r="3" ht="15">
      <c r="A3" s="7" t="s">
        <v>12</v>
      </c>
      <c r="B3" s="7" t="s">
        <v>1</v>
      </c>
      <c r="C3" s="7" t="s">
        <v>10</v>
      </c>
      <c r="D3" s="7" t="s">
        <v>1</v>
      </c>
      <c r="E3" s="7" t="s">
        <v>1</v>
      </c>
      <c r="F3" s="7" t="s">
        <v>1</v>
      </c>
      <c r="G3" s="7" t="s">
        <v>1</v>
      </c>
      <c r="H3" s="7" t="s">
        <v>1</v>
      </c>
      <c r="I3" s="7" t="s">
        <v>1</v>
      </c>
      <c r="J3" s="7" t="s">
        <v>1</v>
      </c>
      <c r="K3" s="7" t="s">
        <v>1</v>
      </c>
      <c r="L3" s="7" t="s">
        <v>1</v>
      </c>
      <c r="M3" s="7" t="s">
        <v>1</v>
      </c>
      <c r="N3" s="7" t="s">
        <v>1</v>
      </c>
      <c r="O3" s="7" t="s">
        <v>1</v>
      </c>
    </row>
    <row r="5" ht="15">
      <c r="A5" s="1" t="s">
        <v>13</v>
      </c>
      <c r="B5" s="1" t="s">
        <v>45</v>
      </c>
      <c r="C5" s="1" t="s">
        <v>46</v>
      </c>
      <c r="D5" s="1" t="s">
        <v>47</v>
      </c>
      <c r="E5" s="1" t="s">
        <v>48</v>
      </c>
      <c r="F5" s="1" t="s">
        <v>22</v>
      </c>
      <c r="G5" s="1" t="s">
        <v>49</v>
      </c>
      <c r="H5" s="1" t="s">
        <v>50</v>
      </c>
      <c r="I5" s="1" t="s">
        <v>51</v>
      </c>
      <c r="J5" s="1" t="s">
        <v>52</v>
      </c>
      <c r="K5" s="1" t="s">
        <v>17</v>
      </c>
      <c r="L5" s="1" t="s">
        <v>53</v>
      </c>
      <c r="M5" s="1" t="s">
        <v>54</v>
      </c>
      <c r="N5" s="1" t="s">
        <v>14</v>
      </c>
      <c r="O5" s="1" t="s">
        <v>55</v>
      </c>
    </row>
    <row r="6" ht="15">
      <c r="A6" s="1" t="s">
        <v>24</v>
      </c>
      <c r="B6" s="1" t="s">
        <v>25</v>
      </c>
      <c r="C6" s="1" t="s">
        <v>26</v>
      </c>
      <c r="D6" s="1" t="s">
        <v>27</v>
      </c>
      <c r="E6" s="1" t="s">
        <v>28</v>
      </c>
      <c r="F6" s="1" t="s">
        <v>29</v>
      </c>
      <c r="G6" s="1" t="s">
        <v>30</v>
      </c>
      <c r="H6" s="1" t="s">
        <v>31</v>
      </c>
      <c r="I6" s="1" t="s">
        <v>32</v>
      </c>
      <c r="J6" s="1" t="s">
        <v>33</v>
      </c>
      <c r="K6" s="1" t="s">
        <v>34</v>
      </c>
      <c r="L6" s="1" t="s">
        <v>35</v>
      </c>
      <c r="M6" s="1" t="s">
        <v>56</v>
      </c>
      <c r="N6" s="1" t="s">
        <v>57</v>
      </c>
      <c r="O6" s="1" t="s">
        <v>58</v>
      </c>
    </row>
    <row r="7" ht="15">
      <c r="A7" s="11" t="s">
        <v>25</v>
      </c>
      <c r="B7" s="11" t="s">
        <v>1</v>
      </c>
      <c r="C7" s="11" t="s">
        <v>1</v>
      </c>
      <c r="D7" s="11" t="s">
        <v>59</v>
      </c>
      <c r="E7" s="11" t="s">
        <v>43</v>
      </c>
      <c r="F7" s="9" t="s">
        <v>1</v>
      </c>
      <c r="G7" s="9" t="s">
        <v>1</v>
      </c>
      <c r="H7" s="9" t="s">
        <v>1</v>
      </c>
      <c r="I7" s="9" t="s">
        <v>1</v>
      </c>
      <c r="J7" s="9" t="s">
        <v>1</v>
      </c>
      <c r="K7" s="9" t="s">
        <v>1</v>
      </c>
      <c r="L7" s="9" t="s">
        <v>1</v>
      </c>
      <c r="M7" s="9" t="s">
        <v>1</v>
      </c>
      <c r="N7" s="12" t="str">
        <f>'ZBIORCZE ZESTAWIENIE KOSZTÓW'!B10</f>
        <v> </v>
      </c>
      <c r="O7" s="13" t="s">
        <v>1</v>
      </c>
    </row>
    <row r="8" ht="15" outlineLevel="1">
      <c r="A8" s="13" t="s">
        <v>1</v>
      </c>
      <c r="B8" s="13" t="s">
        <v>1</v>
      </c>
      <c r="C8" s="13" t="s">
        <v>1</v>
      </c>
      <c r="D8" s="13" t="s">
        <v>41</v>
      </c>
      <c r="E8" s="13" t="s">
        <v>41</v>
      </c>
      <c r="F8" s="10" t="s">
        <v>1</v>
      </c>
      <c r="G8" s="10" t="s">
        <v>1</v>
      </c>
      <c r="H8" s="10" t="s">
        <v>1</v>
      </c>
      <c r="I8" s="10" t="s">
        <v>1</v>
      </c>
      <c r="J8" s="10" t="s">
        <v>1</v>
      </c>
      <c r="K8" s="10" t="s">
        <v>1</v>
      </c>
      <c r="L8" s="10" t="s">
        <v>1</v>
      </c>
      <c r="M8" s="10" t="s">
        <v>1</v>
      </c>
      <c r="N8" s="12" t="str">
        <f>'ZBIORCZE ZESTAWIENIE KOSZTÓW'!B10</f>
        <v> </v>
      </c>
      <c r="O8" s="13" t="s">
        <v>1</v>
      </c>
    </row>
    <row r="9" ht="15" outlineLevel="2">
      <c r="A9" s="13" t="s">
        <v>110</v>
      </c>
      <c r="B9" s="13" t="s">
        <v>1</v>
      </c>
      <c r="C9" s="13" t="s">
        <v>1</v>
      </c>
      <c r="D9" s="13" t="s">
        <v>111</v>
      </c>
      <c r="E9" s="13" t="s">
        <v>109</v>
      </c>
      <c r="F9" s="13" t="s">
        <v>112</v>
      </c>
      <c r="G9" s="17">
        <v>2</v>
      </c>
      <c r="H9" s="12"/>
      <c r="I9" s="12">
        <v>1</v>
      </c>
      <c r="J9" s="12"/>
      <c r="K9" s="12">
        <f>ROUND(H9*J9, 2)</f>
        <v>0</v>
      </c>
      <c r="L9" s="16" t="s">
        <v>1</v>
      </c>
      <c r="M9" s="16" t="s">
        <v>1</v>
      </c>
      <c r="N9" s="12" t="str">
        <f>'ZBIORCZE ZESTAWIENIE KOSZTÓW'!B10</f>
        <v> </v>
      </c>
      <c r="O9" s="13" t="s">
        <v>113</v>
      </c>
    </row>
    <row r="10" ht="15" outlineLevel="2">
      <c r="A10" s="13" t="s">
        <v>115</v>
      </c>
      <c r="B10" s="13" t="s">
        <v>1</v>
      </c>
      <c r="C10" s="13" t="s">
        <v>1</v>
      </c>
      <c r="D10" s="13" t="s">
        <v>116</v>
      </c>
      <c r="E10" s="13" t="s">
        <v>114</v>
      </c>
      <c r="F10" s="13" t="s">
        <v>112</v>
      </c>
      <c r="G10" s="17">
        <v>1</v>
      </c>
      <c r="H10" s="12"/>
      <c r="I10" s="12">
        <v>1</v>
      </c>
      <c r="J10" s="12"/>
      <c r="K10" s="12">
        <f>ROUND(H10*J10, 2)</f>
        <v>0</v>
      </c>
      <c r="L10" s="16" t="s">
        <v>1</v>
      </c>
      <c r="M10" s="16" t="s">
        <v>1</v>
      </c>
      <c r="N10" s="12" t="str">
        <f>'ZBIORCZE ZESTAWIENIE KOSZTÓW'!B10</f>
        <v> </v>
      </c>
      <c r="O10" s="13" t="s">
        <v>117</v>
      </c>
    </row>
    <row r="11" ht="15" outlineLevel="2">
      <c r="A11" s="13" t="s">
        <v>119</v>
      </c>
      <c r="B11" s="13" t="s">
        <v>1</v>
      </c>
      <c r="C11" s="13" t="s">
        <v>1</v>
      </c>
      <c r="D11" s="13" t="s">
        <v>120</v>
      </c>
      <c r="E11" s="13" t="s">
        <v>118</v>
      </c>
      <c r="F11" s="13" t="s">
        <v>121</v>
      </c>
      <c r="G11" s="17">
        <v>1</v>
      </c>
      <c r="H11" s="12"/>
      <c r="I11" s="12">
        <v>1</v>
      </c>
      <c r="J11" s="12"/>
      <c r="K11" s="12">
        <f>ROUND(H11*J11, 2)</f>
        <v>0</v>
      </c>
      <c r="L11" s="16" t="s">
        <v>1</v>
      </c>
      <c r="M11" s="16" t="s">
        <v>1</v>
      </c>
      <c r="N11" s="12" t="str">
        <f>'ZBIORCZE ZESTAWIENIE KOSZTÓW'!B10</f>
        <v> </v>
      </c>
      <c r="O11" s="13" t="s">
        <v>122</v>
      </c>
    </row>
    <row r="12" ht="15" outlineLevel="2">
      <c r="A12" s="13" t="s">
        <v>124</v>
      </c>
      <c r="B12" s="13" t="s">
        <v>1</v>
      </c>
      <c r="C12" s="13" t="s">
        <v>1</v>
      </c>
      <c r="D12" s="13" t="s">
        <v>125</v>
      </c>
      <c r="E12" s="13" t="s">
        <v>123</v>
      </c>
      <c r="F12" s="13" t="s">
        <v>73</v>
      </c>
      <c r="G12" s="17">
        <v>1</v>
      </c>
      <c r="H12" s="12"/>
      <c r="I12" s="12">
        <v>1</v>
      </c>
      <c r="J12" s="12"/>
      <c r="K12" s="12">
        <f>ROUND(H12*J12, 2)</f>
        <v>0</v>
      </c>
      <c r="L12" s="16" t="s">
        <v>1</v>
      </c>
      <c r="M12" s="16" t="s">
        <v>1</v>
      </c>
      <c r="N12" s="12" t="str">
        <f>'ZBIORCZE ZESTAWIENIE KOSZTÓW'!B10</f>
        <v> </v>
      </c>
      <c r="O12" s="13" t="s">
        <v>126</v>
      </c>
    </row>
    <row r="13" ht="15" outlineLevel="2">
      <c r="A13" s="20" t="s">
        <v>107</v>
      </c>
      <c r="B13" s="18" t="s">
        <v>1</v>
      </c>
      <c r="C13" s="18" t="s">
        <v>1</v>
      </c>
      <c r="D13" s="18" t="s">
        <v>1</v>
      </c>
      <c r="E13" s="18" t="s">
        <v>1</v>
      </c>
      <c r="F13" s="18" t="s">
        <v>1</v>
      </c>
      <c r="G13" s="18" t="s">
        <v>1</v>
      </c>
      <c r="H13" s="18" t="s">
        <v>1</v>
      </c>
      <c r="I13" s="18" t="s">
        <v>1</v>
      </c>
      <c r="J13" s="18" t="s">
        <v>1</v>
      </c>
      <c r="K13" s="12">
        <f>SUM(K9:K12)</f>
        <v>0</v>
      </c>
      <c r="L13" s="16" t="s">
        <v>1</v>
      </c>
      <c r="M13" s="16" t="s">
        <v>1</v>
      </c>
      <c r="N13" s="16" t="s">
        <v>1</v>
      </c>
      <c r="O13" s="19" t="s">
        <v>1</v>
      </c>
    </row>
    <row r="14" ht="15" outlineLevel="1">
      <c r="A14" s="20" t="s">
        <v>127</v>
      </c>
      <c r="B14" s="18" t="s">
        <v>1</v>
      </c>
      <c r="C14" s="18" t="s">
        <v>1</v>
      </c>
      <c r="D14" s="18" t="s">
        <v>1</v>
      </c>
      <c r="E14" s="18" t="s">
        <v>1</v>
      </c>
      <c r="F14" s="18" t="s">
        <v>1</v>
      </c>
      <c r="G14" s="18" t="s">
        <v>1</v>
      </c>
      <c r="H14" s="18" t="s">
        <v>1</v>
      </c>
      <c r="I14" s="18" t="s">
        <v>1</v>
      </c>
      <c r="J14" s="18" t="s">
        <v>1</v>
      </c>
      <c r="K14" s="21">
        <f>'2 Pomiary kontrolne'!K13</f>
        <v>0</v>
      </c>
      <c r="L14" s="16" t="s">
        <v>1</v>
      </c>
      <c r="M14" s="16" t="s">
        <v>1</v>
      </c>
      <c r="N14" s="16" t="s">
        <v>1</v>
      </c>
      <c r="O14" s="19" t="s">
        <v>1</v>
      </c>
    </row>
  </sheetData>
  <mergeCells>
    <mergeCell ref="A1:O1"/>
    <mergeCell ref="A2:B2"/>
    <mergeCell ref="C2:O2"/>
    <mergeCell ref="A3:B3"/>
    <mergeCell ref="C3:O3"/>
    <mergeCell ref="A13:J13"/>
    <mergeCell ref="A14:J14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KARTA TYTUŁOWA</vt:lpstr>
      <vt:lpstr>ZBIORCZE ZESTAWIENIE KOSZTÓW</vt:lpstr>
      <vt:lpstr>1 Instalacja elektryczna wewnęt</vt:lpstr>
      <vt:lpstr>2 Pomiary kontrolne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2023-04-24T09:02:29Z</dcterms:created>
  <dcterms:modified xsi:type="dcterms:W3CDTF">2023-04-24T07:02:29Z</dcterms:modified>
</cp:coreProperties>
</file>