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1985" firstSheet="1" activeTab="1"/>
  </bookViews>
  <sheets>
    <sheet name="{965AD0B32C57411CC1788A05F9BCE}" sheetId="1" state="hidden" r:id="rId1"/>
    <sheet name="TER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<sst xmlns="http://schemas.openxmlformats.org/spreadsheetml/2006/main" count="176" uniqueCount="102">
  <si>
    <t>POZYCJE KOSZTORYSU</t>
  </si>
  <si>
    <t>Lp.</t>
  </si>
  <si>
    <t>Opis</t>
  </si>
  <si>
    <t>km</t>
  </si>
  <si>
    <t>jedn. miary</t>
  </si>
  <si>
    <t>Ilość</t>
  </si>
  <si>
    <t>m</t>
  </si>
  <si>
    <t>I</t>
  </si>
  <si>
    <t>m²</t>
  </si>
  <si>
    <t>III</t>
  </si>
  <si>
    <t>t</t>
  </si>
  <si>
    <t>Podstawa wyceny</t>
  </si>
  <si>
    <t>m³</t>
  </si>
  <si>
    <t>Nawierzchnia z mastyksu grysowego SMA  11 S PMB 45/80-55 gr 4 cm</t>
  </si>
  <si>
    <t xml:space="preserve">Remont cząstkowy nawierzchni biumicznej </t>
  </si>
  <si>
    <t>szt.</t>
  </si>
  <si>
    <t>Oczyszczenie rowów z namułu o grub. 20 cm z wyprofilowaniem skarp rowu</t>
  </si>
  <si>
    <t>D.01.02.04</t>
  </si>
  <si>
    <t xml:space="preserve"> D.01.02.04</t>
  </si>
  <si>
    <t>D.02.01.01</t>
  </si>
  <si>
    <t>D.03.02.01</t>
  </si>
  <si>
    <t>D.08.01.01</t>
  </si>
  <si>
    <t>D.08.03.01</t>
  </si>
  <si>
    <t>D.05.03.23</t>
  </si>
  <si>
    <t>D.05.03.05</t>
  </si>
  <si>
    <t>D.04.03.01</t>
  </si>
  <si>
    <t>D.05.03.13</t>
  </si>
  <si>
    <t>D.06.03.01</t>
  </si>
  <si>
    <t xml:space="preserve"> D.06.03.05</t>
  </si>
  <si>
    <t xml:space="preserve"> D.07.01.01</t>
  </si>
  <si>
    <t>D.06.04.01</t>
  </si>
  <si>
    <t>Ściek uliczny z dwóch rzedów betonowej kostki brukowej gr. 8 cm (szarej) typu „Cegłaˮ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podsypce cementowo piaskowej gr. 5 cm</t>
  </si>
  <si>
    <t xml:space="preserve">Podbudowy betonu C 8/10 gr. 10cm pielęgnowane piaskiem i wodą - perony zatok autobusowych                                                                                                                                                                            </t>
  </si>
  <si>
    <t>D.05.03.11</t>
  </si>
  <si>
    <t>D.01.01.01</t>
  </si>
  <si>
    <t xml:space="preserve">Przykanalik z rur PVC o śr. 200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</si>
  <si>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D.05.03.17</t>
  </si>
  <si>
    <t>Oznakowanie poziome jezdni cienkowarstwowe - linie segregacyjne, krawędziowe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znaki poprzeczne malowane mechanicznie</t>
  </si>
  <si>
    <t>D.04.01.01</t>
  </si>
  <si>
    <t>D.04.05.01</t>
  </si>
  <si>
    <t>Rozbiórka słupków prowadzących U-1a wraz z załadunkiem i odwozem na składowisko Wykonawcy</t>
  </si>
  <si>
    <t>szt</t>
  </si>
  <si>
    <t>Oczyszczenie i skropienie warstw bitumicznych pod warstwę wiążącą (skrzyżowania), emulsją asfaltową modyfikowana w ilości 0,3- 0,5 kg/m² (pozostała ilość lepiszcza po skropieniu) z zabezpieczeniem mleczkiem wapiennym</t>
  </si>
  <si>
    <t>D.08.05.06</t>
  </si>
  <si>
    <t xml:space="preserve">Krawężniki betonowe najazdowe o wymiarach 20x22 cm na podsypce cementowo-piaskowej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</si>
  <si>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Utwardzenie pobocza destruktem pochodzącym z frezowania nawierzchni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gr.do 15 cm, szer. pobocza  1,00m</t>
  </si>
  <si>
    <t xml:space="preserve">Obrzeża betonowe o wym. 30x8 cm na podsypce cem. piaskowej z wyp. spoin zaprawa cem. </t>
  </si>
  <si>
    <t xml:space="preserve">Podbudowa z betonu C8/10 o gr 20 cm (zjazdy w miejscach  ażurów i płyt bet.)                                                                                                                              </t>
  </si>
  <si>
    <t>Wykonanie warstwy wiążącej z AC 16W 35/50- gr. warstwy po zageszczeniu średnio 4 cm</t>
  </si>
  <si>
    <t>Cena jednostkowa PLN</t>
  </si>
  <si>
    <t>Wartość PLN</t>
  </si>
  <si>
    <t xml:space="preserve">Roboty przygotowawcze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45111000-8 - Roboty w zakresie burzenia, roboty ziemne                                                                                                                                                                                                                                                                                                                                                                                                                                     45112000-5 - Roboty w zakresie usuwania gleby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 </t>
  </si>
  <si>
    <t>Nawierzchnia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dróg                                                                                                                                                                                                                                                                                                                                          45233222-1 - Roboty w zakresie układania chodników i asfaltowania                                                                                                                                                                                                                                                                                                                                                                                                                    45112100- 6 - Roboty w zakresie kopania rowów                                                                                                                                                                                                                                                                                                                                                                                                        34922100-7 - Oznakowanie drogowe</t>
  </si>
  <si>
    <t xml:space="preserve">Nawierzchnie z kostki betonowej  gr. 8 cm na podsypce cem-piaskowej gr. 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wypełnieniem spoin piaskiem (  zjazdy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</si>
  <si>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VAT 23%</t>
  </si>
  <si>
    <t>OGÓŁEM BRUTTO</t>
  </si>
  <si>
    <t xml:space="preserve">Nawierzchnie z kostki betonowej gr. 8 cm na podsypce cem-piaskowej gr. 5 cm wypełnieniem spoin piaskiem (  zjazdy, materiał z rozbiórki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</si>
  <si>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Oznakowanie dróg i bezpieczeństwa ruchu drogowego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45233290-5 - Instalowanie znaków drogowych                                                                                                                                                                                                                       45233221-4 – Malowanie nawierzchni</t>
  </si>
  <si>
    <t>IV</t>
  </si>
  <si>
    <t xml:space="preserve">Rozebranie obrzeży betonowych 8x30 cm z załadunkiem i wywozem na składowisko Wykonawcy                                                                                                             </t>
  </si>
  <si>
    <t>Zatoki autobusowe                                                                                                                                                                                                                                                                                                                                                                                                                                                                                                                   45232452-5 - Roboty odwadniające                                                                                                                                                                                                                                                                                                                                                                                                                                                                                   45233252-0 Roboty w zakresie nawierzchni ulic</t>
  </si>
  <si>
    <t>II</t>
  </si>
  <si>
    <t>TABELA ELEMENTÓW ROZLICZENIOWYCH</t>
  </si>
  <si>
    <t xml:space="preserve">Rozebranie krawężników betonowych 15x30 cm na podsypce piaskowej  z załadunkiem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</si>
  <si>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Rozebranie krawężników betonowych 20x30 cm na podsypce piaskowej  z załadunkiem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</si>
  <si>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Rozebranie ław pod krawężnikami z betonu z załadunkiem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</si>
  <si>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Rozebranie krawężników betonowych wtopionych  o wymiarach 12x25 cm  na podsypce cementowo-piaskowej  z załadunkiem i wywozem na składowisko Wykonawcy                                                                                                                    </t>
  </si>
  <si>
    <t xml:space="preserve">Rozebranie płyt ażurowych typu Meba 60,00x40,00x12,00 cm na podsypce cementowo-piaskowej (zjazd)    z załadunkiem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</si>
  <si>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Ręczne rozebranie nawierzchni  z betonowej kostki brukowej gr 8 cm  na podsypce cementowo-piaskowej gr 5 cm  (materiał do ponownego wbudowania)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Encode Sans Compressed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</si>
  <si>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Rozebranie nawierzchni nawierzchni z trylinki (materiał do ponoenego wbudowaia ,pobocze utwardzone na łuku)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</si>
  <si>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Rozebranie nawierzchni z płytek betonowych 35x35 (perony zatok)na podsypce piaskowej z odwiezieniem na składowisko OD w Gizałkach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</si>
  <si>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Roboty ziemne wykon.koparkami podsiębiernymi o poj.łyżki 0.25 m3 w gr.kat.I-IV z transp. urobku samochod. samowyładowczymi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</si>
  <si>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Ława betonowa z oporem pod krawężniki z betonu C 12/15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</si>
  <si>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Ława betonowa pod ścieki z betonu C 12/15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</si>
  <si>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Wykonanie koryta na peronach zatok autobusowych w gruncie kat I-IV - głebokość 15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załadunkiem i wywozem 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</si>
  <si>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Ława betonowa z oporem pod obrzeże z betonu C 12/15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</si>
  <si>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Obrzeża betonowe o wym. 30x8 cm na podsypce cem. piaskowej gr. 5 cm z wyp. spoin zaprawa cem.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</si>
  <si>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Ława betonowa z oporem pod krawężniki z betonu C 12/15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</si>
  <si>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Ława betonowa z oporem  pod obrzeże  z  betonu C 12/15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</si>
  <si>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Ława pod krawężniki betonowa z oporem - beton C12/15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</si>
  <si>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Krawężniki betonowe wtopione  o wymiarach 12x25 cm  na podsypce cementowo-piaskowej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</si>
  <si>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Mechaniczne ścinanie poboczy o gr. do 15 cm, szer. pobocza 1,00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</si>
  <si>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Mechaniczne rozebranie podbudowy tłuczniowej o gr 20 cm na  z załadunkiem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</si>
  <si>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Wykonanie słupków  prowadzących U-1a </t>
  </si>
  <si>
    <t>D.07.02.02</t>
  </si>
  <si>
    <r>
      <rPr>
        <b/>
        <sz val="11"/>
        <rFont val="Encode Sans Compressed"/>
        <family val="0"/>
      </rPr>
      <t xml:space="preserve">Remont drogi  wojewódzkiej nr 442 na odcinku Janków Pierwszy - Wyganki                                      </t>
    </r>
    <r>
      <rPr>
        <b/>
        <sz val="11"/>
        <color indexed="10"/>
        <rFont val="Encode Sans Compressed"/>
        <family val="0"/>
      </rPr>
      <t xml:space="preserve">                                                                                                                                                                                 </t>
    </r>
  </si>
  <si>
    <t>WARTOŚĆ NETTO</t>
  </si>
  <si>
    <t>ROBOTY NIEPRZEWIDZIANE                                                                                                                                                                                                                                                                                                                                                                                                                                                                                                                 (5% WARTOŚCI NETTO)</t>
  </si>
  <si>
    <t>SUMA NETTO</t>
  </si>
  <si>
    <t xml:space="preserve">Roboty pomiarowe przy liniowych robotach ziemnych - trasa drogi w terenie równinnym wraz  z oznakowaniem granic pasa drogowego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</si>
  <si>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rFont val="Encode Sans Compressed"/>
        <family val="0"/>
      </rPr>
      <t xml:space="preserve">Roboty remontowe - frezowanie nawierzchni bitumicznej na średnią gr. około 3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wykorzystania na placu budowy  </t>
    </r>
    <r>
      <rPr>
        <sz val="11"/>
        <color indexed="10"/>
        <rFont val="Encode Sans Compressed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Encode Sans Compressed"/>
        <family val="0"/>
      </rPr>
      <t xml:space="preserve">  </t>
    </r>
    <r>
      <rPr>
        <sz val="11"/>
        <color indexed="10"/>
        <rFont val="Encode Sans Compressed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</si>
  <si>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Rozebranie ław pod krawężniki betonowe z oporem - beton C12/15  z załadunkiem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</si>
  <si>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Rozebranie płyt betonowych 3,00m x 1,50 m x 0,15 m    z załadunkiem i wywozem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składowisko OD w Gizałkach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</si>
  <si>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Mechaniczne rozebranie nawierzchni z mieszanek mineralno-bitumicznych  o gr 8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załadunkiem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</si>
  <si>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Studzienki ściekowe z gotowych elementów betonowych o średnicy 500mm z osadnikiem bez syfonu oraz rusztem krawężnikowo-jezdniowym z uchylna kratą i uchylna klapą - na zawiasach o wys. lica krawężnikowego 120 mm klasa D 400</t>
  </si>
  <si>
    <t>Krawężniki betonowe wystające o wymiarach 20x30 cm na podsypce cementowo-piaskowej  gr. 5cm</t>
  </si>
  <si>
    <t xml:space="preserve">Zasypywanie wykopów liniowych o ścianach pionowych w gruntach kat.I-IV; głębokość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2,0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</si>
  <si>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Nawierzchnie z kostki betonowej  fazowej (kolor szary) gr. 8 cm na podsypce cem-piaskowej gr. 5 cm z wypełnieniem spoin piaskiem (perony zatok autobusowych)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Encode Sans Compressed"/>
        <family val="0"/>
      </rPr>
      <t xml:space="preserve">                                 </t>
    </r>
  </si>
  <si>
    <r>
      <t xml:space="preserve">Wykonanie koryta  w gruncie kat II-IV - głębokość 15 cm z załadunkiem i wywozem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</si>
  <si>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Rozebranie ścieków z elementów betonowych o wym. 50x50x15 cm na podsypce cementowo-piaskowej  z załadunkiem i wywozem na składowisko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</si>
  <si>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Nawierzchnie z trylinki (materiał z rozbiórki) gr. 12 cm na podsypce cem-piaskowej gr. 5 cm  z wypełnieniem spoin piaskiem (  utwardzone pobocze na łuku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</si>
  <si>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Oczyszczenie i skropienie warstw bitumicznych pod warstwę scieralną z SMA, emulsją asfaltową modyfikowana w ilości 0,2 - 0,4 kg/m² (pozostała ilość lepiszcza po skropieniu)  z zabezpieczeniem mleczkiem wapiennym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</si>
</sst>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Encode Sans Compressed"/>
      <family val="0"/>
    </font>
    <font>
      <b/>
      <sz val="11"/>
      <name val="Encode Sans Compressed"/>
      <family val="0"/>
    </font>
    <font>
      <b/>
      <sz val="11"/>
      <color indexed="10"/>
      <name val="Encode Sans Compressed"/>
      <family val="0"/>
    </font>
    <font>
      <sz val="12"/>
      <name val="Encode Sans Compressed"/>
      <family val="0"/>
    </font>
    <font>
      <sz val="11"/>
      <color indexed="10"/>
      <name val="Encode Sans Compressed"/>
      <family val="0"/>
    </font>
    <font>
      <sz val="10"/>
      <color indexed="10"/>
      <name val="Encode Sans Compressed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Encode Sans Compressed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Encode Sans Compressed"/>
      <family val="0"/>
    </font>
    <font>
      <sz val="11"/>
      <color rgb="FFFF0000"/>
      <name val="Encode Sans Compressed"/>
      <family val="0"/>
    </font>
    <font>
      <b/>
      <sz val="11"/>
      <color rgb="FFFF0000"/>
      <name val="Encode Sans Compresse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2" fontId="2" fillId="33" borderId="10" xfId="4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5" fontId="2" fillId="0" borderId="11" xfId="42" applyFont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72" fontId="2" fillId="33" borderId="15" xfId="42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172" fontId="41" fillId="0" borderId="15" xfId="42" applyNumberFormat="1" applyFont="1" applyBorder="1" applyAlignment="1">
      <alignment horizontal="center" vertical="center" wrapText="1"/>
    </xf>
    <xf numFmtId="165" fontId="2" fillId="0" borderId="15" xfId="42" applyFont="1" applyFill="1" applyBorder="1" applyAlignment="1">
      <alignment horizontal="center" vertical="center" wrapText="1"/>
    </xf>
    <xf numFmtId="165" fontId="2" fillId="0" borderId="15" xfId="42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/>
    </xf>
    <xf numFmtId="165" fontId="2" fillId="0" borderId="12" xfId="42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41" fillId="0" borderId="12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20" xfId="42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/>
    </xf>
    <xf numFmtId="172" fontId="2" fillId="33" borderId="22" xfId="42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172" fontId="2" fillId="33" borderId="20" xfId="42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2" fillId="0" borderId="10" xfId="42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justify" vertical="center" wrapText="1"/>
    </xf>
    <xf numFmtId="0" fontId="42" fillId="0" borderId="17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2" fontId="42" fillId="0" borderId="20" xfId="0" applyNumberFormat="1" applyFont="1" applyBorder="1" applyAlignment="1">
      <alignment horizontal="center" vertical="center" wrapText="1"/>
    </xf>
    <xf numFmtId="165" fontId="2" fillId="0" borderId="23" xfId="42" applyFont="1" applyBorder="1" applyAlignment="1">
      <alignment horizontal="center" vertical="center"/>
    </xf>
    <xf numFmtId="165" fontId="2" fillId="0" borderId="21" xfId="42" applyFont="1" applyBorder="1" applyAlignment="1">
      <alignment horizontal="center" vertical="center"/>
    </xf>
    <xf numFmtId="165" fontId="2" fillId="33" borderId="14" xfId="42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Layout" workbookViewId="0" topLeftCell="A1">
      <selection activeCell="B47" sqref="B47"/>
    </sheetView>
  </sheetViews>
  <sheetFormatPr defaultColWidth="8.796875" defaultRowHeight="14.25"/>
  <cols>
    <col min="1" max="1" width="3.8984375" style="2" customWidth="1"/>
    <col min="2" max="2" width="10.5" style="2" customWidth="1"/>
    <col min="3" max="3" width="72.5" style="0" customWidth="1"/>
    <col min="4" max="4" width="8" style="0" customWidth="1"/>
    <col min="5" max="5" width="11.3984375" style="2" customWidth="1"/>
    <col min="6" max="6" width="12.5" style="0" customWidth="1"/>
    <col min="7" max="7" width="13.5" style="0" customWidth="1"/>
  </cols>
  <sheetData>
    <row r="1" spans="1:7" ht="30" customHeight="1">
      <c r="A1" s="97" t="s">
        <v>62</v>
      </c>
      <c r="B1" s="97"/>
      <c r="C1" s="97"/>
      <c r="D1" s="97"/>
      <c r="E1" s="97"/>
      <c r="F1" s="97"/>
      <c r="G1" s="97"/>
    </row>
    <row r="2" spans="1:7" ht="30" customHeight="1">
      <c r="A2" s="98" t="s">
        <v>85</v>
      </c>
      <c r="B2" s="98"/>
      <c r="C2" s="98"/>
      <c r="D2" s="98"/>
      <c r="E2" s="98"/>
      <c r="F2" s="98"/>
      <c r="G2" s="98"/>
    </row>
    <row r="3" spans="1:7" ht="42.75" customHeight="1">
      <c r="A3" s="16" t="s">
        <v>1</v>
      </c>
      <c r="B3" s="16" t="s">
        <v>11</v>
      </c>
      <c r="C3" s="16" t="s">
        <v>2</v>
      </c>
      <c r="D3" s="16" t="s">
        <v>4</v>
      </c>
      <c r="E3" s="16" t="s">
        <v>5</v>
      </c>
      <c r="F3" s="31" t="s">
        <v>49</v>
      </c>
      <c r="G3" s="32" t="s">
        <v>50</v>
      </c>
    </row>
    <row r="4" spans="1:7" ht="12.75" customHeight="1" thickBot="1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</row>
    <row r="5" spans="1:7" ht="103.5" customHeight="1" thickBot="1">
      <c r="A5" s="50" t="s">
        <v>7</v>
      </c>
      <c r="B5" s="51"/>
      <c r="C5" s="52" t="s">
        <v>51</v>
      </c>
      <c r="D5" s="51"/>
      <c r="E5" s="51"/>
      <c r="F5" s="34"/>
      <c r="G5" s="67"/>
    </row>
    <row r="6" spans="1:7" ht="37.5" customHeight="1">
      <c r="A6" s="14">
        <v>1</v>
      </c>
      <c r="B6" s="5" t="s">
        <v>34</v>
      </c>
      <c r="C6" s="48" t="s">
        <v>89</v>
      </c>
      <c r="D6" s="14" t="s">
        <v>3</v>
      </c>
      <c r="E6" s="49">
        <v>4.8</v>
      </c>
      <c r="F6" s="35"/>
      <c r="G6" s="35">
        <f>E6*F6</f>
        <v>0</v>
      </c>
    </row>
    <row r="7" spans="1:7" ht="37.5" customHeight="1">
      <c r="A7" s="75">
        <v>2</v>
      </c>
      <c r="B7" s="76" t="s">
        <v>33</v>
      </c>
      <c r="C7" s="77" t="s">
        <v>90</v>
      </c>
      <c r="D7" s="78" t="s">
        <v>12</v>
      </c>
      <c r="E7" s="79">
        <v>930.16</v>
      </c>
      <c r="F7" s="80"/>
      <c r="G7" s="35">
        <f aca="true" t="shared" si="0" ref="G7:G59">E7*F7</f>
        <v>0</v>
      </c>
    </row>
    <row r="8" spans="1:7" ht="37.5" customHeight="1">
      <c r="A8" s="14">
        <v>3</v>
      </c>
      <c r="B8" s="19" t="s">
        <v>17</v>
      </c>
      <c r="C8" s="20" t="s">
        <v>63</v>
      </c>
      <c r="D8" s="19" t="s">
        <v>12</v>
      </c>
      <c r="E8" s="21">
        <v>16.97</v>
      </c>
      <c r="F8" s="61"/>
      <c r="G8" s="35">
        <f t="shared" si="0"/>
        <v>0</v>
      </c>
    </row>
    <row r="9" spans="1:7" ht="37.5" customHeight="1">
      <c r="A9" s="7">
        <v>4</v>
      </c>
      <c r="B9" s="11" t="s">
        <v>17</v>
      </c>
      <c r="C9" s="4" t="s">
        <v>64</v>
      </c>
      <c r="D9" s="11" t="s">
        <v>12</v>
      </c>
      <c r="E9" s="6">
        <v>1.08</v>
      </c>
      <c r="F9" s="55"/>
      <c r="G9" s="35">
        <f t="shared" si="0"/>
        <v>0</v>
      </c>
    </row>
    <row r="10" spans="1:7" ht="37.5" customHeight="1">
      <c r="A10" s="7">
        <v>5</v>
      </c>
      <c r="B10" s="11" t="s">
        <v>17</v>
      </c>
      <c r="C10" s="4" t="s">
        <v>65</v>
      </c>
      <c r="D10" s="12" t="s">
        <v>12</v>
      </c>
      <c r="E10" s="37">
        <v>32.79</v>
      </c>
      <c r="F10" s="55"/>
      <c r="G10" s="35">
        <f t="shared" si="0"/>
        <v>0</v>
      </c>
    </row>
    <row r="11" spans="1:7" ht="37.5" customHeight="1">
      <c r="A11" s="14">
        <v>6</v>
      </c>
      <c r="B11" s="11" t="s">
        <v>17</v>
      </c>
      <c r="C11" s="4" t="s">
        <v>66</v>
      </c>
      <c r="D11" s="12" t="s">
        <v>12</v>
      </c>
      <c r="E11" s="37">
        <v>5.22</v>
      </c>
      <c r="F11" s="55"/>
      <c r="G11" s="35">
        <f t="shared" si="0"/>
        <v>0</v>
      </c>
    </row>
    <row r="12" spans="1:7" ht="37.5" customHeight="1">
      <c r="A12" s="7">
        <v>7</v>
      </c>
      <c r="B12" s="11" t="s">
        <v>17</v>
      </c>
      <c r="C12" s="4" t="s">
        <v>91</v>
      </c>
      <c r="D12" s="11" t="s">
        <v>12</v>
      </c>
      <c r="E12" s="37">
        <v>8.18</v>
      </c>
      <c r="F12" s="55"/>
      <c r="G12" s="35">
        <f t="shared" si="0"/>
        <v>0</v>
      </c>
    </row>
    <row r="13" spans="1:7" ht="37.5" customHeight="1">
      <c r="A13" s="14">
        <v>8</v>
      </c>
      <c r="B13" s="11" t="s">
        <v>17</v>
      </c>
      <c r="C13" s="4" t="s">
        <v>67</v>
      </c>
      <c r="D13" s="11" t="s">
        <v>12</v>
      </c>
      <c r="E13" s="37">
        <v>7.2</v>
      </c>
      <c r="F13" s="55"/>
      <c r="G13" s="35">
        <f t="shared" si="0"/>
        <v>0</v>
      </c>
    </row>
    <row r="14" spans="1:7" ht="37.5" customHeight="1">
      <c r="A14" s="7">
        <v>9</v>
      </c>
      <c r="B14" s="9" t="s">
        <v>18</v>
      </c>
      <c r="C14" s="20" t="s">
        <v>92</v>
      </c>
      <c r="D14" s="11" t="s">
        <v>12</v>
      </c>
      <c r="E14" s="36">
        <v>10.12</v>
      </c>
      <c r="F14" s="55"/>
      <c r="G14" s="35">
        <f t="shared" si="0"/>
        <v>0</v>
      </c>
    </row>
    <row r="15" spans="1:7" ht="37.5" customHeight="1">
      <c r="A15" s="14">
        <v>10</v>
      </c>
      <c r="B15" s="9" t="s">
        <v>18</v>
      </c>
      <c r="C15" s="10" t="s">
        <v>99</v>
      </c>
      <c r="D15" s="5" t="s">
        <v>12</v>
      </c>
      <c r="E15" s="38">
        <v>2.85</v>
      </c>
      <c r="F15" s="55"/>
      <c r="G15" s="35">
        <f t="shared" si="0"/>
        <v>0</v>
      </c>
    </row>
    <row r="16" spans="1:7" ht="38.25" customHeight="1">
      <c r="A16" s="14">
        <v>11</v>
      </c>
      <c r="B16" s="11" t="s">
        <v>17</v>
      </c>
      <c r="C16" s="4" t="s">
        <v>68</v>
      </c>
      <c r="D16" s="12" t="s">
        <v>8</v>
      </c>
      <c r="E16" s="37">
        <v>186.5</v>
      </c>
      <c r="F16" s="55"/>
      <c r="G16" s="35">
        <f t="shared" si="0"/>
        <v>0</v>
      </c>
    </row>
    <row r="17" spans="1:7" ht="37.5" customHeight="1">
      <c r="A17" s="7">
        <v>12</v>
      </c>
      <c r="B17" s="11" t="s">
        <v>17</v>
      </c>
      <c r="C17" s="4" t="s">
        <v>69</v>
      </c>
      <c r="D17" s="12" t="s">
        <v>8</v>
      </c>
      <c r="E17" s="37">
        <v>120.4</v>
      </c>
      <c r="F17" s="55"/>
      <c r="G17" s="35">
        <f t="shared" si="0"/>
        <v>0</v>
      </c>
    </row>
    <row r="18" spans="1:7" ht="38.25" customHeight="1">
      <c r="A18" s="14">
        <v>13</v>
      </c>
      <c r="B18" s="11" t="s">
        <v>17</v>
      </c>
      <c r="C18" s="13" t="s">
        <v>70</v>
      </c>
      <c r="D18" s="12" t="s">
        <v>8</v>
      </c>
      <c r="E18" s="37">
        <v>155.68</v>
      </c>
      <c r="F18" s="55"/>
      <c r="G18" s="35">
        <f t="shared" si="0"/>
        <v>0</v>
      </c>
    </row>
    <row r="19" spans="1:7" ht="37.5" customHeight="1">
      <c r="A19" s="7">
        <v>14</v>
      </c>
      <c r="B19" s="11" t="s">
        <v>17</v>
      </c>
      <c r="C19" s="4" t="s">
        <v>93</v>
      </c>
      <c r="D19" s="15" t="s">
        <v>12</v>
      </c>
      <c r="E19" s="37">
        <v>4.6</v>
      </c>
      <c r="F19" s="55"/>
      <c r="G19" s="35">
        <f t="shared" si="0"/>
        <v>0</v>
      </c>
    </row>
    <row r="20" spans="1:7" ht="36.75" customHeight="1">
      <c r="A20" s="14">
        <v>15</v>
      </c>
      <c r="B20" s="11" t="s">
        <v>17</v>
      </c>
      <c r="C20" s="4" t="s">
        <v>82</v>
      </c>
      <c r="D20" s="15" t="s">
        <v>12</v>
      </c>
      <c r="E20" s="39">
        <v>13.4</v>
      </c>
      <c r="F20" s="55"/>
      <c r="G20" s="35">
        <f t="shared" si="0"/>
        <v>0</v>
      </c>
    </row>
    <row r="21" spans="1:7" ht="33.75" customHeight="1" thickBot="1">
      <c r="A21" s="18">
        <v>16</v>
      </c>
      <c r="B21" s="58" t="s">
        <v>17</v>
      </c>
      <c r="C21" s="68" t="s">
        <v>59</v>
      </c>
      <c r="D21" s="69" t="s">
        <v>6</v>
      </c>
      <c r="E21" s="70">
        <v>16</v>
      </c>
      <c r="F21" s="60"/>
      <c r="G21" s="88">
        <f t="shared" si="0"/>
        <v>0</v>
      </c>
    </row>
    <row r="22" spans="1:7" ht="60" customHeight="1" thickBot="1">
      <c r="A22" s="66" t="s">
        <v>61</v>
      </c>
      <c r="B22" s="71"/>
      <c r="C22" s="72" t="s">
        <v>60</v>
      </c>
      <c r="D22" s="73"/>
      <c r="E22" s="74"/>
      <c r="F22" s="65"/>
      <c r="G22" s="89">
        <f t="shared" si="0"/>
        <v>0</v>
      </c>
    </row>
    <row r="23" spans="1:7" s="1" customFormat="1" ht="38.25" customHeight="1">
      <c r="A23" s="14">
        <v>17</v>
      </c>
      <c r="B23" s="5" t="s">
        <v>19</v>
      </c>
      <c r="C23" s="23" t="s">
        <v>71</v>
      </c>
      <c r="D23" s="5" t="s">
        <v>12</v>
      </c>
      <c r="E23" s="40">
        <v>16.8</v>
      </c>
      <c r="F23" s="61"/>
      <c r="G23" s="35">
        <f t="shared" si="0"/>
        <v>0</v>
      </c>
    </row>
    <row r="24" spans="1:7" s="1" customFormat="1" ht="53.25" customHeight="1">
      <c r="A24" s="7">
        <v>18</v>
      </c>
      <c r="B24" s="3" t="s">
        <v>20</v>
      </c>
      <c r="C24" s="24" t="s">
        <v>94</v>
      </c>
      <c r="D24" s="3" t="s">
        <v>15</v>
      </c>
      <c r="E24" s="41">
        <v>4</v>
      </c>
      <c r="F24" s="55"/>
      <c r="G24" s="35">
        <f t="shared" si="0"/>
        <v>0</v>
      </c>
    </row>
    <row r="25" spans="1:7" s="1" customFormat="1" ht="30.75" customHeight="1">
      <c r="A25" s="14">
        <v>19</v>
      </c>
      <c r="B25" s="3" t="s">
        <v>20</v>
      </c>
      <c r="C25" s="24" t="s">
        <v>35</v>
      </c>
      <c r="D25" s="3" t="s">
        <v>6</v>
      </c>
      <c r="E25" s="42">
        <v>39</v>
      </c>
      <c r="F25" s="55"/>
      <c r="G25" s="35">
        <f t="shared" si="0"/>
        <v>0</v>
      </c>
    </row>
    <row r="26" spans="1:7" s="1" customFormat="1" ht="36.75" customHeight="1">
      <c r="A26" s="7">
        <v>20</v>
      </c>
      <c r="B26" s="3" t="s">
        <v>20</v>
      </c>
      <c r="C26" s="24" t="s">
        <v>96</v>
      </c>
      <c r="D26" s="3" t="s">
        <v>12</v>
      </c>
      <c r="E26" s="41">
        <v>14.45</v>
      </c>
      <c r="F26" s="55"/>
      <c r="G26" s="35">
        <f t="shared" si="0"/>
        <v>0</v>
      </c>
    </row>
    <row r="27" spans="1:7" s="1" customFormat="1" ht="30.75" customHeight="1">
      <c r="A27" s="7">
        <v>21</v>
      </c>
      <c r="B27" s="3" t="s">
        <v>21</v>
      </c>
      <c r="C27" s="13" t="s">
        <v>72</v>
      </c>
      <c r="D27" s="3" t="s">
        <v>12</v>
      </c>
      <c r="E27" s="41">
        <v>20.25</v>
      </c>
      <c r="F27" s="55"/>
      <c r="G27" s="35">
        <f t="shared" si="0"/>
        <v>0</v>
      </c>
    </row>
    <row r="28" spans="1:7" s="1" customFormat="1" ht="38.25" customHeight="1">
      <c r="A28" s="7">
        <v>22</v>
      </c>
      <c r="B28" s="3" t="s">
        <v>21</v>
      </c>
      <c r="C28" s="13" t="s">
        <v>95</v>
      </c>
      <c r="D28" s="3" t="s">
        <v>6</v>
      </c>
      <c r="E28" s="41">
        <v>270</v>
      </c>
      <c r="F28" s="55"/>
      <c r="G28" s="35">
        <f t="shared" si="0"/>
        <v>0</v>
      </c>
    </row>
    <row r="29" spans="1:7" s="1" customFormat="1" ht="30" customHeight="1">
      <c r="A29" s="7">
        <v>23</v>
      </c>
      <c r="B29" s="3" t="s">
        <v>43</v>
      </c>
      <c r="C29" s="13" t="s">
        <v>73</v>
      </c>
      <c r="D29" s="3" t="s">
        <v>12</v>
      </c>
      <c r="E29" s="41">
        <v>15.53</v>
      </c>
      <c r="F29" s="55"/>
      <c r="G29" s="80">
        <f t="shared" si="0"/>
        <v>0</v>
      </c>
    </row>
    <row r="30" spans="1:7" s="1" customFormat="1" ht="38.25" customHeight="1">
      <c r="A30" s="7">
        <v>24</v>
      </c>
      <c r="B30" s="11" t="s">
        <v>43</v>
      </c>
      <c r="C30" s="4" t="s">
        <v>31</v>
      </c>
      <c r="D30" s="3" t="s">
        <v>6</v>
      </c>
      <c r="E30" s="37">
        <v>270</v>
      </c>
      <c r="F30" s="55"/>
      <c r="G30" s="35">
        <f t="shared" si="0"/>
        <v>0</v>
      </c>
    </row>
    <row r="31" spans="1:7" s="1" customFormat="1" ht="37.5" customHeight="1">
      <c r="A31" s="14">
        <v>25</v>
      </c>
      <c r="B31" s="3" t="s">
        <v>38</v>
      </c>
      <c r="C31" s="25" t="s">
        <v>74</v>
      </c>
      <c r="D31" s="5" t="s">
        <v>8</v>
      </c>
      <c r="E31" s="38">
        <v>120</v>
      </c>
      <c r="F31" s="55"/>
      <c r="G31" s="35">
        <f t="shared" si="0"/>
        <v>0</v>
      </c>
    </row>
    <row r="32" spans="1:7" s="1" customFormat="1" ht="30" customHeight="1">
      <c r="A32" s="7">
        <v>26</v>
      </c>
      <c r="B32" s="3" t="s">
        <v>22</v>
      </c>
      <c r="C32" s="13" t="s">
        <v>75</v>
      </c>
      <c r="D32" s="3" t="s">
        <v>12</v>
      </c>
      <c r="E32" s="41">
        <v>3.16</v>
      </c>
      <c r="F32" s="55"/>
      <c r="G32" s="35">
        <f t="shared" si="0"/>
        <v>0</v>
      </c>
    </row>
    <row r="33" spans="1:7" s="1" customFormat="1" ht="36.75" customHeight="1">
      <c r="A33" s="14">
        <v>27</v>
      </c>
      <c r="B33" s="5" t="s">
        <v>22</v>
      </c>
      <c r="C33" s="10" t="s">
        <v>76</v>
      </c>
      <c r="D33" s="5" t="s">
        <v>6</v>
      </c>
      <c r="E33" s="38">
        <v>92.8</v>
      </c>
      <c r="F33" s="55"/>
      <c r="G33" s="35">
        <f t="shared" si="0"/>
        <v>0</v>
      </c>
    </row>
    <row r="34" spans="1:7" s="1" customFormat="1" ht="37.5" customHeight="1">
      <c r="A34" s="7">
        <v>28</v>
      </c>
      <c r="B34" s="3" t="s">
        <v>39</v>
      </c>
      <c r="C34" s="26" t="s">
        <v>32</v>
      </c>
      <c r="D34" s="3" t="s">
        <v>8</v>
      </c>
      <c r="E34" s="43">
        <v>120</v>
      </c>
      <c r="F34" s="55"/>
      <c r="G34" s="35">
        <f t="shared" si="0"/>
        <v>0</v>
      </c>
    </row>
    <row r="35" spans="1:7" s="1" customFormat="1" ht="39.75" customHeight="1" thickBot="1">
      <c r="A35" s="18">
        <v>29</v>
      </c>
      <c r="B35" s="17" t="s">
        <v>23</v>
      </c>
      <c r="C35" s="81" t="s">
        <v>97</v>
      </c>
      <c r="D35" s="17" t="s">
        <v>8</v>
      </c>
      <c r="E35" s="82">
        <v>120</v>
      </c>
      <c r="F35" s="60"/>
      <c r="G35" s="88">
        <f t="shared" si="0"/>
        <v>0</v>
      </c>
    </row>
    <row r="36" spans="1:7" s="1" customFormat="1" ht="109.5" customHeight="1" thickBot="1">
      <c r="A36" s="66" t="s">
        <v>9</v>
      </c>
      <c r="B36" s="85"/>
      <c r="C36" s="86" t="s">
        <v>52</v>
      </c>
      <c r="D36" s="85"/>
      <c r="E36" s="87"/>
      <c r="F36" s="65"/>
      <c r="G36" s="89">
        <f t="shared" si="0"/>
        <v>0</v>
      </c>
    </row>
    <row r="37" spans="1:7" s="1" customFormat="1" ht="30.75" customHeight="1">
      <c r="A37" s="14">
        <v>30</v>
      </c>
      <c r="B37" s="83" t="s">
        <v>36</v>
      </c>
      <c r="C37" s="84" t="s">
        <v>14</v>
      </c>
      <c r="D37" s="83" t="s">
        <v>10</v>
      </c>
      <c r="E37" s="44">
        <v>400</v>
      </c>
      <c r="F37" s="61"/>
      <c r="G37" s="35">
        <f t="shared" si="0"/>
        <v>0</v>
      </c>
    </row>
    <row r="38" spans="1:7" s="1" customFormat="1" ht="30" customHeight="1">
      <c r="A38" s="7">
        <v>31</v>
      </c>
      <c r="B38" s="3" t="s">
        <v>21</v>
      </c>
      <c r="C38" s="13" t="s">
        <v>77</v>
      </c>
      <c r="D38" s="3" t="s">
        <v>12</v>
      </c>
      <c r="E38" s="41">
        <v>13.28</v>
      </c>
      <c r="F38" s="55"/>
      <c r="G38" s="35">
        <f t="shared" si="0"/>
        <v>0</v>
      </c>
    </row>
    <row r="39" spans="1:7" s="1" customFormat="1" ht="37.5" customHeight="1">
      <c r="A39" s="7">
        <v>32</v>
      </c>
      <c r="B39" s="28" t="s">
        <v>21</v>
      </c>
      <c r="C39" s="29" t="s">
        <v>44</v>
      </c>
      <c r="D39" s="28" t="s">
        <v>6</v>
      </c>
      <c r="E39" s="45">
        <v>160</v>
      </c>
      <c r="F39" s="55"/>
      <c r="G39" s="35">
        <f t="shared" si="0"/>
        <v>0</v>
      </c>
    </row>
    <row r="40" spans="1:7" s="1" customFormat="1" ht="37.5" customHeight="1">
      <c r="A40" s="7">
        <v>33</v>
      </c>
      <c r="B40" s="5" t="s">
        <v>38</v>
      </c>
      <c r="C40" s="30" t="s">
        <v>98</v>
      </c>
      <c r="D40" s="5" t="s">
        <v>8</v>
      </c>
      <c r="E40" s="45">
        <v>115.5</v>
      </c>
      <c r="F40" s="55"/>
      <c r="G40" s="35">
        <f t="shared" si="0"/>
        <v>0</v>
      </c>
    </row>
    <row r="41" spans="1:7" s="1" customFormat="1" ht="30.75" customHeight="1">
      <c r="A41" s="7">
        <v>34</v>
      </c>
      <c r="B41" s="5" t="s">
        <v>22</v>
      </c>
      <c r="C41" s="10" t="s">
        <v>78</v>
      </c>
      <c r="D41" s="5" t="s">
        <v>12</v>
      </c>
      <c r="E41" s="45">
        <v>0.68</v>
      </c>
      <c r="F41" s="55"/>
      <c r="G41" s="35">
        <f t="shared" si="0"/>
        <v>0</v>
      </c>
    </row>
    <row r="42" spans="1:7" s="1" customFormat="1" ht="30" customHeight="1">
      <c r="A42" s="7">
        <v>35</v>
      </c>
      <c r="B42" s="5" t="s">
        <v>22</v>
      </c>
      <c r="C42" s="10" t="s">
        <v>46</v>
      </c>
      <c r="D42" s="5" t="s">
        <v>6</v>
      </c>
      <c r="E42" s="45">
        <v>20</v>
      </c>
      <c r="F42" s="55"/>
      <c r="G42" s="35">
        <f t="shared" si="0"/>
        <v>0</v>
      </c>
    </row>
    <row r="43" spans="1:7" s="1" customFormat="1" ht="30" customHeight="1">
      <c r="A43" s="7">
        <v>36</v>
      </c>
      <c r="B43" s="5" t="s">
        <v>39</v>
      </c>
      <c r="C43" s="10" t="s">
        <v>47</v>
      </c>
      <c r="D43" s="5" t="s">
        <v>8</v>
      </c>
      <c r="E43" s="45">
        <v>115.5</v>
      </c>
      <c r="F43" s="55"/>
      <c r="G43" s="35">
        <f t="shared" si="0"/>
        <v>0</v>
      </c>
    </row>
    <row r="44" spans="1:7" s="1" customFormat="1" ht="36.75" customHeight="1">
      <c r="A44" s="7">
        <v>37</v>
      </c>
      <c r="B44" s="3" t="s">
        <v>23</v>
      </c>
      <c r="C44" s="26" t="s">
        <v>53</v>
      </c>
      <c r="D44" s="3" t="s">
        <v>8</v>
      </c>
      <c r="E44" s="43">
        <v>115.5</v>
      </c>
      <c r="F44" s="55"/>
      <c r="G44" s="35">
        <f t="shared" si="0"/>
        <v>0</v>
      </c>
    </row>
    <row r="45" spans="1:7" s="1" customFormat="1" ht="36" customHeight="1">
      <c r="A45" s="7">
        <v>38</v>
      </c>
      <c r="B45" s="3" t="s">
        <v>23</v>
      </c>
      <c r="C45" s="26" t="s">
        <v>56</v>
      </c>
      <c r="D45" s="3" t="s">
        <v>8</v>
      </c>
      <c r="E45" s="43">
        <v>186.5</v>
      </c>
      <c r="F45" s="55"/>
      <c r="G45" s="35">
        <f t="shared" si="0"/>
        <v>0</v>
      </c>
    </row>
    <row r="46" spans="1:7" s="1" customFormat="1" ht="30.75" customHeight="1">
      <c r="A46" s="7">
        <v>39</v>
      </c>
      <c r="B46" s="3" t="s">
        <v>21</v>
      </c>
      <c r="C46" s="26" t="s">
        <v>79</v>
      </c>
      <c r="D46" s="3" t="s">
        <v>12</v>
      </c>
      <c r="E46" s="43">
        <v>10.39</v>
      </c>
      <c r="F46" s="55"/>
      <c r="G46" s="35">
        <f t="shared" si="0"/>
        <v>0</v>
      </c>
    </row>
    <row r="47" spans="1:7" s="1" customFormat="1" ht="37.5" customHeight="1">
      <c r="A47" s="7">
        <v>40</v>
      </c>
      <c r="B47" s="5" t="s">
        <v>21</v>
      </c>
      <c r="C47" s="53" t="s">
        <v>80</v>
      </c>
      <c r="D47" s="5" t="s">
        <v>6</v>
      </c>
      <c r="E47" s="38">
        <v>221</v>
      </c>
      <c r="F47" s="55"/>
      <c r="G47" s="35">
        <f t="shared" si="0"/>
        <v>0</v>
      </c>
    </row>
    <row r="48" spans="1:7" s="1" customFormat="1" ht="36.75" customHeight="1">
      <c r="A48" s="7">
        <v>41</v>
      </c>
      <c r="B48" s="3" t="s">
        <v>23</v>
      </c>
      <c r="C48" s="26" t="s">
        <v>100</v>
      </c>
      <c r="D48" s="3" t="s">
        <v>8</v>
      </c>
      <c r="E48" s="43">
        <v>120.4</v>
      </c>
      <c r="F48" s="55"/>
      <c r="G48" s="35">
        <f t="shared" si="0"/>
        <v>0</v>
      </c>
    </row>
    <row r="49" spans="1:7" s="1" customFormat="1" ht="52.5" customHeight="1">
      <c r="A49" s="7">
        <v>42</v>
      </c>
      <c r="B49" s="11" t="s">
        <v>25</v>
      </c>
      <c r="C49" s="8" t="s">
        <v>42</v>
      </c>
      <c r="D49" s="3" t="s">
        <v>8</v>
      </c>
      <c r="E49" s="43">
        <v>31186.11</v>
      </c>
      <c r="F49" s="55"/>
      <c r="G49" s="35">
        <f t="shared" si="0"/>
        <v>0</v>
      </c>
    </row>
    <row r="50" spans="1:7" ht="30.75" customHeight="1">
      <c r="A50" s="7">
        <v>43</v>
      </c>
      <c r="B50" s="3" t="s">
        <v>24</v>
      </c>
      <c r="C50" s="27" t="s">
        <v>48</v>
      </c>
      <c r="D50" s="3" t="s">
        <v>10</v>
      </c>
      <c r="E50" s="38">
        <v>3118.61</v>
      </c>
      <c r="F50" s="55"/>
      <c r="G50" s="35">
        <f t="shared" si="0"/>
        <v>0</v>
      </c>
    </row>
    <row r="51" spans="1:7" ht="52.5" customHeight="1">
      <c r="A51" s="7">
        <v>44</v>
      </c>
      <c r="B51" s="11" t="s">
        <v>25</v>
      </c>
      <c r="C51" s="8" t="s">
        <v>101</v>
      </c>
      <c r="D51" s="3" t="s">
        <v>8</v>
      </c>
      <c r="E51" s="46">
        <v>31005.33</v>
      </c>
      <c r="F51" s="55"/>
      <c r="G51" s="35">
        <f t="shared" si="0"/>
        <v>0</v>
      </c>
    </row>
    <row r="52" spans="1:7" ht="31.5" customHeight="1">
      <c r="A52" s="7">
        <v>45</v>
      </c>
      <c r="B52" s="3" t="s">
        <v>26</v>
      </c>
      <c r="C52" s="24" t="s">
        <v>13</v>
      </c>
      <c r="D52" s="3" t="s">
        <v>8</v>
      </c>
      <c r="E52" s="46">
        <v>31005.33</v>
      </c>
      <c r="F52" s="55"/>
      <c r="G52" s="35">
        <f t="shared" si="0"/>
        <v>0</v>
      </c>
    </row>
    <row r="53" spans="1:7" ht="30.75" customHeight="1">
      <c r="A53" s="7">
        <v>46</v>
      </c>
      <c r="B53" s="3" t="s">
        <v>27</v>
      </c>
      <c r="C53" s="24" t="s">
        <v>81</v>
      </c>
      <c r="D53" s="3" t="s">
        <v>8</v>
      </c>
      <c r="E53" s="47">
        <v>9041</v>
      </c>
      <c r="F53" s="55"/>
      <c r="G53" s="35">
        <f t="shared" si="0"/>
        <v>0</v>
      </c>
    </row>
    <row r="54" spans="1:7" ht="37.5" customHeight="1">
      <c r="A54" s="7">
        <v>47</v>
      </c>
      <c r="B54" s="3" t="s">
        <v>28</v>
      </c>
      <c r="C54" s="24" t="s">
        <v>45</v>
      </c>
      <c r="D54" s="5" t="s">
        <v>8</v>
      </c>
      <c r="E54" s="47">
        <v>9041</v>
      </c>
      <c r="F54" s="55"/>
      <c r="G54" s="35">
        <f t="shared" si="0"/>
        <v>0</v>
      </c>
    </row>
    <row r="55" spans="1:7" ht="30.75" customHeight="1" thickBot="1">
      <c r="A55" s="18">
        <v>48</v>
      </c>
      <c r="B55" s="58" t="s">
        <v>30</v>
      </c>
      <c r="C55" s="59" t="s">
        <v>16</v>
      </c>
      <c r="D55" s="17" t="s">
        <v>6</v>
      </c>
      <c r="E55" s="56">
        <v>8500</v>
      </c>
      <c r="F55" s="60"/>
      <c r="G55" s="88">
        <f t="shared" si="0"/>
        <v>0</v>
      </c>
    </row>
    <row r="56" spans="1:7" ht="64.5" customHeight="1" thickBot="1">
      <c r="A56" s="66" t="s">
        <v>58</v>
      </c>
      <c r="B56" s="62"/>
      <c r="C56" s="57" t="s">
        <v>57</v>
      </c>
      <c r="D56" s="63"/>
      <c r="E56" s="64"/>
      <c r="F56" s="65"/>
      <c r="G56" s="89">
        <f t="shared" si="0"/>
        <v>0</v>
      </c>
    </row>
    <row r="57" spans="1:7" ht="37.5" customHeight="1">
      <c r="A57" s="14">
        <v>49</v>
      </c>
      <c r="B57" s="5" t="s">
        <v>29</v>
      </c>
      <c r="C57" s="20" t="s">
        <v>37</v>
      </c>
      <c r="D57" s="5" t="s">
        <v>8</v>
      </c>
      <c r="E57" s="90">
        <v>1629</v>
      </c>
      <c r="F57" s="61"/>
      <c r="G57" s="35">
        <f t="shared" si="0"/>
        <v>0</v>
      </c>
    </row>
    <row r="58" spans="1:7" ht="37.5" customHeight="1">
      <c r="A58" s="7">
        <v>50</v>
      </c>
      <c r="B58" s="3" t="s">
        <v>84</v>
      </c>
      <c r="C58" s="8" t="s">
        <v>40</v>
      </c>
      <c r="D58" s="3" t="s">
        <v>41</v>
      </c>
      <c r="E58" s="39">
        <v>84</v>
      </c>
      <c r="F58" s="55"/>
      <c r="G58" s="80">
        <f t="shared" si="0"/>
        <v>0</v>
      </c>
    </row>
    <row r="59" spans="1:7" ht="30" customHeight="1" thickBot="1">
      <c r="A59" s="7">
        <v>51</v>
      </c>
      <c r="B59" s="3" t="s">
        <v>84</v>
      </c>
      <c r="C59" s="8" t="s">
        <v>83</v>
      </c>
      <c r="D59" s="3" t="s">
        <v>41</v>
      </c>
      <c r="E59" s="22">
        <v>84</v>
      </c>
      <c r="F59" s="55"/>
      <c r="G59" s="35">
        <f t="shared" si="0"/>
        <v>0</v>
      </c>
    </row>
    <row r="60" spans="4:7" ht="22.5" customHeight="1" thickBot="1">
      <c r="D60" s="94" t="s">
        <v>86</v>
      </c>
      <c r="E60" s="95"/>
      <c r="F60" s="96"/>
      <c r="G60" s="54">
        <f>SUM(G6:G59)</f>
        <v>0</v>
      </c>
    </row>
    <row r="61" spans="4:7" ht="37.5" customHeight="1" thickBot="1">
      <c r="D61" s="94" t="s">
        <v>87</v>
      </c>
      <c r="E61" s="95"/>
      <c r="F61" s="96"/>
      <c r="G61" s="54">
        <f>G60*0.05</f>
        <v>0</v>
      </c>
    </row>
    <row r="62" spans="4:7" ht="22.5" customHeight="1" thickBot="1">
      <c r="D62" s="94" t="s">
        <v>88</v>
      </c>
      <c r="E62" s="95"/>
      <c r="F62" s="96"/>
      <c r="G62" s="54">
        <f>G60+G61</f>
        <v>0</v>
      </c>
    </row>
    <row r="63" spans="4:7" ht="21.75" customHeight="1" thickBot="1">
      <c r="D63" s="94" t="s">
        <v>54</v>
      </c>
      <c r="E63" s="95"/>
      <c r="F63" s="96"/>
      <c r="G63" s="54">
        <f>G62*0.23</f>
        <v>0</v>
      </c>
    </row>
    <row r="64" spans="4:7" ht="22.5" customHeight="1" thickBot="1">
      <c r="D64" s="91" t="s">
        <v>55</v>
      </c>
      <c r="E64" s="92"/>
      <c r="F64" s="93"/>
      <c r="G64" s="54">
        <f>G62+G63</f>
        <v>0</v>
      </c>
    </row>
  </sheetData>
  <sheetProtection/>
  <mergeCells count="7">
    <mergeCell ref="D64:F64"/>
    <mergeCell ref="D60:F60"/>
    <mergeCell ref="D61:F61"/>
    <mergeCell ref="D62:F62"/>
    <mergeCell ref="A1:G1"/>
    <mergeCell ref="A2:G2"/>
    <mergeCell ref="D63:F63"/>
  </mergeCells>
  <printOptions/>
  <pageMargins left="0.7" right="0.058333333333333334" top="0.75" bottom="0.75" header="0.3" footer="0.3"/>
  <pageSetup fitToHeight="0" fitToWidth="1" horizontalDpi="600" verticalDpi="600" orientation="portrait" paperSize="9" scale="65" r:id="rId1"/>
  <rowBreaks count="2" manualBreakCount="2">
    <brk id="28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MARKLU</dc:creator>
  <cp:keywords/>
  <dc:description/>
  <cp:lastModifiedBy>Edyta Wójcik</cp:lastModifiedBy>
  <cp:lastPrinted>2024-04-17T08:47:56Z</cp:lastPrinted>
  <dcterms:created xsi:type="dcterms:W3CDTF">2012-10-30T20:14:55Z</dcterms:created>
  <dcterms:modified xsi:type="dcterms:W3CDTF">2024-04-17T10:27:11Z</dcterms:modified>
  <cp:category/>
  <cp:version/>
  <cp:contentType/>
  <cp:contentStatus/>
</cp:coreProperties>
</file>