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305" tabRatio="500" firstSheet="21" activeTab="25"/>
  </bookViews>
  <sheets>
    <sheet name="Pakiet 1" sheetId="1" r:id="rId1"/>
    <sheet name="PAKIET 2" sheetId="2" r:id="rId2"/>
    <sheet name="PAKIET 3" sheetId="3" r:id="rId3"/>
    <sheet name="PAKIET 4" sheetId="4" r:id="rId4"/>
    <sheet name="PAKIET 5" sheetId="5" r:id="rId5"/>
    <sheet name="PAKIET 6 " sheetId="6" r:id="rId6"/>
    <sheet name="PAKIET 7" sheetId="7" r:id="rId7"/>
    <sheet name="PAKIET 8" sheetId="8" r:id="rId8"/>
    <sheet name="Pakiet 9" sheetId="9" r:id="rId9"/>
    <sheet name="Pakiet 10 "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s>
  <definedNames>
    <definedName name="Excel_BuiltIn_Print_Area" localSheetId="0">'Pakiet 1'!$A$1:$Q$36</definedName>
    <definedName name="Excel_BuiltIn_Print_Area" localSheetId="9">'Pakiet 10 '!$A$1:$N$74</definedName>
    <definedName name="Excel_BuiltIn_Print_Area" localSheetId="15">'Pakiet 16'!$A$3:$N$16</definedName>
    <definedName name="Excel_BuiltIn_Print_Area" localSheetId="8">'Pakiet 9'!$A$1:$M$23</definedName>
    <definedName name="_xlnm.Print_Area" localSheetId="0">'Pakiet 1'!$A$1:$Q$36</definedName>
    <definedName name="_xlnm.Print_Area" localSheetId="9">'Pakiet 10 '!$A$1:$N$74</definedName>
    <definedName name="_xlnm.Print_Area" localSheetId="15">'Pakiet 16'!$A$3:$N$16</definedName>
    <definedName name="_xlnm.Print_Area" localSheetId="8">'Pakiet 9'!$A$1:$M$23</definedName>
  </definedNames>
  <calcPr fullCalcOnLoad="1"/>
</workbook>
</file>

<file path=xl/sharedStrings.xml><?xml version="1.0" encoding="utf-8"?>
<sst xmlns="http://schemas.openxmlformats.org/spreadsheetml/2006/main" count="1266" uniqueCount="492">
  <si>
    <r>
      <rPr>
        <b/>
        <sz val="9"/>
        <color indexed="12"/>
        <rFont val="Tahoma"/>
        <family val="2"/>
      </rPr>
      <t xml:space="preserve">Pakiet 1 - </t>
    </r>
    <r>
      <rPr>
        <b/>
        <i/>
        <sz val="9"/>
        <color indexed="20"/>
        <rFont val="Tahoma"/>
        <family val="2"/>
      </rPr>
      <t>ŚRODKI DO HIGIENY I PIELĘGNACJI RĄK, PREPARATY MYJĄCE I PIELĘGNUJĄCE DO SKÓRY</t>
    </r>
  </si>
  <si>
    <t xml:space="preserve">Kod CPV: 33631600-8. </t>
  </si>
  <si>
    <t>Wykaz dokumentów dopuszczających produkt do użytku szpitalnego</t>
  </si>
  <si>
    <t>L.p.</t>
  </si>
  <si>
    <t>Zakres działania</t>
  </si>
  <si>
    <t>Związki aktywne</t>
  </si>
  <si>
    <t>Wymogi</t>
  </si>
  <si>
    <t>Rodzaj i wielkość opakowania</t>
  </si>
  <si>
    <t>Ilość</t>
  </si>
  <si>
    <t>Cena jednostkowa brutto za 1 opakowanie lub 1 litr*</t>
  </si>
  <si>
    <r>
      <rPr>
        <b/>
        <sz val="8"/>
        <rFont val="Tahoma"/>
        <family val="2"/>
      </rPr>
      <t xml:space="preserve"> Nr katalogowy i nazwa preparatu </t>
    </r>
    <r>
      <rPr>
        <b/>
        <sz val="8"/>
        <color indexed="10"/>
        <rFont val="Tahoma"/>
        <family val="2"/>
      </rPr>
      <t>zaoferowanego</t>
    </r>
    <r>
      <rPr>
        <b/>
        <sz val="8"/>
        <rFont val="Tahoma"/>
        <family val="2"/>
      </rPr>
      <t xml:space="preserve"> (podać)</t>
    </r>
  </si>
  <si>
    <r>
      <rPr>
        <b/>
        <sz val="8"/>
        <rFont val="Tahoma"/>
        <family val="2"/>
      </rPr>
      <t xml:space="preserve">Nazwa dokumentu (ów) dopuszczającego(ch) zaoferowany produkt do </t>
    </r>
    <r>
      <rPr>
        <b/>
        <sz val="8"/>
        <color indexed="10"/>
        <rFont val="Tahoma"/>
        <family val="2"/>
      </rPr>
      <t>użytku</t>
    </r>
    <r>
      <rPr>
        <b/>
        <sz val="8"/>
        <rFont val="Tahoma"/>
        <family val="2"/>
      </rPr>
      <t xml:space="preserve"> szpitalnego</t>
    </r>
  </si>
  <si>
    <r>
      <rPr>
        <b/>
        <sz val="8"/>
        <rFont val="Tahoma"/>
        <family val="2"/>
      </rPr>
      <t xml:space="preserve">Data wydania dokumentu i jego </t>
    </r>
    <r>
      <rPr>
        <b/>
        <sz val="8"/>
        <color indexed="10"/>
        <rFont val="Tahoma"/>
        <family val="2"/>
      </rPr>
      <t>ważności</t>
    </r>
  </si>
  <si>
    <t>Nr dokumentu</t>
  </si>
  <si>
    <t xml:space="preserve">B, F, V (HBV, HCV, HIV, Rota,  Noro, Adeno, Polio, Vaccinia, BVDV)  </t>
  </si>
  <si>
    <t xml:space="preserve">Etanol 83,7g/100g </t>
  </si>
  <si>
    <r>
      <rPr>
        <sz val="8"/>
        <rFont val="Tahoma"/>
        <family val="2"/>
      </rPr>
      <t xml:space="preserve">Alkoholowy płynny preparat przeznaczony do dezynfekcji higienicznej oraz chirurgicznej rąk, higieniczna dezynfekcja rąk 30 s., chirurgiczna 90s
Nie zawierający substancji barwiących i zapachowych;  Działający  ochronnie na skórę dzięki innowacyjnej formule substancji pielęgnujących (D-pantenol i vitamina E).
Opakowanie dostosowane do dozowników łokciowych typu </t>
    </r>
    <r>
      <rPr>
        <b/>
        <sz val="8"/>
        <rFont val="Tahoma"/>
        <family val="2"/>
      </rPr>
      <t xml:space="preserve">Dermados, SM-2. </t>
    </r>
  </si>
  <si>
    <t xml:space="preserve">  Butelka                                500 ml</t>
  </si>
  <si>
    <t xml:space="preserve">                                              Butelka                                 1000 ml</t>
  </si>
  <si>
    <r>
      <rPr>
        <b/>
        <sz val="8"/>
        <rFont val="Tahoma"/>
        <family val="2"/>
      </rPr>
      <t>B (w tym MRSA), Tbc, F, V (HBV, HCV, HIV, Vaccinia)</t>
    </r>
    <r>
      <rPr>
        <sz val="8"/>
        <rFont val="Tahoma"/>
        <family val="2"/>
      </rPr>
      <t xml:space="preserve"> </t>
    </r>
  </si>
  <si>
    <t>Mieszanina 2. alkoholi w tym alkohol etylowy oraz dodatkową substancję czynną (np.: kwas mlekowy, octanidyna, kwas undecylowy, difenylol) zawartość alkoholu min. 85 g/100g produktu</t>
  </si>
  <si>
    <r>
      <rPr>
        <sz val="8"/>
        <rFont val="Tahoma"/>
        <family val="2"/>
      </rPr>
      <t>Alkoholowy żelowy preparat przeznaczony do dezynfekcji higienicznej oraz chirurgicznej rąk, higieniczna dezynfekcja rąk 30 s., chirurgiczna 90 s.                      
Nie zawierający barwników, substancji zapachowych, chlorheksydyny, QAC. Posiadający działanie ochronne i pielęgnujące, pH neutralne dla skóry. Opakowanie dostosowane do dozowników łokciowych typu</t>
    </r>
    <r>
      <rPr>
        <b/>
        <sz val="8"/>
        <rFont val="Tahoma"/>
        <family val="2"/>
      </rPr>
      <t xml:space="preserve">  Dermados i SM-2.</t>
    </r>
  </si>
  <si>
    <t>Butelka                                     500 ml</t>
  </si>
  <si>
    <t>B (w tym MRSA), Tbc, F, V (HBV, HCV, HIV, Vaccinia)</t>
  </si>
  <si>
    <t>Mieszanina 2 alkoholi w tym alkohol etylowy oraz dodatkową substancję czynną (np.: kwas mlekowy, octanidyna, kwas undecylowy, difenylol) zawartość alkoholu min. 85 g/100g produktu</t>
  </si>
  <si>
    <r>
      <rPr>
        <sz val="8"/>
        <rFont val="Tahoma"/>
        <family val="2"/>
      </rPr>
      <t xml:space="preserve">Alkoholowy żelowy preparat przeznaczony do dezynfekcji higienicznej oraz chirurgicznej rąk, higieniczna dezynfekcja rąk 30 s., chirurgiczna 90 s.                         
Nie zawierający barwników, substancji zapachowych, chlorheksydyny, QAC. Posiadający działanie ochronne i pielęgnujące, pH neutralne dla skóry. Opakowanie dostosowane do dozowników łokciowych typu </t>
    </r>
    <r>
      <rPr>
        <b/>
        <sz val="8"/>
        <rFont val="Tahoma"/>
        <family val="2"/>
      </rPr>
      <t>SM-2.</t>
    </r>
  </si>
  <si>
    <t xml:space="preserve">                                              Butelka                                1000 ml</t>
  </si>
  <si>
    <t>B, Tbc, F (min. C. albicans), V (HIV, HBV, HCV, Rota, Noro, Adeno)</t>
  </si>
  <si>
    <t xml:space="preserve">Propan-2-ol min. 75 g/100g            </t>
  </si>
  <si>
    <r>
      <rPr>
        <sz val="8"/>
        <rFont val="Tahoma"/>
        <family val="2"/>
      </rPr>
      <t>Preparat alkoholowy do higienicznej oraz chirurgicznej dezynfekcji rąk. Higieniczna dezynfekcja rąk 30 s., chirurgiczna 90 s. Bez zawartości etanolu.   Zawierający w swoim składzie substancje pielęgnujące: etylohexyglicerol i drugą np. dexpantenol, bez zawartości barwników, substancji zapachowych, chlorheksydyny, QAV. Testowany dermatologicznie. Opakowanie dostosowane do dozowników łokciowych typu</t>
    </r>
    <r>
      <rPr>
        <b/>
        <sz val="8"/>
        <rFont val="Tahoma"/>
        <family val="2"/>
      </rPr>
      <t xml:space="preserve"> Dermados i SM-2.</t>
    </r>
    <r>
      <rPr>
        <sz val="8"/>
        <rFont val="Tahoma"/>
        <family val="2"/>
      </rPr>
      <t xml:space="preserve"> </t>
    </r>
  </si>
  <si>
    <t xml:space="preserve">Butelka                                        500 ml </t>
  </si>
  <si>
    <t>B, Tbc, F (min. C. albicans),  V (HIV, HBV, HCV, Rota, Noro, Adeno)</t>
  </si>
  <si>
    <r>
      <rPr>
        <sz val="8"/>
        <rFont val="Tahoma"/>
        <family val="2"/>
      </rPr>
      <t>Preparat alkoholowy do higienicznej oraz chirurgicznej dezynfekcji rąk. Higieniczna dezynfekcja rąk 30 s., chirurgiczna 90 s. Bez zawartości etanolu.   Zawierający w swoim składzie substancje pielęgnujące: etylohexyglicerol i drugą np. dexpantenol, bez zawartości barwników, substancji zapachowych, chlorheksydyny, QAV. Testowany dermatologicznie. Opakowanie dostosowane do dozowników łokciowych typu</t>
    </r>
    <r>
      <rPr>
        <b/>
        <sz val="8"/>
        <rFont val="Tahoma"/>
        <family val="2"/>
      </rPr>
      <t xml:space="preserve"> SM-2</t>
    </r>
    <r>
      <rPr>
        <sz val="8"/>
        <rFont val="Tahoma"/>
        <family val="2"/>
      </rPr>
      <t xml:space="preserve">. </t>
    </r>
  </si>
  <si>
    <t xml:space="preserve">                                              Butelka                             1000 ml</t>
  </si>
  <si>
    <r>
      <rPr>
        <sz val="8"/>
        <rFont val="Tahoma"/>
        <family val="2"/>
      </rPr>
      <t>Alkoholowy żelowy preparat do higienicznej oraz chirurgicznej dezynfekcji rąk. Higieniczna dezynfekcja rąk 30 s., chirurgiczna 90 s. Bez zawartości etanolu.   Zawierający w swoim składzie substancje pielęgnujące: etylohexyglicerol i drugą np. dexpantenol, bez zawartości barwników, substancji zapachowych, chlorheksydyny, QAV. Testowany dermatologicznie. Opakowanie dostosowane do dozowników łokciowych typu</t>
    </r>
    <r>
      <rPr>
        <b/>
        <sz val="8"/>
        <rFont val="Tahoma"/>
        <family val="2"/>
      </rPr>
      <t xml:space="preserve"> SM-2</t>
    </r>
    <r>
      <rPr>
        <sz val="8"/>
        <rFont val="Tahoma"/>
        <family val="2"/>
      </rPr>
      <t xml:space="preserve">. </t>
    </r>
  </si>
  <si>
    <r>
      <rPr>
        <sz val="8"/>
        <rFont val="Tahoma"/>
        <family val="2"/>
      </rPr>
      <t>Alkoholowy żelowy preparat do chirurgicznej dezynfekcji rąk. Higieniczna dezynfekcja rąk 30 s., chirurgiczna 90 s. Bez zawartości etanolu.   Zawierający w swoim składzie substancje pielęgnujące: etylohexyglicerol i drugą np. dexpantenol, bez zawartości barwników, substancji zapachowych, chlorheksydyny, QAV. Testowany dermatologicznie. Opakowanie dostosowane do dozowników łokciowych typu</t>
    </r>
    <r>
      <rPr>
        <b/>
        <sz val="8"/>
        <rFont val="Tahoma"/>
        <family val="2"/>
      </rPr>
      <t xml:space="preserve"> SM-2</t>
    </r>
    <r>
      <rPr>
        <sz val="8"/>
        <rFont val="Tahoma"/>
        <family val="2"/>
      </rPr>
      <t xml:space="preserve">. </t>
    </r>
  </si>
  <si>
    <t xml:space="preserve">                                              Butelka                                                       1000 ml</t>
  </si>
  <si>
    <t xml:space="preserve"> </t>
  </si>
  <si>
    <t>Preparat syntetyczny</t>
  </si>
  <si>
    <r>
      <rPr>
        <sz val="8"/>
        <rFont val="Tahoma"/>
        <family val="2"/>
      </rPr>
      <t xml:space="preserve">Preparat do higienicznego i chirurgicznego mycia rąk przeznaczony dla skóry wrażliwej i zniszczonej. Bez zawartości mydła, barwników, substancji zapachowych i parabenów. Z możliwością mycia pacjentów także przed zabiegami operacyjnymi, w profilaktyce oraz pomocniczo w leczeniu pieluszkowego zapalenia skóry u niemowląt. Zawierający alantoinę, chroniącą skórę przed podrażnieniami. Preparat sprawdzony dermatologicznie, pH 5,0. Opakowanie dostosowane do dozowników łokciowych typu </t>
    </r>
    <r>
      <rPr>
        <b/>
        <sz val="8"/>
        <rFont val="Tahoma"/>
        <family val="2"/>
      </rPr>
      <t xml:space="preserve">Dermados i SM-2.                                                                     </t>
    </r>
    <r>
      <rPr>
        <sz val="8"/>
        <rFont val="Tahoma"/>
        <family val="2"/>
      </rPr>
      <t xml:space="preserve"> </t>
    </r>
    <r>
      <rPr>
        <b/>
        <sz val="8"/>
        <rFont val="Tahoma"/>
        <family val="2"/>
      </rPr>
      <t>Kosmetyk.</t>
    </r>
  </si>
  <si>
    <t>Butelka                           500 ml</t>
  </si>
  <si>
    <r>
      <rPr>
        <sz val="8"/>
        <rFont val="Tahoma"/>
        <family val="2"/>
      </rPr>
      <t xml:space="preserve">Preparat do higienicznego i chirurgicznego mycia rąk przeznaczony dla skóry wrażliwej i zniszczonej. Bez zawartości mydła, barwników, substancji zapachowych i parabenów. Z możliwością mycia pacjentów także przed zabiegami operacyjnymi, w profilaktyce oraz pomocniczo w leczeniu pieluszkowego zapalenia skóry u niemowląt. Zawierający alantoinę, chroniącą skórę przed podrażnieniami. Preparat sprawdzony dermatologicznie, pH 5,0. </t>
    </r>
    <r>
      <rPr>
        <b/>
        <sz val="8"/>
        <rFont val="Tahoma"/>
        <family val="2"/>
      </rPr>
      <t>Kosmetyk.</t>
    </r>
    <r>
      <rPr>
        <sz val="8"/>
        <rFont val="Tahoma"/>
        <family val="2"/>
      </rPr>
      <t xml:space="preserve"> Opakowanie dostosowane do dozowników łokciowych typu </t>
    </r>
    <r>
      <rPr>
        <b/>
        <sz val="8"/>
        <rFont val="Tahoma"/>
        <family val="2"/>
      </rPr>
      <t>Dermados i SM-2.</t>
    </r>
  </si>
  <si>
    <t>Butelka                           1000 ml</t>
  </si>
  <si>
    <r>
      <rPr>
        <sz val="8"/>
        <rFont val="Tahoma"/>
        <family val="2"/>
      </rPr>
      <t xml:space="preserve">Preparat do higienicznego i chirurgicznego mycia rąk przeznaczony dla skóry wrażliwej i zniszczonej, nie narusza płaszcza ochronnego skóry. Bez zawartości mydła, parabenów. Na bazie  laurylosiarczanów, z dodatkiem kwasu mlekowego i alantoiny. Dedykowany do mycia pacjentów  w przypadku nietrzymania moczu,dłuższych okresach leżenia w łóżku, w przypadku nadmiernego pocenia się, usuwający nieprzyjemny zapach ciała spowodowany chorobą, łagodne mycie twarzy i włosów. Z  możliwością mycia pacjentów także przed zabiegami operacyjnymi.   Preparat sprawdzony dermatologicznie, pH neutralne dla skóry (5,0). </t>
    </r>
    <r>
      <rPr>
        <b/>
        <sz val="8"/>
        <rFont val="Tahoma"/>
        <family val="2"/>
      </rPr>
      <t>Kosmetyk. Opakowanie dostosowane do dozowników łokciowych typu Dermados i SM-2.</t>
    </r>
  </si>
  <si>
    <t>Butelka                                        500 ml</t>
  </si>
  <si>
    <t>Butelka                                1000 ml</t>
  </si>
  <si>
    <t xml:space="preserve">Rękawice do mycia ciała </t>
  </si>
  <si>
    <r>
      <rPr>
        <sz val="8"/>
        <color indexed="8"/>
        <rFont val="Tahoma"/>
        <family val="2"/>
      </rPr>
      <t>Gotowe do użycia rękawice przeznaczone do mycia i pielęgnacji ciała pacjentów bez użycia wody. Nie wymagające spłukiwania. Zawierające alantoinę, pH neutralne dla skóry. Możliwość podgrzania w kuchence mikrofalowej</t>
    </r>
    <r>
      <rPr>
        <sz val="8"/>
        <color indexed="8"/>
        <rFont val="Tahoma"/>
        <family val="2"/>
      </rPr>
      <t>. Przebadany dermatologicznie.</t>
    </r>
    <r>
      <rPr>
        <b/>
        <sz val="8"/>
        <color indexed="8"/>
        <rFont val="Tahoma"/>
        <family val="2"/>
      </rPr>
      <t xml:space="preserve"> Kosmetyk.</t>
    </r>
  </si>
  <si>
    <t>Hermetyczna saszetka zawierająca 10 sztuk rękawic</t>
  </si>
  <si>
    <t>Przeciwbakteryjne, przeciwgrzybicze</t>
  </si>
  <si>
    <t>Parafina,                                   alkohol benzylowy, fenyloetylowy,                   tenzydy</t>
  </si>
  <si>
    <r>
      <rPr>
        <sz val="8"/>
        <rFont val="Tahoma"/>
        <family val="2"/>
      </rPr>
      <t xml:space="preserve">Preparat w postaci pianki do czyszczenia i pielęgnacji zanieczyszczonej skóry. Posiadający jako nośnik gaz. Na bazie parafiny, zawierający alkohol benzylowy, fenyloetylowy i tenzydy. Posiadający właściwości przeciwbakteryjne i przeciwgrzybicze. Niwelujący przykre zapachy, pH 7. </t>
    </r>
    <r>
      <rPr>
        <b/>
        <sz val="8"/>
        <rFont val="Tahoma"/>
        <family val="2"/>
      </rPr>
      <t xml:space="preserve">Kosmetyk. </t>
    </r>
  </si>
  <si>
    <t>Pojemnik z atomizerem  500 ml</t>
  </si>
  <si>
    <t>Zawierajacy m.in. tokoferol, masło schea</t>
  </si>
  <si>
    <r>
      <rPr>
        <sz val="8"/>
        <rFont val="Tahoma"/>
        <family val="2"/>
      </rPr>
      <t xml:space="preserve">Preparat w formie emulsji do pielęgnacji skóry rąk. Oparty na koncepcji W/O - wody w oleju. Nie osłabiający efektu mikrobiologicznego po dezynfekcji rąk. Wolny od parabenów. Kompatybilny z preparatami do mycia i dezynfekcji rąk. </t>
    </r>
    <r>
      <rPr>
        <b/>
        <sz val="8"/>
        <rFont val="Tahoma"/>
        <family val="2"/>
      </rPr>
      <t xml:space="preserve">Kosmetyk. </t>
    </r>
  </si>
  <si>
    <r>
      <rPr>
        <sz val="8"/>
        <rFont val="Tahoma"/>
        <family val="2"/>
      </rPr>
      <t>Preparat w formie emulsji do pielęgnacji skóry rąk. Oparty na koncepcji O/W - olej w wodzie. Nie osłabiający efektu mikrobiologicznego po dezynfekcji rąk, nie zawierający parabenów. Kompatybilny z preparatami do mycia i dezynfekcji rąk.</t>
    </r>
    <r>
      <rPr>
        <b/>
        <sz val="8"/>
        <rFont val="Tahoma"/>
        <family val="2"/>
      </rPr>
      <t xml:space="preserve"> Kosmetyk.</t>
    </r>
  </si>
  <si>
    <t>Żel aktywny</t>
  </si>
  <si>
    <r>
      <rPr>
        <sz val="8"/>
        <rFont val="Tahoma"/>
        <family val="2"/>
      </rPr>
      <t xml:space="preserve">Preparat wpływający na polepszenie ukrwienia skóry, rozluźnienie i uelastycznienie mięśni, zawierający olejki eteryczne (między innymi: mentol, olejek eukaliptusowy, olejek z owoców jałowca, olejek tymiankowy) i substancje pielęgnujące, posiadający właściwości lekko natłuszczające, stosowany w profilaktyce odleżyn i pielęgnacji osób z zapaleniem płuc, pH neutralne dla skóry. </t>
    </r>
    <r>
      <rPr>
        <b/>
        <sz val="8"/>
        <rFont val="Tahoma"/>
        <family val="2"/>
      </rPr>
      <t>Kosmetyk</t>
    </r>
  </si>
  <si>
    <r>
      <rPr>
        <sz val="8"/>
        <rFont val="Tahoma"/>
        <family val="2"/>
      </rPr>
      <t>Oryginalna plastikowa pompka do dozowania z pojemników preparatów do rąk i ciała. Kompatybilna z opakowaniem preparatów</t>
    </r>
    <r>
      <rPr>
        <i/>
        <sz val="8"/>
        <rFont val="Tahoma"/>
        <family val="2"/>
      </rPr>
      <t xml:space="preserve"> </t>
    </r>
    <r>
      <rPr>
        <b/>
        <i/>
        <sz val="8"/>
        <rFont val="Tahoma"/>
        <family val="2"/>
      </rPr>
      <t>z pozycji 1,3,5,7,12,13,14</t>
    </r>
  </si>
  <si>
    <t>Opakowanie zawierające 1 sztukę</t>
  </si>
  <si>
    <t>RAZEM:</t>
  </si>
  <si>
    <t>* W przypadku mycia, dezynfekcji, pielęgnacji Wykonawca zobowiązany jest dostarczyć preparaty jednego producenta</t>
  </si>
  <si>
    <t xml:space="preserve">** Wykonawca zobowiązany jest w ramach zaoferowanej ceny, do uzupełniania brakujących i wymiany uszkodzonych dozowników i koszyków prostych lub pochyłych w okresie trwania całej umowy </t>
  </si>
  <si>
    <t>………………………………………………............……….</t>
  </si>
  <si>
    <t>………………………………………………………….</t>
  </si>
  <si>
    <t>data</t>
  </si>
  <si>
    <t xml:space="preserve">                       podpis Wykonawcy</t>
  </si>
  <si>
    <t xml:space="preserve">Pakiet 2 - PREPARATY DO MYCIA ,DEKOLONIZACJI I ANTYSEPTYKI SKÓRY,  ORAZ   PIELĘGNACJI  ZEWNĘTRZNYCH ELEMENTÓW CEWNIKÓW CENTRALNYCH I OBWODOWYCH                                       </t>
  </si>
  <si>
    <t xml:space="preserve">B, Tbc, F, V (w tym HBV, HIV) </t>
  </si>
  <si>
    <t xml:space="preserve">Alkohol, diglukonian chlorheksydyny 3,876 g /100g </t>
  </si>
  <si>
    <t xml:space="preserve">Gotowy do użycia preparat, do higienicznego i chirurgicznego odkażania rąk oraz skóry przed iniekcjami, punkcjami i zabiegami operacyjnymi, o przedłużonym działaniu do  3 godzinnie zawiera i jodu, fenolu i jego pochodnych, pH: 6,5 – 7,5. </t>
  </si>
  <si>
    <t>2.</t>
  </si>
  <si>
    <t xml:space="preserve">B,  F, V (w tym HBV, HIV, Herpes Simplex) pierwotniaki   </t>
  </si>
  <si>
    <t>Alkohol, chlorheksydyna, nadtlenek wodoru</t>
  </si>
  <si>
    <t xml:space="preserve">Gotowy do użycia bezbarwny, przezroczysty preparat  przeznaczony do odkażania błon śluzowych oraz graniczącej z nimi skóry przed operacjami, zabiegami ginekologicznymi i położniczymi, cewnikowaniem pęcherza moczowego, zabiegami przezcewkowymi. </t>
  </si>
  <si>
    <t>Butelka                               1000 ml</t>
  </si>
  <si>
    <t xml:space="preserve">B (w tym MRSA), F, V </t>
  </si>
  <si>
    <t>Chlorek didecylodimetylo-amonu, diglukonian chlorheksydyny 0,9 g/100g</t>
  </si>
  <si>
    <t xml:space="preserve">Gotowy do użycia preparat zapewniający skuteczne mycie i dekolonizację całego ciała. Posiadający właściwości pielęgnacyjne. Czas działania wydłużony do 24 godz., nie wymaga spłukiwania. Nie zawiera substancji zapachowych i barwników.  </t>
  </si>
  <si>
    <t>B, Tbc, V (łącznie z HBV, HCV, HIV), drożdżobójcze do 1 min</t>
  </si>
  <si>
    <t>Mieszanina diglukonianu chlorheksydyny z 70% alkoholem izopropylowym</t>
  </si>
  <si>
    <t>Dezynfekcja zewnętrznych elementów centralnych i obwodowych cewników dożylnych, takich jak: wejścia do kanału wkłucia, części kanałów, korki, kraniki itp.</t>
  </si>
  <si>
    <t>Butelka 250 ml ze spryskiwaczem</t>
  </si>
  <si>
    <t>5.</t>
  </si>
  <si>
    <t xml:space="preserve">B, Tbc, V (łącznie z HBV, HCV, HIV), drożdzobójcze dezynfekcja skóry do 1 min, dezynfekcja skóry bogatej w gruczoły łojowe 5 min </t>
  </si>
  <si>
    <t>Mieszanina alkoholu etylowego (min. 70%),  2% diglukonian chlorheksydyny</t>
  </si>
  <si>
    <t>Preparat do ogólnej antyseptyki skóry przed procedurami naruszającymi ciągłość skóry. Przedłużone działanie do 6 h. Dezynfekcja skóry przez spryskiwanie lub przecieranie za pomocą sterylnego gazika. Preparat do higienicznej dezynfekcji rąk.</t>
  </si>
  <si>
    <t xml:space="preserve">Butelka 500 ml </t>
  </si>
  <si>
    <t>………...............………….…………………………………</t>
  </si>
  <si>
    <t xml:space="preserve">                           podpis Wykonawcy</t>
  </si>
  <si>
    <t xml:space="preserve">Pakiet 3 - SYSTEM DO MYCIA I DEZYNFEKCJI RĄK                              </t>
  </si>
  <si>
    <t>B, F, V</t>
  </si>
  <si>
    <t xml:space="preserve">Etanol, propano-2-ol, pozbawiony aldehydów i chlorheksydyny </t>
  </si>
  <si>
    <t>Żel do higienicznej dezynfekcji rąk, do dozowania automatycznego w dozowniku, nie posiada konserwantów i barwników.</t>
  </si>
  <si>
    <t xml:space="preserve">Wkład kompatybilny z dozownikiem automatycznym TFX, zawierający min. 1200 ml preparatu, pasujący do dozownika zaoferowanego w pkt 4, hermetycznie zamknięty z zaworkiem, jednorazowy, bez możliwości ponownego napełnienia i użycia wkładu </t>
  </si>
  <si>
    <t>Etanol, propano-2-ol</t>
  </si>
  <si>
    <t>Żel do chirurgicznej dezynfekcji rąk, do dozowania automatycznego w dozowniku.</t>
  </si>
  <si>
    <t xml:space="preserve">Wkład kompatybilny z dozownikiem automatycznym TFX, zawierający min. 1200 ml preparatu, pasujący do dozownika zaoferowanego w pkt 4, hermetycznie zamknięty z zaworkiem, jednorazowy, bez możliwości ponownego napełnienia i użycia wkładu  </t>
  </si>
  <si>
    <t>3.</t>
  </si>
  <si>
    <t>Delikatne mydło do higieny rąk, z odżywką, dozowane automatycznie, doza w formie piany.</t>
  </si>
  <si>
    <t>4.</t>
  </si>
  <si>
    <t>Dozownik automatyczny, kompatybilny z wkładami wymienionymi w pkt. 1 - 3, zasilanie bateryjne, stała ilość i wielkość doz z jednego wkładu pozwalająca na kontrolowanie zużycia (brak regulacji wielkości dozy i ilości doz – powodującego nadmierne i niekontrolowane zużycie preparatu). 
Wykonany z łatwo zmywalnego materiału, z możliwością jego demontażu, Komplet zawiera baterie startowe.</t>
  </si>
  <si>
    <t>Komplet baterii alkalicznych, kompatybilny z dozownikiem systemu dozującego, zalecanych przez producenta dozowników automatycznych wymienionym w pkt 4.</t>
  </si>
  <si>
    <t>3 sztuki baterii pasujących do dozownika automatycznego typu TFX</t>
  </si>
  <si>
    <t xml:space="preserve">1. Wykonawca zobowiązany jest w zakresie poz. 1 - 3 do zaoferowania wkładów kompatybilnych z posiadanymi przez Zamawiającego dozownikami bezdotykowymi Purell i Goyo.  </t>
  </si>
  <si>
    <t>2. W przypadku, gdy Wykonawca zaoferuje inne dozowniki bezdotykowe niż posiada Zamawiający, wówczas zobowiązany jest w ramach ceny do wymiany wszystkich posiadanych dozowników, które umożliwiają prawidłową aplikację oferowanych wkładów.</t>
  </si>
  <si>
    <t>…………….……...……........……………………………….</t>
  </si>
  <si>
    <t xml:space="preserve">                         podpis Wykonawcy</t>
  </si>
  <si>
    <t xml:space="preserve">Pakiet 4 – DEZYNFEKCJA I MYCIE POWIERZCHNI </t>
  </si>
  <si>
    <t>1.</t>
  </si>
  <si>
    <t>B, F, V (HBV, HCV, HIV, Polio, Adeno) Tbc, S -15 min</t>
  </si>
  <si>
    <t>Poliamina, tenzydy, aminoetanol</t>
  </si>
  <si>
    <t>Preparat myjąco-dezynfekujący posiadający dobre  właściwości myjące, o stężeniu roboczym 5%, przeznaczony do powierzchni, wyrobów medycznych, powierzchni obciążonych krwią, plwocinami, ropą, białkami, min. 1500 litrów roztworów roboczych przygotowanych z ilości określonych w kolumnie nr 6.</t>
  </si>
  <si>
    <t>Kanister 25 l. z pompką</t>
  </si>
  <si>
    <t>………………………...........…………………….………….</t>
  </si>
  <si>
    <t xml:space="preserve">Pakiet 5 - ŚRODKI DEZYNFEKCYJNE DO PIELĘGNACJI PACJENTA, PREPARATY PIELĘGNUJĄCE            </t>
  </si>
  <si>
    <t>B, F, V, drożdżakobójcze, pierwotniakobójcze</t>
  </si>
  <si>
    <t>Dichlorowodorek oktenidyny,  fenoksyetanol</t>
  </si>
  <si>
    <t>Bezbarwny, bezjodowy, bezalkoholowy, gotowy do użycia preparat do leczenia i odkażania ran, skóry i błon śluzowych, możliwość łączenia z opatrunkami specjalistycznymi zawierającymi srebro.</t>
  </si>
  <si>
    <t xml:space="preserve"> Butelka 1000 ml     </t>
  </si>
  <si>
    <t xml:space="preserve">Dichlorowodorek oktenidyny,  fenoksyetanol </t>
  </si>
  <si>
    <t>Spray 250 ml</t>
  </si>
  <si>
    <t>Dichlorowodorek oktenidyny</t>
  </si>
  <si>
    <t>Antybakteryjny żel do leczenia trudnych ran, utrzymujący odpowiednią wilgotność w ranie, oczyszczający ranę z martwych tkanek i biofilmu. Bezbolesna i łatwa aplikacja.</t>
  </si>
  <si>
    <t>Opakowanie                       20 ml</t>
  </si>
  <si>
    <t xml:space="preserve">        Tubka 250ml  </t>
  </si>
  <si>
    <t>Roztwór do czyszczenia i nawilżania ran przewlekłych, bezbarwny, bezwonny, bezbolesne stosowanie, na bazie octenidyny.</t>
  </si>
  <si>
    <t xml:space="preserve">Butelka 350 ml     </t>
  </si>
  <si>
    <t>Bakteriobójczy w tym: aktywny wobec MRSA, Pseudomonas Aeruginosa, E. Coli,                     w czasie 1 min</t>
  </si>
  <si>
    <t>Dichlorowodorek oktenidyny, alantoina, gliceryna, kwas mlekowy</t>
  </si>
  <si>
    <t>Bezbarwna, przezroczysta, antybakteryjna emulsja myjąca, bez mydła, barwników i substancji zapachowych, delikatna dla skóry ze skłonnością do alergii i nadwrażliwością na mydło, o neutralnym pH.</t>
  </si>
  <si>
    <t xml:space="preserve">  Butelka 500 ml     </t>
  </si>
  <si>
    <r>
      <rPr>
        <sz val="10"/>
        <rFont val="Tahoma"/>
        <family val="2"/>
      </rPr>
      <t xml:space="preserve">Gotowy do użycia czepek przeznaczony do mycia włosów, skóry głowy, bez użycia wody oraz dekontaminacji MDRO u pacjentów unieruchomionych. Nie wymaga spłukiwania wodą, po umyciu możliwość podgrzania w kuchence mikrofalowej. Nie zawiera barwników i substancji zapachowych. </t>
    </r>
    <r>
      <rPr>
        <b/>
        <sz val="10"/>
        <rFont val="Tahoma"/>
        <family val="2"/>
      </rPr>
      <t>Kosmetyk.</t>
    </r>
    <r>
      <rPr>
        <sz val="10"/>
        <rFont val="Tahoma"/>
        <family val="2"/>
      </rPr>
      <t xml:space="preserve"> </t>
    </r>
  </si>
  <si>
    <t>Hermetyczna saszetka zawierająca czepek 1 sztuka</t>
  </si>
  <si>
    <t xml:space="preserve"> Gotowe do użycia, antybacteryjne i przeciwgrzybicze rękawice do mycia ciała pacjenta bez użycia wody, zawierające w swoim składzie substancję skuteczną wobec MDRO, posiadające w swoim składzie alantoinę, która dodatkowo pielęgnuje skórę, pozbawione substancji zapachowych i barwników, nie wymagające spłukiwania, z możliwością podgrzania w kuchence mikrofalowej. </t>
  </si>
  <si>
    <r>
      <rPr>
        <sz val="10"/>
        <rFont val="Tahoma"/>
        <family val="2"/>
      </rPr>
      <t xml:space="preserve">Antyseptyczny płyn  do płukania jamy ustnej; działa w 30s. Do dekontaminacji jamy ustnej przed zabiegami chirurgicznymi, przy ograniczonej mobilności Przy występowaniu owrzodzeń i odleżyn dziąseł. Hamujący powstawanie płytki nazębnej,zmniejsza liczbę bakterii w jamie ustnej, o miętowym smaku. </t>
    </r>
    <r>
      <rPr>
        <b/>
        <sz val="10"/>
        <rFont val="Tahoma"/>
        <family val="2"/>
      </rPr>
      <t xml:space="preserve"> Lek. </t>
    </r>
  </si>
  <si>
    <t>Butelka 250 ml</t>
  </si>
  <si>
    <r>
      <rPr>
        <sz val="10"/>
        <rFont val="Tahoma"/>
        <family val="2"/>
      </rPr>
      <t xml:space="preserve">Preparat w żelu,przyspieszający gojenie , zabezpiecza przed zakażeniem.Skutecznie nawilża, dekontaminuje i oczyszczarane,działa na nią jak opatrunek w żelu. Łagodzi świąd,odczuwanie bólu. Zapobiega powstawaniu blizn. </t>
    </r>
    <r>
      <rPr>
        <b/>
        <sz val="10"/>
        <rFont val="Tahoma"/>
        <family val="2"/>
      </rPr>
      <t>Wyrób medyczny.</t>
    </r>
  </si>
  <si>
    <t>Tubka 20ml</t>
  </si>
  <si>
    <t xml:space="preserve">Dichlorowodorek oktenidyny, pantenol, bisabolol,wazelina </t>
  </si>
  <si>
    <t>Krem, który chroni i intensywnie pielęgnuje podrażnioną, suchą i łuszczącą i popękaną skórę, wspomagający regenerację naskórka w fazie epitelizacji, nie zawierający w swoim składzie substancji barwiących oraz zapachowych, redukuje powstawanie nieprzyjemnego zapachu (np: nietrzymanie moczu).</t>
  </si>
  <si>
    <t>Tubka 50 ml</t>
  </si>
  <si>
    <t>…………............…………………………………………….</t>
  </si>
  <si>
    <t xml:space="preserve">                              podpis Wykonawcy</t>
  </si>
  <si>
    <t>…………………………….............………………………….</t>
  </si>
  <si>
    <t>…………………………….............……………………..….</t>
  </si>
  <si>
    <t>Pakiet 6 - ŚRODKI DEZYNFEKUJĄCE, MYJĄCE,PIELĘGNUJĄCE DO SKÓRY I BŁON ŚLUZOWYCH</t>
  </si>
  <si>
    <t xml:space="preserve">B (w tym MRSA), F, V, Tbc </t>
  </si>
  <si>
    <t>PVP jod</t>
  </si>
  <si>
    <t>Preparat przeznaczony do antyseptyki błon śluzowych i ran, roztwór gotowy do użycia, może być stosowany w formie nierozcieńczonej lub rozcieńczonej, barwiony.</t>
  </si>
  <si>
    <t xml:space="preserve">Butelka 1000 ml </t>
  </si>
  <si>
    <t>B (w tym MRSA, Tbc), F, V (HCV, HBV, HIV, Vaccina, Polio)</t>
  </si>
  <si>
    <t xml:space="preserve">PVP jod, 2-propanol </t>
  </si>
  <si>
    <t>Preparat przeznaczony do odkażania i odtłuszczania nieuszkodzonej skóry przed operacjami, wstrzyknięciami, punkcjami jam ciała i stawów, nakłuciami, cewnikowaniem żył, pobieraniem próbek krwi, szczepieniami, barwiący skórę.</t>
  </si>
  <si>
    <t>B (w tym MRSA), F, V</t>
  </si>
  <si>
    <t xml:space="preserve">Preparat w postaci maści, przeznaczony do leczenia ran przewlekłych z infekcją,owrzodeń stopy cukrzycowej,owrzodzeń podudzi i odleżyn. </t>
  </si>
  <si>
    <t>Tubka 20g</t>
  </si>
  <si>
    <t>Tubka 100g</t>
  </si>
  <si>
    <t>Bakterie, drożdżaki</t>
  </si>
  <si>
    <t>Alginian srebra</t>
  </si>
  <si>
    <t>Pasta do leczenia ran, uwalniajaca jony srebra w sposób kontrolowany i regularny na poziomie 60 ppm przez min. 3 doby, zapewniając wysoką ochronę przeciwbakteryjną, nie wymaga aktywacji, w tubce z kaniulą umożliwiającą aplikację do ran o skomplikowanym kształcie i przetok.</t>
  </si>
  <si>
    <t>Tubka 15 g</t>
  </si>
  <si>
    <t>Pasta do leczenia ran, uwalniająca jony srebra w sposób kontrolowany i regularny na poziomie 60 ppm przez min. 3 doby, zapewniając wysoką ochronę przeciwbakteryjną, nie wymaga aktywacji, w tubce z kaniulą umożliwiającą aplikację do ran o skomplikowanym kształcie i przetok.</t>
  </si>
  <si>
    <t>Tubka 100 g</t>
  </si>
  <si>
    <t>B (w tym MRSA, Tbc, E. Coli), F, V (Vacina, HIV, HCV, HBV - 15 s, Rotawirus, Polio)</t>
  </si>
  <si>
    <t xml:space="preserve"> Mieszanka 2. alkoholi: etanolu i 2-propanolu</t>
  </si>
  <si>
    <r>
      <rPr>
        <sz val="9"/>
        <color indexed="8"/>
        <rFont val="Tahoma"/>
        <family val="2"/>
      </rPr>
      <t>Gotowy do użycia bezbarwny preparat alkoholowy przeznaczony do odkażania skóry przed pobieraniem krwi, zastrzykami, cewnikowaniem, punkcjami i operacjami, nie zawiera jodu, chlorheksydyny, nadtlenku wodoru, fenoli i jego pochodnych, czas działania przedłużony do 24 h. Możliwość stosowania u noworodków i niemowląt pod obserwacją lekarza (CHPL).</t>
    </r>
    <r>
      <rPr>
        <b/>
        <sz val="9"/>
        <rFont val="Tahoma"/>
        <family val="2"/>
      </rPr>
      <t xml:space="preserve"> Produkt leczniczy.</t>
    </r>
  </si>
  <si>
    <t>Butelka z atomizerem 250 ml</t>
  </si>
  <si>
    <t>Gotowy do użycia bezbarwny preparat alkoholowy przeznaczony do odkażania skóry przed pobieraniem krwi, zastrzykami, cewnikowaniem, punkcjami i operacjami, nie zawiera jodu, chlorheksydyny, nadtlenku wodoru, fenoli i jego pochodnych, czas działania przedłużony do 24 h. Możliwość stosowania u noworodków i niemowląt pod obserwacją lekarza (CHPL). Produkt leczniczy.</t>
  </si>
  <si>
    <t>Gotowy do użycia barwiony preparat alkoholowy przeznaczony do odkażania skóry przed pobieraniem krwi, zastrzykami, cewnikowaniem, punkcjami i operacjami, nie zawiera jodu, chlorheksydyny, nadtlenku wodoru, fenoli i jego pochodnych, czas działania przedłużony do 24 h. Możliwość stosowania u noworodków i niemowląt pod obserwacją lekarza (CHPL). Produkt leczniczy.</t>
  </si>
  <si>
    <t>B (w tym Tbc, MRSA), F, V (w tym HIV, HBV, HCV, Rota, Herpes Simplex, Vaccinia, Noro, Adeno, Polio wg EN-PN 14476)</t>
  </si>
  <si>
    <t xml:space="preserve"> Mieszanka 2 alkoholi min. 18 g 1-propanolu i 45 g alkoholu etylowego /100g</t>
  </si>
  <si>
    <t>Gotowy do użycia preparat w postaci żelu przeznaczony do higienicznej (w czasie 15 s) i chirurgicznej dezynfekcji rąk (w czasie 90 s), bez substancji zapachowych, barwników i dodatkowych substancji aktywnych (chlorheksydyny, QAV, pochodnych fenolowych, zawiera składniki pielęgnujące (takie jak gliceryna i bisabolol) nawilżające i regenerujące skórę. Produkt biobójczy.</t>
  </si>
  <si>
    <t>Butelka 500 ml</t>
  </si>
  <si>
    <t>B (w tym Tbc, MRSA), F, V (w tym HIV, HBV, HCV,Rota, Herpes Simplex, Vaccinia, Noro, Adeno, Polio wg EN-PN 14476)</t>
  </si>
  <si>
    <t xml:space="preserve"> Mieszanka 2. alkoholi  min. 18 g 1-propanolu i 45 g alkoholu etylowego /100g</t>
  </si>
  <si>
    <t>Butelka 1000 ml</t>
  </si>
  <si>
    <t>B (w tym Tbc, MRSA), F, V (w tym HIV, HBV, HCV, Rota, Herpes Simplex, Vaccinia, Noro, Adeno, wg EN-PN 14476)</t>
  </si>
  <si>
    <t xml:space="preserve">Mieszanka alkoholi min. 18 g 1-propanol i 47,9 g alkoholu etylowego /100g </t>
  </si>
  <si>
    <t>Gotowy do użycia preparat w płynnej postaci  przeznaczony do higienicznej dezynfekcji rąk (skuteczny w czasie 30 s) i chirurgicznej dezynfekcji rąk (skuteczny w czasie 90 s), zawierający składniki pielęgnujące (takie jak gliceryna i bisabolol), nawilżające i regenerujące skórę, nie zawierający barwników i dodatkowych substancji aktywnych (takich jak chlorheksydyna, QAV, pochodne fenolowe itp.) MRSA, grzyby, wirusy (Rota, Herpes Simplex, HIV, HBV, HCV, Vaccinia, Noro, Adeno, wg EN-PN 14476), efekt przedłużonego działania / do min. 3 godzin. Produkt leczniczy.</t>
  </si>
  <si>
    <t>Butelka             500 ml</t>
  </si>
  <si>
    <t>Gotowy do użycia preparat w płynnej postaci  przeznaczony do higienicznej dezynfekcji rąk (skuteczny w czasie 30 s) i chirurgicznej dezynfekcji rąk (skuteczny w czasie90 s), zawierający składniki pielęgnujące (takie jak gliceryna i bisabolol), nawilżające i regenerujące skórę, nie zawierający barwników i dodatkowych substancji aktywnych (takich jak chlorheksydyna, QAV, pochodne fenolowe itp.), MRSA, grzyby, wirusy (Rota, Herpes Simplex, HIV, HBV, HCV, Vaccinia, Noro, Adeno, wg EN-PN 14476), efekt przedłużonego działania / do min. 3 godzin. Produkt leczniczy.</t>
  </si>
  <si>
    <t>Butelka                    1000 ml</t>
  </si>
  <si>
    <t>B (w tym Tbc, MRSA), F, drożdzaki V (w tym HIV, HBV, HCV, Rota, Herpes Simplex, Vaccinia, Noro, Adeno, Polio wg EN-PN 14476)</t>
  </si>
  <si>
    <t>Mieszanka alkoholi min. 10 g alkoholu izopropylowego i 78,1 g alkoholu etylowego /100g</t>
  </si>
  <si>
    <t>Gotowy do użycia płynny preparat przeznaczony do higienicznej (skuteczny w czasie 30 s) i chirurgicznej (skuteczny w czasie 90 s) dezynfekcji rąk o wrażliwej skórze, bez zawartości potencjalnie drażniących i alergizujących związków takich jak barwniki, środki zapachowe, pochodne fenolowe i chlorheksydyny, kwasy organiczne, pH=5,5. Produkt leczniczy.</t>
  </si>
  <si>
    <t>Gotowa do użycia, delikatna emulsja do  mycia rąk przad chirurgiczną i higieniczną  dezynfekcją rąk, przeznaczona do mycia i kąpieli pacjentów również przed operacjami Pielęgnacyjne mycie skóry wrażliwej i zniszczonej.Nie zawiera środków barwiących ani mydła, pH 5-6 neutralne dla skóry. zawiera w swoim składzie alantoinę i kwas mlekowy.Kosmetyk.</t>
  </si>
  <si>
    <t>70% akohol izopropylowy</t>
  </si>
  <si>
    <r>
      <rPr>
        <sz val="9"/>
        <rFont val="Tahoma"/>
        <family val="2"/>
      </rPr>
      <t xml:space="preserve">Jednorazowy, gotowy do użycia, specjalistyczny gazik wykonany z włókniny polipropylenowo-celulozowej, przeznaczony do oczyszczania i dezynfekcji skóry przed nakłuciem lub zastrzykiem, wymiary: 32,5x30mm (złożony) i 65x30mm (rozłożony), pakowany pojedynczo w hermetycznie zamkniętej saszetce.                             </t>
    </r>
    <r>
      <rPr>
        <b/>
        <sz val="9"/>
        <rFont val="Tahoma"/>
        <family val="2"/>
      </rPr>
      <t>Wyrób medyczny klasy I.</t>
    </r>
  </si>
  <si>
    <t>Opakowanie zbiorcze       100 sztuk</t>
  </si>
  <si>
    <t xml:space="preserve"> Allantoina, panthenol</t>
  </si>
  <si>
    <t>Emulsja typu O/W „olej w wodzie” przeznaczona do codziennej pielęgnacji rąk w szczególności o skórze wysuszonej i zniszczonej również dla osób skłonnych do alergii, redukująca podrażnienia skóry, tworząca warstwę chroniąca skórę w trakcie pracy w środowisku wodnym. Może być stosowana do pielęgnacji całego ciała i profilaktyki odleżyn, bez zawartości barwników i parabenów, pH=6,0. Możliwość dozowania przy pomocy pompki.</t>
  </si>
  <si>
    <t>Diglukonian chlorheksydyny 40 mg/100g</t>
  </si>
  <si>
    <t>Gotowy do użycia roztwor do antyseptycznego
mycia całego ciała i włosów oraz higienicznego i chirurgicznego
mycia rąk.</t>
  </si>
  <si>
    <r>
      <rPr>
        <sz val="9"/>
        <rFont val="Tahoma"/>
        <family val="2"/>
      </rPr>
      <t xml:space="preserve">Oryginalna plastikowa pompka z zaworem zwrotnym  do dozowania z pojemników preparatów do rąk i ciała. Dozowanie ok. 2 ml. Kompatybilna z opakowaniem  preparatów </t>
    </r>
    <r>
      <rPr>
        <b/>
        <sz val="9"/>
        <color indexed="21"/>
        <rFont val="Tahoma"/>
        <family val="2"/>
      </rPr>
      <t>z pozycji 11,13,15,17,20,21</t>
    </r>
  </si>
  <si>
    <r>
      <rPr>
        <sz val="9"/>
        <rFont val="Tahoma"/>
        <family val="2"/>
      </rPr>
      <t xml:space="preserve">Oryginalna plastikowa pompka z zaworem zwrotnym  do dozowania z pojemników preparatów do rąk i ciała. Dozowanie ok. 2 ml. Kompatybilna z opakowaniem  preparatów </t>
    </r>
    <r>
      <rPr>
        <b/>
        <sz val="9"/>
        <color indexed="21"/>
        <rFont val="Tahoma"/>
        <family val="2"/>
      </rPr>
      <t>z pozycji 12,14,16,18</t>
    </r>
  </si>
  <si>
    <t>*  W przypadku mycia, dezynfekcji, pielęgnacji Wykonawca zobowiązany jest dostarczyć preparaty jednego producenta.</t>
  </si>
  <si>
    <t xml:space="preserve">**Wykonawca zobowiązany jest w ramach zaoferowanej ceny, do uzupełniania brakujących i wymiany uszkodzonych dozowników, koszyczków komatybilnych z opakowaniami preparatów w okresie trwania całej umowy. </t>
  </si>
  <si>
    <t>Pakiet 7 - ŚRODKI DO PIELĘGNACJI SKÓRY, ŚLUZÓWKI I RAN</t>
  </si>
  <si>
    <t>Poliheksanidyna, betaina</t>
  </si>
  <si>
    <r>
      <rPr>
        <sz val="10"/>
        <rFont val="Tahoma"/>
        <family val="2"/>
      </rPr>
      <t xml:space="preserve">Sterylny, bezzapachowy, nie wykazujący działania dezynfekcyjnego, gotowydo użycia roztwór stosowany do irygacji, czyszczenia, nawilżania ran ostrych, przewlekłych i oparzeniowych I - II stopnia, służący do usuwania włóknistych płaszczy i biofilmów z rany w sposób zapewniający ochronę tkanki, nie zawiera  dodatkowych substancji czynnych takich jak jodopowidon, chlorowodorek oktenidyny.                                                                          </t>
    </r>
    <r>
      <rPr>
        <b/>
        <sz val="10"/>
        <rFont val="Tahoma"/>
        <family val="2"/>
      </rPr>
      <t>Wyrób medyczny klasy III.</t>
    </r>
  </si>
  <si>
    <t>Butelka 350 ml</t>
  </si>
  <si>
    <r>
      <rPr>
        <sz val="10"/>
        <rFont val="Tahoma"/>
        <family val="2"/>
      </rPr>
      <t xml:space="preserve">Sterylny, bezzapachowy, nie wykazujący działania dezynfekcyjnego, gotowy do użycia roztwór stosowany do irygacji, czyszczenia, nawilżania ran ostrych, przewlekłych i oparzeniowych I - II stopnia, służący do usuwania włóknistych płaszczy i biofilmów z rany w sposób zapewniający ochronę tkanki, nie zawiera  dodatkowych substancji czynnych takich jak jodopowidon, chlorowodorek oktenidyny.                                                                         </t>
    </r>
    <r>
      <rPr>
        <b/>
        <sz val="10"/>
        <rFont val="Tahoma"/>
        <family val="2"/>
      </rPr>
      <t>Wyrób medyczny klasy III.</t>
    </r>
  </si>
  <si>
    <r>
      <rPr>
        <sz val="10"/>
        <rFont val="Tahoma"/>
        <family val="2"/>
      </rPr>
      <t xml:space="preserve">Sterylny, bezzapachowy, nie wykazujący działania dezynfekcyjnego, gotowy do użycia żel stosowany do irygacji, czyszczenia, nawilżania ran ostrych, przewlekłych i oparzeniowych I - IV stopnia, służący do usuwania włóknistych płaszczy i biofilmów z rany w sposób zapewniający ochronę tkanki, nie zawiera  dodatkowych substancji czynnych takich jak jodopowidon, chlorowodorek oktenidyny.                                                                         </t>
    </r>
    <r>
      <rPr>
        <b/>
        <sz val="10"/>
        <rFont val="Tahoma"/>
        <family val="2"/>
      </rPr>
      <t>Wyrób medyczny klasy III.</t>
    </r>
  </si>
  <si>
    <t>Butelka 30 ml</t>
  </si>
  <si>
    <r>
      <rPr>
        <sz val="10"/>
        <rFont val="Tahoma"/>
        <family val="2"/>
      </rPr>
      <t xml:space="preserve">Sterylny, bezzapachowy, nie wykazujący działania dezynfekcyjnego, gotowy do użycia żel stosowany do irygacji, czyszczenia, nawilżania ran ostrych, przewlekłych i oparzeniowych I - IV stopnia, służący do usuwania włóknistych płaszczy i biofilmów z rany w sposób zapewniający ochronę tkanki, nie zawiera  dodatkowych substancji czynnych takich jak jodopowidon, chlorowodorek oktenidyny.        </t>
    </r>
    <r>
      <rPr>
        <b/>
        <sz val="10"/>
        <rFont val="Tahoma"/>
        <family val="2"/>
      </rPr>
      <t xml:space="preserve">                                                                 Wyrób medyczny klasy III.</t>
    </r>
  </si>
  <si>
    <t>Tubka 250 ml</t>
  </si>
  <si>
    <t>wielonienasycone kwasy tłuszczowe  między innymi linolowy,linolenowy, oleinowy</t>
  </si>
  <si>
    <t xml:space="preserve">Roztwór hiperutlenionych kwasów tłuszczowych, poprawia odporność skóry,  pomaga w odnowieniu górnej warstwy naskórka,przywracający obieg kailarny, posiadający w swoim składzie   wyciąg roślinne z aloesu i wąkroty azjatyckiej,które  działają ochronnie i leczniczo na skórę.Posiadający działanie nawilżające i lecznicze, Stanowiący ochronę przed czynnikami zewnętrznymi.  Przeznaczony  do profilaktyki i leczenia odleżyn w fazie I.                                  
</t>
  </si>
  <si>
    <t>butelka z atomizerem             30ml</t>
  </si>
  <si>
    <t>6.</t>
  </si>
  <si>
    <t>polimery,                        alantoina</t>
  </si>
  <si>
    <r>
      <rPr>
        <sz val="10"/>
        <rFont val="Tahoma"/>
        <family val="2"/>
      </rPr>
      <t xml:space="preserve">Preparat w postaci wysoce skoncentrowanego i wydajnego szybko wchłaniającego się kremu, posiadającego działanie  nawilżające dla przesuszoneą oraz delikatnej skóry, na powierzchni której,pozostawia przezroczystą, oddychającą, wo-
doodporną warstwę ochronną odporną na zmywanie.Skutecznie chroni skórę przed uszkodzeniem w kontakcie z płynami ustrojowymi (moczem, kałem), wysiękiem, przyklejonymi
opatrunkami; tworzy barierę zabezpieczającą przed drażniącym działaniem potu szczególnie w fałdach skórnych. Nie utrudnia przyklejania taśm przylepnych ani opatrunków.Nie zawiera cynku i wazeliny                              </t>
    </r>
    <r>
      <rPr>
        <b/>
        <sz val="10"/>
        <rFont val="Tahoma"/>
        <family val="2"/>
      </rPr>
      <t xml:space="preserve">Wyrób medyczny klasy I
</t>
    </r>
  </si>
  <si>
    <t>Tubka 92g</t>
  </si>
  <si>
    <t>7.</t>
  </si>
  <si>
    <t xml:space="preserve"> Disiloksan,                   polimery         </t>
  </si>
  <si>
    <r>
      <rPr>
        <sz val="10"/>
        <rFont val="Tahoma"/>
        <family val="2"/>
      </rPr>
      <t>Preparat o działaniu barierowym, do użycia na zdrową lub uszkodzoną skórę (możliwość stosowania na skórę  delikatną i wrażliwą).
Chroni przed drażniącym działaniem wydalin i wydzielin pacjenta,ochrona skóry pacjenta z inkontynencją kałową lub moczową.
Zabezpiecza skórę wokół ran i stomii. może być stosowany pod opatrunki, w celu zabezpieczenia skóry przed uszkodzeniami. 
przy zdejmowaniu opatrunku, do zabezieczenia miejsc zamocowania drenów i cewników. 
Bariera ochronna utrzymuje się przez 48-72 h
Pod opatrunki, w celu zabezpieczenia skóry przed uszkodzeniami przy zdejmowaniu opatrunku
Do miejsc zamocowania drenów i cewników.</t>
    </r>
    <r>
      <rPr>
        <b/>
        <sz val="10"/>
        <rFont val="Tahoma"/>
        <family val="2"/>
      </rPr>
      <t xml:space="preserve">               Wyrób medyczny klasy I</t>
    </r>
  </si>
  <si>
    <t>butelka z atomizerem 28 ml</t>
  </si>
  <si>
    <t>8.</t>
  </si>
  <si>
    <t>Produkt przeznaczony do optymalnego oczyszczania łożyska rany, zbudowany z warstwy oczyszczającej, pokrytej mikrowłóknami i warstwy chłonnej, oczyszcza delikatnie ranę z włóknika, martwicy, biofilmu oraz zanieczyszczeń nieorganicznych, pochłania nadmiar wysięku, nie niszcząc ziarninującej tkanki. Ergonomiczny kształt „kropli” umożliwia oczyszczenie trudno dostępnych powierzchni rany.Postać: pad, zamknięty w specjalnym opakowaniu  blistrowym umożliwiającym aseptyczne nawilżenie  przed użyciem.</t>
  </si>
  <si>
    <t>Opakowanie zawierające 10 sztuk</t>
  </si>
  <si>
    <t>9.</t>
  </si>
  <si>
    <t>Poliheksanidyna</t>
  </si>
  <si>
    <r>
      <rPr>
        <sz val="10"/>
        <rFont val="Tahoma"/>
        <family val="2"/>
      </rPr>
      <t xml:space="preserve">Gotowy do użycia roztwór przeznaczony do dekontaminacji, płukania, pędzlowania jamy ustnej, utrzymania flory fizjologicznej ust i codziennej higieny jamy ustnej, nie zawiera alkoholu, chlorheksydyny i octenidyny, skuteczny na bakterie (w tym MDRO-organizm odporny na wiele leków, np. Staphylococcus Aureus, MRSA, Enterococcus Hirae, Pseudomonas Aeruginosa, Acinetobacter Baumannii, Enterococcus Faecium (VRE), Klebsiella Pneumoniae (ESBL) oraz grzyby (Candida Albicans).                                            </t>
    </r>
    <r>
      <rPr>
        <b/>
        <sz val="10"/>
        <rFont val="Tahoma"/>
        <family val="2"/>
      </rPr>
      <t>Wyrób medyczny klasy III.</t>
    </r>
  </si>
  <si>
    <t>10.</t>
  </si>
  <si>
    <t>B, F</t>
  </si>
  <si>
    <r>
      <rPr>
        <sz val="10"/>
        <rFont val="Tahoma"/>
        <family val="2"/>
      </rPr>
      <t xml:space="preserve">Bezbarwny preparat w żelu do oczyszczenia, dekontaminacji i nawilżania przedsionków nosa i uszu, skuteczny wobec MDRO (w tym MRSA, VRE, ESBL) i F (Candida Albicans) w 30 sek.                                                                          </t>
    </r>
    <r>
      <rPr>
        <b/>
        <sz val="10"/>
        <rFont val="Tahoma"/>
        <family val="2"/>
      </rPr>
      <t>Wyrób medyczny III.</t>
    </r>
  </si>
  <si>
    <t>Tubka 30 ml</t>
  </si>
  <si>
    <t>11.</t>
  </si>
  <si>
    <t>B (w tym MRSA), F           w czasie 30 s</t>
  </si>
  <si>
    <r>
      <rPr>
        <sz val="10"/>
        <rFont val="Tahoma"/>
        <family val="2"/>
      </rPr>
      <t xml:space="preserve">Gotowy do użycia, bezbarwny preparat przeznaczony do higienicznego mycia i dekontaminacji całego ciała w tym włosów bez konieczności spłukiwania i zmywania, także do oczyszczania miejsc cewnikowania, usuwa nieprzyjemne zapachy, skuteczny wobec MDRO, np. Staphylococcus Aureus, MRSA, Enterococcus Hirae, Pseudomonas Aeruginosa, Acinetobacter Baumannii, Enterococcus Faecium (VRE), Klebsiella Pneumoniae (ESBL) oraz grzyby (Candida Albicans).                                                                </t>
    </r>
    <r>
      <rPr>
        <b/>
        <sz val="10"/>
        <rFont val="Tahoma"/>
        <family val="2"/>
      </rPr>
      <t>Wyrób medyczny klasy III .</t>
    </r>
  </si>
  <si>
    <t>12.</t>
  </si>
  <si>
    <t xml:space="preserve">B (w tym MRSA), F           </t>
  </si>
  <si>
    <r>
      <rPr>
        <sz val="10"/>
        <rFont val="Tahoma"/>
        <family val="2"/>
      </rPr>
      <t xml:space="preserve">Gotowe do użycia chusteczki przeznaczone do higienicznego mycia i dekontaminacji całego ciała bez konieczności spłukiwania i zmywania, usuwają  nieprzyjemne zapachy idyny, skuteczny na bakterie (w tym MDRO Multi-Drug Resistant Organism, np. Staphylococcus Aureus, MRSA, Enterococcus Hirae, Pseudomonas Aeruginosa, Acinetobacter Baumannii, Enterococcus Faecium (VRE), Klebsiella Pneumoniae (ESBL) oraz grzyby (Candida Albicans).     </t>
    </r>
    <r>
      <rPr>
        <b/>
        <sz val="10"/>
        <rFont val="Tahoma"/>
        <family val="2"/>
      </rPr>
      <t>Wyrób medyczny klasy III.</t>
    </r>
  </si>
  <si>
    <t>………………………………….............…………………….</t>
  </si>
  <si>
    <r>
      <rPr>
        <b/>
        <i/>
        <sz val="10"/>
        <color indexed="20"/>
        <rFont val="Tahoma"/>
        <family val="2"/>
      </rPr>
      <t xml:space="preserve">Pakiet 8 - DEZYNFEKCJA  POWIERZCHNI, SPRZĘTU, WYROBÓW MEDYCZNYCH ORAZ NARZĘDZI      </t>
    </r>
    <r>
      <rPr>
        <b/>
        <sz val="10"/>
        <color indexed="12"/>
        <rFont val="Tahoma"/>
        <family val="2"/>
      </rPr>
      <t xml:space="preserve">      </t>
    </r>
  </si>
  <si>
    <t>B i drożdzaki EN-13727, EN-13624, EN-13697, Tbc EN-14348, do 1 min, V (HBV, HCV, HIV, Vaccinia, BVDV) Rotawirus, Norowirus, Adenowirus EN-14476 do 30 s</t>
  </si>
  <si>
    <t>Etanol do 45 g/100g bez QAC, aldehydów i alkiloamin</t>
  </si>
  <si>
    <r>
      <rPr>
        <sz val="10"/>
        <color indexed="8"/>
        <rFont val="Tahoma"/>
        <family val="2"/>
      </rPr>
      <t xml:space="preserve">Gotowy do użycia preparat alkoholowy przeznaczony do szybkiej dezynfekcji powierzchni urządzeń, wyposażenia nieinwazyjnego sprzętu medycznego (np. fotele zabiegowe, łóżka szpitalne, wyposażenie sal) i miejsc trudnodostępnych oraz powierzchni metalowych o wysokim połysku. Możliwość stosowania w pionie żywieniowym.                                                     </t>
    </r>
    <r>
      <rPr>
        <b/>
        <sz val="10"/>
        <color indexed="8"/>
        <rFont val="Tahoma"/>
        <family val="2"/>
      </rPr>
      <t xml:space="preserve">Wyrób medyczny klasy II A. </t>
    </r>
  </si>
  <si>
    <t>Butelka 1000 ml ze spryskiwaczem</t>
  </si>
  <si>
    <t>B i drożdzaki EN-13727, EN-13624, EN-13697,                            Tbc EN-14348, do 1 min, V (HBV, HCV, HIV, Vaccinia, BVDV) Rotawirus, Norowirus, Adenowirus EN-14476 do 30 s</t>
  </si>
  <si>
    <t xml:space="preserve">Kanister 5 l. + pompka </t>
  </si>
  <si>
    <t xml:space="preserve">B (w tym MRSA, Tbc), F, V (HIV, HBV, HCV, Rota, Vaccinia, patasia grypa typu A) do 1 min,  Norowirus,                         Polioma do 5 min </t>
  </si>
  <si>
    <t>1-propanol (15 g - 17 g /100g) oraz  czwartorzędowe związki amoniowe, bez aldehydów i alkiloloamin</t>
  </si>
  <si>
    <r>
      <rPr>
        <sz val="10"/>
        <rFont val="Tahoma"/>
        <family val="2"/>
      </rPr>
      <t xml:space="preserve">Gotowy do użycia, szybkodziałający, bezzapachowy środek aplikowany w postaci piany, przeznaczony do   dezynfekcji urządzeń, sprzętu oraz wszelkich małych powierzchni wrażliwych na działanie alkoholu oraz miejsc trudnodostępnych, stosowany do: ekranów, monitorów, systemów infuzyjnych, głowic USG (rekomendacje producentów głowic Philips, Hitachi, Famed Żywiec) oraz inkubatorów, może być stosowany na oddziałach noworodkowych i w pionie żywieniowym.    </t>
    </r>
    <r>
      <rPr>
        <b/>
        <sz val="10"/>
        <rFont val="Tahoma"/>
        <family val="2"/>
      </rPr>
      <t xml:space="preserve"> Wyrób medyczny klasy II A.  </t>
    </r>
    <r>
      <rPr>
        <sz val="10"/>
        <rFont val="Tahoma"/>
        <family val="2"/>
      </rPr>
      <t xml:space="preserve">                            </t>
    </r>
  </si>
  <si>
    <t>Butelka 750 ml ze spryskiwaczem</t>
  </si>
  <si>
    <r>
      <rPr>
        <sz val="10"/>
        <rFont val="Tahoma"/>
        <family val="2"/>
      </rPr>
      <t xml:space="preserve">Gotowy do użycia, szybkodziałający, bezzapachowy środek aplikowany w postaci piany, przeznaczony do   dezynfekcji urządzeń, sprzętu oraz wszelkich małych powierzchni wrażliwych na działanie alkoholu oraz miejsc trudnodostępnych. Stosowany do: ekranów, monitorów, systemów infuzyjnych, głowic USG (rekomendacje producentów głowic Philips, Hitachi, Famed Żywiec) oraz inkubatorów, może być stosowany na oddziałach noworodkowych i w pionie żywieniowym.    </t>
    </r>
    <r>
      <rPr>
        <b/>
        <sz val="10"/>
        <rFont val="Tahoma"/>
        <family val="2"/>
      </rPr>
      <t xml:space="preserve">Wyrób medyczny klasy II A. </t>
    </r>
    <r>
      <rPr>
        <sz val="10"/>
        <rFont val="Tahoma"/>
        <family val="2"/>
      </rPr>
      <t xml:space="preserve">                             </t>
    </r>
  </si>
  <si>
    <r>
      <rPr>
        <sz val="10"/>
        <color indexed="8"/>
        <rFont val="Tahoma"/>
        <family val="2"/>
      </rPr>
      <t xml:space="preserve">Gotowe do użycia szybkodziałające, bezzapachowe  chusteczki, przeznaczone do dezynfekcji powierzchni oraz wyrobów medycznych wrażliwych na działanie alkoholu, np. głowice i urządzenia USG, pompy infuzyjne, fotele zabiegowe i dentystyczne, stoliki oraz sprzęt będący na wyposażeniu sal operacyjnych i gabinetów zabiegowych, mogą być stosowane do dezynfekcji wyrobów ze sztucznej skóry oraz w pionie żywieniowym. Pojedyncza chusteczka o wymiarach min. </t>
    </r>
    <r>
      <rPr>
        <sz val="10"/>
        <color indexed="8"/>
        <rFont val="Tahoma"/>
        <family val="2"/>
      </rPr>
      <t>15,2 x 20</t>
    </r>
    <r>
      <rPr>
        <sz val="10"/>
        <color indexed="8"/>
        <rFont val="Tahoma"/>
        <family val="2"/>
      </rPr>
      <t xml:space="preserve"> cm. </t>
    </r>
    <r>
      <rPr>
        <b/>
        <sz val="10"/>
        <color indexed="8"/>
        <rFont val="Tahoma"/>
        <family val="2"/>
      </rPr>
      <t xml:space="preserve">Wyrób medyczny kl. II A. </t>
    </r>
  </si>
  <si>
    <t>Miękkie opakowanie po 100 sztuk</t>
  </si>
  <si>
    <t xml:space="preserve">Warunki czyste i brudne B (E. Hirae, S. Aureus, E. Coli, P. Aeruginosa), EN 13727, F (C. Albicans) EN 13624     do 15 s </t>
  </si>
  <si>
    <t>70% alkohol izopropylowy, 2% glukonian chlorheksydyny</t>
  </si>
  <si>
    <r>
      <rPr>
        <sz val="10"/>
        <rFont val="Tahoma"/>
        <family val="2"/>
      </rPr>
      <t xml:space="preserve">Jednorazowy, specjalistyczny gazik, przeznaczony do dezynfekcji powierzchni zastawek dostępu bezigłowego i dekontaminacji innych wyrobów medycznych, pozytywnie zaopiniowany przez producentów sprzętu infuzyjnego (kompatybilność materiałowa), o wymiarach: 42 x 32 mm (złożony) i 162 x 150 mm (rozłożony), pakowane pojedyńczo w hermetycznie zamkniętych saszetkach. </t>
    </r>
    <r>
      <rPr>
        <b/>
        <sz val="10"/>
        <rFont val="Tahoma"/>
        <family val="2"/>
      </rPr>
      <t xml:space="preserve">Wyrób medyczny kl. I. </t>
    </r>
  </si>
  <si>
    <t>Opakowanie zbiorcze  100 sztuk</t>
  </si>
  <si>
    <t xml:space="preserve">B (EN-13727, EN-14561)                Tbc (EN-14348, EN-14563),       F (Candida Albicans), EN-13624, EN-14562, V (HCV, HBV, HIV) do 15 min, z możliwością rozszerzenia spektrum o wirusa Adeno, Polyoma w czasie do 60 min </t>
  </si>
  <si>
    <t xml:space="preserve"> Dwuamina kokospropylenu, związki powierzchniowo czynne</t>
  </si>
  <si>
    <r>
      <rPr>
        <sz val="10"/>
        <rFont val="Tahoma"/>
        <family val="2"/>
      </rPr>
      <t>Preparat przeznaczony do mycia i dezynfekcji narzędzi chirurgicznych, termostabilnych i termolabilnych wyrobów i urządzeń medycznych oraz endoskopów giętkich, nie zawiera: QAC, aldehydów, fenoli, aktywnego tlenu i biguanidyny, glikoli, fenoksypropanolu, doskonałe właściwości myjące, łatwo usuwa trwałe zabrudzenia, tj. zaschniętą krew, wydzieliny, białko,  możliwość pozostawienia narzędzi zanurzonych w roztworze do 72 godz.,</t>
    </r>
    <r>
      <rPr>
        <b/>
        <sz val="10"/>
        <rFont val="Tahoma"/>
        <family val="2"/>
      </rPr>
      <t xml:space="preserve"> </t>
    </r>
    <r>
      <rPr>
        <sz val="10"/>
        <rFont val="Tahoma"/>
        <family val="2"/>
      </rPr>
      <t>możliwość użycia w myjkach ultradźwiękowych - do 5min.</t>
    </r>
    <r>
      <rPr>
        <b/>
        <sz val="10"/>
        <rFont val="Tahoma"/>
        <family val="2"/>
      </rPr>
      <t xml:space="preserve"> Wyrób medyczny klasy II B.</t>
    </r>
  </si>
  <si>
    <t xml:space="preserve">B (EN-13727, EN-14561)               Tbc (EN-14348, EN-14563),        F (Candida Albicans), EN-13624, EN-14562, V (HCV, HBV, HIV) do 15 min, z możliwością rozszerzenia spektrum o wirusa Adeno, Polyoma w czasie do 60 min </t>
  </si>
  <si>
    <t xml:space="preserve">B (w tym Tbc), F(Aspergillus Niger), V (Polio, Adeno) - do 15min, spory (do 5min - Bacillus subtilis, Bacillus cereus, C.Difficile) w stężeniu 2%; </t>
  </si>
  <si>
    <t>Nadwęglan sodu,TEAD,inhibitory korozji</t>
  </si>
  <si>
    <r>
      <rPr>
        <sz val="10"/>
        <rFont val="Tahoma"/>
        <family val="2"/>
      </rPr>
      <t>Preparat  przeznaczony do mycia i dezynfekcji wysokiego stopnia narzędzi chirurgicznych i endoskopów (również giętkich- Pozytywna opinia Storz); w postaci proszku; na bazie aktywnego tlenu (nadwęglan sodu) - bez aktywatora; możliwość stosowania w myjkach ultradźwiękowych aktywność roztworu 24 godz; przygotowanie w zimnej wodzie wodociągowej.</t>
    </r>
    <r>
      <rPr>
        <b/>
        <sz val="10"/>
        <rFont val="Tahoma"/>
        <family val="2"/>
      </rPr>
      <t xml:space="preserve"> Wyrób medyczny kl. IIb</t>
    </r>
  </si>
  <si>
    <t>WIADERKO 4KG</t>
  </si>
  <si>
    <t>B,F(w tym drożdże T.mentagrophytes,)                 V(HIV,HBV,HCV) 1%-5min NOROVIRUS,POLIOMAVIRUS-3%-5min</t>
  </si>
  <si>
    <t xml:space="preserve">10 g Chlorek didecylodimetyloamonu, 10 g C12-16-Chlorek dimetylobenzyloamoniowy </t>
  </si>
  <si>
    <r>
      <rPr>
        <sz val="10"/>
        <color indexed="8"/>
        <rFont val="Tahoma"/>
        <family val="2"/>
      </rPr>
      <t xml:space="preserve">Preparat w koncentracie przeznaczony do mycia i dezynfekcji dużych powierzchni zmywalnych (także w obecności pacjentów),powierzchni mających kontakt z żywnością, wózków transportowych, powierzchni mających kontakt ze skórą pacjenta (rehabilitacja, hydroterapia) możliwość zastosowania w systemach do dezynfekcji stóp; skład oparty o aminy czwartorzędowe, bez aldehydów, alkoholi, fenoli, chloru, substancji nadtlenowych i innych substancji lotnych; skuteczny na bakterie, grzyby, wirusy. Doskonała tolerancja materiałowa, przebadany dermatologicznie, bez substancji zapachowych, może również służyć jako roztwór do nasączania suchych chusteczek. </t>
    </r>
    <r>
      <rPr>
        <b/>
        <sz val="10"/>
        <color indexed="8"/>
        <rFont val="Tahoma"/>
        <family val="2"/>
      </rPr>
      <t>Wyrób medyczny klasy IIa</t>
    </r>
  </si>
  <si>
    <t>kanister 5l</t>
  </si>
  <si>
    <t>klucz do kanistra  o pojemności 5l typu Marwin wykonany z tworzywa sztucznego</t>
  </si>
  <si>
    <t>1szt</t>
  </si>
  <si>
    <t xml:space="preserve">pompka ręczna do dozowania 20ml z kanistra o pojemości 5 litrów </t>
  </si>
  <si>
    <t>13.</t>
  </si>
  <si>
    <t>System suchych chusteczek przeznaczony do nasączania środkami dezynfekcyjnymi</t>
  </si>
  <si>
    <r>
      <rPr>
        <sz val="10"/>
        <color indexed="8"/>
        <rFont val="Tahoma"/>
        <family val="2"/>
      </rPr>
      <t xml:space="preserve">Suche chusteczki przeznaczone do nasączania roztworami środków dezynfekcyjnych wykonane z  politereftalanu etylenu (nie strzępią się) o wymiarach </t>
    </r>
    <r>
      <rPr>
        <b/>
        <sz val="10"/>
        <color indexed="8"/>
        <rFont val="Tahoma"/>
        <family val="2"/>
      </rPr>
      <t xml:space="preserve"> (19 cm x 36 cm). </t>
    </r>
    <r>
      <rPr>
        <sz val="10"/>
        <color indexed="8"/>
        <rFont val="Tahoma"/>
        <family val="2"/>
      </rPr>
      <t xml:space="preserve">Gramatura chusteczek nie mniej niż 50 g/m2, zalewane 3 litrami roztworu roboczego, łatwe w użyciu, nie pozostawiające smóg po nasączeniu możliwość wykorzystania w ciągu 28 dni. Możliwość  zastosowania z preparatami </t>
    </r>
    <r>
      <rPr>
        <sz val="10"/>
        <rFont val="Tahoma"/>
        <family val="2"/>
      </rPr>
      <t>z pozycji 2 i 7</t>
    </r>
  </si>
  <si>
    <t>Opakowanie zbiorcze 6x rolka zawierająca 120 chusteczek</t>
  </si>
  <si>
    <t>14.</t>
  </si>
  <si>
    <r>
      <rPr>
        <b/>
        <sz val="10"/>
        <color indexed="8"/>
        <rFont val="Tahoma"/>
        <family val="2"/>
      </rPr>
      <t>Wiaderko dozujące</t>
    </r>
    <r>
      <rPr>
        <b/>
        <sz val="10"/>
        <rFont val="Tahoma"/>
        <family val="2"/>
      </rPr>
      <t xml:space="preserve"> </t>
    </r>
  </si>
  <si>
    <t xml:space="preserve">Kompatybilne z systemem suchych chusteczek z pozycji 9. Pojemniki wielokrotnego użytku wykonane z polipropylenu wyposażone w system dozujący, możliwość wielokrotnej dezynfekcji. </t>
  </si>
  <si>
    <t>Wiaderko z systemem dozującym</t>
  </si>
  <si>
    <t>Pakiet 9 - ŚRODKI DO SZYBKIEJ DEZYNFEKCJI MAŁYCH I TRUDNO DOSTĘPNYCH POWIERZCHNI</t>
  </si>
  <si>
    <t>B (w tym MRSA), F (Candida Albicans), Tbc (M. Terrae + Avium), V (Rota, Vaccinia, BVDV, Noro) w czasie do 1 min. Możliwość rozszerzenia spektrum o wirus Polio</t>
  </si>
  <si>
    <t xml:space="preserve">Mieszanina 2. alkoholi alifatycznych (w tym etanol). Nie zawierająca związków amoniowych, aldehydów          </t>
  </si>
  <si>
    <r>
      <rPr>
        <sz val="10"/>
        <rFont val="Tahoma"/>
        <family val="2"/>
      </rPr>
      <t xml:space="preserve">Gotowe do użycia chusteczki przeznaczone do dezynfekcji powierzchni oraz wyrobów medycznych odpornych na działanie alkoholu. Chusteczka o wymiarach min. </t>
    </r>
    <r>
      <rPr>
        <b/>
        <sz val="10"/>
        <rFont val="Tahoma"/>
        <family val="2"/>
      </rPr>
      <t xml:space="preserve">20x27cm </t>
    </r>
    <r>
      <rPr>
        <sz val="10"/>
        <rFont val="Tahoma"/>
        <family val="2"/>
      </rPr>
      <t xml:space="preserve">i pH 6-7. Możliwość stosowania do powierzchni wykonanych z poliwęglanu.
 </t>
    </r>
    <r>
      <rPr>
        <b/>
        <sz val="10"/>
        <rFont val="Tahoma"/>
        <family val="2"/>
      </rPr>
      <t xml:space="preserve">Wyrób medyczny kl. II A. </t>
    </r>
  </si>
  <si>
    <t>Opakowanie - tuba zawierająca 200 chusteczek nasączonych alkoholem, odrywanych pojedynczo</t>
  </si>
  <si>
    <t>B (w tym MRSA), F (Candida Albicans), Tbc (M. terrae + Avium), V (Rota, Vaccinia, BVDV, Noro) w czasie do 1 min. Możliwość rozszerzenia spektrum o wirus Polio</t>
  </si>
  <si>
    <r>
      <rPr>
        <sz val="10"/>
        <color indexed="8"/>
        <rFont val="Tahoma"/>
        <family val="2"/>
      </rPr>
      <t xml:space="preserve">Gotowe do użycia chusteczki przeznaczone do dezynfekcji powierzchni oraz wyrobów medycznych odpornych na działanie alkoholu. Chusteczka o wymiarach min. </t>
    </r>
    <r>
      <rPr>
        <b/>
        <sz val="10"/>
        <color indexed="8"/>
        <rFont val="Tahoma"/>
        <family val="2"/>
      </rPr>
      <t xml:space="preserve">20x27cm </t>
    </r>
    <r>
      <rPr>
        <sz val="10"/>
        <color indexed="8"/>
        <rFont val="Tahoma"/>
        <family val="2"/>
      </rPr>
      <t xml:space="preserve">i pH 6-7. Możliwość stosowania do powierzchni wykonanych z poliwęglanu.
</t>
    </r>
    <r>
      <rPr>
        <b/>
        <sz val="10"/>
        <color indexed="8"/>
        <rFont val="Tahoma"/>
        <family val="2"/>
      </rPr>
      <t xml:space="preserve">Wyrób medyczny kl. II A. </t>
    </r>
  </si>
  <si>
    <t>Wkład wymienny zawierający 200 chusteczek nasączonych alkoholem,  odrywanych pojedynczo</t>
  </si>
  <si>
    <t>B (EN 13727), F (EN 13624), S (EN 14347), S (C.difficile EN-13704) do 5 min., Tbc (EN 14348), V(EN 14476) do 15 min.</t>
  </si>
  <si>
    <t xml:space="preserve"> Kwas nadoctowy, bez pochodnych amin, QAC, aldehydów, fenolu, chloru oraz ich pochodnych</t>
  </si>
  <si>
    <r>
      <rPr>
        <sz val="10"/>
        <color indexed="8"/>
        <rFont val="Tahoma"/>
        <family val="2"/>
      </rPr>
      <t xml:space="preserve">Gotowe do użycia chusteczki o działaniu sporobójczym. Przeznaczone do dezynfekcji małych powierzchni oraz wyrobów medycznych (w tym sond TEE). Oparte na kwasie nadoctowym, nie wymagające aktywacji.Chusteczka o wymiarach min. 20x30 cm.                                                 </t>
    </r>
    <r>
      <rPr>
        <b/>
        <sz val="10"/>
        <color indexed="8"/>
        <rFont val="Tahoma"/>
        <family val="2"/>
      </rPr>
      <t>Wyrób medyczny kl. II B.</t>
    </r>
  </si>
  <si>
    <t>Opakowanie - tuba  zawierająca 50 szt. chusteczek odrywanych pojedynczo</t>
  </si>
  <si>
    <t>B (w tym MRSA)                  F (Candida Albicans),      Tbc (M. Terrae  + Avium), V (Rota, Vaccinia, BVDV, Noro) w czasie do 1 min. Możliwość rozszerzenia spektrum o wirus Polio</t>
  </si>
  <si>
    <t>Mieszanina 2. alkoholi alifatycznych (w tym etanol) w ilości min. 60 g/100g propanolu z dodatkiem amfoterycznych związków powierzchniowo czynnych, bez dodatkowych substancji czynnych, np. związków amoniowych, aldehydów i innych</t>
  </si>
  <si>
    <r>
      <rPr>
        <sz val="10"/>
        <rFont val="Tahoma"/>
        <family val="2"/>
      </rPr>
      <t xml:space="preserve">Gotowy do użycia alkoholowy preparat, przeznaczony do dezynfekcji powierzchni oraz wyrobów medycznych. Możliwość stosowania do poliwęglanów.             </t>
    </r>
    <r>
      <rPr>
        <b/>
        <sz val="10"/>
        <rFont val="Tahoma"/>
        <family val="2"/>
      </rPr>
      <t xml:space="preserve">Wyrób medyczny kl. II A. </t>
    </r>
  </si>
  <si>
    <t xml:space="preserve">Butelka 1000 ml        z nakrętką zabezpieczoną kapslem. Z dołączonym spryskiwaczem           </t>
  </si>
  <si>
    <r>
      <rPr>
        <sz val="10"/>
        <rFont val="Tahoma"/>
        <family val="2"/>
      </rPr>
      <t xml:space="preserve">Gotowy do użycia alkoholowy preparat, przeznaczony do dezynfekcji powierzchni oraz wyrobów medycznych. Możliwość stosowania do poliwęglanów.                       </t>
    </r>
    <r>
      <rPr>
        <b/>
        <sz val="10"/>
        <rFont val="Tahoma"/>
        <family val="2"/>
      </rPr>
      <t xml:space="preserve"> Wyrób medyczny kl. II A. </t>
    </r>
  </si>
  <si>
    <t>Kanister 10 l. z pompką</t>
  </si>
  <si>
    <t>B, F (Candida albicans), V (w tym HIV, HCV, HBV - Rota, Noro) do 1 min. Tbc (M. Terrae - EN 143480) - 5 min. Przebadane zgodnie z PN-EN 16615:2015 w 1 minutę.</t>
  </si>
  <si>
    <t>Mieszanina alkoholi alifatycznych w tym etanol w ilości nie większej niż 12 - 15 g/100 g. Izopropanol nie więcej niż 15 - 20 g/100g</t>
  </si>
  <si>
    <t xml:space="preserve">Gotowe do użycia niskoalkoholowe chusteczki przeznaczone do dezynfekcji powierzchni i wyrobów medycznych, nie zawierające barwników i substancji zapachowych. Charakteryzujące się doskonałą kompatybilnością materiałową pozwalającą na dezynfekcję smartfonów, ekranów dotykowych, wyświetlaczy, klawiatur, sztucznej skóry, powierzchni mebli. Chusteczka o wymiarach 20x20 cm, gramatura 50 g/m2, umieszczone w kompaktowym pudełku ze szczelnym zamknięciem, co zapobiega wysuszaniu. </t>
  </si>
  <si>
    <r>
      <rPr>
        <b/>
        <sz val="10"/>
        <rFont val="Tahoma"/>
        <family val="2"/>
      </rPr>
      <t>Opakowanie          typu flow-pack zawierające            100 szt. chusteczek.</t>
    </r>
    <r>
      <rPr>
        <b/>
        <sz val="10"/>
        <color indexed="8"/>
        <rFont val="Tahoma"/>
        <family val="2"/>
      </rPr>
      <t xml:space="preserve"> </t>
    </r>
  </si>
  <si>
    <r>
      <rPr>
        <sz val="10"/>
        <color indexed="8"/>
        <rFont val="Tahoma"/>
        <family val="2"/>
      </rPr>
      <t xml:space="preserve">Suche chusteczki przeznaczone do nasączania roztworami środków dezynfekcyjnych wykonane z 100% poliestru o wymiarach </t>
    </r>
    <r>
      <rPr>
        <b/>
        <sz val="10"/>
        <color indexed="8"/>
        <rFont val="Tahoma"/>
        <family val="2"/>
      </rPr>
      <t xml:space="preserve">30 x 30 cm. </t>
    </r>
    <r>
      <rPr>
        <sz val="10"/>
        <color indexed="8"/>
        <rFont val="Tahoma"/>
        <family val="2"/>
      </rPr>
      <t xml:space="preserve">Chusteczki zalewane 3 litrami roztworu roboczego. Gramatura chusteczek powyżej  45 g/m2, łatwe w użyciu, nie pozostawiające smóg po nasączeniu, możliwość wykorzystania w ciągu 28 dni. Możliwość zastosowania z preparatem z </t>
    </r>
    <r>
      <rPr>
        <sz val="10"/>
        <rFont val="Tahoma"/>
        <family val="2"/>
      </rPr>
      <t>pozycji  5.</t>
    </r>
  </si>
  <si>
    <t>Opakowanie zbiorcze 6xrolka zawierająca 100 chusteczek + etykieta do opisania środka</t>
  </si>
  <si>
    <r>
      <rPr>
        <b/>
        <sz val="10"/>
        <color indexed="8"/>
        <rFont val="Tahoma"/>
        <family val="2"/>
      </rPr>
      <t>Wiaderka dozujące</t>
    </r>
    <r>
      <rPr>
        <b/>
        <sz val="10"/>
        <rFont val="Tahoma"/>
        <family val="2"/>
      </rPr>
      <t xml:space="preserve"> </t>
    </r>
  </si>
  <si>
    <t>Kompatybilne z systemem suchych chusteczek z pozycji 7. Pojemniki wielokrotnego użytku wykonane z polipropylenu wyposażone w system dozujący, możliwość wielokrotnej  dezynfekcji.</t>
  </si>
  <si>
    <t>…………………………………………………….</t>
  </si>
  <si>
    <t xml:space="preserve">          data</t>
  </si>
  <si>
    <t xml:space="preserve">                   podpis Wykonawcy</t>
  </si>
  <si>
    <t xml:space="preserve">Pakiet 10- DEZYNFEKCJA DUŻYCH POWIERZCHNI                           </t>
  </si>
  <si>
    <t>B (w tym MRSA, TbC), F,  V (w tym Rota, Vaccinia, HIV, HCV, HBV) - do 15 min</t>
  </si>
  <si>
    <t xml:space="preserve">Między innymi: IV-rzędowe związki amonowe, niejonowe związki powierzchniowo czynne   </t>
  </si>
  <si>
    <r>
      <rPr>
        <sz val="10"/>
        <rFont val="Tahoma"/>
        <family val="2"/>
      </rPr>
      <t xml:space="preserve">Płynny koncentrat myjąco-dezynfekujący do dużych powierzchni oraz wyrobów medycznych o niskim stężeniu roboczym do 0,5%, nie zawierający aldehydów. Łatwy w przygotowaniu roztwór roboczy, możliwość zastosowania wody wodociągowej. O dobrych właściwościach czyszczących i rozpuszczających brud. Możliwość zastosowania w obecności pacjentów. Stabilność roztworu roboczego przez 30 dni. </t>
    </r>
    <r>
      <rPr>
        <b/>
        <sz val="10"/>
        <rFont val="Tahoma"/>
        <family val="2"/>
      </rPr>
      <t>Wyrób medyczny kl. II A.</t>
    </r>
  </si>
  <si>
    <t>Kanister 5 l. z pompką</t>
  </si>
  <si>
    <r>
      <rPr>
        <sz val="10"/>
        <rFont val="Tahoma"/>
        <family val="2"/>
      </rPr>
      <t xml:space="preserve">Płynny koncentrat myjąco-dezynfekujący do dużych powierzchni oraz wyrobów medycznych o niskim stężeniu roboczym do 0,5%, nie zawierający aldehydów. Łatwy w przygotowaniu roztwór roboczy, możliwość zastosowania wody wodociągowej. O dobrych właściwościach czyszczących i rozpuszczających brud. Możliwość zastosowania w obecności pacjentów. Stabilność roztworu roboczego przez 30 dni. </t>
    </r>
    <r>
      <rPr>
        <b/>
        <sz val="10"/>
        <rFont val="Tahoma"/>
        <family val="2"/>
      </rPr>
      <t>Wyrób medyczny kl. IIA.</t>
    </r>
  </si>
  <si>
    <t>Kanister 5 l. bez pompki*</t>
  </si>
  <si>
    <t>Moduł dozujący na 1 środek chemiczny,składający się  z przepływowego systemu  dozująco-mieszający do przygotowywania roztworów;stężenie roztworu ustala się za pomocą specjalnych (wymiennych) dysz, które dostarczane są wraz z urządzeniem. Urządzenie posiada blokadę wstecznego przepływu, co zabezpiecza ujęcie wody przed zanieczyszczeniem chemicznym.</t>
  </si>
  <si>
    <t xml:space="preserve">*Dostawca zobowiązany jest na własny koszt zamontować, dokonać wstępnej kalibracji z preparatem  zakupionego systemu dozującego,  dokonać przeglądu i kalibracji 2x  w czasie trwania umowy, oraz na wezwanie Zamawiającego. </t>
  </si>
  <si>
    <t xml:space="preserve">                                  data</t>
  </si>
  <si>
    <t xml:space="preserve">                     podpis Wykonawcy</t>
  </si>
  <si>
    <r>
      <rPr>
        <b/>
        <i/>
        <sz val="10"/>
        <color indexed="20"/>
        <rFont val="Tahoma"/>
        <family val="2"/>
      </rPr>
      <t xml:space="preserve">Pakiet 11 -  ŚRODKI DO MYCIA I DEZYNFEKCJI POWIERZCHNI                  </t>
    </r>
    <r>
      <rPr>
        <b/>
        <sz val="10"/>
        <color indexed="12"/>
        <rFont val="Tahoma"/>
        <family val="2"/>
      </rPr>
      <t xml:space="preserve">   </t>
    </r>
  </si>
  <si>
    <t>B, F - do 15 min, B, F, Tbc - do 30 min</t>
  </si>
  <si>
    <t>Glukoprotamina</t>
  </si>
  <si>
    <t>Preparat o właściwościach myjąco-dezynfekujących, przeznaczony do wszystkich powierzchni zmywalnych, również w obszarach podwyższonego ryzyka. Do dezynfekcji i mycia sprzętu medycznego oraz przedmiotów, które można zanurzyć w roztworze lub wypełnić, min. 50 litrów roztworów roboczych przygotowanych z 1 litra produktu.</t>
  </si>
  <si>
    <t>Kanister 6 l.</t>
  </si>
  <si>
    <t xml:space="preserve">                                data</t>
  </si>
  <si>
    <t xml:space="preserve">Pakiet 12- ŚRODKI DO DEZYNFEKCJI I CZYSZCZENIA POWIERZCHNI ORAZ WYROBÓW I WYPOSAŻENIA MEDYCZNEGO                  </t>
  </si>
  <si>
    <t xml:space="preserve"> B, F - 2% - 10 min, V (HIV, HBV, HCV, Rota, Noro, Vaccinia, Adeno 0,5% - 5 min)</t>
  </si>
  <si>
    <t>Nadsiarczan potasu</t>
  </si>
  <si>
    <r>
      <rPr>
        <sz val="10"/>
        <rFont val="Arial"/>
        <family val="2"/>
      </rPr>
      <t xml:space="preserve">Preparat w granulacie do czyszczenia i dezynfekcji wyrobów, sprzętów medycznych (w tym masek do oddychania i inhalacji) oraz powierzchni w obszarach dużego ryzyka dezynfekcji. Produkt rozpuszczalny w wodzie wodociągowej. Bezbarwny roztwór roboczy. Stabilność roztworu 30 h. Bez aldehydów zw amoniowych, chloru, kwasu nadoctowego.     </t>
    </r>
    <r>
      <rPr>
        <b/>
        <sz val="10"/>
        <rFont val="Arial"/>
        <family val="2"/>
      </rPr>
      <t xml:space="preserve">Wyrób medyczny klasy II A. </t>
    </r>
  </si>
  <si>
    <t>Pojemnik 900 g</t>
  </si>
  <si>
    <t>B, F - 2% - 10 min, V (HIV, HBV, HCV, Rota, Noro, Vaccinia, Adeno 0,5% - 5 min)</t>
  </si>
  <si>
    <r>
      <rPr>
        <sz val="10"/>
        <rFont val="Arial"/>
        <family val="2"/>
      </rPr>
      <t xml:space="preserve">Preparat w granulacie do czyszczenia i dezynfekcji wyrobów, sprzętów medycznych (w tym masek do oddychania i inhalacji) oraz powierzchni w obszarach dużego ryzyka dezynfekcji. Produkt rozpuszczalny w wodzie wodociągowej. Bezbarwny roztwór roboczy. Stabilność roztworu 30 h. Bez aldehydów zw amoniowych, chloru, kwasu nadoctowego.                           </t>
    </r>
    <r>
      <rPr>
        <b/>
        <sz val="10"/>
        <rFont val="Arial"/>
        <family val="2"/>
      </rPr>
      <t xml:space="preserve">Wyrób medyczny klasy II A. </t>
    </r>
  </si>
  <si>
    <t>Saszetka 40 g</t>
  </si>
  <si>
    <t xml:space="preserve">                                 data</t>
  </si>
  <si>
    <t xml:space="preserve">Pakiet 13 - ŚRODKI DO MYCIA I DEZYNFEKCJI POWIERZCHNI (w tym Clostridioides Difficile)             </t>
  </si>
  <si>
    <r>
      <rPr>
        <b/>
        <sz val="10"/>
        <rFont val="Tahoma"/>
        <family val="2"/>
      </rPr>
      <t>B (EN-13727), F (Candida Albikans EN-</t>
    </r>
    <r>
      <rPr>
        <b/>
        <sz val="10"/>
        <color indexed="8"/>
        <rFont val="Tahoma"/>
        <family val="2"/>
      </rPr>
      <t xml:space="preserve">13624 ), </t>
    </r>
    <r>
      <rPr>
        <b/>
        <sz val="10"/>
        <rFont val="Tahoma"/>
        <family val="2"/>
      </rPr>
      <t>V (Polio, Adeno EN-14476), prątki (EN-14348), S ( C. Difficile EN-13704), C. Difficile rybotyp 027 (EN- 17126). Warunki czyste: 1000 ppm, warunki brudne: 2000 ppm - do 15 min</t>
    </r>
  </si>
  <si>
    <t>Aktywny chlor (52,3 g troklozanu sodu/100g)</t>
  </si>
  <si>
    <r>
      <rPr>
        <sz val="10"/>
        <rFont val="Tahoma"/>
        <family val="2"/>
      </rPr>
      <t xml:space="preserve">Preparat w postaci tabletek (1 tabletka = 1000 ppm, wielkość = 3,25 g) do dezynfekcji i mycia wszelkich powierzchni zmywalnych oraz przedmiotów zanieczyszczonych, jak i niezanieczyszczonych substancjami organicznymi, możliwość dezynfekcji sprzętu (kaczek, basenów) poprzez zanurzenie w roztworze, dezaktywacja rozlanej krwi oraz innych wydzielin i wydalin, trwałość nieużytego roztworu roboczego 7 dni. Możliwość użycia w pionie żywieniowym. </t>
    </r>
    <r>
      <rPr>
        <b/>
        <sz val="10"/>
        <rFont val="Tahoma"/>
        <family val="2"/>
      </rPr>
      <t>Produkt biobójczy.</t>
    </r>
  </si>
  <si>
    <t>Opakowanie 200 tabl.</t>
  </si>
  <si>
    <t xml:space="preserve">B (w tym MRSA), Tbc, F, V, S (C. Difficile 027, C. Perfringens, B. Subtilis) - 15 min, C. Sporogenes - 60 min                        </t>
  </si>
  <si>
    <t xml:space="preserve">Troklozen sodu 96 g/100g, sole sodowe kwasów sulfonowych &lt; 3%         </t>
  </si>
  <si>
    <t>Suche chusteczki inkrustowane chlorem z dodatkiem detergentu do usuwania plam krwi, wydalin, wydzielin. Po uprzednim nasączeniu wodą wykorzystywane do mycia i dezynfekcji różnego rodzaju powierzchni, wyposażenia, miejsc zanieczyszczonych organicznie. Wymagana min. 6-miesięczna stabilność chusteczek. Długi okres przydatności do użycia: 24 miesiące.</t>
  </si>
  <si>
    <t>Hermetyczne opakowanie zawierające 25 chusteczek</t>
  </si>
  <si>
    <t xml:space="preserve">B (EN-13727, EN-16615 ), F (Candida Albikans EN-16615 ), V (Polio, Adeno EN-14476) - 1 min, prątki(EN-14348) - 10 min, S (C. Difficile EN-13704) - 3 min, C. Difficile rybotyp 027 (EN- 17126) - 5min          </t>
  </si>
  <si>
    <t>Nadtlenek wodoru 70 g/1kg, kwas glikolowy 15 g/1kg, anionowe środki powierzchniowo czynne &lt;5%</t>
  </si>
  <si>
    <r>
      <rPr>
        <sz val="10"/>
        <color indexed="8"/>
        <rFont val="Tahoma"/>
        <family val="2"/>
      </rPr>
      <t xml:space="preserve">Gotowy do użycia sporobójczy preparat, dozowany w formie piany, oparty na inowacyjnej technologii nadtlenku wodoru AHP, przeznaczony do mycia i dezynfekcji wszystkich powierzchni, miejsc trudnodostępnych oraz przedmiotów, dezaktywuje zanieczyszczenia organiczne oraz likwiduje biofilm, nie wymaga spłukiwania, nie zawiera chloru oraz alkoholu, nie podrażnia dróg oddechowych.                           </t>
    </r>
    <r>
      <rPr>
        <b/>
        <sz val="10"/>
        <color indexed="8"/>
        <rFont val="Tahoma"/>
        <family val="2"/>
      </rPr>
      <t xml:space="preserve">Wyrób medyczny kl. II A. Produkt biobójczy.    </t>
    </r>
  </si>
  <si>
    <t>Butelka 750 ml ze spryskiwaczem wyposażonym w końcówkę spieniającą</t>
  </si>
  <si>
    <t xml:space="preserve">B (EN-13727, EN-16615), F (Candida Albikans EN-16615), V (Polio, Adeno EN-14476) - 1 min, prątki (EN-14348) - 10 min, S (C. Difficile EN-13704) - 3 min, C. Difficile rybotyp 027 (EN-17126) - 5 min          </t>
  </si>
  <si>
    <r>
      <rPr>
        <sz val="10"/>
        <color indexed="8"/>
        <rFont val="Tahoma"/>
        <family val="2"/>
      </rPr>
      <t xml:space="preserve">Gotowe do użycia jednorazowe chusteczki polipropylenowe nasączone preparatem sporobójczym opartym na inowacyjnej technologii nadtlenku wodoru AHP, przeznaczone  do mycia i dezynfekcji wszystkich  powierzchni oraz przedmiotów. Chusteczka o wymiarach min. 20x30 cm. </t>
    </r>
    <r>
      <rPr>
        <b/>
        <sz val="10"/>
        <color indexed="8"/>
        <rFont val="Tahoma"/>
        <family val="2"/>
      </rPr>
      <t xml:space="preserve">Wyrób medyczny kl. II A. Produkt biobójczy.          </t>
    </r>
  </si>
  <si>
    <t>Opakowanie - tuba  zawierająca 80 sztuk chusteczek odrywanych pojedynczo</t>
  </si>
  <si>
    <t>B (EN13727), F (Asp. Niger EN-13624), V (Polio, Adeno EN-14476), S (C. Difficile EN-13704)</t>
  </si>
  <si>
    <t>Nadtlenek wodoru 63,6 g/kg, kwas salicylowy 25 g/kg, anionowe środki powierzchniowo czynne</t>
  </si>
  <si>
    <r>
      <rPr>
        <sz val="10"/>
        <rFont val="Tahoma"/>
        <family val="2"/>
      </rPr>
      <t>Płynny koncentrat myjąco-dezynfekujący oparty na inowacyjnej technologii nadtlenku wodoru AHP przeznaczony do dużych powierzchni (podłogi, ściany,meble medyczne), wyrobów medycznych oraz osprzętu anestezjologicznego wykonanego z tworzyw miękkich w tym PCV, kompatybilny z powierzchniami takimi jak: akryl, plastik, pleksiglas, stal nierdzewna, posiada właściwości odkamieniające, może być stosowany w obecności pacjentów i personelu medycznego, stosowany w obszarach podwyższonego i wysokiego ryzyka</t>
    </r>
    <r>
      <rPr>
        <b/>
        <sz val="10"/>
        <rFont val="Tahoma"/>
        <family val="2"/>
      </rPr>
      <t xml:space="preserve">. Wyrób medyczny kl. II A. Produkt biobójczy. </t>
    </r>
  </si>
  <si>
    <t>Kanister 5 l.</t>
  </si>
  <si>
    <t>B(w tym MRSA,VISA,VRSA,VRE EN-16615) -1min; F( Cacandida Albicans EN-16615)- 1min ,V(Adeno,Rota,Polio,Noro,MNV, wirus RSV-(wirus syncytialny),  HBV,HCV,HSV,HIV,H1N1  EN-14476) -5 min.</t>
  </si>
  <si>
    <t>Nadtlenek wodoru 72g/kg anionowe środki powierzchniowo  czynne  (15-30%),niejonowe środki powierzchniowo czynne, fosfoniany &lt;5%</t>
  </si>
  <si>
    <r>
      <rPr>
        <sz val="10"/>
        <rFont val="Tahoma"/>
        <family val="2"/>
      </rPr>
      <t>Płynny koncentrat myjąco-dezynfekujący oparty na inowacyjnej technologii nadtlenku wodoru AHP przeznaczony do dużych powierzchni ( ściany,podłogi,meble medyczne), oraz wyrobów medycznych oraz  stołów operacyjnych, stołów zabiegowych,wózków do inychtrumentów medycznych, obudowy urządzeń medycznych; kompatybilny z powierzchniami takimi jak: akryl, plastik, pleksiglas, stal nierdzewna;posiada właściwości odkamieniające, może być stosowany w obecności pacjentów i personelu medycznego, stosowany w obszarach  wysokiego i podwyższonego ryzyka</t>
    </r>
    <r>
      <rPr>
        <b/>
        <sz val="10"/>
        <rFont val="Tahoma"/>
        <family val="2"/>
      </rPr>
      <t xml:space="preserve">. Wyrób medyczny kl. II A. Produkt biobójczy. </t>
    </r>
  </si>
  <si>
    <t xml:space="preserve">B(w tym MRSA,VISA,VRSA,VRE) EN 13727, EN 13697, EN 16615- 5min; F(w tym Candida albicans) EN 13624 ,EN 13697, EN 16615-5min,V (Polio, Adeno,Noro,MNV, wirus RSV-(wirus syncytialny),  HBV,HCV,HSV,HIV,H1N1  EN-14476)  EN- 14776-30sek
</t>
  </si>
  <si>
    <t>nadtlenek wodoru (3,6 g/kg), anionowe środki powierzchniowo czynne &lt;5%</t>
  </si>
  <si>
    <r>
      <rPr>
        <sz val="10"/>
        <rFont val="Tahoma"/>
        <family val="2"/>
      </rPr>
      <t>Gotowy do użycia preparat myjąco-dezynfekujący w formie piany, przeznaczony do mycia i dezynfekcji wszystkich twardych, wodoodpornych powierzchni , w tym  nieinwazyjnych urządzeń medycznych;do stosowania w obszarach wysokiego ryzyka w tym salach operacyjnych, oddziałach intensywnej opieki medycznej. Przeznaczony do  stosowania na powierzchnie takie jak podłogi, ściany, meble medyczne, sprzęt stanowiący wyposażenie sal,  wózki szpitalne,komatybilny z powierzchniami takimi jak szkło,guma, tworzywa sztuczne. znakomite właściwości myjące, włącznie z odkamienianiem i zapobieganiem
osadzaniu się kamienia;nie wymaga spłukiwania; aplikowany w formie piany eliminuje wytwarzanie mgły aerozolowej, bezpieczny dla użytkownika-nie podrażnia dróg oddechowych;</t>
    </r>
    <r>
      <rPr>
        <b/>
        <sz val="10"/>
        <rFont val="Tahoma"/>
        <family val="2"/>
      </rPr>
      <t xml:space="preserve">Wyrób medyczny kl. II A. Produkt biobójczy. 
</t>
    </r>
    <r>
      <rPr>
        <sz val="10"/>
        <rFont val="Tahoma"/>
        <family val="2"/>
      </rPr>
      <t xml:space="preserve">
</t>
    </r>
  </si>
  <si>
    <t>*Dostawca zobowiązany jest na własny koszt dostarczyć i zamontować pompy dozujące w ilości 4 sztuk na czas trwania umowy w  miejscu wskazanym przez Zamawiajacego</t>
  </si>
  <si>
    <t xml:space="preserve">**Dostawca zobowiązany jest,  na czas trwania umowy, do udostęnienia na czas trwania umowy wraz z urządzeniem mobilnym, aplikacji  zawierającej system   audytów epidemiologicznych MEDICHECK, umożliwiającej ocenę higieny rąk,powierzchni i narzędzi w placówce zdrowia. </t>
  </si>
  <si>
    <t>Pakiet 14 - ŚRODKI DO DEZYNFEKCJI I MYCIA NARZĘDZI, ENDOSKOPÓW</t>
  </si>
  <si>
    <t xml:space="preserve">Wysokie obciążenie: B (EN 14561), Tbc (EN 14563), V (EN 14476), S-Clostridium difficile (EN 13704), drożdżakobójczo (EN13624, EN 14562) 2% do 10 min
</t>
  </si>
  <si>
    <t xml:space="preserve">Nadwęglan sodu oraz   tetraacetylenoetylenodiaminy (TAED) </t>
  </si>
  <si>
    <t>Preparat o innowacyjnej strukturze ograniczającej pylenie i wdychanie środka, w formie perełek, przeznaczony do manualnego oraz półautomatycznego reprocesowania narzędzi, oprzyrządowania anestezjologicznego, endoskopów giętkich oraz innych wrażliwych materiałów jak silikon, poliwęglan, polisulfon, szkło akrylowe. Posiadający doskonałe właściwości myjące dzięki zawartości enzymów (lipaza, proteaza, amylaza) oraz związków powierzchniowo czynnych. Posiadający neutralne pH. Nie zawierający w swoim składzie aldehydów, fenoli, chloru, pochodnych amin.
Możliwość stosowania w myjkach ultradźwiękowych.</t>
  </si>
  <si>
    <t>6 kg</t>
  </si>
  <si>
    <t xml:space="preserve">Pakiet 15 - WSTĘPNE MYCIE, DEZYNFEKCJA ENDOSKOPÓW I NARZĘDZI                         </t>
  </si>
  <si>
    <t>Kompleks 3 enzymów (amylaza, proteaza, lipaza)</t>
  </si>
  <si>
    <r>
      <rPr>
        <sz val="10"/>
        <color indexed="8"/>
        <rFont val="Tahoma"/>
        <family val="2"/>
      </rPr>
      <t xml:space="preserve">Płynny, niepieniący preparat  do manualnego i automatycznego mycia endoskopów, narzędzi i innych wyrobów medycznych na bazie kompleksu enzymów o niskim stężeniu   roboczym  od 0,3%.   potwierdzona skuteczność w rozpuszczaniu biofilmu, skutecznie działa w czasie 30 sek. nie wymaga stosowania dodatkowych środków neutralizujących w myjniach-dezynfektorach do narzędzi; potwierdzone bezpieczne przechowywanie narzędzi  w roztworze nawet do 72 godzin.  </t>
    </r>
    <r>
      <rPr>
        <b/>
        <sz val="10"/>
        <color indexed="8"/>
        <rFont val="Tahoma"/>
        <family val="2"/>
      </rPr>
      <t xml:space="preserve"> Wyrób medyczny kl. I    </t>
    </r>
    <r>
      <rPr>
        <sz val="10"/>
        <color indexed="8"/>
        <rFont val="Tahoma"/>
        <family val="2"/>
      </rPr>
      <t xml:space="preserve">                                          </t>
    </r>
  </si>
  <si>
    <t>Karnister 5 l. z dołączoną pompką na 3 kanistry</t>
  </si>
  <si>
    <t>B, F,  V, prątki, S (zgodnie z EN-17126) do 5 min</t>
  </si>
  <si>
    <t>Mieszanina: kwasu nadoctowego, kwasu octowego, nadtlenek wodoru</t>
  </si>
  <si>
    <r>
      <rPr>
        <sz val="10"/>
        <color indexed="8"/>
        <rFont val="Tahoma"/>
        <family val="2"/>
      </rPr>
      <t xml:space="preserve">Preparat do dezynfekcji i mycia wstępnego narzędzi, endoskopów i innych wyrobów medycznych, które nie są poddawane sterylizacji wysokotemperaturowej, nie wymaga czasu aktywacji, aktywność używanego produktu do 15 dni. </t>
    </r>
    <r>
      <rPr>
        <b/>
        <sz val="10"/>
        <color indexed="8"/>
        <rFont val="Tahoma"/>
        <family val="2"/>
      </rPr>
      <t>Wyrób medyczny klasy II B.</t>
    </r>
  </si>
  <si>
    <t>Karnister 5 l. z pompką</t>
  </si>
  <si>
    <r>
      <rPr>
        <sz val="10"/>
        <rFont val="Arial"/>
        <family val="2"/>
      </rPr>
      <t>Zestaw testów paskowych  przeznaczonych do kontroli aktywności preparatu</t>
    </r>
    <r>
      <rPr>
        <b/>
        <sz val="10"/>
        <rFont val="Arial"/>
        <family val="2"/>
      </rPr>
      <t xml:space="preserve"> do dezynfekcji i mycia. Kompatybilnych z preparatem w punkcie 2</t>
    </r>
  </si>
  <si>
    <t>Tuba zawierająca 100 pasków</t>
  </si>
  <si>
    <t>Kwas nadoctowy, diazaadamantany (ISAZONE)</t>
  </si>
  <si>
    <t>Preparat do sterylizacji i dezynfekcji wysokiego poziomu, zgodny z  PN- EN 14937  przetestowany w warunkach brudnych i czystych zgodnie z wymogami PN- EN 14885. 
Wysoka skuteczność biobójcza i sprobójcza już po 5 min.,
roztwór roboczy stabilny do 12-15 dni (kontrola aktywności
dedykowanymi paskami), wysoka tolerancja materiałowa, nie
uszkadza dezynfekowanych wyrobów. Usuwa biofilm i zanieczyszczenia przy braku koagulacji białka.</t>
  </si>
  <si>
    <t>kanister 5l.</t>
  </si>
  <si>
    <t>Multienzymatyczny preparat do manualnego i
maszynowego mycia endoskopów zapewniający doskonałe
właściwości myjąco-dezynfekując</t>
  </si>
  <si>
    <t>Zestaw pasków testowych kompatybilnych z preparatem z poz.1. do okresowej kontroli  stężenia kwasu nadoctowego  i potwierdzenia aktywności sterylizacyjnej stosowanego produktu.</t>
  </si>
  <si>
    <t>TUBA 100 SZT</t>
  </si>
  <si>
    <t xml:space="preserve">                       data</t>
  </si>
  <si>
    <t>Pakiet 17 - MYCIE I DEZYNFEKCJA ENDOSKOPÓW</t>
  </si>
  <si>
    <t xml:space="preserve">B, F, V, TBC </t>
  </si>
  <si>
    <t>Aldehyd glutarowy, alkohole, inhibitory korozji (nie zawierające glioksalu oraz soli kwasów organicznych)</t>
  </si>
  <si>
    <t>Koncentrat do dezynfekcji endoskopów, posiadający dużą tolerancję materiałową, nie pieniący się, ulegający bidegradacji. Sprawdzona tolerancja endoskopów Olympus, Pentax, Fujinon oraz urządzeń dezynfekcyjno-myjących Olympus (ETD, ETD2, ETD2plus, ETD3 oraz wszystkie inne ETD). Wymagane potwierdzenie skuteczności bójczej badaniami.</t>
  </si>
  <si>
    <t xml:space="preserve">Kanister 5 l.                 </t>
  </si>
  <si>
    <t>Enzymatyczny detergent, niejonowe związki powierzchniowo czynne, inhibitory korozji</t>
  </si>
  <si>
    <t>Myjący koncentrat w płynie,  posiadający dużą tolerancję materiałową, nie pieniący się, ulegający biodegradacji, o neutralnym pH. Sprawdzona tolerancja endoskopów Olympus, Pentax, Fujinon oraz urządzeń dezynfekcyjno-myjących Olympus.</t>
  </si>
  <si>
    <t>UWAGA! Wykonawca zobowiązany jest do podłączenia środków i zapewnienia prawidłowej pracy urzadzenia.</t>
  </si>
  <si>
    <t xml:space="preserve">Pakiet 18 - MECHANICZNE MYCIE I DEZYNFEKCJA NARZĘDZI ORAZ ENDOSKOPÓW                 </t>
  </si>
  <si>
    <t>B, V, F, Tbc</t>
  </si>
  <si>
    <t>Aldehyd glutarowy (10,5 g / 100 g koncentratu)</t>
  </si>
  <si>
    <t xml:space="preserve">Płynny, słabo pieniący, neutralny środek dezynfekcyjny przeznaczony do maszynowej dezynfekcji sprzętu termolabilnego w tem. do 60 st. C. Nie zawiera aldehydu mrówkowego oraz czwarto-rzędowych związków amoniowych. </t>
  </si>
  <si>
    <t xml:space="preserve">Alkalia, enzymy, tenzydy </t>
  </si>
  <si>
    <t>Płynny, alkaliczny środek do mycia maszynowego, skutecznie usuwający pozostałości organiczne typu zaschnięta i denaturowana krew. Umożliwiający mycie narzędzi i sprzętu medycznego wykonanego także z aluminium i tworzyw sztucznych. Niewymagający neutralizacji, może być zastosowany w myjkach ultradźwiękowych. Zawierający w swoim składzie związki powierzchniowo czynne uniemożliwiające powtórne osadzanie się pozostałości białkowych i zmniejszające napięcie powierzchniowe kąpieli myjącej. Usuwa chorobotwórcze białka prionowe. pH roztworu roboczego 10,4 - 10,8. Nie zawierający glicerolu.  Niesklasyfikowany jako środek niebezpieczny.</t>
  </si>
  <si>
    <t>Środki powierzchniowo czynne, fosfoniany, środki konserwujące</t>
  </si>
  <si>
    <t>Płynny środek płuczący do szybkiego bezzaciekowego płukania instrumentów chirurgicznych i sprzętu anestezjologicznego w procesie maszynowej dekontaminacji, znacznie przyśpieszający suszenie po maszynowym myciu i dezynfekcji, neutralizujący pozostałości alkaliczne przy stosowaniu zmiękczonej wody w ostatnim etapie płukania. Dozowanie środka: 0,2 - 0,8 ml/l. pH 3,5 - 4,0.</t>
  </si>
  <si>
    <t xml:space="preserve">Nadtlenek wodoru
&gt;30% środków wybielających na bazie tlenu
</t>
  </si>
  <si>
    <t xml:space="preserve">Środek utleniający na bazie nadtlneku wodoru. Będący komponentem do programu oxivario oraz orthovario. </t>
  </si>
  <si>
    <t xml:space="preserve">Enzymy,
&lt;5% anionowych i amfoterycznych środków
powierzchniowo czynnych. </t>
  </si>
  <si>
    <t xml:space="preserve">Płynny w postaci pianki w sprayu środek do wstępnego zabezpieczenia narzędzi chirurgicznych bezpośrednio po użyciu. Środek działający jako inhibitor korozji, zapobiegający korozji wżernej na narzędziach wywołanej min. przez pozostałości soli fizjologicznej. Środek odpowiedni do wszystkich narzędzi  Cchirurgicznych w małoinwazyjnych. Środek posiadający właściwości bakteriostatyczne,
umożliwiający przechowywanie narzędzi w postaci zwilżonej przez okres 72 godzin. Nie zawiera w swoim składzie IV-rzędowych związków amioniowych, biguainidyny i jej pochodnych. </t>
  </si>
  <si>
    <t xml:space="preserve">         Butelka ze                spryskiwaczem               750 ml</t>
  </si>
  <si>
    <t>Medyczne oleje białe,niejonowe środki
powierzchniowo czynne,</t>
  </si>
  <si>
    <t>Środek pielęgnacyjny w aerozolu do narzędzi chirurgicznych, przeznaczony do manualnej pielęgnacji narzędzi z przegubami po procesie maszynowej dekontaminacji.  Jego zastosowanie nie powoduje powstawania powłok osadowych, a także nie ma negatywnego wpływu na dalszy proces sterylizacji.  Produkt jest nieszkodliwy toksykologiczny</t>
  </si>
  <si>
    <t>spray 400ml</t>
  </si>
  <si>
    <t>Kwas nadoctowy , &lt;5% fosforany, niejonowe środki powierzchniowo czynne, &gt;30% związki wybielające na bazie tlenu.</t>
  </si>
  <si>
    <r>
      <rPr>
        <sz val="10"/>
        <color indexed="8"/>
        <rFont val="Tahoma"/>
        <family val="2"/>
      </rPr>
      <t xml:space="preserve">Preparat w proszku do  manualnej dezynfekcji termostabilnych i termolabilnych narzędzi medycznych włącznie z endoskopami elastycznymi i innych wyrobów medycznych oraz dezynfekcji wysokiego poziomu ( w 15 min.),także do ręcznego mycia z działaniem dezynfekcyjnym w kąpielach zanurzeniowych i ultradźwiękowych. Dobre działanie czyszczące, brak utwardzania białek. Nie zawiera aldehydów oraz czwartorzędowych związków amoniowych.  Neutralna wartość pH. </t>
    </r>
    <r>
      <rPr>
        <b/>
        <sz val="10"/>
        <color indexed="8"/>
        <rFont val="Tahoma"/>
        <family val="2"/>
      </rPr>
      <t>Wyrób medyczny kl. II b,</t>
    </r>
  </si>
  <si>
    <t>wiaderko 2kg</t>
  </si>
  <si>
    <t xml:space="preserve">B (EN13727, EN 14561) 0,5%, 15 min, F (EN13624, EN 14562) 0,5%, 15min, V (w tym HIV, HBV, HCV)
1%,15 min. 
</t>
  </si>
  <si>
    <t xml:space="preserve">Laurylpropylendiamina do 8 g / 100 g
oraz kwas mlekowy i alkoksylowany alkohol tłuszczowy
</t>
  </si>
  <si>
    <t xml:space="preserve">Środek w postaci płynnego koncentratu przeznaczony do wstępnego mycia i dezynfekcji termostabilnych i termolabilnych narzędzi chirurgicznych włącznie z endoskopami elastycznymi przed maszynową dekontaminacją, a także mokrego transportu narzędzi chirurgicznych. Środek nie powoduje utwardzania białek. Narzędzia mogą pozostać w roztworze roboczym do 72 h. Może być stosowany w myjkach ultradżwiękowych. Nie zawiera aldehydów oraz czwartorzędowych związków amoniowych.
Min. 15 000 litrów roztworów roboczych przygotowanych z ilości określonych w kolumnie nr 6.
</t>
  </si>
  <si>
    <t>UWAGA! Środki z poz. 1, 2, 3 muszą pochodzić od jednego producenta, z uwagi na fakt wykorzystania w myjni dezynfektorze.</t>
  </si>
  <si>
    <t xml:space="preserve">                        data</t>
  </si>
  <si>
    <t>Pakiet 19 - ŚRODKI DO MYJNI - DEZYNFEKTORA BASENÓW I KACZEK</t>
  </si>
  <si>
    <t xml:space="preserve"> Enzymy, niejonowe związki powierzchniowo czynne, glikole, inhibitory korozji</t>
  </si>
  <si>
    <r>
      <rPr>
        <sz val="10"/>
        <color indexed="8"/>
        <rFont val="Tahoma"/>
        <family val="2"/>
      </rPr>
      <t xml:space="preserve">Preparat do maszynowego chemiczno-termicznego mycia wrażliwego na temperaturę sprzętu, nie wymagający neutralizacji, dozowany przez wbudowaną w maszynie pompę dozującą. Stężenie roztworu roboczego 0,3% - 0,5%.            </t>
    </r>
    <r>
      <rPr>
        <b/>
        <sz val="10"/>
        <color indexed="8"/>
        <rFont val="Tahoma"/>
        <family val="2"/>
      </rPr>
      <t>Wyrób medyczny.</t>
    </r>
  </si>
  <si>
    <r>
      <rPr>
        <b/>
        <sz val="10"/>
        <color indexed="63"/>
        <rFont val="Times New Roman"/>
        <family val="1"/>
      </rPr>
      <t xml:space="preserve"> </t>
    </r>
    <r>
      <rPr>
        <b/>
        <sz val="10"/>
        <color indexed="63"/>
        <rFont val="Tahoma"/>
        <family val="2"/>
      </rPr>
      <t xml:space="preserve"> Kwasy organiczne, stabilizatory twardości, substancje chroniące przed korozją </t>
    </r>
  </si>
  <si>
    <r>
      <rPr>
        <sz val="10"/>
        <color indexed="8"/>
        <rFont val="Tahoma"/>
        <family val="2"/>
      </rPr>
      <t xml:space="preserve">Preparat do maszynowego termicznego mycia kaczek, basenów. Preparat zapobiega </t>
    </r>
    <r>
      <rPr>
        <sz val="10"/>
        <color indexed="63"/>
        <rFont val="Tahoma"/>
        <family val="2"/>
      </rPr>
      <t xml:space="preserve">powstawaniu i usuwa powstałe osady, po wyschnięciu nie zostawia plam, nie pieni się, posiada bardzo dobrą zgodność materiałową ze stalą szlachetną, aluminium i tworzywami sztucznymi.                                   </t>
    </r>
    <r>
      <rPr>
        <b/>
        <sz val="10"/>
        <color indexed="63"/>
        <rFont val="Tahoma"/>
        <family val="2"/>
      </rPr>
      <t>Wyrób medyczny.</t>
    </r>
    <r>
      <rPr>
        <sz val="10"/>
        <color indexed="8"/>
        <rFont val="Tahoma"/>
        <family val="2"/>
      </rPr>
      <t xml:space="preserve"> </t>
    </r>
  </si>
  <si>
    <t>Pakiet 20 - ŚRODKI DO MYJNI- DEZYNFEKTORA KACZEK, BASENÓW (CLINOX3A TOTAL )</t>
  </si>
  <si>
    <t xml:space="preserve"> Preparat złożony zawierający detergent, odkamieniacz, środek zwilżający;
 dedykowany do płuczko-dezynfektora CLINOX3A TOTAL, posiadający rekomendacje producenta urządzenia; dawkowany automatycznie podczas cyklu,  przyczynia się do skutecznego mycia i ochrony przez kamieniem.  Jego cechy, związane z płuczką CLINOX 3A Total,  gwarantują, oprócz działania bakteriobójczego i grzybobójczego, aktywność sporobójczą,. Zużycie 25 ml w cyklu sporobójczym i 15 ml w cyklu intensywnym lub standardowym.  </t>
  </si>
  <si>
    <t>Kanister 1,5 l.</t>
  </si>
  <si>
    <t xml:space="preserve">  Preparat trzy składnikowy składający się z detergentu,odkamieniacza i środka zmiękczającego wodę; Poprawia
jakość mycia i zmiękcza wodę;  pobierany automatycznie podczas cyklu, dedykowany do płuczko-dezynfektora CLINOX3A TOTAL, posiadający rekomendacje producenta urządzenia, kompatybilny z preparatem z pozycji 1.       
Clineur to detergent `3w1` przeznaczony do płuczko-dezynfektora.</t>
  </si>
  <si>
    <t xml:space="preserve">                      data</t>
  </si>
  <si>
    <t>Pakiet 21 - ŚRODKI DO AUTOMATYCZNEJ DEZYNFEKCJI POMIESZCZEŃ Z WYKORZYSTANIEM URZĄDZENIA NOCOSPRAY</t>
  </si>
  <si>
    <t>Pełne spektrum bójcze dla B,V,F,S ( PN EN 17-272)</t>
  </si>
  <si>
    <t>6% nadtlenek wodoru, kationy srebra</t>
  </si>
  <si>
    <r>
      <rPr>
        <sz val="10"/>
        <color indexed="8"/>
        <rFont val="Tahoma"/>
        <family val="2"/>
      </rPr>
      <t xml:space="preserve">Gotowy do użycia roztwór wodny, nietoksyczny, niekorozyjny, o neutralnym zapachu, biodegradowalny w 99,9%, nie zostawia osadu na dezynfekowanych powierzchniach,pełne spektrum bójcze </t>
    </r>
    <r>
      <rPr>
        <sz val="10"/>
        <rFont val="Tahoma"/>
        <family val="2"/>
      </rPr>
      <t xml:space="preserve"> przy dawce   5 ml/m3.  Preparat przebadany z posiadanym urządzeniem NOCOSPRAY według normy PN EN 17-272 w zakresie (B, V, F, S). Kompatybilność z urządzeniem</t>
    </r>
    <r>
      <rPr>
        <b/>
        <sz val="10"/>
        <rFont val="Tahoma"/>
        <family val="2"/>
      </rPr>
      <t xml:space="preserve"> Nocospray, </t>
    </r>
    <r>
      <rPr>
        <sz val="10"/>
        <rFont val="Tahoma"/>
        <family val="2"/>
      </rPr>
      <t>potwierdzona przez producenta urządzenia.</t>
    </r>
  </si>
  <si>
    <t>Butelka 1 l.</t>
  </si>
  <si>
    <r>
      <rPr>
        <sz val="10"/>
        <color indexed="8"/>
        <rFont val="Tahoma"/>
        <family val="2"/>
      </rPr>
      <t>Gotowy do użycia roztwór wodny, nietoksyczny, niekorozyjny, o miętowym zapachu, biodegradowalny w 99,9%, nie zostawia osadu na dezynfekowanych powierzchniach. Preparat przebadany z posiadanym urządzeniem NOCOSPRAY według normy PN EN 17-272 w zakresie (B, V, F, S).</t>
    </r>
    <r>
      <rPr>
        <sz val="10"/>
        <rFont val="Tahoma"/>
        <family val="2"/>
      </rPr>
      <t xml:space="preserve"> Kompatybilność z urządzeniem</t>
    </r>
    <r>
      <rPr>
        <b/>
        <sz val="10"/>
        <rFont val="Tahoma"/>
        <family val="2"/>
      </rPr>
      <t xml:space="preserve"> Nocospray, </t>
    </r>
    <r>
      <rPr>
        <sz val="10"/>
        <rFont val="Tahoma"/>
        <family val="2"/>
      </rPr>
      <t>potwierdzona przez producenta urządzenia.</t>
    </r>
  </si>
  <si>
    <t>12% nadtlenek wodoru, kationy srebra</t>
  </si>
  <si>
    <r>
      <rPr>
        <sz val="10"/>
        <color indexed="8"/>
        <rFont val="Tahoma"/>
        <family val="2"/>
      </rPr>
      <t xml:space="preserve">Gotowy do użycia roztwór wodny, nietoksyczny, niekorozyjny, o neutralnym zapachu, biodegradowalny w 99,9%, nie zostawia osadu na dezynfekowanych powierzchniach, pełne spektrum bójcze </t>
    </r>
    <r>
      <rPr>
        <sz val="10"/>
        <rFont val="Tahoma"/>
        <family val="2"/>
      </rPr>
      <t xml:space="preserve"> przy dawce 3ml/m3.  Preparat przebadany z posiadanym urządzeniem NOCOSPRAY według normy PN EN 17-272 w zakresie (B, V, F, S). Kompatybilność z urządzeniem</t>
    </r>
    <r>
      <rPr>
        <b/>
        <sz val="10"/>
        <rFont val="Tahoma"/>
        <family val="2"/>
      </rPr>
      <t xml:space="preserve"> Nocospray, </t>
    </r>
    <r>
      <rPr>
        <sz val="10"/>
        <rFont val="Tahoma"/>
        <family val="2"/>
      </rPr>
      <t>potwierdzona przez producenta urządzenia.</t>
    </r>
  </si>
  <si>
    <t xml:space="preserve">Butelka 1 l. </t>
  </si>
  <si>
    <t>Nadtlenek wodoru, kwas askorbinowy</t>
  </si>
  <si>
    <r>
      <rPr>
        <sz val="10"/>
        <color indexed="8"/>
        <rFont val="Tahoma"/>
        <family val="2"/>
      </rPr>
      <t xml:space="preserve">Gotowy do użycia roztwór wodny, nietoksyczny, niekorozyjny, o neutralnym zapachu, biodegradowalny w 99,9%, nie zostawia osadu na dezynfekowanych powierzchniach, pełne spektrum bójcze </t>
    </r>
    <r>
      <rPr>
        <sz val="10"/>
        <rFont val="Tahoma"/>
        <family val="2"/>
      </rPr>
      <t xml:space="preserve"> przy dawce 5ml/m3. Preparat przebadany z posiadanym urządzeniem NOCOSPRAY według normy PN EN 17-272 w zakresie (B, V, F, S). Kompatybilność z urządzeniem</t>
    </r>
    <r>
      <rPr>
        <b/>
        <sz val="10"/>
        <rFont val="Tahoma"/>
        <family val="2"/>
      </rPr>
      <t xml:space="preserve"> Nocospray, </t>
    </r>
    <r>
      <rPr>
        <sz val="10"/>
        <rFont val="Tahoma"/>
        <family val="2"/>
      </rPr>
      <t>potwierdzona przez producenta urządzenia.</t>
    </r>
  </si>
  <si>
    <t>Naturalna permetryna 5%,     pyretryny i pyretroidy 0,25%, butotlenek piperonylu
0,5%</t>
  </si>
  <si>
    <r>
      <rPr>
        <sz val="10"/>
        <color indexed="8"/>
        <rFont val="Tahoma"/>
        <family val="2"/>
      </rPr>
      <t xml:space="preserve">Gotowy do użycia środek bio- owadobójczy, przeznaczony do zwalczania świerzbowca ludzkiego, roztoczy oraz owadów latających i pełzających w tym muchę domową, komara brzęcącego. Przeznaczony do użytku w pomieszczeniach. Kompatybilny z urządzeniem </t>
    </r>
    <r>
      <rPr>
        <b/>
        <sz val="10"/>
        <color indexed="8"/>
        <rFont val="Tahoma"/>
        <family val="2"/>
      </rPr>
      <t>Nocospray.</t>
    </r>
  </si>
  <si>
    <t>Pakiet 22 - ŚRODKI DO AUTOMATYCZNEJ DEZYNFEKCJI POMIESZCZEŃ Z WYKORZYSTANIEM URZĄDZENIA AEROSEPT 500</t>
  </si>
  <si>
    <t xml:space="preserve">B (EN-1040, EN-13727, EN-1276, EN-13697), prątki (EN-14348, EN-13697), F (EN-1275, EN-13624, EN-1650, EN-13697), V (EN-14476+A1), S (EN-13704)
</t>
  </si>
  <si>
    <t xml:space="preserve">Roztwór kwasu nadoctowego,  nadtlenku wodoru i kwasu octowego
</t>
  </si>
  <si>
    <t>Kanister 2 l.</t>
  </si>
  <si>
    <t xml:space="preserve"> B (EN-1040, EN-13727, EN-1276, EN-13697), prątki (EN-14348, EN-13697), F (EN-1275, EN-13624, EN-1650, EN-13697), V (EN-14476+A1), S (EN-13704)
</t>
  </si>
  <si>
    <t>Pakiet 23 - ŚRODKI DO DEZYNFEKCJI BEZDOTYKOWEJ, DROGĄ POWIETRZNĄ</t>
  </si>
  <si>
    <t xml:space="preserve"> B (EN 1276, EN 13697, EN 13727), F (EN 1650, EN 13697, EN 13624), prątki (EN 14348), V (wirus grypy, Corona, Ebola) EN 14476</t>
  </si>
  <si>
    <t xml:space="preserve"> Chlorek didecylodimetyloamoniowy,                    2-fenoksyetanol,                                   aldehyd cynamonowy-0,02% </t>
  </si>
  <si>
    <r>
      <rPr>
        <sz val="10"/>
        <color indexed="8"/>
        <rFont val="Tahoma"/>
        <family val="2"/>
      </rPr>
      <t xml:space="preserve">Bezobsługowa dezynfekcja powierzchni nieinwazyjnych wyrobów medycznych oraz wyposażenia medycznego oraz   pomieszczeń za pomocą dyfuzji środka dezynfekcyjnego,           
    możliwość zastosowania: sale operacyjne i zabiegowe, izolatki, OIOM, transport medyczny, laboratoria, sale pacjentów, gabinety lekarskie, stomatologiczne,  magazyny odpadów, sale pro morte itp.; stosowany do dezynfekcji końcowej, jako uzupełnienie mycia i dezynfekcji powierzchni metodą manualną, bez koniecznosci podłączania dodatkowych urządzeń,  możliwość stosowania w obecności sprzętu elektronicznego, o dodatkowych włościwościach deodoryzacyjnych.                                                    </t>
    </r>
    <r>
      <rPr>
        <b/>
        <sz val="10"/>
        <color indexed="8"/>
        <rFont val="Tahoma"/>
        <family val="2"/>
      </rPr>
      <t>Wyrób medyczny kl. II A.</t>
    </r>
  </si>
  <si>
    <t>Butelka 50 ml</t>
  </si>
  <si>
    <t xml:space="preserve"> Chlorek didecylodimetyloamoniowy,                    2-fenoksyetanol,                                   aldehyd cynamonowy-0,02%</t>
  </si>
  <si>
    <r>
      <rPr>
        <sz val="10"/>
        <color indexed="8"/>
        <rFont val="Tahoma"/>
        <family val="2"/>
      </rPr>
      <t xml:space="preserve">Bezobsługowa dezynfekcja powierzchni nieinwazyjnych wyrobów medycznych oraz wyposażenia medycznego oraz   pomieszczeń za pomocą dyfuzji środka dezynfekcyjnego,           
 możliwość zastosowania: sale operacyjne i zabiegowe, izolatki, OIOM, transport medyczny, laboratoria, sale pacjentów, gabinety lekarskie, stomatologiczne,  magazyny odpadów, sale pro morte itp.; stosowany do dezynfekcji końcowej, jako uzupełnienie mycia i dezynfekcji powierzchni metodą manualną, bez koniecznosci podłączania dodatkowych urządzeń,  możliwość stosowania w obecności sprzętu elektronicznego, o dodatkowych włościwościach deodoryzacyjnych.                                                    </t>
    </r>
    <r>
      <rPr>
        <b/>
        <sz val="10"/>
        <color indexed="8"/>
        <rFont val="Tahoma"/>
        <family val="2"/>
      </rPr>
      <t>Wyrób medyczny kl. II A.</t>
    </r>
    <r>
      <rPr>
        <sz val="10"/>
        <color indexed="8"/>
        <rFont val="Tahoma"/>
        <family val="2"/>
      </rPr>
      <t xml:space="preserve"> </t>
    </r>
  </si>
  <si>
    <t>Butelka 300 ml</t>
  </si>
  <si>
    <t>Pakiet 24- DEZYNFEKCJA I MYCIE OPRZYRZĄDOWANIA STOMATOLOGICZNEGO, KONSERWACJA NARZĘDZI STOMATOLOGICZNYCH</t>
  </si>
  <si>
    <t>B (w tym Tbc), F, V (w tym Polio, Papova SV40, HBV, HCV, HIV, Adeno, Vaccina) - 30 min</t>
  </si>
  <si>
    <t xml:space="preserve"> Wodorotlenek potasowy 1,6 g/100g,  propan-2-ol 10g/100g   2-etyloheksanol 0,1g/ 100g, niejonowe związki powierzchniowo czynne (&lt; 5%)</t>
  </si>
  <si>
    <r>
      <rPr>
        <sz val="8"/>
        <rFont val="Tahoma"/>
        <family val="2"/>
      </rPr>
      <t xml:space="preserve">Gotowy do użycia preparat   przeznaczony do dezynfekcji i samoczynnego czyszczenia wierteł, frezów, szlifierek diamentowych i innych obrotowych narzędzi precyzyjnych, nie zawierający w swoim składzie  aldehydów, posiadający szerokie spektrum działania, może być stosowany w połączeniu z metodami ultradźwiękowymi, posiadający doskonałą tolerancję materiałową, dodatkowa ochrona przed przed korozją.                                  </t>
    </r>
    <r>
      <rPr>
        <b/>
        <sz val="8"/>
        <rFont val="Tahoma"/>
        <family val="2"/>
      </rPr>
      <t>Wybór medyczny klasy II b.</t>
    </r>
  </si>
  <si>
    <t>Butelka 2 l.</t>
  </si>
  <si>
    <t>B, F, V (Vaccina, HBV, HCV, HIV) - 30 min</t>
  </si>
  <si>
    <t xml:space="preserve">Chlorek dioktylodimetyloamoniowy 7,5 g/100g,                              niejonowe związki powierzchniowo czynne (&lt;5%)
</t>
  </si>
  <si>
    <t>Preparat w postaci koncentratu do codziennej dezynfekcji, czyszczenia, konserwacji systemów ssących oraz umywalek do płukania jamy ustnej w unitach stomatologicznych, 
nie zawiera w swoim składzie aldehydów, posiadający dobre właściwości myjące, nie tworzy piany, pozostawia świerzy zapach,  wykazuje skuteczność w obecności zanieczyszczeń organicznych.</t>
  </si>
  <si>
    <t xml:space="preserve">                data</t>
  </si>
  <si>
    <t xml:space="preserve">                  podpis Wykonawcy</t>
  </si>
  <si>
    <t>Pakiet 25 - KONSERWACJA NARZĘDZI STOMATOLOGICZNYCH</t>
  </si>
  <si>
    <t xml:space="preserve"> Olej serwisowy w aerozolu, zawierający w swoim składzie alkohol, posiadający  właściwości myjąco-smarujące, przeznaczony do codziennej konserwacji zarówno wolnoobrotowych i szybkoobrotowych końcówek, podnoszący żywotność końcówek, przeznaczony do  smarowania i czyszczenia łożysk we wszystkich końcówkach NSK (turbiny, mikrosilniki, kątnice, prostnice), zwiększający  wydajność silników pneumatycznych.</t>
  </si>
  <si>
    <t>Pojemnik z atomizerem 500 ml</t>
  </si>
  <si>
    <t>Wanienka do dezynfekcji narzędzi i sprzętu medycznego. Odporna na uszkodzenia mechaniczne, nieprzebarwiająca się w czasie stosowania różnych preparatów dezynfekcyjnych. Wykonana z wytrzymałego polipropylenu. Posiadająca uchwyty ułatwiające przenoszenie. Zabezpieczona nieprzeźroczystą, szczelną pokrywą zapobiegającą parowaniu preparatu dezynfekcyjnego. Posiadająca perforowane sito wykonane z PCV posiadające uchwyty umożliwiające bezproblemowe wyjęcie narzędzi z płynu dezynfekcyjnego. Wyposażona w dodatkową nakładkę dociskową ułatwiającą całkowite zanurzenie narzędzi i sprzętu medycznego. Posiadająca wewnętrzną podziałkę poziomu napełnienia w litrach. Wymiary wewnętrzne w [mm] 250x150x120. Pojemność: 3l.</t>
  </si>
  <si>
    <t>Wanienka                       dezynfekcyjna                             3 l.</t>
  </si>
  <si>
    <t>Wanienka do dezynfekcji narzędzi i sprzętu medycznego. Odporna na uszkodzenia mechaniczne, nieprzebarwiająca się w czasie stosowania różnych preparatów dezynfekcyjnych. Wykonana z wytrzymałego polipropylenu. Posiadająca uchwyty ułatwiające przenoszenie. Zabezpieczona nieprzeźroczystą, szczelną pokrywą zapobiegającą parowaniu preparatu dezynfekcyjnego. Posiadająca perforowane sito wykonane z PCV posiadające uchwyty umożliwiające bezproblemowe wyjęcie narzędzi z płynu dezynfekcyjnego. Wyposażona w dodatkową nakładkę dociskową ułatwiającą całkowite zanurzenie narzędzi i sprzętu medycznego. Posiadająca wewnętrzną podziałkę poziomu napełnienia w litrach. Wymiary wewnętrzne w [mm] 500x170x120. Pojemność: 5l.</t>
  </si>
  <si>
    <t>Wanienka dezynfekcyjna                 5 l.</t>
  </si>
  <si>
    <t>Wanienka do dezynfekcji narzędzi i sprzętu medycznego. Odporna na uszkodzenia mechaniczne, nieprzebarwiająca się w czasie stosowania różnych preparatów dezynfekcyjnych. Wykonana z wytrzymałego polipropylenu. Posiadająca uchwyty ułatwiające przenoszenie. Zabezpieczona nieprzeźroczystą, szczelną pokrywą zapobiegającą parowaniu preparatu dezynfekcyjnego. Posiadająca perforowane sito wykonane z PCV posiadające uchwyty umożliwiające bezproblemowe wyjęcie narzędzi z płynu dezynfekcyjnego. Wyposażona w dodatkową nakładkę dociskową ułatwiającą całkowite zanurzenie narzędzi i sprzętu medycznego. Posiadająca wewnętrzną podziałkę poziomu napełnienia w litrach. Wymiary wewnętrzne w [mm] 340x260x170. Pojemność: 10l.</t>
  </si>
  <si>
    <t>Wanienka dezynfekcyjna                10 l.</t>
  </si>
  <si>
    <t>Wanienka do dezynfekcji narzędzi i sprzętu medycznego. Odporna na uszkodzenia mechaniczne, nieprzebarwiająca się w czasie stosowania różnych preparatów dezynfekcyjnych. Wykonana z wytrzymałego polipropylenu. Posiadająca uchwyty ułatwiające przenoszenie. Zabezpieczona nieprzeźroczystą, szczelną pokrywą zapobiegającą parowaniu preparatu dezynfekcyjnego. Posiadająca perforowane sito wykonane z PCV posiadające uchwyty umożliwiające bezproblemowe wyjęcie narzędzi z płynu dezynfekcyjnego. Wyposażona w dodatkową nakładkę dociskową ułatwiającą całkowite zanurzenie narzędzi i sprzętu medycznego. Posiadająca wewnętrzną podziałkę poziomu napełnienia w litrach. Wymiary wewnętrzne w [mm] 560x370x225. Pojemność: 30l. Wanienka wyposażona w kranik ułatwiający odprowadzenie roztworu roboczego.</t>
  </si>
  <si>
    <t xml:space="preserve">Wanienka dezynfekcyjna                30 l.                                z kranikiem </t>
  </si>
  <si>
    <t>Cena jednostkowa netto za 1 opakowanie lub 1 litr*</t>
  </si>
  <si>
    <t>Stawka VAT</t>
  </si>
  <si>
    <t>Wartość netto</t>
  </si>
  <si>
    <t>wartość VAT</t>
  </si>
  <si>
    <t xml:space="preserve">Wartość brutto
</t>
  </si>
  <si>
    <t>Załącznik nr 2 do SWZ (SZCZEGÓŁOWA OFERTA CENOWA)</t>
  </si>
  <si>
    <t>Wartość netto (6 x 7)</t>
  </si>
  <si>
    <t>Wartość netto                (6 x 7)</t>
  </si>
  <si>
    <t>BUTELKA 1000ML</t>
  </si>
  <si>
    <t>Wartość netto    (6 x 7)</t>
  </si>
  <si>
    <t>Mycie z dezynfekcją z działaniem sporobójczym:
bakteriobójczość, drożdżakobójczość, działanie na wirusy osłonkowe (włącznie z HBV, HIV, HCV), -1%/5min;   sporobójczość (włącznie z
Clostridium difficile) 1%-15min      Dezynfekcja: B,Tbc, F, V ,  (włącznie z rota-wirusami, Sirusai, HAV), S (włącznie z Clostridium difficile) -2%/15min</t>
  </si>
  <si>
    <t>Wartość netto        (6 x 7)</t>
  </si>
  <si>
    <r>
      <t xml:space="preserve">Gotowy do użycia profesjonalnego preparat biobójczy do dezynfekcji powierzchni nie mających kontaktu z żywnością i wyposażenia pomieszczeń metodą zamgławiania,                  
nie zawierający w swoim składzie metali ciężkich i aldehydów, nie pozostawia żadnych pozostałości, smug, chroni przed korozją, zachowuje pełne spektrum działania przy dawce 7 ml/m3.czas trwania dezynfekcji automatycznie obliczany przez kompatybilne urządzenie </t>
    </r>
    <r>
      <rPr>
        <b/>
        <sz val="10"/>
        <rFont val="Tahoma"/>
        <family val="2"/>
      </rPr>
      <t xml:space="preserve"> AEROSEPT 500. Produkt biobójczy.</t>
    </r>
    <r>
      <rPr>
        <b/>
        <sz val="10"/>
        <rFont val="Tahoma"/>
        <family val="2"/>
      </rPr>
      <t xml:space="preserve"> </t>
    </r>
  </si>
  <si>
    <t>wartość VAT        (6 x 7)</t>
  </si>
  <si>
    <t>Wartość netto     (6 x 7)</t>
  </si>
  <si>
    <t xml:space="preserve">**** Wykonawca w  ramach wdrażania programu higieny rąk zobowiązany jest przez okres obowiązywania umowy do:
- użyczenia elektronicznego sprzętu do rejestracji danych /typu tablet/-1 kpt.
- udostęnienia aplikacji online do monitorowania higieny rąk zgodnie z zasadami programu WHO zawierającego m.in.: kalkulator zużycia preparatu dezynfekcyjnego i mydła, rozszerzony formularz obserwacji bezpośredniej                                                                                                                                                                                                                                                                                                                                                                                                                                                                                                                                              - weryfikacja na podstawie dokumentacji prezentującej proponowane rozwiązanie- u lotka programu, przykładowe raporty                                                                                                                                                                                                                                                                                                                                                                                                                                                                                                                                                        - przeszkolenie personelu medycznego z założeń i wytycznych WHO min. 2x na rok, zgodnie z ustalonym przez strony harmonogramem, które odbywać się będą w siedzibie Zamawiającego                                                                                                                                                                                                                                                                                                                                                                                                                                                                                                                               - przeszkolenie audytorów wewnętrznych, personel wskazany przez zamawiającego min. 2x na rok, zgodnie z ustalonym przez strony harmonogramem, które odbywać się będą w siedzibie Zamawiającego                                                                                                                                                                                                                                                                                                                                                                                                                                                                                                                                - opracowanie indywidualnych raportów dla poszczególnych oddziałów                                                                                                                                                                                                                                                                                                                                                                                                                                                                                                                                           - przedstawienie wyników w formie prezentacji multimedialnej                                                                                                                                                                                                                                                                                                                                                                                                                                                                                                                                         - przeprowadzenie szkoleń dla personelu medycznego z zasad dezynfekcji rąk min. 6x na rok zgodnie z ustalonym przez strony harmonogramem, które odbywać się będą w siedzibie Zamawiającego </t>
  </si>
  <si>
    <t xml:space="preserve">***** Wykonawca jest zobowiązany w czasie trwania umowy użyczyć: wizualizację"5 momentów higieny rąk wg WHO" w oryginalnej kolorystyce i logo WHO - 100 szt.                                                                                                                                                                                                                                                                                                                                                   - tablice pleksi 80x60 informujące o konieczności dezynfekcji rąk przez pacjentów, osoby odwiedzające oraz personel medyczny zgodnie z techniką dezynfekcji rąk wg normy PN1500 - tablica umożliwiająca zamontowanie dozownika z preparatem do dezynfekcji rąk - 10 szt.                                                                                                                                                                                                                                                                                                                                                                  </t>
  </si>
  <si>
    <t xml:space="preserve">*** Zamawiający wymaga wdrożenia w czasie miesiąca od podpisania umowy na dostawę środków dezynfekcyjnych programu przestrzegania higieny rąk w otoczeniu pacjenta wg wytycznych Światowej Organizaci Zdrowia (WHO)
Wykonawca w ramach w/w programu zapewni i dostarczy:                                                                                                                                                                                                                                                                                                                                                                                                                                                                                                                                           - naklejki wodoodporne "technika dezynfekcji rąk" format A5 - 200 szt.
- naklejki "Stop zdezynfekuj ręce"  i "Stop umyj ręce" po 100 szt.                                                                                                                                                                                                                                                                                                                                                   </t>
  </si>
  <si>
    <t>Alantoina, olej bisabolowy</t>
  </si>
  <si>
    <t xml:space="preserve">Pakiet 26 - SPRZĘT DO DEZYNFEKCJI     </t>
  </si>
  <si>
    <t>Pakiet 16 -PREPARATY DO MYCIA I DEZYNFEKCJI ENDOSKOPÓW (MYJNIA CYW-501 BĘDĄCA NA GWARANCJI )</t>
  </si>
  <si>
    <t>3. W zakresie Pakietu nr 3 Wykonawca dostarczający dozowniki w systemie bezdotykowym zobowiązany jest do serwisowania ich min. raz w roku lub na każde wezwanie Zamawiającego.
4. W zakresie Pakietu nr 3 w przypadku niesprawnego działania lub działania niezgodnego z oczekiwaniami Zamawiającego Wykonawca zobowiązany będzie do wymiany dozowników na nowe.</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</si>
</sst>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zł-415]_-;\-* #,##0.00\ [$zł-415]_-;_-* \-??\ [$zł-415]_-;_-@_-"/>
    <numFmt numFmtId="167" formatCode="0\."/>
    <numFmt numFmtId="168" formatCode="#,##0.00&quot; zł&quot;"/>
    <numFmt numFmtId="169" formatCode="_-* #,##0.00&quot; zł&quot;_-;\-* #,##0.00&quot; zł&quot;_-;_-* \-??&quot; zł&quot;_-;_-@_-"/>
    <numFmt numFmtId="170" formatCode="#,##0.00\ [$zł-415];[Red]\-#,##0.00\ [$zł-415]"/>
    <numFmt numFmtId="171" formatCode="[$-415]0.00%"/>
    <numFmt numFmtId="172" formatCode="#,##0.00\ [$zł];[Red]\-#,##0.00\ [$zł]"/>
    <numFmt numFmtId="173" formatCode="_-* #,##0.00\ [$zł-415]_-;\-* #,##0.00\ [$zł-415]_-;_-* &quot;-&quot;??\ [$zł-415]_-;_-@_-"/>
    <numFmt numFmtId="174" formatCode="[$-415]dddd\,\ d\ mmmm\ yyyy"/>
  </numFmts>
  <fonts count="100">
    <font>
      <sz val="10"/>
      <name val="Arial"/>
      <family val="2"/>
    </font>
    <font>
      <sz val="10"/>
      <name val="Arial CE"/>
      <family val="2"/>
    </font>
    <font>
      <sz val="9"/>
      <name val="Tahoma"/>
      <family val="2"/>
    </font>
    <font>
      <b/>
      <sz val="9"/>
      <name val="Tahoma"/>
      <family val="2"/>
    </font>
    <font>
      <b/>
      <i/>
      <sz val="9"/>
      <color indexed="20"/>
      <name val="Tahoma"/>
      <family val="2"/>
    </font>
    <font>
      <b/>
      <i/>
      <sz val="10"/>
      <color indexed="20"/>
      <name val="Tahoma"/>
      <family val="2"/>
    </font>
    <font>
      <b/>
      <sz val="9"/>
      <color indexed="8"/>
      <name val="Tahoma"/>
      <family val="2"/>
    </font>
    <font>
      <b/>
      <sz val="9"/>
      <color indexed="12"/>
      <name val="Tahoma"/>
      <family val="2"/>
    </font>
    <font>
      <b/>
      <sz val="8"/>
      <name val="Tahoma"/>
      <family val="2"/>
    </font>
    <font>
      <b/>
      <sz val="8"/>
      <color indexed="10"/>
      <name val="Tahoma"/>
      <family val="2"/>
    </font>
    <font>
      <sz val="8"/>
      <name val="Tahoma"/>
      <family val="2"/>
    </font>
    <font>
      <i/>
      <sz val="11"/>
      <color indexed="23"/>
      <name val="Calibri"/>
      <family val="2"/>
    </font>
    <font>
      <sz val="8"/>
      <color indexed="8"/>
      <name val="Tahoma"/>
      <family val="2"/>
    </font>
    <font>
      <b/>
      <sz val="8"/>
      <color indexed="8"/>
      <name val="Tahoma"/>
      <family val="2"/>
    </font>
    <font>
      <i/>
      <sz val="8"/>
      <name val="Tahoma"/>
      <family val="2"/>
    </font>
    <font>
      <b/>
      <i/>
      <sz val="8"/>
      <name val="Tahoma"/>
      <family val="2"/>
    </font>
    <font>
      <b/>
      <i/>
      <sz val="8"/>
      <color indexed="12"/>
      <name val="Tahoma"/>
      <family val="2"/>
    </font>
    <font>
      <b/>
      <sz val="9"/>
      <color indexed="10"/>
      <name val="Tahoma"/>
      <family val="2"/>
    </font>
    <font>
      <sz val="9"/>
      <color indexed="10"/>
      <name val="Tahoma"/>
      <family val="2"/>
    </font>
    <font>
      <b/>
      <sz val="10"/>
      <color indexed="8"/>
      <name val="Tahoma"/>
      <family val="2"/>
    </font>
    <font>
      <b/>
      <sz val="10"/>
      <color indexed="12"/>
      <name val="Tahoma"/>
      <family val="2"/>
    </font>
    <font>
      <b/>
      <sz val="10"/>
      <name val="Tahoma"/>
      <family val="2"/>
    </font>
    <font>
      <b/>
      <i/>
      <sz val="10"/>
      <name val="Tahoma"/>
      <family val="2"/>
    </font>
    <font>
      <b/>
      <sz val="10"/>
      <color indexed="13"/>
      <name val="Tahoma"/>
      <family val="2"/>
    </font>
    <font>
      <sz val="10"/>
      <name val="Tahoma"/>
      <family val="2"/>
    </font>
    <font>
      <sz val="10"/>
      <color indexed="8"/>
      <name val="Tahoma"/>
      <family val="2"/>
    </font>
    <font>
      <b/>
      <sz val="10"/>
      <name val="Arial"/>
      <family val="2"/>
    </font>
    <font>
      <sz val="10"/>
      <color indexed="10"/>
      <name val="Tahoma"/>
      <family val="2"/>
    </font>
    <font>
      <sz val="10"/>
      <color indexed="10"/>
      <name val="Arial"/>
      <family val="2"/>
    </font>
    <font>
      <b/>
      <sz val="12"/>
      <color indexed="8"/>
      <name val="Tahoma"/>
      <family val="2"/>
    </font>
    <font>
      <b/>
      <sz val="12"/>
      <name val="Tahoma"/>
      <family val="2"/>
    </font>
    <font>
      <b/>
      <sz val="11"/>
      <name val="Arial"/>
      <family val="2"/>
    </font>
    <font>
      <b/>
      <sz val="10"/>
      <color indexed="17"/>
      <name val="Tahoma"/>
      <family val="2"/>
    </font>
    <font>
      <b/>
      <i/>
      <sz val="10"/>
      <color indexed="12"/>
      <name val="Tahoma"/>
      <family val="2"/>
    </font>
    <font>
      <b/>
      <sz val="11"/>
      <name val="Tahoma"/>
      <family val="2"/>
    </font>
    <font>
      <i/>
      <sz val="10"/>
      <color indexed="12"/>
      <name val="Arial"/>
      <family val="2"/>
    </font>
    <font>
      <sz val="10"/>
      <color indexed="53"/>
      <name val="Tahoma"/>
      <family val="2"/>
    </font>
    <font>
      <sz val="10"/>
      <color indexed="16"/>
      <name val="Tahoma"/>
      <family val="2"/>
    </font>
    <font>
      <i/>
      <sz val="10"/>
      <color indexed="12"/>
      <name val="Tahoma"/>
      <family val="2"/>
    </font>
    <font>
      <b/>
      <i/>
      <sz val="10"/>
      <color indexed="17"/>
      <name val="Tahoma"/>
      <family val="2"/>
    </font>
    <font>
      <sz val="9"/>
      <name val="Arial"/>
      <family val="2"/>
    </font>
    <font>
      <b/>
      <sz val="9"/>
      <name val="Arial"/>
      <family val="2"/>
    </font>
    <font>
      <sz val="9"/>
      <color indexed="8"/>
      <name val="Tahoma"/>
      <family val="2"/>
    </font>
    <font>
      <b/>
      <sz val="9"/>
      <color indexed="21"/>
      <name val="Tahoma"/>
      <family val="2"/>
    </font>
    <font>
      <b/>
      <i/>
      <sz val="9"/>
      <color indexed="12"/>
      <name val="Tahoma"/>
      <family val="2"/>
    </font>
    <font>
      <i/>
      <sz val="9"/>
      <color indexed="12"/>
      <name val="Tahoma"/>
      <family val="2"/>
    </font>
    <font>
      <sz val="9"/>
      <color indexed="10"/>
      <name val="Arial"/>
      <family val="2"/>
    </font>
    <font>
      <sz val="10"/>
      <color indexed="12"/>
      <name val="Tahoma"/>
      <family val="2"/>
    </font>
    <font>
      <b/>
      <i/>
      <sz val="16"/>
      <color indexed="10"/>
      <name val="Tahoma"/>
      <family val="2"/>
    </font>
    <font>
      <sz val="10"/>
      <name val="Calibri"/>
      <family val="2"/>
    </font>
    <font>
      <b/>
      <sz val="11"/>
      <color indexed="12"/>
      <name val="Arial"/>
      <family val="2"/>
    </font>
    <font>
      <b/>
      <sz val="12"/>
      <color indexed="12"/>
      <name val="Tahoma"/>
      <family val="2"/>
    </font>
    <font>
      <b/>
      <sz val="10"/>
      <color indexed="12"/>
      <name val="Arial"/>
      <family val="2"/>
    </font>
    <font>
      <b/>
      <i/>
      <sz val="11"/>
      <color indexed="12"/>
      <name val="Arial"/>
      <family val="2"/>
    </font>
    <font>
      <b/>
      <i/>
      <sz val="11"/>
      <color indexed="12"/>
      <name val="Tahoma"/>
      <family val="2"/>
    </font>
    <font>
      <b/>
      <i/>
      <sz val="11"/>
      <color indexed="14"/>
      <name val="Tahoma"/>
      <family val="2"/>
    </font>
    <font>
      <b/>
      <i/>
      <sz val="10"/>
      <color indexed="39"/>
      <name val="Tahoma"/>
      <family val="2"/>
    </font>
    <font>
      <sz val="10"/>
      <color indexed="8"/>
      <name val="Calibri"/>
      <family val="2"/>
    </font>
    <font>
      <b/>
      <sz val="10"/>
      <color indexed="63"/>
      <name val="Times New Roman"/>
      <family val="1"/>
    </font>
    <font>
      <b/>
      <sz val="10"/>
      <color indexed="63"/>
      <name val="Tahoma"/>
      <family val="2"/>
    </font>
    <font>
      <sz val="10"/>
      <color indexed="63"/>
      <name val="Tahoma"/>
      <family val="2"/>
    </font>
    <font>
      <b/>
      <sz val="11"/>
      <name val="Calibri"/>
      <family val="2"/>
    </font>
    <font>
      <i/>
      <sz val="10"/>
      <name val="Tahoma"/>
      <family val="2"/>
    </font>
    <font>
      <b/>
      <i/>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48"/>
      <name val="Calibri"/>
      <family val="2"/>
    </font>
    <font>
      <b/>
      <sz val="13"/>
      <color indexed="48"/>
      <name val="Calibri"/>
      <family val="2"/>
    </font>
    <font>
      <b/>
      <sz val="11"/>
      <color indexed="48"/>
      <name val="Calibri"/>
      <family val="2"/>
    </font>
    <font>
      <sz val="11"/>
      <color indexed="19"/>
      <name val="Calibri"/>
      <family val="2"/>
    </font>
    <font>
      <b/>
      <sz val="11"/>
      <color indexed="52"/>
      <name val="Calibri"/>
      <family val="2"/>
    </font>
    <font>
      <b/>
      <sz val="11"/>
      <color indexed="8"/>
      <name val="Calibri"/>
      <family val="2"/>
    </font>
    <font>
      <sz val="11"/>
      <color indexed="10"/>
      <name val="Calibri"/>
      <family val="2"/>
    </font>
    <font>
      <b/>
      <sz val="18"/>
      <color indexed="48"/>
      <name val="Cambria"/>
      <family val="2"/>
    </font>
    <font>
      <sz val="11"/>
      <color indexed="20"/>
      <name val="Calibri"/>
      <family val="2"/>
    </font>
    <font>
      <b/>
      <i/>
      <sz val="10"/>
      <color indexed="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i/>
      <sz val="10"/>
      <color theme="1"/>
      <name val="Tahoma"/>
      <family val="2"/>
    </font>
    <font>
      <b/>
      <i/>
      <sz val="8"/>
      <color rgb="FF0000FF"/>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diagonalUp="1" diagonalDown="1">
      <left style="thin">
        <color indexed="8"/>
      </left>
      <right style="thin">
        <color indexed="8"/>
      </right>
      <top style="thin">
        <color indexed="8"/>
      </top>
      <bottom style="thin">
        <color indexed="8"/>
      </bottom>
      <diagonal style="thin">
        <color indexed="8"/>
      </diagonal>
    </border>
    <border>
      <left>
        <color indexed="63"/>
      </left>
      <right style="thin">
        <color indexed="44"/>
      </right>
      <top style="thin">
        <color indexed="44"/>
      </top>
      <bottom>
        <color indexed="63"/>
      </bottom>
    </border>
    <border>
      <left style="thin">
        <color indexed="44"/>
      </left>
      <right style="thin">
        <color indexed="44"/>
      </right>
      <top style="thin">
        <color indexed="44"/>
      </top>
      <bottom>
        <color indexed="63"/>
      </bottom>
    </border>
    <border>
      <left style="hair">
        <color indexed="8"/>
      </left>
      <right style="hair">
        <color indexed="8"/>
      </right>
      <top style="hair">
        <color indexed="8"/>
      </top>
      <bottom style="hair">
        <color indexed="8"/>
      </bottom>
    </border>
    <border>
      <left>
        <color indexed="63"/>
      </left>
      <right>
        <color indexed="63"/>
      </right>
      <top style="medium">
        <color indexed="8"/>
      </top>
      <bottom>
        <color indexed="63"/>
      </bottom>
    </border>
    <border>
      <left style="thin">
        <color indexed="44"/>
      </left>
      <right>
        <color indexed="63"/>
      </right>
      <top style="thin">
        <color indexed="44"/>
      </top>
      <bottom style="thin">
        <color indexed="44"/>
      </bottom>
    </border>
    <border>
      <left style="thin">
        <color indexed="44"/>
      </left>
      <right style="thin">
        <color indexed="44"/>
      </right>
      <top style="thin">
        <color indexed="44"/>
      </top>
      <bottom style="thin">
        <color indexed="44"/>
      </bottom>
    </border>
    <border>
      <left style="thin">
        <color indexed="49"/>
      </left>
      <right>
        <color indexed="63"/>
      </right>
      <top>
        <color indexed="63"/>
      </top>
      <bottom>
        <color indexed="63"/>
      </bottom>
    </border>
    <border>
      <left style="thin">
        <color indexed="49"/>
      </left>
      <right>
        <color indexed="63"/>
      </right>
      <top style="thin">
        <color indexed="49"/>
      </top>
      <bottom style="thin">
        <color indexed="49"/>
      </bottom>
    </border>
    <border>
      <left style="thin">
        <color indexed="49"/>
      </left>
      <right style="thin">
        <color indexed="49"/>
      </right>
      <top style="thin">
        <color indexed="49"/>
      </top>
      <bottom style="thin">
        <color indexed="49"/>
      </bottom>
    </border>
    <border>
      <left style="thin">
        <color indexed="44"/>
      </left>
      <right>
        <color indexed="63"/>
      </right>
      <top>
        <color indexed="63"/>
      </top>
      <bottom>
        <color indexed="63"/>
      </bottom>
    </border>
    <border>
      <left>
        <color indexed="63"/>
      </left>
      <right>
        <color indexed="63"/>
      </right>
      <top style="thin">
        <color indexed="49"/>
      </top>
      <bottom style="thin">
        <color indexed="49"/>
      </bottom>
    </border>
    <border>
      <left>
        <color indexed="63"/>
      </left>
      <right>
        <color indexed="63"/>
      </right>
      <top style="thin">
        <color indexed="49"/>
      </top>
      <bottom>
        <color indexed="63"/>
      </bottom>
    </border>
    <border>
      <left>
        <color indexed="63"/>
      </left>
      <right>
        <color indexed="63"/>
      </right>
      <top style="thin">
        <color indexed="44"/>
      </top>
      <bottom>
        <color indexed="63"/>
      </bottom>
    </border>
    <border>
      <left style="thin">
        <color indexed="49"/>
      </left>
      <right>
        <color indexed="63"/>
      </right>
      <top style="thin">
        <color indexed="49"/>
      </top>
      <bottom>
        <color indexed="63"/>
      </bottom>
    </border>
    <border diagonalUp="1" diagonalDown="1">
      <left style="thin">
        <color indexed="8"/>
      </left>
      <right>
        <color indexed="63"/>
      </right>
      <top style="thin">
        <color indexed="8"/>
      </top>
      <bottom style="thin">
        <color indexed="8"/>
      </bottom>
      <diagonal style="thin">
        <color indexed="8"/>
      </diagonal>
    </border>
    <border>
      <left style="thin">
        <color indexed="8"/>
      </left>
      <right style="thin">
        <color indexed="8"/>
      </right>
      <top style="thin">
        <color indexed="8"/>
      </top>
      <bottom>
        <color indexed="63"/>
      </bottom>
    </border>
    <border diagonalUp="1" diagonalDown="1">
      <left style="thin">
        <color indexed="8"/>
      </left>
      <right>
        <color indexed="63"/>
      </right>
      <top style="thin">
        <color indexed="8"/>
      </top>
      <bottom>
        <color indexed="63"/>
      </bottom>
      <diagonal style="thin">
        <color indexed="8"/>
      </diagonal>
    </border>
    <border>
      <left style="thin">
        <color indexed="8"/>
      </left>
      <right>
        <color indexed="63"/>
      </right>
      <top style="thin">
        <color indexed="8"/>
      </top>
      <bottom>
        <color indexed="63"/>
      </bottom>
    </border>
    <border diagonalUp="1" diagonalDown="1">
      <left style="thin">
        <color indexed="8"/>
      </left>
      <right>
        <color indexed="63"/>
      </right>
      <top>
        <color indexed="63"/>
      </top>
      <bottom style="thin">
        <color indexed="8"/>
      </bottom>
      <diagonal style="thin">
        <color indexed="8"/>
      </diagonal>
    </border>
    <border>
      <left style="thin">
        <color indexed="8"/>
      </left>
      <right>
        <color indexed="63"/>
      </right>
      <top>
        <color indexed="63"/>
      </top>
      <bottom style="thin">
        <color indexed="8"/>
      </bottom>
    </border>
    <border>
      <left style="thin">
        <color indexed="44"/>
      </left>
      <right style="thin">
        <color indexed="44"/>
      </right>
      <top style="thin">
        <color indexed="8"/>
      </top>
      <bottom style="thin">
        <color indexed="44"/>
      </bottom>
    </border>
    <border>
      <left>
        <color indexed="63"/>
      </left>
      <right>
        <color indexed="63"/>
      </right>
      <top style="thin">
        <color indexed="8"/>
      </top>
      <bottom style="thin">
        <color indexed="44"/>
      </bottom>
    </border>
    <border>
      <left style="thin">
        <color indexed="44"/>
      </left>
      <right>
        <color indexed="63"/>
      </right>
      <top style="thin">
        <color indexed="8"/>
      </top>
      <bottom style="thin">
        <color indexed="44"/>
      </bottom>
    </border>
    <border>
      <left style="thin">
        <color indexed="49"/>
      </left>
      <right>
        <color indexed="63"/>
      </right>
      <top style="thin">
        <color indexed="8"/>
      </top>
      <bottom style="thin">
        <color indexed="49"/>
      </bottom>
    </border>
    <border>
      <left style="thin">
        <color indexed="49"/>
      </left>
      <right style="thin">
        <color indexed="49"/>
      </right>
      <top style="thin">
        <color indexed="8"/>
      </top>
      <bottom>
        <color indexed="63"/>
      </bottom>
    </border>
    <border>
      <left>
        <color indexed="63"/>
      </left>
      <right>
        <color indexed="63"/>
      </right>
      <top style="thin">
        <color indexed="8"/>
      </top>
      <bottom>
        <color indexed="63"/>
      </bottom>
    </border>
    <border>
      <left style="thin">
        <color indexed="49"/>
      </left>
      <right style="thin">
        <color indexed="49"/>
      </right>
      <top>
        <color indexed="63"/>
      </top>
      <bottom style="thin">
        <color indexed="49"/>
      </bottom>
    </border>
    <border diagonalUp="1" diagonalDown="1">
      <left style="hair">
        <color indexed="8"/>
      </left>
      <right style="hair">
        <color indexed="8"/>
      </right>
      <top style="hair">
        <color indexed="8"/>
      </top>
      <bottom style="hair">
        <color indexed="8"/>
      </bottom>
      <diagonal style="thin">
        <color indexed="8"/>
      </diagonal>
    </border>
    <border>
      <left style="thin">
        <color indexed="8"/>
      </left>
      <right style="thin">
        <color indexed="31"/>
      </right>
      <top>
        <color indexed="63"/>
      </top>
      <bottom style="thin">
        <color indexed="31"/>
      </bottom>
    </border>
    <border>
      <left>
        <color indexed="63"/>
      </left>
      <right>
        <color indexed="63"/>
      </right>
      <top>
        <color indexed="63"/>
      </top>
      <bottom style="thin">
        <color indexed="31"/>
      </bottom>
    </border>
    <border>
      <left>
        <color indexed="63"/>
      </left>
      <right style="thin">
        <color indexed="31"/>
      </right>
      <top style="thin">
        <color indexed="31"/>
      </top>
      <bottom style="thin">
        <color indexed="31"/>
      </bottom>
    </border>
    <border>
      <left>
        <color indexed="63"/>
      </left>
      <right>
        <color indexed="63"/>
      </right>
      <top style="thin">
        <color indexed="31"/>
      </top>
      <bottom style="thin">
        <color indexed="31"/>
      </bottom>
    </border>
    <border>
      <left style="thin">
        <color indexed="8"/>
      </left>
      <right style="thin">
        <color indexed="31"/>
      </right>
      <top style="thin">
        <color indexed="31"/>
      </top>
      <bottom style="thin">
        <color indexed="31"/>
      </bottom>
    </border>
    <border>
      <left>
        <color indexed="63"/>
      </left>
      <right>
        <color indexed="63"/>
      </right>
      <top style="thin">
        <color indexed="31"/>
      </top>
      <bottom>
        <color indexed="63"/>
      </bottom>
    </border>
    <border>
      <left>
        <color indexed="63"/>
      </left>
      <right style="thin">
        <color indexed="31"/>
      </right>
      <top style="thin">
        <color indexed="31"/>
      </top>
      <bottom>
        <color indexed="63"/>
      </bottom>
    </border>
    <border>
      <left>
        <color indexed="63"/>
      </left>
      <right style="thin">
        <color indexed="31"/>
      </right>
      <top>
        <color indexed="63"/>
      </top>
      <bottom style="thin">
        <color indexed="31"/>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diagonalUp="1" diagonalDown="1">
      <left style="thin">
        <color indexed="8"/>
      </left>
      <right style="thin">
        <color indexed="8"/>
      </right>
      <top>
        <color indexed="63"/>
      </top>
      <bottom style="thin">
        <color indexed="8"/>
      </bottom>
      <diagonal style="thin">
        <color indexed="8"/>
      </diagonal>
    </border>
    <border>
      <left style="thin">
        <color indexed="8"/>
      </left>
      <right>
        <color indexed="63"/>
      </right>
      <top>
        <color indexed="63"/>
      </top>
      <bottom>
        <color indexed="63"/>
      </bottom>
    </border>
    <border diagonalUp="1" diagonalDown="1">
      <left style="thin">
        <color indexed="8"/>
      </left>
      <right style="thin">
        <color indexed="8"/>
      </right>
      <top style="thin">
        <color indexed="8"/>
      </top>
      <bottom>
        <color indexed="63"/>
      </bottom>
      <diagonal style="thin">
        <color indexed="8"/>
      </diagonal>
    </border>
    <border>
      <left>
        <color indexed="63"/>
      </left>
      <right style="thin">
        <color indexed="44"/>
      </right>
      <top>
        <color indexed="63"/>
      </top>
      <bottom>
        <color indexed="63"/>
      </bottom>
    </border>
    <border>
      <left>
        <color indexed="63"/>
      </left>
      <right style="thin">
        <color indexed="8"/>
      </right>
      <top>
        <color indexed="63"/>
      </top>
      <bottom style="thin">
        <color indexed="8"/>
      </bottom>
    </border>
    <border>
      <left style="hair">
        <color indexed="8"/>
      </left>
      <right>
        <color indexed="63"/>
      </right>
      <top>
        <color indexed="63"/>
      </top>
      <bottom>
        <color indexed="63"/>
      </bottom>
    </border>
    <border diagonalUp="1" diagonalDown="1">
      <left style="thin">
        <color indexed="8"/>
      </left>
      <right style="thin">
        <color indexed="8"/>
      </right>
      <top>
        <color indexed="63"/>
      </top>
      <bottom>
        <color indexed="63"/>
      </bottom>
      <diagonal style="thin">
        <color indexed="8"/>
      </diagonal>
    </border>
    <border>
      <left style="medium">
        <color indexed="8"/>
      </left>
      <right style="medium">
        <color indexed="8"/>
      </right>
      <top>
        <color indexed="63"/>
      </top>
      <bottom style="medium">
        <color indexed="8"/>
      </bottom>
    </border>
    <border>
      <left style="thin"/>
      <right style="thin"/>
      <top style="thin"/>
      <bottom style="thin"/>
    </border>
    <border diagonalUp="1" diagonalDown="1">
      <left style="thin"/>
      <right style="thin"/>
      <top style="thin"/>
      <bottom style="thin"/>
      <diagonal style="thin">
        <color indexed="8"/>
      </diagonal>
    </border>
    <border>
      <left style="thin"/>
      <right style="thin"/>
      <top style="thin"/>
      <bottom>
        <color indexed="63"/>
      </bottom>
    </border>
    <border>
      <left style="thin">
        <color indexed="49"/>
      </left>
      <right>
        <color indexed="63"/>
      </right>
      <top>
        <color indexed="63"/>
      </top>
      <bottom style="thin">
        <color indexed="49"/>
      </bottom>
    </border>
    <border>
      <left style="thin">
        <color indexed="8"/>
      </left>
      <right>
        <color indexed="63"/>
      </right>
      <top style="thin"/>
      <bottom style="thin">
        <color indexed="8"/>
      </bottom>
    </border>
    <border diagonalUp="1" diagonalDown="1">
      <left style="hair">
        <color indexed="8"/>
      </left>
      <right>
        <color indexed="63"/>
      </right>
      <top style="hair">
        <color indexed="8"/>
      </top>
      <bottom style="hair">
        <color indexed="8"/>
      </bottom>
      <diagonal style="thin">
        <color indexed="8"/>
      </diagonal>
    </border>
    <border>
      <left style="thin"/>
      <right>
        <color indexed="63"/>
      </right>
      <top>
        <color indexed="63"/>
      </top>
      <bottom>
        <color indexed="63"/>
      </bottom>
    </border>
    <border>
      <left style="thin">
        <color indexed="8"/>
      </left>
      <right>
        <color indexed="63"/>
      </right>
      <top style="thin">
        <color indexed="8"/>
      </top>
      <bottom style="thin"/>
    </border>
    <border>
      <left style="thin">
        <color indexed="8"/>
      </left>
      <right>
        <color indexed="63"/>
      </right>
      <top style="thin"/>
      <bottom style="thin"/>
    </border>
    <border>
      <left>
        <color indexed="63"/>
      </left>
      <right>
        <color indexed="63"/>
      </right>
      <top>
        <color indexed="63"/>
      </top>
      <bottom style="thin">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style="thin"/>
      <bottom style="thin"/>
    </border>
    <border>
      <left style="thin">
        <color indexed="8"/>
      </left>
      <right style="thin"/>
      <top style="thin"/>
      <bottom style="thin"/>
    </border>
    <border>
      <left style="thin"/>
      <right style="medium">
        <color indexed="8"/>
      </right>
      <top style="thin"/>
      <bottom style="thin"/>
    </border>
    <border>
      <left style="medium">
        <color indexed="8"/>
      </left>
      <right style="medium">
        <color indexed="8"/>
      </right>
      <top style="thin"/>
      <bottom style="thin"/>
    </border>
    <border>
      <left style="medium">
        <color indexed="8"/>
      </left>
      <right style="thin"/>
      <top style="thin"/>
      <bottom style="thin"/>
    </border>
    <border>
      <left style="thin"/>
      <right style="thin"/>
      <top>
        <color indexed="63"/>
      </top>
      <bottom style="thin"/>
    </border>
    <border>
      <left style="thin"/>
      <right>
        <color indexed="63"/>
      </right>
      <top>
        <color indexed="63"/>
      </top>
      <bottom style="thin"/>
    </border>
    <border>
      <left style="thin"/>
      <right style="medium">
        <color indexed="8"/>
      </right>
      <top>
        <color indexed="63"/>
      </top>
      <bottom style="thin"/>
    </border>
    <border>
      <left style="medium">
        <color indexed="8"/>
      </left>
      <right style="medium">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1" fillId="0" borderId="0" applyNumberForma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1" fillId="0" borderId="0">
      <alignment/>
      <protection/>
    </xf>
    <xf numFmtId="0" fontId="92" fillId="27" borderId="1" applyNumberFormat="0" applyAlignment="0" applyProtection="0"/>
    <xf numFmtId="9" fontId="0" fillId="0" borderId="0" applyFill="0" applyBorder="0" applyAlignment="0" applyProtection="0"/>
    <xf numFmtId="0" fontId="93" fillId="0" borderId="8"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0" fillId="31" borderId="9" applyNumberFormat="0" applyFont="0" applyAlignment="0" applyProtection="0"/>
    <xf numFmtId="169" fontId="0" fillId="0" borderId="0" applyFill="0" applyBorder="0" applyAlignment="0" applyProtection="0"/>
    <xf numFmtId="42" fontId="0" fillId="0" borderId="0" applyFill="0" applyBorder="0" applyAlignment="0" applyProtection="0"/>
    <xf numFmtId="0" fontId="97" fillId="32" borderId="0" applyNumberFormat="0" applyBorder="0" applyAlignment="0" applyProtection="0"/>
  </cellStyleXfs>
  <cellXfs count="651">
    <xf numFmtId="0" fontId="0" fillId="0" borderId="0" xfId="0" applyAlignment="1">
      <alignment/>
    </xf>
    <xf numFmtId="0" fontId="2" fillId="0" borderId="0" xfId="0" applyFont="1" applyAlignment="1">
      <alignment/>
    </xf>
    <xf numFmtId="0" fontId="7" fillId="0" borderId="0" xfId="0" applyFont="1" applyFill="1" applyBorder="1" applyAlignment="1">
      <alignment/>
    </xf>
    <xf numFmtId="0" fontId="10" fillId="0" borderId="0" xfId="0" applyFont="1" applyAlignment="1">
      <alignment/>
    </xf>
    <xf numFmtId="0" fontId="16" fillId="0" borderId="0" xfId="0" applyFont="1" applyAlignment="1">
      <alignment vertical="top" wrapText="1"/>
    </xf>
    <xf numFmtId="0" fontId="16" fillId="0" borderId="0" xfId="0" applyFont="1" applyBorder="1" applyAlignment="1">
      <alignment vertical="top"/>
    </xf>
    <xf numFmtId="0" fontId="3" fillId="0" borderId="0" xfId="0" applyFont="1" applyAlignment="1">
      <alignment/>
    </xf>
    <xf numFmtId="0" fontId="17" fillId="0" borderId="0" xfId="0" applyFont="1" applyAlignment="1">
      <alignment/>
    </xf>
    <xf numFmtId="0" fontId="18" fillId="0" borderId="0" xfId="0" applyFont="1" applyAlignment="1">
      <alignment/>
    </xf>
    <xf numFmtId="0" fontId="3" fillId="0" borderId="0" xfId="0" applyFont="1" applyAlignment="1">
      <alignment horizontal="center"/>
    </xf>
    <xf numFmtId="0" fontId="3" fillId="0" borderId="0" xfId="0" applyFont="1" applyAlignment="1">
      <alignment/>
    </xf>
    <xf numFmtId="0" fontId="0" fillId="0" borderId="0" xfId="0" applyFont="1" applyAlignment="1">
      <alignment/>
    </xf>
    <xf numFmtId="0" fontId="0" fillId="0" borderId="10" xfId="0" applyFont="1" applyBorder="1" applyAlignment="1">
      <alignment/>
    </xf>
    <xf numFmtId="167" fontId="21"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33" borderId="10" xfId="52" applyFont="1" applyFill="1" applyBorder="1" applyAlignment="1">
      <alignment horizontal="center" vertical="center" wrapText="1"/>
      <protection/>
    </xf>
    <xf numFmtId="0" fontId="21" fillId="0" borderId="11" xfId="0" applyFont="1" applyBorder="1" applyAlignment="1">
      <alignment horizontal="center" vertical="center"/>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applyBorder="1" applyAlignment="1">
      <alignment/>
    </xf>
    <xf numFmtId="0" fontId="21" fillId="0" borderId="0" xfId="0" applyFont="1" applyAlignment="1">
      <alignment/>
    </xf>
    <xf numFmtId="0" fontId="27" fillId="0" borderId="0" xfId="0" applyFont="1" applyAlignment="1">
      <alignment/>
    </xf>
    <xf numFmtId="0" fontId="28" fillId="0" borderId="0" xfId="0" applyFont="1" applyAlignment="1">
      <alignment/>
    </xf>
    <xf numFmtId="0" fontId="26" fillId="0" borderId="0" xfId="0" applyFont="1" applyAlignment="1">
      <alignment horizontal="center"/>
    </xf>
    <xf numFmtId="0" fontId="26" fillId="0" borderId="0" xfId="0" applyFont="1" applyAlignment="1">
      <alignment/>
    </xf>
    <xf numFmtId="0" fontId="21" fillId="0" borderId="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166" fontId="0" fillId="0" borderId="0" xfId="0" applyNumberFormat="1" applyFont="1" applyAlignment="1">
      <alignment/>
    </xf>
    <xf numFmtId="9" fontId="0" fillId="0" borderId="0" xfId="0" applyNumberFormat="1" applyFont="1" applyAlignment="1">
      <alignment/>
    </xf>
    <xf numFmtId="0" fontId="24" fillId="0" borderId="0" xfId="0" applyFont="1" applyAlignment="1">
      <alignment/>
    </xf>
    <xf numFmtId="0" fontId="25" fillId="0" borderId="10" xfId="0" applyFont="1" applyFill="1" applyBorder="1" applyAlignment="1">
      <alignment horizontal="center" vertical="center" wrapText="1"/>
    </xf>
    <xf numFmtId="0" fontId="24" fillId="0" borderId="10" xfId="0" applyFont="1" applyFill="1" applyBorder="1" applyAlignment="1">
      <alignment horizontal="left" vertical="top" wrapText="1"/>
    </xf>
    <xf numFmtId="0" fontId="21" fillId="0" borderId="10" xfId="52" applyFont="1" applyFill="1" applyBorder="1" applyAlignment="1">
      <alignment horizontal="center" vertical="center" wrapText="1"/>
      <protection/>
    </xf>
    <xf numFmtId="166" fontId="21" fillId="0" borderId="10" xfId="52" applyNumberFormat="1" applyFont="1" applyFill="1" applyBorder="1" applyAlignment="1">
      <alignment horizontal="center" vertical="center" wrapText="1"/>
      <protection/>
    </xf>
    <xf numFmtId="167" fontId="24" fillId="0" borderId="13"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2" fillId="0" borderId="13" xfId="0" applyFont="1" applyFill="1" applyBorder="1" applyAlignment="1">
      <alignment horizontal="center" vertical="center" wrapText="1"/>
    </xf>
    <xf numFmtId="166" fontId="0" fillId="0" borderId="0" xfId="0" applyNumberFormat="1" applyAlignment="1">
      <alignment/>
    </xf>
    <xf numFmtId="9" fontId="0" fillId="0" borderId="0" xfId="0" applyNumberFormat="1" applyAlignment="1">
      <alignment/>
    </xf>
    <xf numFmtId="0" fontId="0" fillId="0" borderId="14" xfId="0" applyBorder="1" applyAlignment="1">
      <alignment/>
    </xf>
    <xf numFmtId="0" fontId="0" fillId="0" borderId="15" xfId="0" applyBorder="1" applyAlignment="1">
      <alignment/>
    </xf>
    <xf numFmtId="0" fontId="0" fillId="0" borderId="0" xfId="0" applyFont="1" applyAlignment="1">
      <alignment/>
    </xf>
    <xf numFmtId="0" fontId="0" fillId="0" borderId="10" xfId="0" applyFont="1" applyBorder="1" applyAlignment="1">
      <alignment horizontal="center" vertical="center" wrapText="1"/>
    </xf>
    <xf numFmtId="0" fontId="0" fillId="0" borderId="11" xfId="0" applyFont="1" applyBorder="1" applyAlignment="1">
      <alignment/>
    </xf>
    <xf numFmtId="0" fontId="0" fillId="0" borderId="11" xfId="0" applyFont="1" applyBorder="1" applyAlignment="1">
      <alignment horizontal="center" vertical="center"/>
    </xf>
    <xf numFmtId="167" fontId="21" fillId="0" borderId="16" xfId="0" applyNumberFormat="1" applyFont="1" applyFill="1" applyBorder="1" applyAlignment="1">
      <alignment horizontal="center" vertical="center" wrapText="1"/>
    </xf>
    <xf numFmtId="0" fontId="0" fillId="33" borderId="11" xfId="0" applyFont="1" applyFill="1" applyBorder="1" applyAlignment="1">
      <alignment/>
    </xf>
    <xf numFmtId="167" fontId="21" fillId="0" borderId="10" xfId="0" applyNumberFormat="1" applyFont="1" applyBorder="1" applyAlignment="1">
      <alignment horizontal="center" vertical="center" wrapText="1"/>
    </xf>
    <xf numFmtId="170" fontId="0" fillId="0" borderId="0" xfId="0" applyNumberFormat="1" applyFont="1" applyAlignment="1">
      <alignment/>
    </xf>
    <xf numFmtId="0" fontId="0" fillId="0" borderId="17" xfId="0" applyFont="1" applyBorder="1" applyAlignment="1">
      <alignment/>
    </xf>
    <xf numFmtId="170" fontId="0" fillId="0" borderId="0" xfId="0" applyNumberFormat="1" applyFont="1" applyBorder="1" applyAlignment="1">
      <alignment horizontal="center" vertical="center" wrapText="1"/>
    </xf>
    <xf numFmtId="166" fontId="38" fillId="0" borderId="0" xfId="0" applyNumberFormat="1" applyFont="1" applyAlignment="1">
      <alignment/>
    </xf>
    <xf numFmtId="0" fontId="24" fillId="0" borderId="0" xfId="0" applyFont="1" applyAlignment="1">
      <alignment/>
    </xf>
    <xf numFmtId="0" fontId="21" fillId="33" borderId="18" xfId="0" applyFont="1" applyFill="1" applyBorder="1" applyAlignment="1">
      <alignment horizontal="right" vertical="center" wrapText="1"/>
    </xf>
    <xf numFmtId="0" fontId="21" fillId="33" borderId="19" xfId="0" applyFont="1" applyFill="1" applyBorder="1" applyAlignment="1">
      <alignment horizontal="right" vertical="center" wrapText="1"/>
    </xf>
    <xf numFmtId="0" fontId="21" fillId="33" borderId="20" xfId="0" applyFont="1" applyFill="1" applyBorder="1" applyAlignment="1">
      <alignment horizontal="right" vertical="center" wrapText="1"/>
    </xf>
    <xf numFmtId="0" fontId="21" fillId="33" borderId="21" xfId="0" applyFont="1" applyFill="1" applyBorder="1" applyAlignment="1">
      <alignment horizontal="right" vertical="center" wrapText="1"/>
    </xf>
    <xf numFmtId="0" fontId="21" fillId="33" borderId="22" xfId="0" applyFont="1" applyFill="1" applyBorder="1" applyAlignment="1">
      <alignment horizontal="right" vertical="center" wrapText="1"/>
    </xf>
    <xf numFmtId="168" fontId="39" fillId="33" borderId="21" xfId="0" applyNumberFormat="1" applyFont="1" applyFill="1" applyBorder="1" applyAlignment="1">
      <alignment horizontal="right" vertical="center" wrapText="1"/>
    </xf>
    <xf numFmtId="0" fontId="0" fillId="33" borderId="22" xfId="0" applyFont="1" applyFill="1" applyBorder="1" applyAlignment="1">
      <alignment/>
    </xf>
    <xf numFmtId="0" fontId="0" fillId="33" borderId="21" xfId="0" applyFont="1" applyFill="1" applyBorder="1" applyAlignment="1">
      <alignment/>
    </xf>
    <xf numFmtId="0" fontId="21" fillId="33" borderId="23" xfId="0" applyFont="1" applyFill="1" applyBorder="1" applyAlignment="1">
      <alignment horizontal="right" vertical="center" wrapText="1"/>
    </xf>
    <xf numFmtId="0" fontId="21" fillId="33" borderId="24" xfId="0" applyFont="1" applyFill="1" applyBorder="1" applyAlignment="1">
      <alignment horizontal="right" vertical="center" wrapText="1"/>
    </xf>
    <xf numFmtId="168" fontId="39" fillId="33" borderId="25" xfId="0" applyNumberFormat="1" applyFont="1" applyFill="1" applyBorder="1" applyAlignment="1">
      <alignment horizontal="right" vertical="center" wrapText="1"/>
    </xf>
    <xf numFmtId="0" fontId="0" fillId="33" borderId="0" xfId="0" applyFont="1" applyFill="1" applyBorder="1" applyAlignment="1">
      <alignment/>
    </xf>
    <xf numFmtId="0" fontId="21" fillId="0" borderId="26" xfId="0" applyFont="1" applyBorder="1" applyAlignment="1">
      <alignment/>
    </xf>
    <xf numFmtId="0" fontId="0" fillId="0" borderId="25" xfId="0" applyFont="1" applyBorder="1" applyAlignment="1">
      <alignment/>
    </xf>
    <xf numFmtId="0" fontId="0" fillId="0" borderId="27" xfId="0" applyFont="1" applyBorder="1" applyAlignment="1">
      <alignment/>
    </xf>
    <xf numFmtId="0" fontId="27" fillId="0" borderId="25" xfId="0" applyFont="1" applyBorder="1" applyAlignment="1">
      <alignment/>
    </xf>
    <xf numFmtId="0" fontId="28" fillId="0" borderId="25" xfId="0" applyFont="1" applyBorder="1" applyAlignment="1">
      <alignment/>
    </xf>
    <xf numFmtId="0" fontId="40" fillId="0" borderId="0" xfId="0" applyFont="1" applyAlignment="1">
      <alignment/>
    </xf>
    <xf numFmtId="0" fontId="3" fillId="0" borderId="0" xfId="0" applyFont="1" applyAlignment="1">
      <alignment/>
    </xf>
    <xf numFmtId="0" fontId="41" fillId="0" borderId="0" xfId="0" applyFont="1" applyAlignment="1">
      <alignment horizontal="center"/>
    </xf>
    <xf numFmtId="0" fontId="41" fillId="0" borderId="0" xfId="0" applyFont="1" applyAlignment="1">
      <alignment/>
    </xf>
    <xf numFmtId="167" fontId="3"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1"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top" wrapText="1"/>
    </xf>
    <xf numFmtId="0" fontId="2" fillId="0" borderId="11" xfId="0" applyFont="1" applyFill="1" applyBorder="1" applyAlignment="1">
      <alignment horizontal="center" vertical="center"/>
    </xf>
    <xf numFmtId="0" fontId="40" fillId="0" borderId="13" xfId="0" applyFont="1" applyBorder="1" applyAlignment="1">
      <alignment/>
    </xf>
    <xf numFmtId="0" fontId="40" fillId="0" borderId="13" xfId="0" applyFont="1" applyBorder="1" applyAlignment="1">
      <alignment horizontal="center" vertical="center"/>
    </xf>
    <xf numFmtId="0" fontId="2" fillId="0" borderId="11" xfId="0" applyFont="1" applyBorder="1" applyAlignment="1">
      <alignment horizontal="center" vertical="center" wrapText="1"/>
    </xf>
    <xf numFmtId="0" fontId="42" fillId="0" borderId="10" xfId="0" applyFont="1" applyBorder="1" applyAlignment="1">
      <alignment horizontal="left"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2" fillId="0" borderId="10" xfId="0" applyFont="1" applyBorder="1" applyAlignment="1">
      <alignment horizontal="left" vertical="center" wrapText="1"/>
    </xf>
    <xf numFmtId="0" fontId="2" fillId="33" borderId="11" xfId="0" applyFont="1" applyFill="1" applyBorder="1" applyAlignment="1">
      <alignment horizontal="center" vertical="center" wrapText="1"/>
    </xf>
    <xf numFmtId="170" fontId="40" fillId="0" borderId="0" xfId="0" applyNumberFormat="1" applyFont="1" applyBorder="1" applyAlignment="1">
      <alignment horizontal="center" vertical="center" wrapText="1"/>
    </xf>
    <xf numFmtId="0" fontId="40" fillId="0" borderId="17" xfId="0" applyFont="1" applyBorder="1" applyAlignment="1">
      <alignment/>
    </xf>
    <xf numFmtId="166" fontId="45" fillId="0" borderId="0" xfId="0" applyNumberFormat="1" applyFont="1" applyAlignment="1">
      <alignment/>
    </xf>
    <xf numFmtId="0" fontId="44" fillId="0" borderId="0" xfId="0" applyFont="1" applyAlignment="1">
      <alignment horizontal="left" vertical="center"/>
    </xf>
    <xf numFmtId="0" fontId="45" fillId="0" borderId="0" xfId="0" applyFont="1" applyAlignment="1">
      <alignment horizontal="left" vertical="center"/>
    </xf>
    <xf numFmtId="0" fontId="18" fillId="0" borderId="0" xfId="0" applyFont="1" applyAlignment="1">
      <alignment/>
    </xf>
    <xf numFmtId="0" fontId="46" fillId="0" borderId="0" xfId="0" applyFont="1" applyAlignment="1">
      <alignment/>
    </xf>
    <xf numFmtId="166" fontId="40" fillId="0" borderId="0" xfId="0" applyNumberFormat="1" applyFont="1" applyAlignment="1">
      <alignment/>
    </xf>
    <xf numFmtId="9" fontId="40" fillId="0" borderId="0" xfId="0" applyNumberFormat="1" applyFont="1" applyAlignment="1">
      <alignment/>
    </xf>
    <xf numFmtId="0" fontId="2" fillId="0" borderId="0" xfId="0" applyFont="1" applyAlignment="1">
      <alignment/>
    </xf>
    <xf numFmtId="0" fontId="21" fillId="0" borderId="10" xfId="0" applyFont="1" applyBorder="1" applyAlignment="1">
      <alignment horizontal="center" vertical="center"/>
    </xf>
    <xf numFmtId="0" fontId="0" fillId="0" borderId="28" xfId="0" applyFont="1" applyBorder="1" applyAlignment="1">
      <alignment/>
    </xf>
    <xf numFmtId="0" fontId="24" fillId="0" borderId="10" xfId="0" applyFont="1" applyBorder="1" applyAlignment="1">
      <alignment horizontal="left" vertical="center" wrapText="1"/>
    </xf>
    <xf numFmtId="0" fontId="21" fillId="0" borderId="29" xfId="0" applyFont="1" applyBorder="1" applyAlignment="1">
      <alignment horizontal="center" vertical="center"/>
    </xf>
    <xf numFmtId="0" fontId="0" fillId="0" borderId="30" xfId="0" applyFont="1" applyBorder="1" applyAlignment="1">
      <alignment/>
    </xf>
    <xf numFmtId="0" fontId="21" fillId="0" borderId="29" xfId="0" applyFont="1" applyBorder="1" applyAlignment="1">
      <alignment horizontal="center" vertical="center" wrapText="1"/>
    </xf>
    <xf numFmtId="0" fontId="24" fillId="0" borderId="29" xfId="0" applyFont="1" applyBorder="1" applyAlignment="1">
      <alignment horizontal="left" vertical="top" wrapText="1"/>
    </xf>
    <xf numFmtId="0" fontId="21" fillId="0" borderId="29" xfId="0" applyFont="1" applyFill="1" applyBorder="1" applyAlignment="1">
      <alignment horizontal="center" vertical="center" wrapText="1"/>
    </xf>
    <xf numFmtId="0" fontId="21" fillId="0" borderId="31" xfId="0" applyFont="1" applyBorder="1" applyAlignment="1">
      <alignment horizontal="center" vertical="center"/>
    </xf>
    <xf numFmtId="0" fontId="24" fillId="0" borderId="29" xfId="0" applyFont="1" applyBorder="1" applyAlignment="1">
      <alignment horizontal="left" vertical="center" wrapText="1"/>
    </xf>
    <xf numFmtId="0" fontId="0" fillId="0" borderId="13" xfId="0" applyFont="1" applyBorder="1" applyAlignment="1">
      <alignment/>
    </xf>
    <xf numFmtId="0" fontId="24" fillId="0" borderId="13" xfId="0" applyFont="1" applyBorder="1" applyAlignment="1">
      <alignment/>
    </xf>
    <xf numFmtId="0" fontId="21" fillId="0" borderId="12" xfId="0" applyFont="1" applyBorder="1" applyAlignment="1">
      <alignment horizontal="center" vertical="center"/>
    </xf>
    <xf numFmtId="0" fontId="0" fillId="0" borderId="32" xfId="0" applyFont="1" applyBorder="1" applyAlignment="1">
      <alignment/>
    </xf>
    <xf numFmtId="0" fontId="24" fillId="0" borderId="12" xfId="0" applyFont="1" applyBorder="1" applyAlignment="1">
      <alignment vertical="top" wrapText="1"/>
    </xf>
    <xf numFmtId="0" fontId="21" fillId="0" borderId="33" xfId="0" applyFont="1" applyBorder="1" applyAlignment="1">
      <alignment horizontal="center" vertical="center"/>
    </xf>
    <xf numFmtId="0" fontId="0" fillId="0" borderId="33" xfId="0" applyFont="1" applyBorder="1" applyAlignment="1">
      <alignment/>
    </xf>
    <xf numFmtId="0" fontId="21" fillId="0" borderId="0" xfId="0" applyFont="1" applyAlignment="1">
      <alignment horizontal="center" vertical="center"/>
    </xf>
    <xf numFmtId="0" fontId="24" fillId="0" borderId="10" xfId="0" applyFont="1" applyBorder="1" applyAlignment="1">
      <alignment horizontal="left" vertical="top" wrapText="1"/>
    </xf>
    <xf numFmtId="0" fontId="21" fillId="33" borderId="10" xfId="52" applyFont="1" applyFill="1" applyBorder="1" applyAlignment="1">
      <alignment horizontal="left" vertical="center" wrapText="1"/>
      <protection/>
    </xf>
    <xf numFmtId="0" fontId="25" fillId="0" borderId="10" xfId="0" applyFont="1" applyBorder="1" applyAlignment="1">
      <alignment horizontal="left" vertical="top" wrapText="1"/>
    </xf>
    <xf numFmtId="166" fontId="21" fillId="33" borderId="10" xfId="52" applyNumberFormat="1" applyFont="1" applyFill="1" applyBorder="1" applyAlignment="1">
      <alignment horizontal="center" vertical="center" wrapText="1"/>
      <protection/>
    </xf>
    <xf numFmtId="0" fontId="21" fillId="33" borderId="11" xfId="52" applyFont="1" applyFill="1" applyBorder="1" applyAlignment="1">
      <alignment horizontal="center" vertical="center" wrapText="1"/>
      <protection/>
    </xf>
    <xf numFmtId="0" fontId="25" fillId="0" borderId="10" xfId="0" applyFont="1" applyBorder="1" applyAlignment="1">
      <alignment horizontal="left" vertical="center" wrapText="1"/>
    </xf>
    <xf numFmtId="0" fontId="25" fillId="0" borderId="10" xfId="0" applyFont="1" applyBorder="1" applyAlignment="1">
      <alignment horizontal="left" vertical="top" wrapText="1"/>
    </xf>
    <xf numFmtId="167" fontId="21" fillId="0" borderId="10" xfId="0" applyNumberFormat="1" applyFont="1" applyFill="1" applyBorder="1" applyAlignment="1">
      <alignment horizontal="left" vertical="center" wrapText="1"/>
    </xf>
    <xf numFmtId="0" fontId="24" fillId="0" borderId="10" xfId="0" applyFont="1" applyFill="1" applyBorder="1" applyAlignment="1">
      <alignment horizontal="left" vertical="center" wrapText="1"/>
    </xf>
    <xf numFmtId="3" fontId="21" fillId="0" borderId="10" xfId="0" applyNumberFormat="1" applyFont="1" applyFill="1" applyBorder="1" applyAlignment="1">
      <alignment horizontal="center" vertical="center" wrapText="1"/>
    </xf>
    <xf numFmtId="0" fontId="21" fillId="0" borderId="0" xfId="0" applyFont="1" applyAlignment="1">
      <alignment horizontal="left" vertical="center" wrapText="1"/>
    </xf>
    <xf numFmtId="0" fontId="24" fillId="0" borderId="16" xfId="0" applyFont="1" applyBorder="1" applyAlignment="1">
      <alignment horizontal="left" vertical="top" wrapText="1"/>
    </xf>
    <xf numFmtId="0" fontId="24" fillId="0" borderId="0" xfId="0" applyFont="1" applyAlignment="1">
      <alignment horizontal="center" vertical="center" wrapText="1"/>
    </xf>
    <xf numFmtId="0" fontId="25" fillId="0" borderId="16" xfId="0" applyFont="1" applyBorder="1" applyAlignment="1">
      <alignment vertical="top" wrapText="1"/>
    </xf>
    <xf numFmtId="0" fontId="19" fillId="0" borderId="10" xfId="0" applyFont="1" applyBorder="1" applyAlignment="1">
      <alignment horizontal="center" vertical="center" wrapText="1"/>
    </xf>
    <xf numFmtId="166" fontId="21" fillId="33" borderId="11" xfId="52" applyNumberFormat="1" applyFont="1" applyFill="1" applyBorder="1" applyAlignment="1">
      <alignment horizontal="center" vertical="center" wrapText="1"/>
      <protection/>
    </xf>
    <xf numFmtId="0" fontId="21" fillId="33" borderId="31" xfId="0" applyFont="1" applyFill="1" applyBorder="1" applyAlignment="1">
      <alignment horizontal="right" vertical="center" wrapText="1"/>
    </xf>
    <xf numFmtId="0" fontId="21" fillId="33" borderId="34" xfId="0" applyFont="1" applyFill="1" applyBorder="1" applyAlignment="1">
      <alignment horizontal="right" vertical="center" wrapText="1"/>
    </xf>
    <xf numFmtId="0" fontId="21" fillId="33" borderId="35" xfId="0" applyFont="1" applyFill="1" applyBorder="1" applyAlignment="1">
      <alignment horizontal="right" vertical="center" wrapText="1"/>
    </xf>
    <xf numFmtId="0" fontId="21" fillId="33" borderId="36" xfId="0" applyFont="1" applyFill="1" applyBorder="1" applyAlignment="1">
      <alignment horizontal="right" vertical="center" wrapText="1"/>
    </xf>
    <xf numFmtId="0" fontId="21" fillId="33" borderId="37" xfId="0" applyFont="1" applyFill="1" applyBorder="1" applyAlignment="1">
      <alignment horizontal="right" vertical="center" wrapText="1"/>
    </xf>
    <xf numFmtId="0" fontId="21" fillId="33" borderId="38" xfId="0" applyFont="1" applyFill="1" applyBorder="1" applyAlignment="1">
      <alignment horizontal="right" vertical="center" wrapText="1"/>
    </xf>
    <xf numFmtId="168" fontId="39" fillId="33" borderId="39" xfId="0" applyNumberFormat="1" applyFont="1" applyFill="1" applyBorder="1" applyAlignment="1">
      <alignment horizontal="right" vertical="center" wrapText="1"/>
    </xf>
    <xf numFmtId="0" fontId="0" fillId="33" borderId="40" xfId="0" applyFont="1" applyFill="1" applyBorder="1" applyAlignment="1">
      <alignment/>
    </xf>
    <xf numFmtId="0" fontId="0" fillId="0" borderId="16" xfId="0" applyBorder="1" applyAlignment="1">
      <alignment/>
    </xf>
    <xf numFmtId="167" fontId="21" fillId="0" borderId="12" xfId="0" applyNumberFormat="1" applyFont="1" applyFill="1" applyBorder="1" applyAlignment="1">
      <alignment horizontal="center" vertical="center" wrapText="1"/>
    </xf>
    <xf numFmtId="0" fontId="21" fillId="0" borderId="12" xfId="0" applyFont="1" applyBorder="1" applyAlignment="1">
      <alignment horizontal="left" vertical="top" wrapText="1"/>
    </xf>
    <xf numFmtId="167" fontId="21" fillId="0" borderId="12" xfId="0" applyNumberFormat="1" applyFont="1" applyFill="1" applyBorder="1" applyAlignment="1">
      <alignment horizontal="left" vertical="top" wrapText="1"/>
    </xf>
    <xf numFmtId="0" fontId="24" fillId="0" borderId="12" xfId="0" applyFont="1" applyBorder="1" applyAlignment="1">
      <alignment horizontal="left" vertical="top" wrapText="1"/>
    </xf>
    <xf numFmtId="0" fontId="21" fillId="0" borderId="12" xfId="0" applyFont="1" applyFill="1" applyBorder="1" applyAlignment="1">
      <alignment horizontal="left" vertical="top" wrapText="1"/>
    </xf>
    <xf numFmtId="3" fontId="21" fillId="0" borderId="12" xfId="0" applyNumberFormat="1" applyFont="1" applyBorder="1" applyAlignment="1">
      <alignment horizontal="center" vertical="center" wrapText="1"/>
    </xf>
    <xf numFmtId="0" fontId="0" fillId="0" borderId="11" xfId="0" applyBorder="1" applyAlignment="1">
      <alignment horizontal="center" vertical="center"/>
    </xf>
    <xf numFmtId="0" fontId="19" fillId="0" borderId="10" xfId="0" applyFont="1" applyBorder="1" applyAlignment="1">
      <alignment horizontal="left" vertical="top" wrapText="1"/>
    </xf>
    <xf numFmtId="167" fontId="21" fillId="0" borderId="10" xfId="0" applyNumberFormat="1" applyFont="1" applyFill="1" applyBorder="1" applyAlignment="1">
      <alignment horizontal="left" vertical="top" wrapText="1"/>
    </xf>
    <xf numFmtId="0" fontId="19" fillId="0" borderId="10" xfId="0" applyFont="1" applyFill="1" applyBorder="1" applyAlignment="1">
      <alignment horizontal="left" vertical="top" wrapText="1"/>
    </xf>
    <xf numFmtId="3" fontId="21" fillId="0" borderId="10" xfId="0" applyNumberFormat="1" applyFont="1" applyBorder="1" applyAlignment="1">
      <alignment horizontal="center" vertical="center" wrapText="1"/>
    </xf>
    <xf numFmtId="0" fontId="19" fillId="33" borderId="10" xfId="0" applyFont="1" applyFill="1" applyBorder="1" applyAlignment="1">
      <alignment horizontal="left" vertical="top" wrapText="1"/>
    </xf>
    <xf numFmtId="0" fontId="25" fillId="33" borderId="10" xfId="0" applyFont="1" applyFill="1" applyBorder="1" applyAlignment="1">
      <alignment horizontal="left" vertical="top" wrapText="1"/>
    </xf>
    <xf numFmtId="3" fontId="21" fillId="33" borderId="10" xfId="0" applyNumberFormat="1" applyFont="1" applyFill="1" applyBorder="1" applyAlignment="1">
      <alignment horizontal="center" vertical="center" wrapText="1"/>
    </xf>
    <xf numFmtId="0" fontId="21" fillId="0" borderId="10" xfId="0" applyFont="1" applyBorder="1" applyAlignment="1">
      <alignment horizontal="left" vertical="top" wrapText="1"/>
    </xf>
    <xf numFmtId="0" fontId="21" fillId="33" borderId="10" xfId="0" applyFont="1" applyFill="1" applyBorder="1" applyAlignment="1">
      <alignment horizontal="left" vertical="top" wrapText="1"/>
    </xf>
    <xf numFmtId="0" fontId="24" fillId="33" borderId="10" xfId="0" applyFont="1" applyFill="1" applyBorder="1" applyAlignment="1">
      <alignment horizontal="left" vertical="top" wrapText="1"/>
    </xf>
    <xf numFmtId="167" fontId="21" fillId="0" borderId="10" xfId="0" applyNumberFormat="1" applyFont="1" applyBorder="1" applyAlignment="1">
      <alignment horizontal="left" vertical="top" wrapText="1"/>
    </xf>
    <xf numFmtId="0" fontId="21" fillId="0" borderId="10" xfId="0" applyFont="1" applyFill="1" applyBorder="1" applyAlignment="1">
      <alignment horizontal="left" vertical="top" wrapText="1"/>
    </xf>
    <xf numFmtId="170" fontId="0" fillId="0" borderId="0" xfId="0" applyNumberFormat="1" applyAlignment="1">
      <alignment/>
    </xf>
    <xf numFmtId="167" fontId="47" fillId="0" borderId="0" xfId="0" applyNumberFormat="1" applyFont="1" applyFill="1" applyBorder="1" applyAlignment="1">
      <alignment horizontal="center" vertical="center" wrapText="1"/>
    </xf>
    <xf numFmtId="0" fontId="0" fillId="0" borderId="39" xfId="0" applyBorder="1" applyAlignment="1">
      <alignment/>
    </xf>
    <xf numFmtId="170" fontId="0" fillId="0" borderId="0" xfId="0" applyNumberFormat="1" applyFont="1" applyAlignment="1">
      <alignment wrapText="1"/>
    </xf>
    <xf numFmtId="0" fontId="30" fillId="0" borderId="0" xfId="0" applyFont="1" applyAlignment="1">
      <alignment/>
    </xf>
    <xf numFmtId="0" fontId="34" fillId="0" borderId="0" xfId="0" applyFont="1" applyAlignment="1">
      <alignment/>
    </xf>
    <xf numFmtId="0" fontId="31" fillId="0" borderId="0" xfId="0" applyFont="1" applyAlignment="1">
      <alignment horizontal="center"/>
    </xf>
    <xf numFmtId="0" fontId="31" fillId="0" borderId="0" xfId="0" applyFont="1" applyAlignment="1">
      <alignment/>
    </xf>
    <xf numFmtId="0" fontId="24" fillId="0" borderId="12" xfId="0" applyFont="1" applyFill="1" applyBorder="1" applyAlignment="1">
      <alignment horizontal="center" vertical="center" wrapText="1"/>
    </xf>
    <xf numFmtId="167" fontId="24" fillId="0" borderId="41" xfId="0" applyNumberFormat="1" applyFont="1" applyFill="1" applyBorder="1" applyAlignment="1">
      <alignment horizontal="center" vertical="center" wrapText="1"/>
    </xf>
    <xf numFmtId="0" fontId="24" fillId="0" borderId="16" xfId="0" applyFont="1" applyBorder="1" applyAlignment="1">
      <alignment horizontal="left" vertical="top" wrapText="1"/>
    </xf>
    <xf numFmtId="0" fontId="0" fillId="0" borderId="42" xfId="0" applyFont="1" applyBorder="1" applyAlignment="1">
      <alignment/>
    </xf>
    <xf numFmtId="0" fontId="0" fillId="0" borderId="43" xfId="0" applyFont="1" applyBorder="1" applyAlignment="1">
      <alignment/>
    </xf>
    <xf numFmtId="0" fontId="0" fillId="33" borderId="44" xfId="0" applyFont="1" applyFill="1" applyBorder="1" applyAlignment="1">
      <alignment/>
    </xf>
    <xf numFmtId="0" fontId="0" fillId="0" borderId="45" xfId="0" applyFont="1" applyBorder="1" applyAlignment="1">
      <alignment/>
    </xf>
    <xf numFmtId="0" fontId="0" fillId="33" borderId="46" xfId="0" applyFont="1" applyFill="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4" xfId="0" applyFont="1" applyBorder="1" applyAlignment="1">
      <alignment/>
    </xf>
    <xf numFmtId="0" fontId="0" fillId="0" borderId="49" xfId="0" applyFont="1" applyBorder="1" applyAlignment="1">
      <alignment/>
    </xf>
    <xf numFmtId="0" fontId="21" fillId="0" borderId="12" xfId="0" applyFont="1" applyBorder="1" applyAlignment="1">
      <alignment horizontal="center" vertical="center" wrapText="1"/>
    </xf>
    <xf numFmtId="0" fontId="24" fillId="0" borderId="12" xfId="0" applyFont="1" applyBorder="1" applyAlignment="1">
      <alignment horizontal="center" vertical="top" wrapText="1"/>
    </xf>
    <xf numFmtId="0" fontId="0" fillId="0" borderId="0" xfId="0" applyAlignment="1">
      <alignment/>
    </xf>
    <xf numFmtId="167" fontId="21" fillId="0" borderId="50" xfId="0" applyNumberFormat="1"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33" xfId="0" applyBorder="1" applyAlignment="1">
      <alignment/>
    </xf>
    <xf numFmtId="0" fontId="26" fillId="0" borderId="10" xfId="0" applyFont="1" applyBorder="1" applyAlignment="1">
      <alignment horizontal="center" vertical="center"/>
    </xf>
    <xf numFmtId="0" fontId="24" fillId="33" borderId="10" xfId="52" applyFont="1" applyFill="1" applyBorder="1" applyAlignment="1">
      <alignment horizontal="left" vertical="center" wrapText="1"/>
      <protection/>
    </xf>
    <xf numFmtId="9" fontId="21" fillId="33" borderId="11" xfId="52" applyNumberFormat="1" applyFont="1" applyFill="1" applyBorder="1" applyAlignment="1">
      <alignment horizontal="center" vertical="center" wrapText="1"/>
      <protection/>
    </xf>
    <xf numFmtId="0" fontId="25" fillId="0" borderId="10" xfId="0" applyFont="1" applyFill="1" applyBorder="1" applyAlignment="1">
      <alignment horizontal="left" vertical="center" wrapText="1"/>
    </xf>
    <xf numFmtId="0" fontId="21" fillId="33" borderId="29" xfId="52" applyFont="1" applyFill="1" applyBorder="1" applyAlignment="1">
      <alignment horizontal="center" vertical="center" wrapText="1"/>
      <protection/>
    </xf>
    <xf numFmtId="0" fontId="21" fillId="33" borderId="29" xfId="52" applyFont="1" applyFill="1" applyBorder="1" applyAlignment="1">
      <alignment horizontal="left" vertical="center" wrapText="1"/>
      <protection/>
    </xf>
    <xf numFmtId="0" fontId="24" fillId="33" borderId="29" xfId="52" applyFont="1" applyFill="1" applyBorder="1" applyAlignment="1">
      <alignment horizontal="left" vertical="top" wrapText="1"/>
      <protection/>
    </xf>
    <xf numFmtId="9" fontId="21" fillId="33" borderId="31" xfId="52" applyNumberFormat="1" applyFont="1" applyFill="1" applyBorder="1" applyAlignment="1">
      <alignment horizontal="center" vertical="center" wrapText="1"/>
      <protection/>
    </xf>
    <xf numFmtId="0" fontId="0" fillId="0" borderId="10" xfId="0" applyFont="1" applyBorder="1" applyAlignment="1">
      <alignment horizontal="left" vertical="top" wrapText="1"/>
    </xf>
    <xf numFmtId="0" fontId="21" fillId="0" borderId="52" xfId="0" applyFont="1" applyFill="1" applyBorder="1" applyAlignment="1">
      <alignment horizontal="center" vertical="center" wrapText="1"/>
    </xf>
    <xf numFmtId="0" fontId="21" fillId="33" borderId="53" xfId="52" applyFont="1" applyFill="1" applyBorder="1" applyAlignment="1">
      <alignment horizontal="center" vertical="center" wrapText="1"/>
      <protection/>
    </xf>
    <xf numFmtId="0" fontId="20" fillId="0" borderId="0" xfId="0" applyFont="1" applyBorder="1" applyAlignment="1">
      <alignment horizontal="left" wrapText="1"/>
    </xf>
    <xf numFmtId="0" fontId="49" fillId="0" borderId="0" xfId="0" applyFont="1" applyAlignment="1">
      <alignment/>
    </xf>
    <xf numFmtId="0" fontId="0" fillId="0" borderId="0" xfId="0" applyFont="1" applyAlignment="1">
      <alignment vertical="center" wrapText="1"/>
    </xf>
    <xf numFmtId="0" fontId="0" fillId="0" borderId="0" xfId="0" applyFont="1" applyAlignment="1">
      <alignment wrapText="1"/>
    </xf>
    <xf numFmtId="0" fontId="31" fillId="0" borderId="0" xfId="0" applyFont="1" applyAlignment="1">
      <alignment wrapText="1"/>
    </xf>
    <xf numFmtId="0" fontId="0" fillId="0" borderId="0" xfId="0" applyAlignment="1">
      <alignment horizontal="center" vertical="top" wrapText="1"/>
    </xf>
    <xf numFmtId="0" fontId="5" fillId="0" borderId="0" xfId="0" applyFont="1" applyAlignment="1">
      <alignment/>
    </xf>
    <xf numFmtId="0" fontId="50" fillId="0" borderId="0" xfId="0" applyFont="1" applyAlignment="1">
      <alignment horizontal="center"/>
    </xf>
    <xf numFmtId="0" fontId="51" fillId="0" borderId="0" xfId="0" applyFont="1" applyAlignment="1">
      <alignment/>
    </xf>
    <xf numFmtId="0" fontId="51" fillId="0" borderId="0" xfId="0" applyFont="1" applyAlignment="1">
      <alignment/>
    </xf>
    <xf numFmtId="0" fontId="20" fillId="0" borderId="0" xfId="0" applyFont="1" applyAlignment="1">
      <alignment/>
    </xf>
    <xf numFmtId="0" fontId="26" fillId="0" borderId="12" xfId="0" applyFont="1" applyBorder="1" applyAlignment="1">
      <alignment horizontal="center" vertical="center"/>
    </xf>
    <xf numFmtId="0" fontId="24" fillId="0" borderId="12" xfId="0" applyFont="1" applyBorder="1" applyAlignment="1">
      <alignment horizontal="center" vertical="center" wrapText="1"/>
    </xf>
    <xf numFmtId="0" fontId="21" fillId="33" borderId="12" xfId="52" applyFont="1" applyFill="1" applyBorder="1" applyAlignment="1">
      <alignment horizontal="center" vertical="center" wrapText="1"/>
      <protection/>
    </xf>
    <xf numFmtId="0" fontId="25" fillId="0" borderId="54" xfId="0" applyFont="1" applyFill="1" applyBorder="1" applyAlignment="1">
      <alignment vertical="center" wrapText="1"/>
    </xf>
    <xf numFmtId="0" fontId="19" fillId="33" borderId="12" xfId="52" applyFont="1" applyFill="1" applyBorder="1" applyAlignment="1">
      <alignment horizontal="center" vertical="center" wrapText="1"/>
      <protection/>
    </xf>
    <xf numFmtId="0" fontId="25" fillId="33" borderId="12" xfId="52" applyFont="1" applyFill="1" applyBorder="1" applyAlignment="1">
      <alignment horizontal="left" vertical="top" wrapText="1"/>
      <protection/>
    </xf>
    <xf numFmtId="166" fontId="21" fillId="33" borderId="12" xfId="52" applyNumberFormat="1" applyFont="1" applyFill="1" applyBorder="1" applyAlignment="1">
      <alignment horizontal="center" vertical="center" wrapText="1"/>
      <protection/>
    </xf>
    <xf numFmtId="9" fontId="24" fillId="33" borderId="55" xfId="0" applyNumberFormat="1" applyFont="1" applyFill="1" applyBorder="1" applyAlignment="1">
      <alignment horizontal="center" vertical="center"/>
    </xf>
    <xf numFmtId="0" fontId="21" fillId="33" borderId="11" xfId="52" applyFont="1" applyFill="1" applyBorder="1" applyAlignment="1">
      <alignment horizontal="center" vertical="center" wrapText="1"/>
      <protection/>
    </xf>
    <xf numFmtId="0" fontId="21" fillId="33" borderId="29" xfId="0" applyFont="1" applyFill="1" applyBorder="1" applyAlignment="1">
      <alignment horizontal="center" vertical="center" wrapText="1"/>
    </xf>
    <xf numFmtId="0" fontId="25" fillId="33" borderId="29" xfId="0" applyFont="1" applyFill="1" applyBorder="1" applyAlignment="1">
      <alignment horizontal="left" vertical="top" wrapText="1"/>
    </xf>
    <xf numFmtId="9" fontId="24" fillId="33" borderId="31" xfId="0" applyNumberFormat="1" applyFont="1" applyFill="1" applyBorder="1" applyAlignment="1">
      <alignment horizontal="center" vertical="center"/>
    </xf>
    <xf numFmtId="0" fontId="24" fillId="33" borderId="11" xfId="0" applyFont="1" applyFill="1" applyBorder="1" applyAlignment="1">
      <alignment horizontal="center" vertical="center"/>
    </xf>
    <xf numFmtId="0" fontId="21" fillId="0" borderId="10" xfId="0" applyFont="1" applyBorder="1" applyAlignment="1">
      <alignment horizontal="center" vertical="center"/>
    </xf>
    <xf numFmtId="0" fontId="25" fillId="0" borderId="13" xfId="0" applyFont="1" applyFill="1" applyBorder="1" applyAlignment="1">
      <alignment vertical="center" wrapText="1"/>
    </xf>
    <xf numFmtId="9" fontId="24" fillId="0" borderId="11" xfId="0" applyNumberFormat="1" applyFont="1" applyBorder="1" applyAlignment="1">
      <alignment horizontal="center" vertical="center"/>
    </xf>
    <xf numFmtId="0" fontId="24" fillId="0" borderId="11" xfId="0" applyFont="1" applyBorder="1" applyAlignment="1">
      <alignment horizontal="center" vertical="center" wrapText="1"/>
    </xf>
    <xf numFmtId="166" fontId="24" fillId="0" borderId="0" xfId="0" applyNumberFormat="1" applyFont="1" applyAlignment="1">
      <alignment/>
    </xf>
    <xf numFmtId="0" fontId="21" fillId="0" borderId="0" xfId="0" applyFont="1" applyAlignment="1">
      <alignment/>
    </xf>
    <xf numFmtId="0" fontId="27" fillId="0" borderId="0" xfId="0" applyFont="1" applyAlignment="1">
      <alignment/>
    </xf>
    <xf numFmtId="0" fontId="21" fillId="0" borderId="0" xfId="0" applyFont="1" applyAlignment="1">
      <alignment horizontal="center"/>
    </xf>
    <xf numFmtId="0" fontId="24" fillId="0" borderId="0" xfId="0" applyFont="1" applyAlignment="1">
      <alignment vertical="center" wrapText="1"/>
    </xf>
    <xf numFmtId="0" fontId="52" fillId="0" borderId="0" xfId="0" applyFont="1" applyAlignment="1">
      <alignment/>
    </xf>
    <xf numFmtId="0" fontId="25"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9" fontId="0" fillId="0" borderId="10" xfId="0" applyNumberFormat="1" applyFill="1" applyBorder="1" applyAlignment="1">
      <alignment horizontal="center" vertical="center"/>
    </xf>
    <xf numFmtId="167" fontId="21" fillId="0" borderId="29" xfId="0" applyNumberFormat="1"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6" fillId="0" borderId="29" xfId="0" applyFont="1" applyFill="1" applyBorder="1" applyAlignment="1">
      <alignment horizontal="left" vertical="top" wrapText="1"/>
    </xf>
    <xf numFmtId="0" fontId="24" fillId="0" borderId="0" xfId="0" applyFont="1" applyFill="1" applyBorder="1" applyAlignment="1">
      <alignment horizontal="left" vertical="top" wrapText="1"/>
    </xf>
    <xf numFmtId="0" fontId="21" fillId="0" borderId="55" xfId="0" applyFont="1" applyFill="1" applyBorder="1" applyAlignment="1">
      <alignment horizontal="center" vertical="center" wrapText="1"/>
    </xf>
    <xf numFmtId="9" fontId="0" fillId="0" borderId="29" xfId="0" applyNumberFormat="1" applyFill="1" applyBorder="1" applyAlignment="1">
      <alignment horizontal="center" vertical="center"/>
    </xf>
    <xf numFmtId="0" fontId="25" fillId="0" borderId="4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57" xfId="0" applyBorder="1" applyAlignment="1">
      <alignment/>
    </xf>
    <xf numFmtId="0" fontId="19" fillId="0" borderId="12" xfId="0" applyFont="1" applyFill="1" applyBorder="1" applyAlignment="1">
      <alignment horizontal="center" vertical="center" wrapText="1"/>
    </xf>
    <xf numFmtId="0" fontId="25" fillId="0" borderId="13" xfId="0" applyFont="1" applyBorder="1" applyAlignment="1">
      <alignment horizontal="center" vertical="center" wrapText="1"/>
    </xf>
    <xf numFmtId="0" fontId="19" fillId="0" borderId="10" xfId="0" applyFont="1" applyFill="1" applyBorder="1" applyAlignment="1">
      <alignment horizontal="center" vertical="center"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24" fillId="0" borderId="33" xfId="0" applyFont="1" applyFill="1" applyBorder="1" applyAlignment="1">
      <alignment/>
    </xf>
    <xf numFmtId="0" fontId="24" fillId="0" borderId="11" xfId="0" applyFont="1" applyFill="1" applyBorder="1" applyAlignment="1">
      <alignment/>
    </xf>
    <xf numFmtId="0" fontId="21" fillId="0" borderId="3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4" fillId="0" borderId="58" xfId="0" applyFont="1" applyBorder="1" applyAlignment="1">
      <alignment horizontal="left" vertical="top" wrapText="1"/>
    </xf>
    <xf numFmtId="0" fontId="25" fillId="0" borderId="10" xfId="0" applyFont="1" applyFill="1" applyBorder="1" applyAlignment="1">
      <alignment horizontal="left" vertical="top" wrapText="1"/>
    </xf>
    <xf numFmtId="0" fontId="21" fillId="0" borderId="0" xfId="0" applyFont="1" applyAlignment="1">
      <alignment horizontal="center" vertical="center" wrapText="1"/>
    </xf>
    <xf numFmtId="0" fontId="24" fillId="0" borderId="53" xfId="0" applyFont="1" applyFill="1" applyBorder="1" applyAlignment="1">
      <alignment/>
    </xf>
    <xf numFmtId="0" fontId="47" fillId="0" borderId="2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6" fillId="0" borderId="10" xfId="0" applyFont="1" applyFill="1" applyBorder="1" applyAlignment="1">
      <alignment horizontal="left" vertical="top" wrapText="1"/>
    </xf>
    <xf numFmtId="0" fontId="25" fillId="0" borderId="52" xfId="0" applyFont="1" applyFill="1" applyBorder="1" applyAlignment="1">
      <alignment horizontal="left" vertical="top" wrapText="1"/>
    </xf>
    <xf numFmtId="170" fontId="24" fillId="0" borderId="0" xfId="0" applyNumberFormat="1" applyFont="1" applyAlignment="1">
      <alignment/>
    </xf>
    <xf numFmtId="0" fontId="24" fillId="0" borderId="0" xfId="0" applyFont="1" applyAlignment="1">
      <alignment horizontal="center" wrapText="1"/>
    </xf>
    <xf numFmtId="0" fontId="24" fillId="0" borderId="0" xfId="0" applyFont="1" applyAlignment="1">
      <alignment vertical="center"/>
    </xf>
    <xf numFmtId="0" fontId="34" fillId="0" borderId="0" xfId="0" applyFont="1" applyAlignment="1">
      <alignment horizontal="center"/>
    </xf>
    <xf numFmtId="0" fontId="24" fillId="0" borderId="57" xfId="0" applyFont="1" applyBorder="1" applyAlignment="1">
      <alignment/>
    </xf>
    <xf numFmtId="167" fontId="21" fillId="0" borderId="59" xfId="0" applyNumberFormat="1" applyFont="1" applyFill="1" applyBorder="1" applyAlignment="1">
      <alignment horizontal="center" vertical="center" wrapText="1"/>
    </xf>
    <xf numFmtId="0" fontId="47" fillId="0" borderId="6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8" fillId="0" borderId="52"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4" fillId="0" borderId="10" xfId="0" applyFont="1" applyBorder="1" applyAlignment="1">
      <alignment/>
    </xf>
    <xf numFmtId="0" fontId="25" fillId="0" borderId="12" xfId="0" applyFont="1" applyBorder="1" applyAlignment="1">
      <alignment horizontal="left" vertical="top" wrapText="1"/>
    </xf>
    <xf numFmtId="0" fontId="0" fillId="0" borderId="11" xfId="0" applyBorder="1" applyAlignment="1">
      <alignment/>
    </xf>
    <xf numFmtId="0" fontId="5" fillId="0" borderId="0" xfId="0" applyFont="1" applyBorder="1" applyAlignment="1">
      <alignment/>
    </xf>
    <xf numFmtId="0" fontId="20" fillId="0" borderId="0" xfId="0" applyFont="1" applyBorder="1" applyAlignment="1">
      <alignment/>
    </xf>
    <xf numFmtId="0" fontId="21"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3" fillId="33" borderId="10" xfId="52" applyFont="1" applyFill="1" applyBorder="1" applyAlignment="1">
      <alignment horizontal="center" vertical="center" wrapText="1"/>
      <protection/>
    </xf>
    <xf numFmtId="0" fontId="10" fillId="0" borderId="0" xfId="0" applyFont="1" applyAlignment="1">
      <alignment horizontal="center" vertical="center" wrapText="1"/>
    </xf>
    <xf numFmtId="0" fontId="61" fillId="0" borderId="10" xfId="0" applyFont="1" applyBorder="1" applyAlignment="1">
      <alignment horizontal="center" vertical="center" wrapText="1"/>
    </xf>
    <xf numFmtId="0" fontId="10" fillId="33" borderId="10" xfId="52" applyFont="1" applyFill="1" applyBorder="1" applyAlignment="1">
      <alignment horizontal="center" vertical="center" wrapText="1"/>
      <protection/>
    </xf>
    <xf numFmtId="0" fontId="3" fillId="0" borderId="0" xfId="0" applyFont="1" applyAlignment="1">
      <alignment horizontal="center"/>
    </xf>
    <xf numFmtId="0" fontId="2" fillId="0" borderId="0" xfId="0" applyFont="1" applyAlignment="1">
      <alignment vertical="center" wrapText="1"/>
    </xf>
    <xf numFmtId="0" fontId="3" fillId="33" borderId="12" xfId="52" applyFont="1" applyFill="1" applyBorder="1" applyAlignment="1">
      <alignment horizontal="center" vertical="center" wrapText="1"/>
      <protection/>
    </xf>
    <xf numFmtId="0" fontId="21" fillId="0" borderId="54" xfId="52" applyFont="1" applyFill="1" applyBorder="1" applyAlignment="1">
      <alignment horizontal="center" vertical="center" wrapText="1"/>
      <protection/>
    </xf>
    <xf numFmtId="0" fontId="21" fillId="0" borderId="32" xfId="52" applyFont="1" applyFill="1" applyBorder="1" applyAlignment="1">
      <alignment horizontal="center" vertical="center" wrapText="1"/>
      <protection/>
    </xf>
    <xf numFmtId="0" fontId="10" fillId="0" borderId="0" xfId="0" applyFont="1" applyAlignment="1">
      <alignment/>
    </xf>
    <xf numFmtId="0" fontId="21" fillId="0" borderId="13" xfId="52" applyFont="1" applyFill="1" applyBorder="1" applyAlignment="1">
      <alignment horizontal="center" vertical="center" wrapText="1"/>
      <protection/>
    </xf>
    <xf numFmtId="0" fontId="24" fillId="0" borderId="52" xfId="0" applyFont="1" applyFill="1" applyBorder="1" applyAlignment="1">
      <alignment horizontal="center" vertical="top" wrapText="1"/>
    </xf>
    <xf numFmtId="0" fontId="21" fillId="0" borderId="11" xfId="52" applyFont="1" applyFill="1" applyBorder="1" applyAlignment="1">
      <alignment horizontal="center" vertical="center" wrapText="1"/>
      <protection/>
    </xf>
    <xf numFmtId="0" fontId="24" fillId="0" borderId="10" xfId="0" applyFont="1" applyFill="1" applyBorder="1" applyAlignment="1">
      <alignment horizontal="center" vertical="top" wrapText="1"/>
    </xf>
    <xf numFmtId="0" fontId="24" fillId="0" borderId="11" xfId="0" applyFont="1" applyBorder="1" applyAlignment="1">
      <alignment/>
    </xf>
    <xf numFmtId="0" fontId="24" fillId="0" borderId="10" xfId="0" applyNumberFormat="1" applyFont="1" applyBorder="1" applyAlignment="1">
      <alignment horizontal="center" vertical="center"/>
    </xf>
    <xf numFmtId="0" fontId="21" fillId="0" borderId="0" xfId="0" applyFont="1" applyAlignment="1">
      <alignment horizontal="center"/>
    </xf>
    <xf numFmtId="0" fontId="22" fillId="0" borderId="0" xfId="0" applyFont="1" applyAlignment="1">
      <alignment/>
    </xf>
    <xf numFmtId="0" fontId="62" fillId="0" borderId="0" xfId="0" applyFont="1" applyAlignment="1">
      <alignment/>
    </xf>
    <xf numFmtId="0" fontId="8" fillId="34" borderId="61" xfId="0" applyFont="1" applyFill="1" applyBorder="1" applyAlignment="1">
      <alignment horizontal="right" vertical="center" wrapText="1"/>
    </xf>
    <xf numFmtId="0" fontId="7" fillId="0" borderId="62" xfId="0" applyFont="1" applyFill="1" applyBorder="1" applyAlignment="1">
      <alignment horizontal="left"/>
    </xf>
    <xf numFmtId="0" fontId="3" fillId="0" borderId="62" xfId="0" applyFont="1" applyFill="1" applyBorder="1" applyAlignment="1">
      <alignment horizontal="center" vertical="center" wrapText="1"/>
    </xf>
    <xf numFmtId="0" fontId="8" fillId="35" borderId="62" xfId="52" applyFont="1" applyFill="1" applyBorder="1" applyAlignment="1">
      <alignment horizontal="center" vertical="center" wrapText="1"/>
      <protection/>
    </xf>
    <xf numFmtId="0" fontId="8" fillId="34" borderId="62" xfId="0" applyFont="1" applyFill="1" applyBorder="1" applyAlignment="1">
      <alignment horizontal="center" vertical="center" wrapText="1"/>
    </xf>
    <xf numFmtId="0" fontId="8" fillId="34" borderId="62" xfId="0" applyFont="1" applyFill="1" applyBorder="1" applyAlignment="1">
      <alignment horizontal="center" vertical="center"/>
    </xf>
    <xf numFmtId="0" fontId="8" fillId="34" borderId="62" xfId="52" applyFont="1" applyFill="1" applyBorder="1" applyAlignment="1">
      <alignment horizontal="center" vertical="center" wrapText="1"/>
      <protection/>
    </xf>
    <xf numFmtId="167" fontId="8" fillId="33" borderId="62" xfId="0" applyNumberFormat="1" applyFont="1" applyFill="1" applyBorder="1" applyAlignment="1">
      <alignment horizontal="center" vertical="center" wrapText="1"/>
    </xf>
    <xf numFmtId="167" fontId="8" fillId="33" borderId="62" xfId="44" applyNumberFormat="1" applyFont="1" applyFill="1" applyBorder="1" applyAlignment="1" applyProtection="1">
      <alignment horizontal="center" vertical="center" wrapText="1"/>
      <protection/>
    </xf>
    <xf numFmtId="0" fontId="0" fillId="0" borderId="62" xfId="0" applyFont="1" applyBorder="1" applyAlignment="1">
      <alignment horizontal="center" vertical="center"/>
    </xf>
    <xf numFmtId="0" fontId="10" fillId="33" borderId="62" xfId="44" applyNumberFormat="1" applyFont="1" applyFill="1" applyBorder="1" applyAlignment="1" applyProtection="1">
      <alignment horizontal="left" vertical="center" wrapText="1"/>
      <protection/>
    </xf>
    <xf numFmtId="0" fontId="8" fillId="33" borderId="62" xfId="44" applyNumberFormat="1" applyFont="1" applyFill="1" applyBorder="1" applyAlignment="1" applyProtection="1">
      <alignment horizontal="center" vertical="center" wrapText="1"/>
      <protection/>
    </xf>
    <xf numFmtId="0" fontId="8" fillId="33" borderId="62" xfId="0" applyFont="1" applyFill="1" applyBorder="1" applyAlignment="1">
      <alignment horizontal="center" vertical="center" wrapText="1"/>
    </xf>
    <xf numFmtId="9" fontId="0" fillId="33" borderId="62" xfId="54" applyFill="1" applyBorder="1" applyAlignment="1">
      <alignment horizontal="center" vertical="center" wrapText="1"/>
    </xf>
    <xf numFmtId="0" fontId="10" fillId="33" borderId="62" xfId="0" applyFont="1" applyFill="1" applyBorder="1" applyAlignment="1">
      <alignment/>
    </xf>
    <xf numFmtId="0" fontId="10" fillId="33" borderId="62" xfId="0" applyFont="1" applyFill="1" applyBorder="1" applyAlignment="1">
      <alignment horizontal="center" vertical="center"/>
    </xf>
    <xf numFmtId="0" fontId="10" fillId="33" borderId="62" xfId="0" applyFont="1" applyFill="1" applyBorder="1" applyAlignment="1">
      <alignment/>
    </xf>
    <xf numFmtId="0" fontId="8" fillId="33" borderId="62" xfId="0" applyFont="1" applyFill="1" applyBorder="1" applyAlignment="1">
      <alignment horizontal="center" vertical="center" wrapText="1"/>
    </xf>
    <xf numFmtId="167" fontId="8" fillId="0" borderId="62" xfId="0" applyNumberFormat="1" applyFont="1" applyFill="1" applyBorder="1" applyAlignment="1">
      <alignment horizontal="center" vertical="center" wrapText="1"/>
    </xf>
    <xf numFmtId="0" fontId="8" fillId="0" borderId="62" xfId="0" applyFont="1" applyFill="1" applyBorder="1" applyAlignment="1">
      <alignment horizontal="center" vertical="center" wrapText="1"/>
    </xf>
    <xf numFmtId="0" fontId="10" fillId="0" borderId="62" xfId="0" applyFont="1" applyFill="1" applyBorder="1" applyAlignment="1">
      <alignment horizontal="left" vertical="center" wrapText="1"/>
    </xf>
    <xf numFmtId="9" fontId="0" fillId="0" borderId="62" xfId="54" applyFill="1" applyBorder="1" applyAlignment="1">
      <alignment horizontal="center" vertical="center" wrapText="1"/>
    </xf>
    <xf numFmtId="0" fontId="10" fillId="0" borderId="62" xfId="0" applyFont="1" applyBorder="1" applyAlignment="1">
      <alignment/>
    </xf>
    <xf numFmtId="0" fontId="10" fillId="0" borderId="62" xfId="0" applyFont="1" applyBorder="1" applyAlignment="1">
      <alignment horizontal="center" vertical="center"/>
    </xf>
    <xf numFmtId="0" fontId="10" fillId="0" borderId="62" xfId="0" applyFont="1" applyBorder="1" applyAlignment="1">
      <alignment/>
    </xf>
    <xf numFmtId="0" fontId="10" fillId="0" borderId="62" xfId="0" applyFont="1" applyBorder="1" applyAlignment="1">
      <alignment horizontal="center" vertical="center" wrapText="1"/>
    </xf>
    <xf numFmtId="0" fontId="8" fillId="0" borderId="62" xfId="44" applyNumberFormat="1" applyFont="1" applyFill="1" applyBorder="1" applyAlignment="1" applyProtection="1">
      <alignment horizontal="center" vertical="center" wrapText="1"/>
      <protection/>
    </xf>
    <xf numFmtId="0" fontId="8" fillId="0" borderId="62" xfId="0" applyFont="1" applyFill="1" applyBorder="1" applyAlignment="1">
      <alignment horizontal="center" vertical="center"/>
    </xf>
    <xf numFmtId="9" fontId="0" fillId="0" borderId="62" xfId="54" applyFill="1" applyBorder="1" applyAlignment="1">
      <alignment horizontal="center" vertical="center"/>
    </xf>
    <xf numFmtId="0" fontId="2" fillId="0" borderId="62" xfId="0" applyFont="1" applyBorder="1" applyAlignment="1">
      <alignment horizontal="center" vertical="center"/>
    </xf>
    <xf numFmtId="0" fontId="10" fillId="0" borderId="62" xfId="0" applyFont="1" applyFill="1" applyBorder="1" applyAlignment="1">
      <alignment horizontal="left" vertical="top" wrapText="1"/>
    </xf>
    <xf numFmtId="0" fontId="3" fillId="0" borderId="62" xfId="0" applyFont="1" applyBorder="1" applyAlignment="1">
      <alignment horizontal="center" vertical="center"/>
    </xf>
    <xf numFmtId="9" fontId="0" fillId="0" borderId="62" xfId="54" applyBorder="1" applyAlignment="1">
      <alignment horizontal="center" vertical="center"/>
    </xf>
    <xf numFmtId="0" fontId="2" fillId="0" borderId="62" xfId="0" applyFont="1" applyBorder="1" applyAlignment="1">
      <alignment/>
    </xf>
    <xf numFmtId="0" fontId="10" fillId="0" borderId="63" xfId="0" applyFont="1" applyBorder="1" applyAlignment="1">
      <alignment horizontal="center" vertical="center" wrapText="1"/>
    </xf>
    <xf numFmtId="167" fontId="8" fillId="0" borderId="62" xfId="44" applyNumberFormat="1" applyFont="1" applyFill="1" applyBorder="1" applyAlignment="1" applyProtection="1">
      <alignment horizontal="center" vertical="center" wrapText="1"/>
      <protection/>
    </xf>
    <xf numFmtId="0" fontId="10" fillId="0" borderId="62" xfId="0" applyFont="1" applyBorder="1" applyAlignment="1">
      <alignment horizontal="left" vertical="center" wrapText="1"/>
    </xf>
    <xf numFmtId="9" fontId="0" fillId="0" borderId="62" xfId="54" applyFill="1" applyBorder="1" applyAlignment="1" applyProtection="1">
      <alignment horizontal="center" vertical="center" wrapText="1"/>
      <protection/>
    </xf>
    <xf numFmtId="0" fontId="10" fillId="0" borderId="62" xfId="44" applyNumberFormat="1" applyFont="1" applyFill="1" applyBorder="1" applyAlignment="1" applyProtection="1">
      <alignment horizontal="center" vertical="center" wrapText="1"/>
      <protection/>
    </xf>
    <xf numFmtId="167" fontId="10" fillId="0" borderId="63" xfId="44" applyNumberFormat="1" applyFont="1" applyFill="1" applyBorder="1" applyAlignment="1" applyProtection="1">
      <alignment horizontal="center" vertical="center" wrapText="1"/>
      <protection/>
    </xf>
    <xf numFmtId="0" fontId="10" fillId="0" borderId="62" xfId="0" applyFont="1" applyBorder="1" applyAlignment="1">
      <alignment horizontal="left" vertical="top" wrapText="1"/>
    </xf>
    <xf numFmtId="0" fontId="10" fillId="0" borderId="62" xfId="44" applyNumberFormat="1" applyFont="1" applyFill="1" applyBorder="1" applyAlignment="1" applyProtection="1">
      <alignment/>
      <protection/>
    </xf>
    <xf numFmtId="0" fontId="8" fillId="0" borderId="62" xfId="44" applyNumberFormat="1" applyFont="1" applyFill="1" applyBorder="1" applyAlignment="1" applyProtection="1">
      <alignment horizontal="center" vertical="center" wrapText="1"/>
      <protection/>
    </xf>
    <xf numFmtId="0" fontId="10" fillId="0" borderId="62" xfId="0" applyFont="1" applyFill="1" applyBorder="1" applyAlignment="1">
      <alignment horizontal="center" vertical="center"/>
    </xf>
    <xf numFmtId="0" fontId="10" fillId="0" borderId="62" xfId="0" applyFont="1" applyFill="1" applyBorder="1" applyAlignment="1">
      <alignment/>
    </xf>
    <xf numFmtId="0" fontId="10" fillId="0" borderId="62" xfId="0" applyFont="1" applyFill="1" applyBorder="1" applyAlignment="1">
      <alignment horizontal="center" vertical="center" wrapText="1"/>
    </xf>
    <xf numFmtId="167" fontId="12" fillId="0" borderId="63" xfId="44" applyNumberFormat="1" applyFont="1" applyFill="1" applyBorder="1" applyAlignment="1" applyProtection="1">
      <alignment horizontal="center" vertical="center" wrapText="1"/>
      <protection/>
    </xf>
    <xf numFmtId="167" fontId="13" fillId="0" borderId="62" xfId="44" applyNumberFormat="1" applyFont="1" applyFill="1" applyBorder="1" applyAlignment="1" applyProtection="1">
      <alignment horizontal="center" vertical="center" wrapText="1"/>
      <protection/>
    </xf>
    <xf numFmtId="0" fontId="12" fillId="0" borderId="62" xfId="0" applyFont="1" applyFill="1" applyBorder="1" applyAlignment="1">
      <alignment horizontal="left" vertical="center" wrapText="1"/>
    </xf>
    <xf numFmtId="0" fontId="8" fillId="0" borderId="62" xfId="0" applyFont="1" applyBorder="1" applyAlignment="1">
      <alignment horizontal="center" vertical="center" wrapText="1"/>
    </xf>
    <xf numFmtId="0" fontId="10" fillId="0" borderId="63" xfId="0" applyFont="1" applyBorder="1" applyAlignment="1">
      <alignment horizontal="center" vertical="center"/>
    </xf>
    <xf numFmtId="0" fontId="10" fillId="0" borderId="62" xfId="0" applyFont="1" applyBorder="1" applyAlignment="1">
      <alignment horizontal="left" vertical="center" wrapText="1"/>
    </xf>
    <xf numFmtId="0" fontId="8" fillId="0" borderId="62" xfId="0" applyFont="1" applyBorder="1" applyAlignment="1">
      <alignment horizontal="center" vertical="center"/>
    </xf>
    <xf numFmtId="0" fontId="10" fillId="0" borderId="62" xfId="0" applyFont="1" applyBorder="1" applyAlignment="1">
      <alignment horizontal="center" vertical="center" wrapText="1"/>
    </xf>
    <xf numFmtId="9" fontId="0" fillId="0" borderId="62" xfId="54" applyBorder="1" applyAlignment="1">
      <alignment horizontal="center" vertical="center" wrapText="1"/>
    </xf>
    <xf numFmtId="9" fontId="10" fillId="0" borderId="62" xfId="0" applyNumberFormat="1" applyFont="1" applyBorder="1" applyAlignment="1">
      <alignment/>
    </xf>
    <xf numFmtId="0" fontId="10" fillId="0" borderId="63" xfId="0" applyFont="1" applyBorder="1" applyAlignment="1">
      <alignment/>
    </xf>
    <xf numFmtId="0" fontId="8" fillId="0" borderId="63" xfId="0" applyFont="1" applyBorder="1" applyAlignment="1">
      <alignment/>
    </xf>
    <xf numFmtId="10" fontId="0" fillId="0" borderId="10" xfId="0" applyNumberFormat="1" applyFont="1" applyFill="1" applyBorder="1" applyAlignment="1">
      <alignment horizontal="center" vertical="center"/>
    </xf>
    <xf numFmtId="170" fontId="0" fillId="0" borderId="10" xfId="0" applyNumberFormat="1" applyFont="1" applyFill="1" applyBorder="1" applyAlignment="1">
      <alignment horizontal="center" vertical="center"/>
    </xf>
    <xf numFmtId="0" fontId="21" fillId="0" borderId="62" xfId="0" applyFont="1" applyBorder="1" applyAlignment="1">
      <alignment horizontal="center" vertical="center"/>
    </xf>
    <xf numFmtId="0" fontId="0" fillId="0" borderId="62" xfId="0" applyFont="1" applyBorder="1" applyAlignment="1">
      <alignment/>
    </xf>
    <xf numFmtId="10" fontId="0" fillId="0" borderId="62" xfId="0" applyNumberFormat="1" applyFont="1" applyFill="1" applyBorder="1" applyAlignment="1">
      <alignment horizontal="center" vertical="center"/>
    </xf>
    <xf numFmtId="170" fontId="0" fillId="0" borderId="62" xfId="0" applyNumberFormat="1" applyFont="1" applyFill="1" applyBorder="1" applyAlignment="1">
      <alignment horizontal="center" vertical="center"/>
    </xf>
    <xf numFmtId="170" fontId="0" fillId="0" borderId="64" xfId="0" applyNumberFormat="1" applyFont="1" applyFill="1" applyBorder="1" applyAlignment="1">
      <alignment horizontal="center" vertical="center"/>
    </xf>
    <xf numFmtId="10" fontId="0" fillId="0" borderId="10" xfId="0" applyNumberFormat="1" applyFill="1" applyBorder="1" applyAlignment="1">
      <alignment horizontal="center" vertical="center"/>
    </xf>
    <xf numFmtId="166" fontId="0" fillId="0" borderId="10" xfId="0" applyNumberFormat="1" applyFill="1" applyBorder="1" applyAlignment="1">
      <alignment horizontal="center" vertical="center"/>
    </xf>
    <xf numFmtId="0" fontId="0" fillId="0" borderId="62" xfId="0" applyFill="1" applyBorder="1" applyAlignment="1">
      <alignment/>
    </xf>
    <xf numFmtId="10" fontId="0" fillId="0" borderId="62" xfId="0" applyNumberFormat="1" applyFill="1" applyBorder="1" applyAlignment="1">
      <alignment horizontal="center" vertical="center"/>
    </xf>
    <xf numFmtId="166" fontId="0" fillId="0" borderId="62" xfId="0" applyNumberFormat="1" applyFill="1" applyBorder="1" applyAlignment="1">
      <alignment horizontal="center" vertical="center"/>
    </xf>
    <xf numFmtId="9" fontId="0" fillId="0" borderId="62" xfId="0" applyNumberFormat="1" applyFill="1" applyBorder="1" applyAlignment="1">
      <alignment horizontal="center" vertical="center"/>
    </xf>
    <xf numFmtId="0" fontId="33" fillId="0" borderId="0" xfId="0" applyFont="1" applyBorder="1" applyAlignment="1">
      <alignment vertical="center" wrapText="1"/>
    </xf>
    <xf numFmtId="0" fontId="23" fillId="0" borderId="0" xfId="52" applyFont="1" applyFill="1" applyBorder="1" applyAlignment="1">
      <alignment horizontal="center" vertical="center" wrapText="1"/>
      <protection/>
    </xf>
    <xf numFmtId="0" fontId="0" fillId="0" borderId="0" xfId="0" applyBorder="1" applyAlignment="1">
      <alignment/>
    </xf>
    <xf numFmtId="0" fontId="28" fillId="0" borderId="0" xfId="0" applyFont="1" applyBorder="1" applyAlignment="1">
      <alignment/>
    </xf>
    <xf numFmtId="0" fontId="34" fillId="0" borderId="0" xfId="0" applyFont="1" applyBorder="1" applyAlignment="1">
      <alignment/>
    </xf>
    <xf numFmtId="0" fontId="27" fillId="0" borderId="0" xfId="0" applyFont="1" applyBorder="1" applyAlignment="1">
      <alignment/>
    </xf>
    <xf numFmtId="0" fontId="0" fillId="0" borderId="0" xfId="0" applyFont="1" applyBorder="1" applyAlignment="1">
      <alignment wrapText="1"/>
    </xf>
    <xf numFmtId="0" fontId="31" fillId="0" borderId="0" xfId="0" applyFont="1" applyBorder="1" applyAlignment="1">
      <alignment/>
    </xf>
    <xf numFmtId="167" fontId="24" fillId="0" borderId="56" xfId="0" applyNumberFormat="1" applyFont="1" applyFill="1" applyBorder="1" applyAlignment="1">
      <alignment horizontal="center" vertical="center" wrapText="1"/>
    </xf>
    <xf numFmtId="0" fontId="24" fillId="0" borderId="29" xfId="0" applyFont="1" applyFill="1" applyBorder="1" applyAlignment="1">
      <alignment horizontal="center" vertical="center" wrapText="1"/>
    </xf>
    <xf numFmtId="0" fontId="35" fillId="0" borderId="0" xfId="0" applyFont="1" applyBorder="1" applyAlignment="1">
      <alignment horizontal="left" wrapText="1"/>
    </xf>
    <xf numFmtId="0" fontId="30" fillId="0" borderId="0" xfId="0" applyFont="1" applyBorder="1" applyAlignment="1">
      <alignment/>
    </xf>
    <xf numFmtId="0" fontId="21" fillId="33" borderId="29" xfId="0" applyFont="1" applyFill="1" applyBorder="1" applyAlignment="1">
      <alignment horizontal="center" vertical="center" wrapText="1"/>
    </xf>
    <xf numFmtId="167" fontId="21" fillId="33" borderId="29" xfId="0" applyNumberFormat="1" applyFont="1" applyFill="1" applyBorder="1" applyAlignment="1">
      <alignment horizontal="center" vertical="center" wrapText="1"/>
    </xf>
    <xf numFmtId="0" fontId="24" fillId="33" borderId="29" xfId="0" applyFont="1" applyFill="1" applyBorder="1" applyAlignment="1">
      <alignment horizontal="center" vertical="center" wrapText="1"/>
    </xf>
    <xf numFmtId="166" fontId="0" fillId="0" borderId="29" xfId="0" applyNumberFormat="1" applyFill="1" applyBorder="1" applyAlignment="1">
      <alignment horizontal="center" vertical="center"/>
    </xf>
    <xf numFmtId="0" fontId="0" fillId="0" borderId="0" xfId="0" applyFill="1" applyBorder="1" applyAlignment="1">
      <alignment/>
    </xf>
    <xf numFmtId="0" fontId="31" fillId="0" borderId="0" xfId="0" applyFont="1" applyBorder="1" applyAlignment="1">
      <alignment horizontal="center"/>
    </xf>
    <xf numFmtId="9" fontId="0" fillId="33" borderId="29" xfId="54" applyFill="1" applyBorder="1" applyAlignment="1">
      <alignment vertical="center" wrapText="1"/>
    </xf>
    <xf numFmtId="9" fontId="0" fillId="0" borderId="10" xfId="54" applyFill="1" applyBorder="1" applyAlignment="1">
      <alignment horizontal="right" vertical="center" wrapText="1"/>
    </xf>
    <xf numFmtId="9" fontId="0" fillId="0" borderId="29" xfId="54" applyFill="1" applyBorder="1" applyAlignment="1">
      <alignment horizontal="right" vertical="center" wrapText="1"/>
    </xf>
    <xf numFmtId="173" fontId="0" fillId="0" borderId="10" xfId="0" applyNumberFormat="1" applyFill="1" applyBorder="1" applyAlignment="1">
      <alignment horizontal="center" vertical="center"/>
    </xf>
    <xf numFmtId="173" fontId="0" fillId="0" borderId="29" xfId="0" applyNumberFormat="1" applyFill="1" applyBorder="1" applyAlignment="1">
      <alignment horizontal="center" vertical="center"/>
    </xf>
    <xf numFmtId="0" fontId="0" fillId="0" borderId="0" xfId="0" applyFont="1" applyFill="1" applyAlignment="1">
      <alignment/>
    </xf>
    <xf numFmtId="0" fontId="0" fillId="0" borderId="62" xfId="0" applyFont="1" applyFill="1" applyBorder="1" applyAlignment="1">
      <alignment/>
    </xf>
    <xf numFmtId="0" fontId="0" fillId="0" borderId="64" xfId="0" applyFont="1" applyFill="1" applyBorder="1" applyAlignment="1">
      <alignment/>
    </xf>
    <xf numFmtId="166" fontId="2" fillId="0" borderId="10" xfId="0" applyNumberFormat="1" applyFont="1" applyFill="1" applyBorder="1" applyAlignment="1">
      <alignment/>
    </xf>
    <xf numFmtId="0" fontId="40" fillId="0" borderId="62" xfId="0" applyFont="1" applyFill="1" applyBorder="1" applyAlignment="1">
      <alignment/>
    </xf>
    <xf numFmtId="166" fontId="2" fillId="0" borderId="62" xfId="0" applyNumberFormat="1" applyFont="1" applyFill="1" applyBorder="1" applyAlignment="1">
      <alignment/>
    </xf>
    <xf numFmtId="0" fontId="40" fillId="0" borderId="64" xfId="0" applyFont="1" applyFill="1" applyBorder="1" applyAlignment="1">
      <alignment/>
    </xf>
    <xf numFmtId="166" fontId="2" fillId="0" borderId="64" xfId="0" applyNumberFormat="1" applyFont="1" applyFill="1" applyBorder="1" applyAlignment="1">
      <alignment/>
    </xf>
    <xf numFmtId="0" fontId="2" fillId="0" borderId="31" xfId="0" applyFont="1" applyBorder="1" applyAlignment="1">
      <alignment horizontal="center" vertical="center"/>
    </xf>
    <xf numFmtId="10" fontId="2" fillId="0" borderId="10" xfId="0" applyNumberFormat="1" applyFont="1" applyFill="1" applyBorder="1" applyAlignment="1">
      <alignment/>
    </xf>
    <xf numFmtId="10" fontId="40" fillId="0" borderId="10" xfId="0" applyNumberFormat="1" applyFont="1" applyFill="1" applyBorder="1" applyAlignment="1">
      <alignment/>
    </xf>
    <xf numFmtId="166" fontId="0" fillId="0" borderId="10" xfId="0" applyNumberFormat="1" applyFont="1" applyFill="1" applyBorder="1" applyAlignment="1">
      <alignment horizontal="center" vertical="center"/>
    </xf>
    <xf numFmtId="166" fontId="0" fillId="0" borderId="62" xfId="0" applyNumberFormat="1" applyFont="1" applyFill="1" applyBorder="1" applyAlignment="1">
      <alignment horizontal="center" vertical="center"/>
    </xf>
    <xf numFmtId="166" fontId="0" fillId="0" borderId="64" xfId="0" applyNumberFormat="1" applyFont="1" applyFill="1" applyBorder="1" applyAlignment="1">
      <alignment horizontal="center" vertical="center"/>
    </xf>
    <xf numFmtId="0" fontId="21" fillId="0" borderId="0" xfId="0" applyFont="1" applyBorder="1" applyAlignment="1">
      <alignment horizontal="center" vertical="center"/>
    </xf>
    <xf numFmtId="9" fontId="0" fillId="0" borderId="10" xfId="0" applyNumberFormat="1" applyFont="1" applyFill="1" applyBorder="1" applyAlignment="1">
      <alignment horizontal="center" vertical="center"/>
    </xf>
    <xf numFmtId="0" fontId="0" fillId="33" borderId="65" xfId="0" applyFont="1" applyFill="1" applyBorder="1" applyAlignment="1">
      <alignment/>
    </xf>
    <xf numFmtId="0" fontId="0" fillId="0" borderId="62" xfId="0" applyBorder="1" applyAlignment="1">
      <alignment horizontal="center" vertical="center"/>
    </xf>
    <xf numFmtId="0" fontId="0" fillId="0" borderId="62" xfId="0" applyBorder="1" applyAlignment="1">
      <alignment/>
    </xf>
    <xf numFmtId="0" fontId="0" fillId="0" borderId="62" xfId="0" applyFill="1" applyBorder="1" applyAlignment="1">
      <alignment horizontal="center" vertical="center"/>
    </xf>
    <xf numFmtId="170" fontId="0" fillId="0" borderId="62" xfId="0" applyNumberFormat="1" applyFill="1" applyBorder="1" applyAlignment="1">
      <alignment horizontal="center" vertical="center"/>
    </xf>
    <xf numFmtId="0" fontId="0" fillId="0" borderId="62" xfId="0" applyFont="1" applyFill="1" applyBorder="1" applyAlignment="1">
      <alignment horizontal="center" vertical="center" wrapText="1"/>
    </xf>
    <xf numFmtId="0" fontId="0" fillId="0" borderId="62" xfId="0" applyFont="1" applyFill="1" applyBorder="1" applyAlignment="1">
      <alignment horizontal="center" vertical="center"/>
    </xf>
    <xf numFmtId="170" fontId="0" fillId="0" borderId="10" xfId="0" applyNumberFormat="1" applyFill="1" applyBorder="1" applyAlignment="1">
      <alignment horizontal="center" vertical="center"/>
    </xf>
    <xf numFmtId="0" fontId="21" fillId="0" borderId="66" xfId="0" applyFont="1" applyFill="1" applyBorder="1" applyAlignment="1">
      <alignment vertical="center" wrapText="1"/>
    </xf>
    <xf numFmtId="0" fontId="21" fillId="0" borderId="11" xfId="0" applyFont="1" applyFill="1" applyBorder="1" applyAlignment="1">
      <alignment vertical="center" wrapText="1"/>
    </xf>
    <xf numFmtId="167" fontId="24" fillId="0" borderId="67" xfId="0" applyNumberFormat="1" applyFont="1" applyFill="1" applyBorder="1" applyAlignment="1">
      <alignment horizontal="center" vertical="center" wrapText="1"/>
    </xf>
    <xf numFmtId="0" fontId="21" fillId="0" borderId="62" xfId="0" applyFont="1" applyFill="1" applyBorder="1" applyAlignment="1">
      <alignment vertical="center" wrapText="1"/>
    </xf>
    <xf numFmtId="0" fontId="21" fillId="0" borderId="62" xfId="0" applyFont="1" applyFill="1" applyBorder="1" applyAlignment="1">
      <alignment horizontal="left" vertical="center" wrapText="1"/>
    </xf>
    <xf numFmtId="0" fontId="0" fillId="0" borderId="10" xfId="0" applyFont="1" applyFill="1" applyBorder="1" applyAlignment="1">
      <alignment horizontal="center" vertical="center"/>
    </xf>
    <xf numFmtId="0" fontId="22" fillId="0" borderId="62" xfId="0" applyNumberFormat="1" applyFont="1" applyFill="1" applyBorder="1" applyAlignment="1">
      <alignment horizontal="center" vertical="center"/>
    </xf>
    <xf numFmtId="0" fontId="10" fillId="0" borderId="64" xfId="0" applyFont="1" applyBorder="1" applyAlignment="1">
      <alignment/>
    </xf>
    <xf numFmtId="0" fontId="10" fillId="0" borderId="64" xfId="0" applyFont="1" applyBorder="1" applyAlignment="1">
      <alignment/>
    </xf>
    <xf numFmtId="0" fontId="10" fillId="0" borderId="0" xfId="0" applyFont="1" applyBorder="1" applyAlignment="1">
      <alignment/>
    </xf>
    <xf numFmtId="0" fontId="10" fillId="0" borderId="68" xfId="0" applyFont="1" applyBorder="1" applyAlignment="1">
      <alignment/>
    </xf>
    <xf numFmtId="170" fontId="0" fillId="0" borderId="16" xfId="0" applyNumberFormat="1" applyFont="1" applyFill="1" applyBorder="1" applyAlignment="1">
      <alignment horizontal="center" vertical="center"/>
    </xf>
    <xf numFmtId="0" fontId="21" fillId="0" borderId="33" xfId="0" applyFont="1" applyBorder="1" applyAlignment="1">
      <alignment horizontal="center" vertical="center" wrapText="1"/>
    </xf>
    <xf numFmtId="0" fontId="21" fillId="0" borderId="62" xfId="0" applyNumberFormat="1" applyFont="1" applyFill="1" applyBorder="1" applyAlignment="1">
      <alignment vertical="center" wrapText="1"/>
    </xf>
    <xf numFmtId="0" fontId="21" fillId="0" borderId="69" xfId="0" applyFont="1" applyBorder="1" applyAlignment="1">
      <alignment vertical="center"/>
    </xf>
    <xf numFmtId="0" fontId="48" fillId="0" borderId="62" xfId="0" applyFont="1" applyBorder="1" applyAlignment="1">
      <alignment horizontal="center" vertical="center"/>
    </xf>
    <xf numFmtId="170" fontId="30" fillId="0" borderId="62" xfId="0" applyNumberFormat="1" applyFont="1" applyFill="1" applyBorder="1" applyAlignment="1">
      <alignment horizontal="center" vertical="center"/>
    </xf>
    <xf numFmtId="0" fontId="21" fillId="33" borderId="66" xfId="52" applyFont="1" applyFill="1" applyBorder="1" applyAlignment="1">
      <alignment vertical="center" wrapText="1"/>
      <protection/>
    </xf>
    <xf numFmtId="0" fontId="21" fillId="0" borderId="11" xfId="0" applyNumberFormat="1" applyFont="1" applyFill="1" applyBorder="1" applyAlignment="1">
      <alignment vertical="center" wrapText="1"/>
    </xf>
    <xf numFmtId="0" fontId="21" fillId="33" borderId="11" xfId="52" applyFont="1" applyFill="1" applyBorder="1" applyAlignment="1">
      <alignment vertical="center" wrapText="1"/>
      <protection/>
    </xf>
    <xf numFmtId="0" fontId="21" fillId="33" borderId="11" xfId="52" applyFont="1" applyFill="1" applyBorder="1" applyAlignment="1">
      <alignment vertical="center"/>
      <protection/>
    </xf>
    <xf numFmtId="0" fontId="21" fillId="33" borderId="69" xfId="52" applyFont="1" applyFill="1" applyBorder="1" applyAlignment="1">
      <alignment vertical="center" wrapText="1"/>
      <protection/>
    </xf>
    <xf numFmtId="0" fontId="21" fillId="0" borderId="70" xfId="0" applyFont="1" applyBorder="1" applyAlignment="1">
      <alignment vertical="center" wrapText="1"/>
    </xf>
    <xf numFmtId="170" fontId="0" fillId="0" borderId="62" xfId="0" applyNumberFormat="1" applyFill="1" applyBorder="1" applyAlignment="1">
      <alignment vertical="center"/>
    </xf>
    <xf numFmtId="10" fontId="0" fillId="0" borderId="62" xfId="0" applyNumberFormat="1" applyFill="1" applyBorder="1" applyAlignment="1">
      <alignment vertical="center"/>
    </xf>
    <xf numFmtId="0" fontId="21" fillId="33" borderId="33" xfId="0" applyFont="1" applyFill="1" applyBorder="1" applyAlignment="1">
      <alignment horizontal="center" vertical="center" wrapText="1"/>
    </xf>
    <xf numFmtId="0" fontId="21" fillId="33" borderId="31"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33" borderId="62" xfId="52" applyFont="1" applyFill="1" applyBorder="1" applyAlignment="1">
      <alignment vertical="center" wrapText="1"/>
      <protection/>
    </xf>
    <xf numFmtId="166" fontId="24" fillId="0" borderId="62" xfId="0" applyNumberFormat="1" applyFont="1" applyFill="1" applyBorder="1" applyAlignment="1">
      <alignment horizontal="center" vertical="center"/>
    </xf>
    <xf numFmtId="10" fontId="24" fillId="0" borderId="62" xfId="0" applyNumberFormat="1" applyFont="1" applyFill="1" applyBorder="1" applyAlignment="1">
      <alignment horizontal="center" vertical="center"/>
    </xf>
    <xf numFmtId="0" fontId="21" fillId="33" borderId="62" xfId="0" applyFont="1" applyFill="1" applyBorder="1" applyAlignment="1">
      <alignment vertical="center" wrapText="1"/>
    </xf>
    <xf numFmtId="0" fontId="21" fillId="33" borderId="62" xfId="0" applyFont="1" applyFill="1" applyBorder="1" applyAlignment="1">
      <alignment vertical="center"/>
    </xf>
    <xf numFmtId="0" fontId="24" fillId="0" borderId="62" xfId="0" applyFont="1" applyFill="1" applyBorder="1" applyAlignment="1">
      <alignment/>
    </xf>
    <xf numFmtId="166" fontId="0" fillId="0" borderId="62" xfId="0" applyNumberFormat="1" applyFill="1" applyBorder="1" applyAlignment="1">
      <alignment vertical="center"/>
    </xf>
    <xf numFmtId="0" fontId="0" fillId="0" borderId="31" xfId="0" applyFill="1" applyBorder="1" applyAlignment="1">
      <alignment horizontal="center" vertical="center"/>
    </xf>
    <xf numFmtId="0" fontId="21" fillId="0" borderId="69" xfId="0" applyFont="1" applyFill="1" applyBorder="1" applyAlignment="1">
      <alignment vertical="center" wrapText="1"/>
    </xf>
    <xf numFmtId="0" fontId="0" fillId="0" borderId="11" xfId="0" applyBorder="1" applyAlignment="1">
      <alignment horizontal="center" vertical="center" wrapText="1"/>
    </xf>
    <xf numFmtId="166" fontId="24" fillId="0" borderId="10" xfId="0" applyNumberFormat="1" applyFont="1" applyFill="1" applyBorder="1" applyAlignment="1">
      <alignment horizontal="center" vertical="center"/>
    </xf>
    <xf numFmtId="10" fontId="24" fillId="0" borderId="10" xfId="0" applyNumberFormat="1" applyFont="1" applyFill="1" applyBorder="1" applyAlignment="1">
      <alignment horizontal="center" vertical="center"/>
    </xf>
    <xf numFmtId="0" fontId="24" fillId="0" borderId="62" xfId="0" applyFont="1" applyFill="1" applyBorder="1" applyAlignment="1">
      <alignment/>
    </xf>
    <xf numFmtId="166" fontId="24" fillId="0" borderId="62" xfId="0" applyNumberFormat="1" applyFont="1" applyFill="1" applyBorder="1" applyAlignment="1">
      <alignment horizontal="center" vertical="center"/>
    </xf>
    <xf numFmtId="0" fontId="24" fillId="0" borderId="0" xfId="0" applyFont="1" applyBorder="1" applyAlignment="1">
      <alignment/>
    </xf>
    <xf numFmtId="0" fontId="24" fillId="0" borderId="0" xfId="0" applyFont="1" applyBorder="1" applyAlignment="1">
      <alignment horizontal="justify" vertical="center" wrapText="1"/>
    </xf>
    <xf numFmtId="168" fontId="24" fillId="0" borderId="0" xfId="0" applyNumberFormat="1" applyFont="1" applyBorder="1" applyAlignment="1">
      <alignment/>
    </xf>
    <xf numFmtId="0" fontId="21" fillId="0" borderId="0" xfId="0" applyFont="1" applyBorder="1" applyAlignment="1">
      <alignment horizontal="center"/>
    </xf>
    <xf numFmtId="0" fontId="47" fillId="0" borderId="56" xfId="0" applyFont="1" applyFill="1" applyBorder="1" applyAlignment="1">
      <alignment horizontal="center" vertical="center" wrapText="1"/>
    </xf>
    <xf numFmtId="0" fontId="25" fillId="0" borderId="29" xfId="0" applyFont="1" applyFill="1" applyBorder="1" applyAlignment="1">
      <alignment vertical="top" wrapText="1"/>
    </xf>
    <xf numFmtId="0" fontId="8" fillId="34" borderId="62" xfId="0" applyFont="1" applyFill="1" applyBorder="1" applyAlignment="1">
      <alignment horizontal="right" vertical="center" wrapText="1"/>
    </xf>
    <xf numFmtId="9" fontId="24" fillId="0" borderId="10" xfId="0" applyNumberFormat="1" applyFont="1" applyFill="1" applyBorder="1" applyAlignment="1">
      <alignment horizontal="center" vertical="center"/>
    </xf>
    <xf numFmtId="0" fontId="24" fillId="0" borderId="11" xfId="0" applyFont="1" applyBorder="1" applyAlignment="1">
      <alignment wrapText="1"/>
    </xf>
    <xf numFmtId="166" fontId="24" fillId="0" borderId="52" xfId="0" applyNumberFormat="1" applyFont="1" applyFill="1" applyBorder="1" applyAlignment="1">
      <alignment horizontal="center" vertical="center"/>
    </xf>
    <xf numFmtId="0" fontId="21" fillId="0" borderId="62" xfId="0" applyFont="1" applyBorder="1" applyAlignment="1">
      <alignment horizontal="center" vertical="center" wrapText="1"/>
    </xf>
    <xf numFmtId="0" fontId="24" fillId="0" borderId="62" xfId="0" applyFont="1" applyBorder="1" applyAlignment="1">
      <alignment horizontal="center" vertical="center" wrapText="1"/>
    </xf>
    <xf numFmtId="0" fontId="21" fillId="0" borderId="66" xfId="0" applyFont="1" applyBorder="1" applyAlignment="1">
      <alignment vertical="center" wrapText="1"/>
    </xf>
    <xf numFmtId="0" fontId="21" fillId="0" borderId="11" xfId="0" applyFont="1" applyBorder="1" applyAlignment="1">
      <alignment vertical="center" wrapText="1"/>
    </xf>
    <xf numFmtId="0" fontId="21" fillId="0" borderId="11" xfId="0" applyFont="1" applyBorder="1" applyAlignment="1">
      <alignment vertical="center"/>
    </xf>
    <xf numFmtId="9" fontId="0" fillId="0" borderId="10" xfId="54" applyFill="1" applyBorder="1" applyAlignment="1" applyProtection="1">
      <alignment horizontal="center" vertical="center"/>
      <protection/>
    </xf>
    <xf numFmtId="0" fontId="21" fillId="0" borderId="69" xfId="0" applyFont="1" applyBorder="1" applyAlignment="1">
      <alignment vertical="center" wrapText="1"/>
    </xf>
    <xf numFmtId="0" fontId="21" fillId="0" borderId="3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2" xfId="0" applyFont="1" applyBorder="1" applyAlignment="1">
      <alignment vertical="center" wrapText="1"/>
    </xf>
    <xf numFmtId="0" fontId="21" fillId="0" borderId="62" xfId="0" applyFont="1" applyBorder="1" applyAlignment="1">
      <alignment vertical="center"/>
    </xf>
    <xf numFmtId="0" fontId="3" fillId="33" borderId="11" xfId="52" applyFont="1" applyFill="1" applyBorder="1" applyAlignment="1">
      <alignment horizontal="center" vertical="center" wrapText="1"/>
      <protection/>
    </xf>
    <xf numFmtId="0" fontId="2" fillId="0" borderId="62" xfId="0" applyFont="1" applyFill="1" applyBorder="1" applyAlignment="1">
      <alignment/>
    </xf>
    <xf numFmtId="170" fontId="2" fillId="0" borderId="62" xfId="0" applyNumberFormat="1" applyFont="1" applyFill="1" applyBorder="1" applyAlignment="1">
      <alignment horizontal="center" vertical="center"/>
    </xf>
    <xf numFmtId="0" fontId="21" fillId="33" borderId="62" xfId="52" applyFont="1" applyFill="1" applyBorder="1" applyAlignment="1">
      <alignment vertical="center" wrapText="1"/>
      <protection/>
    </xf>
    <xf numFmtId="10" fontId="2" fillId="0" borderId="62" xfId="0" applyNumberFormat="1" applyFont="1" applyFill="1" applyBorder="1" applyAlignment="1">
      <alignment horizontal="center" vertical="center"/>
    </xf>
    <xf numFmtId="0" fontId="21" fillId="0" borderId="33" xfId="0" applyFont="1" applyBorder="1" applyAlignment="1">
      <alignment vertical="center" wrapText="1"/>
    </xf>
    <xf numFmtId="0" fontId="21" fillId="0" borderId="71" xfId="44" applyNumberFormat="1" applyFont="1" applyFill="1" applyBorder="1" applyAlignment="1" applyProtection="1">
      <alignment horizontal="center" vertical="center" wrapText="1"/>
      <protection/>
    </xf>
    <xf numFmtId="171" fontId="0" fillId="0" borderId="62" xfId="0" applyNumberFormat="1" applyFill="1" applyBorder="1" applyAlignment="1">
      <alignment horizontal="center" vertical="center"/>
    </xf>
    <xf numFmtId="0" fontId="21" fillId="0" borderId="62" xfId="52" applyFont="1" applyFill="1" applyBorder="1" applyAlignment="1">
      <alignment vertical="center" wrapText="1"/>
      <protection/>
    </xf>
    <xf numFmtId="170" fontId="24" fillId="0" borderId="62" xfId="0" applyNumberFormat="1" applyFont="1" applyFill="1" applyBorder="1" applyAlignment="1">
      <alignment horizontal="center" vertical="center"/>
    </xf>
    <xf numFmtId="10" fontId="24" fillId="0" borderId="62" xfId="0" applyNumberFormat="1" applyFont="1" applyFill="1" applyBorder="1" applyAlignment="1">
      <alignment horizontal="center" vertical="center"/>
    </xf>
    <xf numFmtId="0" fontId="21" fillId="0" borderId="62" xfId="0" applyFont="1" applyFill="1" applyBorder="1" applyAlignment="1">
      <alignment vertical="center"/>
    </xf>
    <xf numFmtId="173" fontId="21" fillId="0" borderId="10" xfId="52" applyNumberFormat="1" applyFont="1" applyFill="1" applyBorder="1" applyAlignment="1">
      <alignment horizontal="center" vertical="center" wrapText="1"/>
      <protection/>
    </xf>
    <xf numFmtId="166" fontId="8" fillId="36" borderId="61" xfId="0" applyNumberFormat="1" applyFont="1" applyFill="1" applyBorder="1" applyAlignment="1">
      <alignment horizontal="right" vertical="center" wrapText="1"/>
    </xf>
    <xf numFmtId="173" fontId="0" fillId="33" borderId="29" xfId="0" applyNumberFormat="1" applyFill="1" applyBorder="1" applyAlignment="1">
      <alignment vertical="center"/>
    </xf>
    <xf numFmtId="173" fontId="8" fillId="36" borderId="72" xfId="0" applyNumberFormat="1" applyFont="1" applyFill="1" applyBorder="1" applyAlignment="1">
      <alignment horizontal="right" vertical="center" wrapText="1"/>
    </xf>
    <xf numFmtId="173" fontId="2" fillId="0" borderId="10" xfId="0" applyNumberFormat="1" applyFont="1" applyBorder="1" applyAlignment="1">
      <alignment horizontal="center" vertical="center"/>
    </xf>
    <xf numFmtId="173" fontId="40" fillId="0" borderId="10" xfId="0" applyNumberFormat="1" applyFont="1" applyBorder="1" applyAlignment="1">
      <alignment vertical="center"/>
    </xf>
    <xf numFmtId="173" fontId="0" fillId="0" borderId="52" xfId="0" applyNumberFormat="1" applyFont="1" applyBorder="1" applyAlignment="1">
      <alignment horizontal="center" vertical="center"/>
    </xf>
    <xf numFmtId="173" fontId="0" fillId="0" borderId="10" xfId="0" applyNumberFormat="1" applyFont="1" applyBorder="1" applyAlignment="1">
      <alignment horizontal="center" vertical="center"/>
    </xf>
    <xf numFmtId="173" fontId="0" fillId="0" borderId="11" xfId="0" applyNumberFormat="1" applyFont="1" applyBorder="1" applyAlignment="1">
      <alignment vertical="center"/>
    </xf>
    <xf numFmtId="173" fontId="21" fillId="33" borderId="10" xfId="52" applyNumberFormat="1" applyFont="1" applyFill="1" applyBorder="1" applyAlignment="1">
      <alignment horizontal="center" vertical="center" wrapText="1"/>
      <protection/>
    </xf>
    <xf numFmtId="166" fontId="22" fillId="0" borderId="12" xfId="0" applyNumberFormat="1" applyFont="1" applyFill="1" applyBorder="1" applyAlignment="1">
      <alignment horizontal="right" vertical="center" wrapText="1"/>
    </xf>
    <xf numFmtId="173" fontId="0" fillId="0" borderId="12" xfId="0" applyNumberFormat="1" applyFont="1" applyBorder="1" applyAlignment="1">
      <alignment vertical="center"/>
    </xf>
    <xf numFmtId="166" fontId="22" fillId="33" borderId="10" xfId="52" applyNumberFormat="1" applyFont="1" applyFill="1" applyBorder="1" applyAlignment="1">
      <alignment horizontal="center" vertical="center" wrapText="1"/>
      <protection/>
    </xf>
    <xf numFmtId="173" fontId="21" fillId="33" borderId="52" xfId="52" applyNumberFormat="1" applyFont="1" applyFill="1" applyBorder="1" applyAlignment="1">
      <alignment horizontal="center" vertical="center" wrapText="1"/>
      <protection/>
    </xf>
    <xf numFmtId="166" fontId="22" fillId="0" borderId="58" xfId="0" applyNumberFormat="1" applyFont="1" applyBorder="1" applyAlignment="1">
      <alignment horizontal="center" vertical="center"/>
    </xf>
    <xf numFmtId="173" fontId="0" fillId="0" borderId="12" xfId="0" applyNumberFormat="1" applyFont="1" applyBorder="1" applyAlignment="1">
      <alignment horizontal="center" vertical="center"/>
    </xf>
    <xf numFmtId="166" fontId="22" fillId="33" borderId="58" xfId="52" applyNumberFormat="1" applyFont="1" applyFill="1" applyBorder="1" applyAlignment="1">
      <alignment horizontal="right" vertical="center" wrapText="1"/>
      <protection/>
    </xf>
    <xf numFmtId="173" fontId="21" fillId="33" borderId="12" xfId="52" applyNumberFormat="1" applyFont="1" applyFill="1" applyBorder="1" applyAlignment="1">
      <alignment horizontal="center" vertical="center" wrapText="1"/>
      <protection/>
    </xf>
    <xf numFmtId="173" fontId="0" fillId="0" borderId="10" xfId="0" applyNumberFormat="1" applyFill="1" applyBorder="1" applyAlignment="1">
      <alignment vertical="center"/>
    </xf>
    <xf numFmtId="173" fontId="24" fillId="0" borderId="12" xfId="0" applyNumberFormat="1" applyFont="1" applyFill="1" applyBorder="1" applyAlignment="1">
      <alignment vertical="center"/>
    </xf>
    <xf numFmtId="173" fontId="8" fillId="36" borderId="62" xfId="0" applyNumberFormat="1" applyFont="1" applyFill="1" applyBorder="1" applyAlignment="1">
      <alignment horizontal="right" vertical="center" wrapText="1"/>
    </xf>
    <xf numFmtId="173" fontId="0" fillId="0" borderId="12" xfId="0" applyNumberFormat="1" applyBorder="1" applyAlignment="1">
      <alignment vertical="center"/>
    </xf>
    <xf numFmtId="166" fontId="63" fillId="33" borderId="52" xfId="52" applyNumberFormat="1" applyFont="1" applyFill="1" applyBorder="1" applyAlignment="1">
      <alignment horizontal="center" vertical="center" wrapText="1"/>
      <protection/>
    </xf>
    <xf numFmtId="166" fontId="22" fillId="33" borderId="58" xfId="52" applyNumberFormat="1" applyFont="1" applyFill="1" applyBorder="1" applyAlignment="1">
      <alignment horizontal="center" vertical="center" wrapText="1"/>
      <protection/>
    </xf>
    <xf numFmtId="0" fontId="2" fillId="0" borderId="0" xfId="0" applyNumberFormat="1" applyFont="1" applyAlignment="1">
      <alignment/>
    </xf>
    <xf numFmtId="0" fontId="3" fillId="0" borderId="62" xfId="0" applyNumberFormat="1" applyFont="1" applyFill="1" applyBorder="1" applyAlignment="1">
      <alignment horizontal="center" vertical="center" wrapText="1"/>
    </xf>
    <xf numFmtId="0" fontId="8" fillId="35" borderId="62" xfId="52" applyNumberFormat="1" applyFont="1" applyFill="1" applyBorder="1" applyAlignment="1">
      <alignment horizontal="center" vertical="center" wrapText="1"/>
      <protection/>
    </xf>
    <xf numFmtId="0" fontId="8" fillId="34" borderId="62" xfId="52" applyNumberFormat="1" applyFont="1" applyFill="1" applyBorder="1" applyAlignment="1">
      <alignment horizontal="center" vertical="center" wrapText="1"/>
      <protection/>
    </xf>
    <xf numFmtId="0" fontId="0" fillId="0" borderId="0" xfId="0" applyNumberFormat="1" applyAlignment="1">
      <alignment/>
    </xf>
    <xf numFmtId="173" fontId="0" fillId="33" borderId="10" xfId="54" applyNumberFormat="1" applyFill="1" applyBorder="1" applyAlignment="1">
      <alignment horizontal="center" vertical="center" wrapText="1"/>
    </xf>
    <xf numFmtId="173" fontId="2" fillId="0" borderId="10" xfId="0" applyNumberFormat="1" applyFont="1" applyBorder="1" applyAlignment="1">
      <alignment vertical="center"/>
    </xf>
    <xf numFmtId="173" fontId="21" fillId="33" borderId="12" xfId="52" applyNumberFormat="1" applyFont="1" applyFill="1" applyBorder="1" applyAlignment="1">
      <alignment horizontal="center" vertical="center" wrapText="1"/>
      <protection/>
    </xf>
    <xf numFmtId="173" fontId="3" fillId="33" borderId="12" xfId="52" applyNumberFormat="1" applyFont="1" applyFill="1" applyBorder="1" applyAlignment="1">
      <alignment horizontal="center" vertical="center" wrapText="1"/>
      <protection/>
    </xf>
    <xf numFmtId="173" fontId="22" fillId="37" borderId="62" xfId="0" applyNumberFormat="1" applyFont="1" applyFill="1" applyBorder="1" applyAlignment="1">
      <alignment horizontal="right" vertical="center" wrapText="1"/>
    </xf>
    <xf numFmtId="44" fontId="98" fillId="33" borderId="62" xfId="0" applyNumberFormat="1" applyFont="1" applyFill="1" applyBorder="1" applyAlignment="1">
      <alignment vertical="center" wrapText="1"/>
    </xf>
    <xf numFmtId="44" fontId="10" fillId="0" borderId="62" xfId="0" applyNumberFormat="1" applyFont="1" applyFill="1" applyBorder="1" applyAlignment="1">
      <alignment horizontal="center" vertical="center"/>
    </xf>
    <xf numFmtId="44" fontId="22" fillId="33" borderId="62" xfId="0" applyNumberFormat="1" applyFont="1" applyFill="1" applyBorder="1" applyAlignment="1">
      <alignment vertical="center" wrapText="1"/>
    </xf>
    <xf numFmtId="44" fontId="21" fillId="33" borderId="10" xfId="52" applyNumberFormat="1" applyFont="1" applyFill="1" applyBorder="1" applyAlignment="1">
      <alignment horizontal="center" vertical="center" wrapText="1"/>
      <protection/>
    </xf>
    <xf numFmtId="44" fontId="21" fillId="33" borderId="11" xfId="52" applyNumberFormat="1" applyFont="1" applyFill="1" applyBorder="1" applyAlignment="1">
      <alignment horizontal="center" vertical="center" wrapText="1"/>
      <protection/>
    </xf>
    <xf numFmtId="44" fontId="8" fillId="36" borderId="61" xfId="0" applyNumberFormat="1" applyFont="1" applyFill="1" applyBorder="1" applyAlignment="1">
      <alignment horizontal="right" vertical="center" wrapText="1"/>
    </xf>
    <xf numFmtId="44" fontId="22" fillId="37" borderId="73" xfId="0" applyNumberFormat="1" applyFont="1" applyFill="1" applyBorder="1" applyAlignment="1">
      <alignment horizontal="right" vertical="center" wrapText="1"/>
    </xf>
    <xf numFmtId="44" fontId="22" fillId="37" borderId="73" xfId="0" applyNumberFormat="1" applyFont="1" applyFill="1" applyBorder="1" applyAlignment="1">
      <alignment horizontal="right" vertical="center" wrapText="1"/>
    </xf>
    <xf numFmtId="44" fontId="0" fillId="33" borderId="29" xfId="0" applyNumberFormat="1" applyFont="1" applyFill="1" applyBorder="1" applyAlignment="1">
      <alignment horizontal="center" vertical="center"/>
    </xf>
    <xf numFmtId="44" fontId="0" fillId="0" borderId="52" xfId="0" applyNumberFormat="1" applyFont="1" applyBorder="1" applyAlignment="1">
      <alignment vertical="center"/>
    </xf>
    <xf numFmtId="44" fontId="0" fillId="0" borderId="10" xfId="0" applyNumberFormat="1" applyFont="1" applyBorder="1" applyAlignment="1">
      <alignment vertical="center"/>
    </xf>
    <xf numFmtId="44" fontId="0" fillId="0" borderId="10" xfId="0" applyNumberFormat="1" applyFont="1" applyBorder="1" applyAlignment="1">
      <alignment horizontal="center" vertical="center" wrapText="1"/>
    </xf>
    <xf numFmtId="44" fontId="0" fillId="0" borderId="11" xfId="0" applyNumberFormat="1" applyFont="1" applyBorder="1" applyAlignment="1">
      <alignment vertical="center"/>
    </xf>
    <xf numFmtId="44" fontId="8" fillId="36" borderId="72" xfId="0" applyNumberFormat="1" applyFont="1" applyFill="1" applyBorder="1" applyAlignment="1">
      <alignment horizontal="right" vertical="center" wrapText="1"/>
    </xf>
    <xf numFmtId="44" fontId="2" fillId="0" borderId="10" xfId="0" applyNumberFormat="1" applyFont="1" applyBorder="1" applyAlignment="1">
      <alignment horizontal="center" vertical="center"/>
    </xf>
    <xf numFmtId="44" fontId="0" fillId="0" borderId="12" xfId="0" applyNumberFormat="1" applyBorder="1" applyAlignment="1">
      <alignment vertical="center"/>
    </xf>
    <xf numFmtId="44" fontId="0" fillId="0" borderId="33" xfId="0" applyNumberFormat="1" applyBorder="1" applyAlignment="1">
      <alignment horizontal="center" vertical="center"/>
    </xf>
    <xf numFmtId="0" fontId="21" fillId="33" borderId="0" xfId="0" applyFont="1" applyFill="1" applyBorder="1" applyAlignment="1">
      <alignment vertical="center"/>
    </xf>
    <xf numFmtId="44" fontId="0" fillId="0" borderId="12" xfId="0" applyNumberFormat="1" applyFont="1" applyBorder="1" applyAlignment="1">
      <alignment vertical="center"/>
    </xf>
    <xf numFmtId="44" fontId="0" fillId="0" borderId="12" xfId="0" applyNumberFormat="1" applyFont="1" applyBorder="1" applyAlignment="1">
      <alignment horizontal="center" vertical="center" wrapText="1"/>
    </xf>
    <xf numFmtId="44" fontId="22" fillId="0" borderId="58" xfId="0" applyNumberFormat="1" applyFont="1" applyFill="1" applyBorder="1" applyAlignment="1">
      <alignment horizontal="right" vertical="center" wrapText="1"/>
    </xf>
    <xf numFmtId="44" fontId="0" fillId="0" borderId="33" xfId="0" applyNumberFormat="1" applyFont="1" applyBorder="1" applyAlignment="1">
      <alignment vertical="center"/>
    </xf>
    <xf numFmtId="44" fontId="0" fillId="0" borderId="11" xfId="0" applyNumberFormat="1" applyFont="1" applyBorder="1" applyAlignment="1">
      <alignment horizontal="center" vertical="center"/>
    </xf>
    <xf numFmtId="44" fontId="22" fillId="0" borderId="12" xfId="0" applyNumberFormat="1" applyFont="1" applyFill="1" applyBorder="1" applyAlignment="1">
      <alignment horizontal="right" vertical="center" wrapText="1"/>
    </xf>
    <xf numFmtId="44" fontId="0" fillId="0" borderId="33" xfId="0" applyNumberFormat="1" applyFont="1" applyBorder="1" applyAlignment="1">
      <alignment horizontal="center" vertical="center"/>
    </xf>
    <xf numFmtId="44" fontId="22" fillId="0" borderId="52" xfId="0" applyNumberFormat="1" applyFont="1" applyFill="1" applyBorder="1" applyAlignment="1">
      <alignment horizontal="right" vertical="center" wrapText="1"/>
    </xf>
    <xf numFmtId="44" fontId="0" fillId="0" borderId="10" xfId="0" applyNumberFormat="1" applyFill="1" applyBorder="1" applyAlignment="1">
      <alignment vertical="center"/>
    </xf>
    <xf numFmtId="44" fontId="0" fillId="0" borderId="10" xfId="0" applyNumberFormat="1" applyFont="1" applyFill="1" applyBorder="1" applyAlignment="1">
      <alignment horizontal="center" vertical="center" wrapText="1"/>
    </xf>
    <xf numFmtId="44" fontId="24" fillId="0" borderId="12" xfId="0" applyNumberFormat="1" applyFont="1" applyFill="1" applyBorder="1" applyAlignment="1">
      <alignment vertical="center"/>
    </xf>
    <xf numFmtId="44" fontId="24" fillId="0" borderId="12" xfId="0" applyNumberFormat="1" applyFont="1" applyFill="1" applyBorder="1" applyAlignment="1">
      <alignment horizontal="center" vertical="center"/>
    </xf>
    <xf numFmtId="44" fontId="0" fillId="0" borderId="12" xfId="0" applyNumberFormat="1" applyFont="1" applyBorder="1" applyAlignment="1">
      <alignment vertical="center" wrapText="1"/>
    </xf>
    <xf numFmtId="44" fontId="0" fillId="0" borderId="33" xfId="0" applyNumberFormat="1" applyFont="1" applyBorder="1" applyAlignment="1">
      <alignment horizontal="center" vertical="center" wrapText="1"/>
    </xf>
    <xf numFmtId="44" fontId="22" fillId="0" borderId="10" xfId="0" applyNumberFormat="1" applyFont="1" applyFill="1" applyBorder="1" applyAlignment="1">
      <alignment horizontal="right" vertical="center" wrapText="1"/>
    </xf>
    <xf numFmtId="44" fontId="24" fillId="0" borderId="10" xfId="0" applyNumberFormat="1" applyFont="1" applyBorder="1" applyAlignment="1">
      <alignment vertical="center"/>
    </xf>
    <xf numFmtId="44" fontId="22" fillId="37" borderId="62" xfId="0" applyNumberFormat="1" applyFont="1" applyFill="1" applyBorder="1" applyAlignment="1">
      <alignment horizontal="right" vertical="center" wrapText="1"/>
    </xf>
    <xf numFmtId="44" fontId="22" fillId="0" borderId="12" xfId="0" applyNumberFormat="1" applyFont="1" applyFill="1" applyBorder="1" applyAlignment="1">
      <alignment horizontal="right" vertical="center" wrapText="1"/>
    </xf>
    <xf numFmtId="44" fontId="22" fillId="0" borderId="33" xfId="0" applyNumberFormat="1" applyFont="1" applyFill="1" applyBorder="1" applyAlignment="1">
      <alignment horizontal="right" vertical="center" wrapText="1"/>
    </xf>
    <xf numFmtId="44" fontId="0" fillId="0" borderId="74" xfId="0" applyNumberFormat="1" applyFont="1" applyBorder="1" applyAlignment="1">
      <alignment horizontal="center" vertical="center"/>
    </xf>
    <xf numFmtId="44" fontId="0" fillId="0" borderId="75" xfId="0" applyNumberFormat="1" applyFont="1" applyBorder="1" applyAlignment="1">
      <alignment horizontal="center" vertical="center"/>
    </xf>
    <xf numFmtId="44" fontId="0" fillId="0" borderId="58" xfId="0" applyNumberFormat="1" applyFont="1" applyBorder="1" applyAlignment="1">
      <alignment vertical="center"/>
    </xf>
    <xf numFmtId="44" fontId="22" fillId="0" borderId="58" xfId="0" applyNumberFormat="1" applyFont="1" applyFill="1" applyBorder="1" applyAlignment="1">
      <alignment horizontal="right" vertical="center" wrapText="1"/>
    </xf>
    <xf numFmtId="44" fontId="0" fillId="0" borderId="10" xfId="0" applyNumberFormat="1" applyBorder="1" applyAlignment="1">
      <alignment vertical="center"/>
    </xf>
    <xf numFmtId="44" fontId="8" fillId="36" borderId="62" xfId="0" applyNumberFormat="1" applyFont="1" applyFill="1" applyBorder="1" applyAlignment="1">
      <alignment horizontal="right" vertical="center" wrapText="1"/>
    </xf>
    <xf numFmtId="44" fontId="2" fillId="0" borderId="10" xfId="0" applyNumberFormat="1" applyFont="1" applyBorder="1" applyAlignment="1">
      <alignment vertical="center"/>
    </xf>
    <xf numFmtId="44" fontId="2" fillId="0" borderId="12" xfId="0" applyNumberFormat="1" applyFont="1" applyBorder="1" applyAlignment="1">
      <alignment vertical="center"/>
    </xf>
    <xf numFmtId="44" fontId="22" fillId="0" borderId="53" xfId="52" applyNumberFormat="1" applyFont="1" applyFill="1" applyBorder="1" applyAlignment="1">
      <alignment horizontal="right" vertical="center" wrapText="1"/>
      <protection/>
    </xf>
    <xf numFmtId="44" fontId="21" fillId="0" borderId="10" xfId="52" applyNumberFormat="1" applyFont="1" applyFill="1" applyBorder="1" applyAlignment="1">
      <alignment horizontal="center" vertical="center" wrapText="1"/>
      <protection/>
    </xf>
    <xf numFmtId="0" fontId="7" fillId="0" borderId="0" xfId="0" applyFont="1" applyFill="1" applyBorder="1" applyAlignment="1">
      <alignment horizontal="left"/>
    </xf>
    <xf numFmtId="0" fontId="3" fillId="0" borderId="0" xfId="0" applyFont="1" applyFill="1" applyBorder="1" applyAlignment="1">
      <alignment horizontal="center" vertical="center" wrapText="1"/>
    </xf>
    <xf numFmtId="173" fontId="0" fillId="33" borderId="31" xfId="0" applyNumberFormat="1" applyFill="1" applyBorder="1" applyAlignment="1">
      <alignment horizontal="center" vertical="center"/>
    </xf>
    <xf numFmtId="0" fontId="34" fillId="0" borderId="62" xfId="0" applyFont="1" applyBorder="1" applyAlignment="1">
      <alignment horizontal="center" vertical="center"/>
    </xf>
    <xf numFmtId="0" fontId="8" fillId="34" borderId="73" xfId="0" applyFont="1" applyFill="1" applyBorder="1" applyAlignment="1">
      <alignment horizontal="right" vertical="center" wrapText="1"/>
    </xf>
    <xf numFmtId="167" fontId="21" fillId="0" borderId="62" xfId="0" applyNumberFormat="1" applyFont="1" applyBorder="1" applyAlignment="1">
      <alignment horizontal="center" vertical="center" wrapText="1"/>
    </xf>
    <xf numFmtId="0" fontId="25" fillId="0" borderId="62" xfId="0" applyFont="1" applyBorder="1" applyAlignment="1">
      <alignment horizontal="center" vertical="center" wrapText="1"/>
    </xf>
    <xf numFmtId="167" fontId="21" fillId="0" borderId="62" xfId="0" applyNumberFormat="1" applyFont="1" applyFill="1" applyBorder="1" applyAlignment="1">
      <alignment horizontal="center" vertical="center" wrapText="1"/>
    </xf>
    <xf numFmtId="0" fontId="21" fillId="0" borderId="62" xfId="0" applyFont="1" applyFill="1" applyBorder="1" applyAlignment="1">
      <alignment horizontal="center" vertical="center" wrapText="1"/>
    </xf>
    <xf numFmtId="167" fontId="24" fillId="0" borderId="63" xfId="0" applyNumberFormat="1" applyFont="1" applyFill="1" applyBorder="1" applyAlignment="1">
      <alignment horizontal="center" vertical="center" wrapText="1"/>
    </xf>
    <xf numFmtId="0" fontId="21" fillId="33" borderId="62" xfId="0" applyFont="1" applyFill="1" applyBorder="1" applyAlignment="1">
      <alignment horizontal="center" vertical="center" wrapText="1"/>
    </xf>
    <xf numFmtId="167" fontId="24" fillId="33" borderId="63" xfId="0" applyNumberFormat="1" applyFont="1" applyFill="1" applyBorder="1" applyAlignment="1">
      <alignment horizontal="center" vertical="center" wrapText="1"/>
    </xf>
    <xf numFmtId="167" fontId="21" fillId="33" borderId="62" xfId="0" applyNumberFormat="1" applyFont="1" applyFill="1" applyBorder="1" applyAlignment="1">
      <alignment horizontal="center" vertical="center" wrapText="1"/>
    </xf>
    <xf numFmtId="0" fontId="25" fillId="33" borderId="62" xfId="0" applyFont="1" applyFill="1" applyBorder="1" applyAlignment="1">
      <alignment horizontal="center" vertical="center" wrapText="1"/>
    </xf>
    <xf numFmtId="0" fontId="21" fillId="33" borderId="62" xfId="0" applyFont="1" applyFill="1" applyBorder="1" applyAlignment="1">
      <alignment vertical="center" wrapText="1"/>
    </xf>
    <xf numFmtId="167" fontId="36" fillId="33" borderId="63" xfId="0" applyNumberFormat="1" applyFont="1" applyFill="1" applyBorder="1" applyAlignment="1">
      <alignment horizontal="center" vertical="center" wrapText="1"/>
    </xf>
    <xf numFmtId="0" fontId="24" fillId="33" borderId="62" xfId="0" applyFont="1" applyFill="1" applyBorder="1" applyAlignment="1">
      <alignment horizontal="center" vertical="center" wrapText="1"/>
    </xf>
    <xf numFmtId="167" fontId="37" fillId="0" borderId="63" xfId="0" applyNumberFormat="1" applyFont="1" applyBorder="1" applyAlignment="1">
      <alignment horizontal="center" vertical="center" wrapText="1"/>
    </xf>
    <xf numFmtId="0" fontId="3" fillId="0" borderId="0" xfId="0" applyFont="1" applyAlignment="1">
      <alignment wrapText="1"/>
    </xf>
    <xf numFmtId="0" fontId="6" fillId="33" borderId="0" xfId="0" applyFont="1" applyFill="1" applyBorder="1" applyAlignment="1">
      <alignment horizontal="left" vertical="center"/>
    </xf>
    <xf numFmtId="0" fontId="7" fillId="33" borderId="0" xfId="0" applyFont="1" applyFill="1" applyBorder="1" applyAlignment="1">
      <alignment horizontal="left" vertical="center"/>
    </xf>
    <xf numFmtId="0" fontId="7" fillId="0" borderId="62" xfId="0" applyFont="1" applyFill="1" applyBorder="1" applyAlignment="1">
      <alignment horizontal="left"/>
    </xf>
    <xf numFmtId="0" fontId="3" fillId="35" borderId="62" xfId="0" applyFont="1" applyFill="1" applyBorder="1" applyAlignment="1">
      <alignment horizontal="center" vertical="center"/>
    </xf>
    <xf numFmtId="0" fontId="8" fillId="34" borderId="62" xfId="0" applyFont="1" applyFill="1" applyBorder="1" applyAlignment="1">
      <alignment horizontal="center" vertical="center" wrapText="1"/>
    </xf>
    <xf numFmtId="0" fontId="8" fillId="38" borderId="62" xfId="52" applyFont="1" applyFill="1" applyBorder="1" applyAlignment="1">
      <alignment horizontal="center" vertical="center" wrapText="1"/>
      <protection/>
    </xf>
    <xf numFmtId="0" fontId="8" fillId="34" borderId="61" xfId="0" applyFont="1" applyFill="1" applyBorder="1" applyAlignment="1">
      <alignment horizontal="right" vertical="center" wrapText="1"/>
    </xf>
    <xf numFmtId="0" fontId="99" fillId="0" borderId="17" xfId="0" applyFont="1" applyBorder="1" applyAlignment="1">
      <alignment horizontal="left" vertical="center"/>
    </xf>
    <xf numFmtId="0" fontId="99" fillId="0" borderId="0" xfId="0" applyFont="1" applyAlignment="1">
      <alignment horizontal="left" vertical="center"/>
    </xf>
    <xf numFmtId="0" fontId="99" fillId="0" borderId="0" xfId="0" applyFont="1" applyAlignment="1">
      <alignment horizontal="left" wrapText="1"/>
    </xf>
    <xf numFmtId="0" fontId="99" fillId="0" borderId="0" xfId="0" applyFont="1" applyAlignment="1">
      <alignment horizontal="left" vertical="top" wrapText="1"/>
    </xf>
    <xf numFmtId="0" fontId="19" fillId="33" borderId="0" xfId="0" applyFont="1" applyFill="1" applyBorder="1" applyAlignment="1">
      <alignment horizontal="left" vertical="center"/>
    </xf>
    <xf numFmtId="0" fontId="20" fillId="33" borderId="0" xfId="0" applyFont="1" applyFill="1" applyBorder="1" applyAlignment="1">
      <alignment horizontal="left" vertical="center"/>
    </xf>
    <xf numFmtId="0" fontId="5" fillId="0" borderId="0" xfId="0" applyFont="1" applyFill="1" applyBorder="1" applyAlignment="1">
      <alignment horizontal="left" wrapText="1"/>
    </xf>
    <xf numFmtId="0" fontId="33" fillId="0" borderId="0" xfId="0" applyFont="1" applyBorder="1" applyAlignment="1">
      <alignment horizontal="left" vertical="top" wrapText="1"/>
    </xf>
    <xf numFmtId="0" fontId="29" fillId="33" borderId="29" xfId="0" applyFont="1" applyFill="1" applyBorder="1" applyAlignment="1">
      <alignment horizontal="left" vertical="center"/>
    </xf>
    <xf numFmtId="0" fontId="29" fillId="33" borderId="31" xfId="0" applyFont="1" applyFill="1" applyBorder="1" applyAlignment="1">
      <alignment horizontal="left" vertical="center"/>
    </xf>
    <xf numFmtId="0" fontId="5" fillId="0" borderId="0" xfId="0" applyFont="1" applyBorder="1" applyAlignment="1">
      <alignment horizontal="left"/>
    </xf>
    <xf numFmtId="0" fontId="7" fillId="0" borderId="0" xfId="0" applyFont="1" applyFill="1" applyBorder="1" applyAlignment="1">
      <alignment horizontal="left"/>
    </xf>
    <xf numFmtId="0" fontId="8" fillId="34" borderId="76" xfId="0" applyFont="1" applyFill="1" applyBorder="1" applyAlignment="1">
      <alignment horizontal="right" vertical="center" wrapText="1"/>
    </xf>
    <xf numFmtId="0" fontId="8" fillId="34" borderId="77" xfId="0" applyFont="1" applyFill="1" applyBorder="1" applyAlignment="1">
      <alignment horizontal="right" vertical="center" wrapText="1"/>
    </xf>
    <xf numFmtId="0" fontId="8" fillId="34" borderId="78" xfId="0" applyFont="1" applyFill="1" applyBorder="1" applyAlignment="1">
      <alignment horizontal="right" vertical="center" wrapText="1"/>
    </xf>
    <xf numFmtId="0" fontId="5" fillId="0" borderId="0" xfId="0" applyFont="1" applyFill="1" applyBorder="1" applyAlignment="1">
      <alignment horizontal="left"/>
    </xf>
    <xf numFmtId="0" fontId="7" fillId="0" borderId="79" xfId="0" applyFont="1" applyFill="1" applyBorder="1" applyAlignment="1">
      <alignment horizontal="left"/>
    </xf>
    <xf numFmtId="0" fontId="7" fillId="0" borderId="80" xfId="0" applyFont="1" applyFill="1" applyBorder="1" applyAlignment="1">
      <alignment horizontal="left"/>
    </xf>
    <xf numFmtId="0" fontId="8" fillId="38" borderId="64" xfId="52" applyFont="1" applyFill="1" applyBorder="1" applyAlignment="1">
      <alignment horizontal="center" vertical="center" wrapText="1"/>
      <protection/>
    </xf>
    <xf numFmtId="0" fontId="8" fillId="34" borderId="81" xfId="0" applyFont="1" applyFill="1" applyBorder="1" applyAlignment="1">
      <alignment horizontal="right" vertical="center" wrapText="1"/>
    </xf>
    <xf numFmtId="0" fontId="8" fillId="34" borderId="82" xfId="0" applyFont="1" applyFill="1" applyBorder="1" applyAlignment="1">
      <alignment horizontal="right" vertical="center" wrapText="1"/>
    </xf>
    <xf numFmtId="0" fontId="33" fillId="0" borderId="0" xfId="0" applyFont="1" applyBorder="1" applyAlignment="1">
      <alignment horizontal="left" vertical="center"/>
    </xf>
    <xf numFmtId="0" fontId="5" fillId="33" borderId="0" xfId="0" applyFont="1" applyFill="1" applyBorder="1" applyAlignment="1">
      <alignment horizontal="left" wrapText="1"/>
    </xf>
    <xf numFmtId="0" fontId="44" fillId="0" borderId="0" xfId="0" applyFont="1" applyBorder="1" applyAlignment="1">
      <alignment horizontal="left" vertical="center"/>
    </xf>
    <xf numFmtId="0" fontId="6" fillId="33" borderId="0" xfId="0" applyFont="1" applyFill="1" applyBorder="1" applyAlignment="1">
      <alignment horizontal="left" vertical="center"/>
    </xf>
    <xf numFmtId="0" fontId="7" fillId="33" borderId="0" xfId="0" applyFont="1" applyFill="1" applyBorder="1" applyAlignment="1">
      <alignment horizontal="left" vertical="center"/>
    </xf>
    <xf numFmtId="167" fontId="20" fillId="0" borderId="0" xfId="0" applyNumberFormat="1" applyFont="1" applyFill="1" applyBorder="1" applyAlignment="1">
      <alignment horizontal="left" vertical="center" wrapText="1"/>
    </xf>
    <xf numFmtId="0" fontId="33" fillId="0" borderId="17" xfId="0" applyFont="1" applyBorder="1" applyAlignment="1">
      <alignment horizontal="left" wrapText="1"/>
    </xf>
    <xf numFmtId="0" fontId="20" fillId="0" borderId="0" xfId="0" applyFont="1" applyBorder="1" applyAlignment="1">
      <alignment horizontal="left" vertical="top" wrapText="1"/>
    </xf>
    <xf numFmtId="0" fontId="20" fillId="0" borderId="17" xfId="0" applyFont="1" applyBorder="1" applyAlignment="1">
      <alignment horizontal="left" wrapText="1"/>
    </xf>
    <xf numFmtId="0" fontId="56" fillId="0" borderId="17" xfId="0" applyFont="1" applyBorder="1" applyAlignment="1">
      <alignment horizontal="left" vertical="center"/>
    </xf>
    <xf numFmtId="0" fontId="5" fillId="33" borderId="0" xfId="0" applyFont="1" applyFill="1" applyBorder="1" applyAlignment="1">
      <alignment horizontal="left" vertical="center"/>
    </xf>
    <xf numFmtId="0" fontId="8" fillId="34" borderId="62" xfId="0" applyFont="1" applyFill="1" applyBorder="1" applyAlignment="1">
      <alignment horizontal="right" vertical="center" wrapText="1"/>
    </xf>
    <xf numFmtId="0" fontId="5" fillId="0" borderId="0" xfId="0" applyFont="1" applyBorder="1" applyAlignment="1">
      <alignment/>
    </xf>
    <xf numFmtId="0" fontId="24" fillId="0" borderId="33" xfId="0" applyFont="1" applyBorder="1" applyAlignment="1">
      <alignment horizontal="center" vertical="center"/>
    </xf>
    <xf numFmtId="0" fontId="0" fillId="0" borderId="12" xfId="0" applyFont="1" applyBorder="1" applyAlignment="1">
      <alignment horizontal="center" vertical="center"/>
    </xf>
    <xf numFmtId="0" fontId="0" fillId="0" borderId="33" xfId="0" applyFont="1" applyBorder="1" applyAlignment="1">
      <alignment horizontal="center" vertical="center"/>
    </xf>
    <xf numFmtId="0" fontId="4" fillId="33" borderId="0" xfId="0" applyFont="1" applyFill="1" applyBorder="1" applyAlignment="1">
      <alignment horizontal="lef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Tekst objaśnienia 1"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2">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B47804"/>
      <rgbColor rgb="00800080"/>
      <rgbColor rgb="00009933"/>
      <rgbColor rgb="00BBE33D"/>
      <rgbColor rgb="00808080"/>
      <rgbColor rgb="00729FCF"/>
      <rgbColor rgb="00993366"/>
      <rgbColor rgb="00FFFFCC"/>
      <rgbColor rgb="00CCFFFF"/>
      <rgbColor rgb="00660066"/>
      <rgbColor rgb="00FF8080"/>
      <rgbColor rgb="000066CC"/>
      <rgbColor rgb="00CCCCFF"/>
      <rgbColor rgb="00000080"/>
      <rgbColor rgb="00FF00FF"/>
      <rgbColor rgb="00E6E905"/>
      <rgbColor rgb="0000FFFF"/>
      <rgbColor rgb="00800080"/>
      <rgbColor rgb="00800000"/>
      <rgbColor rgb="00008080"/>
      <rgbColor rgb="003333FF"/>
      <rgbColor rgb="0000CCFF"/>
      <rgbColor rgb="00DDE8CB"/>
      <rgbColor rgb="00CCFFCC"/>
      <rgbColor rgb="00FFFF99"/>
      <rgbColor rgb="0099CCFF"/>
      <rgbColor rgb="00FF99CC"/>
      <rgbColor rgb="00CC99FF"/>
      <rgbColor rgb="00FFCC99"/>
      <rgbColor rgb="003465A4"/>
      <rgbColor rgb="0033CCCC"/>
      <rgbColor rgb="00ACB20C"/>
      <rgbColor rgb="00FFCC00"/>
      <rgbColor rgb="00FF9900"/>
      <rgbColor rgb="00E46C0A"/>
      <rgbColor rgb="005983B0"/>
      <rgbColor rgb="0081ACA6"/>
      <rgbColor rgb="00003366"/>
      <rgbColor rgb="00339966"/>
      <rgbColor rgb="00003300"/>
      <rgbColor rgb="00333300"/>
      <rgbColor rgb="00993300"/>
      <rgbColor rgb="00993366"/>
      <rgbColor rgb="00333399"/>
      <rgbColor rgb="00231F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zoomScale="90" zoomScaleNormal="90" zoomScalePageLayoutView="0" workbookViewId="0" topLeftCell="A25">
      <selection activeCell="E34" sqref="E34"/>
    </sheetView>
  </sheetViews>
  <sheetFormatPr defaultColWidth="9.00390625" defaultRowHeight="12.75"/>
  <cols>
    <col min="1" max="1" width="15.28125" style="1" customWidth="1"/>
    <col min="2" max="2" width="20.7109375" style="1" customWidth="1"/>
    <col min="3" max="3" width="24.421875" style="1" customWidth="1"/>
    <col min="4" max="4" width="46.28125" style="1" customWidth="1"/>
    <col min="5" max="5" width="16.57421875" style="1" customWidth="1"/>
    <col min="6" max="8" width="13.140625" style="1" customWidth="1"/>
    <col min="9" max="9" width="17.421875" style="1" customWidth="1"/>
    <col min="10" max="10" width="21.7109375" style="1" customWidth="1"/>
    <col min="11" max="11" width="17.421875" style="1" customWidth="1"/>
    <col min="12" max="12" width="26.140625" style="1" customWidth="1"/>
    <col min="13" max="13" width="10.421875" style="1" customWidth="1"/>
    <col min="14" max="14" width="13.140625" style="1" customWidth="1"/>
    <col min="15" max="15" width="25.57421875" style="1" customWidth="1"/>
    <col min="16" max="16" width="14.00390625" style="1" customWidth="1"/>
    <col min="17" max="17" width="26.57421875" style="1" customWidth="1"/>
    <col min="18" max="16384" width="9.00390625" style="1" customWidth="1"/>
  </cols>
  <sheetData>
    <row r="1" spans="1:14" ht="11.25">
      <c r="A1" s="606" t="s">
        <v>475</v>
      </c>
      <c r="B1" s="606"/>
      <c r="C1" s="606"/>
      <c r="D1" s="606"/>
      <c r="E1" s="606"/>
      <c r="F1" s="606"/>
      <c r="G1" s="606"/>
      <c r="H1" s="606"/>
      <c r="I1" s="606"/>
      <c r="J1" s="606"/>
      <c r="K1" s="606"/>
      <c r="L1" s="606"/>
      <c r="M1" s="606"/>
      <c r="N1" s="606"/>
    </row>
    <row r="2" spans="1:12" ht="11.25">
      <c r="A2" s="607"/>
      <c r="B2" s="607"/>
      <c r="C2" s="607"/>
      <c r="D2" s="607"/>
      <c r="E2" s="607"/>
      <c r="F2" s="607"/>
      <c r="G2" s="607"/>
      <c r="H2" s="607"/>
      <c r="I2" s="607"/>
      <c r="J2" s="607"/>
      <c r="K2" s="607"/>
      <c r="L2" s="607"/>
    </row>
    <row r="3" spans="1:12" ht="11.25">
      <c r="A3" s="2" t="s">
        <v>0</v>
      </c>
      <c r="B3" s="2"/>
      <c r="C3" s="2"/>
      <c r="D3" s="2"/>
      <c r="E3" s="2"/>
      <c r="F3" s="2"/>
      <c r="G3" s="2"/>
      <c r="H3" s="2"/>
      <c r="I3" s="2"/>
      <c r="J3" s="2"/>
      <c r="K3" s="2"/>
      <c r="L3" s="2"/>
    </row>
    <row r="4" spans="1:17" ht="11.25">
      <c r="A4" s="608" t="s">
        <v>1</v>
      </c>
      <c r="B4" s="608"/>
      <c r="C4" s="608"/>
      <c r="D4" s="608"/>
      <c r="E4" s="608"/>
      <c r="F4" s="608"/>
      <c r="G4" s="608"/>
      <c r="H4" s="608"/>
      <c r="I4" s="608"/>
      <c r="J4" s="314"/>
      <c r="K4" s="314"/>
      <c r="L4" s="315"/>
      <c r="M4" s="609" t="s">
        <v>2</v>
      </c>
      <c r="N4" s="609"/>
      <c r="O4" s="609"/>
      <c r="P4" s="609"/>
      <c r="Q4" s="609"/>
    </row>
    <row r="5" spans="1:17" ht="51.7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3.5" customHeight="1">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8.25" customHeight="1">
      <c r="A7" s="611"/>
      <c r="B7" s="611"/>
      <c r="C7" s="611"/>
      <c r="D7" s="611"/>
      <c r="E7" s="611"/>
      <c r="F7" s="611"/>
      <c r="G7" s="611"/>
      <c r="H7" s="611"/>
      <c r="I7" s="611"/>
      <c r="J7" s="611"/>
      <c r="K7" s="611"/>
      <c r="L7" s="611"/>
      <c r="M7" s="611"/>
      <c r="N7" s="611"/>
      <c r="O7" s="611"/>
      <c r="P7" s="611"/>
      <c r="Q7" s="611"/>
    </row>
    <row r="8" spans="1:17" ht="93.75" customHeight="1">
      <c r="A8" s="320">
        <v>1</v>
      </c>
      <c r="B8" s="321" t="s">
        <v>14</v>
      </c>
      <c r="C8" s="322" t="s">
        <v>15</v>
      </c>
      <c r="D8" s="323" t="s">
        <v>16</v>
      </c>
      <c r="E8" s="324" t="s">
        <v>17</v>
      </c>
      <c r="F8" s="325">
        <v>400</v>
      </c>
      <c r="G8" s="541"/>
      <c r="H8" s="326">
        <v>0.08</v>
      </c>
      <c r="I8" s="540">
        <f aca="true" t="shared" si="0" ref="I8:I25">G8+(G8*H8)</f>
        <v>0</v>
      </c>
      <c r="J8" s="542">
        <f>G8*F8</f>
        <v>0</v>
      </c>
      <c r="K8" s="542">
        <f>L8-J8</f>
        <v>0</v>
      </c>
      <c r="L8" s="542">
        <f>I8*F8</f>
        <v>0</v>
      </c>
      <c r="M8" s="327"/>
      <c r="N8" s="327"/>
      <c r="O8" s="328"/>
      <c r="P8" s="329"/>
      <c r="Q8" s="328"/>
    </row>
    <row r="9" spans="1:17" ht="92.25" customHeight="1">
      <c r="A9" s="320">
        <f>A8+1</f>
        <v>2</v>
      </c>
      <c r="B9" s="321" t="s">
        <v>14</v>
      </c>
      <c r="C9" s="322" t="s">
        <v>15</v>
      </c>
      <c r="D9" s="323" t="s">
        <v>16</v>
      </c>
      <c r="E9" s="324" t="s">
        <v>18</v>
      </c>
      <c r="F9" s="325">
        <v>45</v>
      </c>
      <c r="G9" s="541"/>
      <c r="H9" s="326">
        <v>0.08</v>
      </c>
      <c r="I9" s="540">
        <f t="shared" si="0"/>
        <v>0</v>
      </c>
      <c r="J9" s="542">
        <f aca="true" t="shared" si="1" ref="J9:J25">G9*F9</f>
        <v>0</v>
      </c>
      <c r="K9" s="542">
        <f aca="true" t="shared" si="2" ref="K9:K25">L9-J9</f>
        <v>0</v>
      </c>
      <c r="L9" s="542">
        <f aca="true" t="shared" si="3" ref="L9:L25">I9*F9</f>
        <v>0</v>
      </c>
      <c r="M9" s="327"/>
      <c r="N9" s="327"/>
      <c r="O9" s="328"/>
      <c r="P9" s="329"/>
      <c r="Q9" s="328"/>
    </row>
    <row r="10" spans="1:17" ht="84">
      <c r="A10" s="320">
        <f>A9+1</f>
        <v>3</v>
      </c>
      <c r="B10" s="330" t="s">
        <v>19</v>
      </c>
      <c r="C10" s="325" t="s">
        <v>20</v>
      </c>
      <c r="D10" s="323" t="s">
        <v>21</v>
      </c>
      <c r="E10" s="324" t="s">
        <v>22</v>
      </c>
      <c r="F10" s="325">
        <v>140</v>
      </c>
      <c r="G10" s="541"/>
      <c r="H10" s="326">
        <v>0.08</v>
      </c>
      <c r="I10" s="540">
        <f t="shared" si="0"/>
        <v>0</v>
      </c>
      <c r="J10" s="542">
        <f t="shared" si="1"/>
        <v>0</v>
      </c>
      <c r="K10" s="542">
        <f t="shared" si="2"/>
        <v>0</v>
      </c>
      <c r="L10" s="542">
        <f t="shared" si="3"/>
        <v>0</v>
      </c>
      <c r="M10" s="327"/>
      <c r="N10" s="327"/>
      <c r="O10" s="328"/>
      <c r="P10" s="329"/>
      <c r="Q10" s="328"/>
    </row>
    <row r="11" spans="1:17" ht="84">
      <c r="A11" s="320">
        <f>A10+1</f>
        <v>4</v>
      </c>
      <c r="B11" s="325" t="s">
        <v>23</v>
      </c>
      <c r="C11" s="325" t="s">
        <v>24</v>
      </c>
      <c r="D11" s="323" t="s">
        <v>25</v>
      </c>
      <c r="E11" s="324" t="s">
        <v>26</v>
      </c>
      <c r="F11" s="325">
        <v>45</v>
      </c>
      <c r="G11" s="541"/>
      <c r="H11" s="326">
        <v>0.08</v>
      </c>
      <c r="I11" s="540">
        <f t="shared" si="0"/>
        <v>0</v>
      </c>
      <c r="J11" s="542">
        <f t="shared" si="1"/>
        <v>0</v>
      </c>
      <c r="K11" s="542">
        <f t="shared" si="2"/>
        <v>0</v>
      </c>
      <c r="L11" s="542">
        <f t="shared" si="3"/>
        <v>0</v>
      </c>
      <c r="M11" s="327"/>
      <c r="N11" s="327"/>
      <c r="O11" s="328"/>
      <c r="P11" s="329"/>
      <c r="Q11" s="328"/>
    </row>
    <row r="12" spans="1:17" ht="84">
      <c r="A12" s="331">
        <f>A11+1</f>
        <v>5</v>
      </c>
      <c r="B12" s="332" t="s">
        <v>27</v>
      </c>
      <c r="C12" s="332" t="s">
        <v>28</v>
      </c>
      <c r="D12" s="333" t="s">
        <v>29</v>
      </c>
      <c r="E12" s="332" t="s">
        <v>30</v>
      </c>
      <c r="F12" s="332">
        <v>360</v>
      </c>
      <c r="G12" s="541"/>
      <c r="H12" s="334">
        <v>0.08</v>
      </c>
      <c r="I12" s="540">
        <f t="shared" si="0"/>
        <v>0</v>
      </c>
      <c r="J12" s="542">
        <f t="shared" si="1"/>
        <v>0</v>
      </c>
      <c r="K12" s="542">
        <f t="shared" si="2"/>
        <v>0</v>
      </c>
      <c r="L12" s="542">
        <f t="shared" si="3"/>
        <v>0</v>
      </c>
      <c r="M12" s="335"/>
      <c r="N12" s="335"/>
      <c r="O12" s="336"/>
      <c r="P12" s="337"/>
      <c r="Q12" s="338"/>
    </row>
    <row r="13" spans="1:17" ht="84">
      <c r="A13" s="331">
        <f>A12+1</f>
        <v>6</v>
      </c>
      <c r="B13" s="332" t="s">
        <v>31</v>
      </c>
      <c r="C13" s="332" t="s">
        <v>28</v>
      </c>
      <c r="D13" s="333" t="s">
        <v>32</v>
      </c>
      <c r="E13" s="339" t="s">
        <v>33</v>
      </c>
      <c r="F13" s="340">
        <v>45</v>
      </c>
      <c r="G13" s="541"/>
      <c r="H13" s="341">
        <v>0.08</v>
      </c>
      <c r="I13" s="540">
        <f t="shared" si="0"/>
        <v>0</v>
      </c>
      <c r="J13" s="542">
        <f t="shared" si="1"/>
        <v>0</v>
      </c>
      <c r="K13" s="542">
        <f t="shared" si="2"/>
        <v>0</v>
      </c>
      <c r="L13" s="542">
        <f t="shared" si="3"/>
        <v>0</v>
      </c>
      <c r="M13" s="335"/>
      <c r="N13" s="335"/>
      <c r="O13" s="336"/>
      <c r="P13" s="337"/>
      <c r="Q13" s="338"/>
    </row>
    <row r="14" spans="1:17" ht="84">
      <c r="A14" s="331">
        <v>7</v>
      </c>
      <c r="B14" s="332" t="s">
        <v>31</v>
      </c>
      <c r="C14" s="332" t="s">
        <v>28</v>
      </c>
      <c r="D14" s="333" t="s">
        <v>34</v>
      </c>
      <c r="E14" s="332" t="s">
        <v>22</v>
      </c>
      <c r="F14" s="332">
        <v>450</v>
      </c>
      <c r="G14" s="541"/>
      <c r="H14" s="334">
        <v>0.08</v>
      </c>
      <c r="I14" s="540">
        <f t="shared" si="0"/>
        <v>0</v>
      </c>
      <c r="J14" s="542">
        <f t="shared" si="1"/>
        <v>0</v>
      </c>
      <c r="K14" s="542">
        <f t="shared" si="2"/>
        <v>0</v>
      </c>
      <c r="L14" s="542">
        <f t="shared" si="3"/>
        <v>0</v>
      </c>
      <c r="M14" s="335"/>
      <c r="N14" s="335"/>
      <c r="O14" s="336"/>
      <c r="P14" s="337"/>
      <c r="Q14" s="338"/>
    </row>
    <row r="15" spans="1:21" ht="80.25" customHeight="1">
      <c r="A15" s="342">
        <v>8</v>
      </c>
      <c r="B15" s="332" t="s">
        <v>31</v>
      </c>
      <c r="C15" s="332" t="s">
        <v>28</v>
      </c>
      <c r="D15" s="343" t="s">
        <v>35</v>
      </c>
      <c r="E15" s="339" t="s">
        <v>36</v>
      </c>
      <c r="F15" s="344">
        <v>90</v>
      </c>
      <c r="G15" s="541"/>
      <c r="H15" s="345">
        <v>0.08</v>
      </c>
      <c r="I15" s="540">
        <f t="shared" si="0"/>
        <v>0</v>
      </c>
      <c r="J15" s="542">
        <f t="shared" si="1"/>
        <v>0</v>
      </c>
      <c r="K15" s="542">
        <f t="shared" si="2"/>
        <v>0</v>
      </c>
      <c r="L15" s="542">
        <f t="shared" si="3"/>
        <v>0</v>
      </c>
      <c r="M15" s="346"/>
      <c r="N15" s="346"/>
      <c r="O15" s="336"/>
      <c r="P15" s="337"/>
      <c r="Q15" s="336"/>
      <c r="U15" s="1" t="s">
        <v>37</v>
      </c>
    </row>
    <row r="16" spans="1:17" ht="105">
      <c r="A16" s="331">
        <f>A13+1</f>
        <v>7</v>
      </c>
      <c r="B16" s="347"/>
      <c r="C16" s="348" t="s">
        <v>38</v>
      </c>
      <c r="D16" s="349" t="s">
        <v>39</v>
      </c>
      <c r="E16" s="339" t="s">
        <v>40</v>
      </c>
      <c r="F16" s="339">
        <v>450</v>
      </c>
      <c r="G16" s="541"/>
      <c r="H16" s="350">
        <v>0.23</v>
      </c>
      <c r="I16" s="540">
        <f t="shared" si="0"/>
        <v>0</v>
      </c>
      <c r="J16" s="542">
        <f t="shared" si="1"/>
        <v>0</v>
      </c>
      <c r="K16" s="542">
        <f t="shared" si="2"/>
        <v>0</v>
      </c>
      <c r="L16" s="542">
        <f t="shared" si="3"/>
        <v>0</v>
      </c>
      <c r="M16" s="337"/>
      <c r="N16" s="337"/>
      <c r="O16" s="351"/>
      <c r="P16" s="337"/>
      <c r="Q16" s="338"/>
    </row>
    <row r="17" spans="1:17" ht="105">
      <c r="A17" s="331">
        <f aca="true" t="shared" si="4" ref="A17:A25">A16+1</f>
        <v>8</v>
      </c>
      <c r="B17" s="352"/>
      <c r="C17" s="348" t="s">
        <v>38</v>
      </c>
      <c r="D17" s="353" t="s">
        <v>41</v>
      </c>
      <c r="E17" s="339" t="s">
        <v>42</v>
      </c>
      <c r="F17" s="339">
        <v>180</v>
      </c>
      <c r="G17" s="541"/>
      <c r="H17" s="350">
        <v>0.23</v>
      </c>
      <c r="I17" s="540">
        <f t="shared" si="0"/>
        <v>0</v>
      </c>
      <c r="J17" s="542">
        <f t="shared" si="1"/>
        <v>0</v>
      </c>
      <c r="K17" s="542">
        <f t="shared" si="2"/>
        <v>0</v>
      </c>
      <c r="L17" s="542">
        <f t="shared" si="3"/>
        <v>0</v>
      </c>
      <c r="M17" s="354"/>
      <c r="N17" s="354"/>
      <c r="O17" s="351"/>
      <c r="P17" s="337"/>
      <c r="Q17" s="338"/>
    </row>
    <row r="18" spans="1:17" ht="136.5">
      <c r="A18" s="331">
        <f t="shared" si="4"/>
        <v>9</v>
      </c>
      <c r="B18" s="352"/>
      <c r="C18" s="348" t="s">
        <v>38</v>
      </c>
      <c r="D18" s="349" t="s">
        <v>43</v>
      </c>
      <c r="E18" s="355" t="s">
        <v>44</v>
      </c>
      <c r="F18" s="339">
        <v>180</v>
      </c>
      <c r="G18" s="541"/>
      <c r="H18" s="350">
        <v>0.23</v>
      </c>
      <c r="I18" s="540">
        <f t="shared" si="0"/>
        <v>0</v>
      </c>
      <c r="J18" s="542">
        <f t="shared" si="1"/>
        <v>0</v>
      </c>
      <c r="K18" s="542">
        <f t="shared" si="2"/>
        <v>0</v>
      </c>
      <c r="L18" s="542">
        <f t="shared" si="3"/>
        <v>0</v>
      </c>
      <c r="M18" s="354"/>
      <c r="N18" s="354"/>
      <c r="O18" s="356"/>
      <c r="P18" s="337"/>
      <c r="Q18" s="338"/>
    </row>
    <row r="19" spans="1:17" ht="136.5">
      <c r="A19" s="331">
        <f t="shared" si="4"/>
        <v>10</v>
      </c>
      <c r="B19" s="352"/>
      <c r="C19" s="348" t="s">
        <v>38</v>
      </c>
      <c r="D19" s="349" t="s">
        <v>43</v>
      </c>
      <c r="E19" s="339" t="s">
        <v>45</v>
      </c>
      <c r="F19" s="332">
        <v>20</v>
      </c>
      <c r="G19" s="541"/>
      <c r="H19" s="334">
        <v>0.23</v>
      </c>
      <c r="I19" s="540">
        <f t="shared" si="0"/>
        <v>0</v>
      </c>
      <c r="J19" s="542">
        <f t="shared" si="1"/>
        <v>0</v>
      </c>
      <c r="K19" s="542">
        <f t="shared" si="2"/>
        <v>0</v>
      </c>
      <c r="L19" s="542">
        <f t="shared" si="3"/>
        <v>0</v>
      </c>
      <c r="M19" s="357"/>
      <c r="N19" s="357"/>
      <c r="O19" s="356"/>
      <c r="P19" s="357"/>
      <c r="Q19" s="358"/>
    </row>
    <row r="20" spans="1:17" ht="59.25" customHeight="1">
      <c r="A20" s="331">
        <f t="shared" si="4"/>
        <v>11</v>
      </c>
      <c r="B20" s="359"/>
      <c r="C20" s="360" t="s">
        <v>46</v>
      </c>
      <c r="D20" s="361" t="s">
        <v>47</v>
      </c>
      <c r="E20" s="332" t="s">
        <v>48</v>
      </c>
      <c r="F20" s="332">
        <v>45</v>
      </c>
      <c r="G20" s="541"/>
      <c r="H20" s="334">
        <v>0.23</v>
      </c>
      <c r="I20" s="540">
        <f t="shared" si="0"/>
        <v>0</v>
      </c>
      <c r="J20" s="542">
        <f t="shared" si="1"/>
        <v>0</v>
      </c>
      <c r="K20" s="542">
        <f t="shared" si="2"/>
        <v>0</v>
      </c>
      <c r="L20" s="542">
        <f>I20*F20</f>
        <v>0</v>
      </c>
      <c r="M20" s="335"/>
      <c r="N20" s="335"/>
      <c r="O20" s="336"/>
      <c r="P20" s="337"/>
      <c r="Q20" s="338"/>
    </row>
    <row r="21" spans="1:17" ht="63">
      <c r="A21" s="331">
        <f t="shared" si="4"/>
        <v>12</v>
      </c>
      <c r="B21" s="348" t="s">
        <v>49</v>
      </c>
      <c r="C21" s="362" t="s">
        <v>50</v>
      </c>
      <c r="D21" s="349" t="s">
        <v>51</v>
      </c>
      <c r="E21" s="339" t="s">
        <v>52</v>
      </c>
      <c r="F21" s="339">
        <v>550</v>
      </c>
      <c r="G21" s="541"/>
      <c r="H21" s="350">
        <v>0.23</v>
      </c>
      <c r="I21" s="540">
        <f t="shared" si="0"/>
        <v>0</v>
      </c>
      <c r="J21" s="542">
        <f t="shared" si="1"/>
        <v>0</v>
      </c>
      <c r="K21" s="542">
        <f t="shared" si="2"/>
        <v>0</v>
      </c>
      <c r="L21" s="542">
        <f t="shared" si="3"/>
        <v>0</v>
      </c>
      <c r="M21" s="354"/>
      <c r="N21" s="354"/>
      <c r="O21" s="336"/>
      <c r="P21" s="337"/>
      <c r="Q21" s="338"/>
    </row>
    <row r="22" spans="1:17" ht="52.5">
      <c r="A22" s="331">
        <f t="shared" si="4"/>
        <v>13</v>
      </c>
      <c r="B22" s="363"/>
      <c r="C22" s="362" t="s">
        <v>53</v>
      </c>
      <c r="D22" s="364" t="s">
        <v>54</v>
      </c>
      <c r="E22" s="339" t="s">
        <v>40</v>
      </c>
      <c r="F22" s="365">
        <v>65</v>
      </c>
      <c r="G22" s="541"/>
      <c r="H22" s="345">
        <v>0.23</v>
      </c>
      <c r="I22" s="540">
        <f t="shared" si="0"/>
        <v>0</v>
      </c>
      <c r="J22" s="542">
        <f t="shared" si="1"/>
        <v>0</v>
      </c>
      <c r="K22" s="542">
        <f t="shared" si="2"/>
        <v>0</v>
      </c>
      <c r="L22" s="542">
        <f t="shared" si="3"/>
        <v>0</v>
      </c>
      <c r="M22" s="335"/>
      <c r="N22" s="335"/>
      <c r="O22" s="338"/>
      <c r="P22" s="337"/>
      <c r="Q22" s="366"/>
    </row>
    <row r="23" spans="1:17" ht="52.5">
      <c r="A23" s="331">
        <f t="shared" si="4"/>
        <v>14</v>
      </c>
      <c r="B23" s="363"/>
      <c r="C23" s="362" t="s">
        <v>488</v>
      </c>
      <c r="D23" s="364" t="s">
        <v>55</v>
      </c>
      <c r="E23" s="339" t="s">
        <v>40</v>
      </c>
      <c r="F23" s="365">
        <v>20</v>
      </c>
      <c r="G23" s="541"/>
      <c r="H23" s="345">
        <v>0.23</v>
      </c>
      <c r="I23" s="540">
        <f t="shared" si="0"/>
        <v>0</v>
      </c>
      <c r="J23" s="542">
        <f t="shared" si="1"/>
        <v>0</v>
      </c>
      <c r="K23" s="542">
        <f t="shared" si="2"/>
        <v>0</v>
      </c>
      <c r="L23" s="542">
        <f t="shared" si="3"/>
        <v>0</v>
      </c>
      <c r="M23" s="335"/>
      <c r="N23" s="335"/>
      <c r="O23" s="338"/>
      <c r="P23" s="337"/>
      <c r="Q23" s="366"/>
    </row>
    <row r="24" spans="1:17" ht="73.5">
      <c r="A24" s="331">
        <f t="shared" si="4"/>
        <v>15</v>
      </c>
      <c r="B24" s="363"/>
      <c r="C24" s="365" t="s">
        <v>56</v>
      </c>
      <c r="D24" s="364" t="s">
        <v>57</v>
      </c>
      <c r="E24" s="339" t="s">
        <v>40</v>
      </c>
      <c r="F24" s="362">
        <v>180</v>
      </c>
      <c r="G24" s="541"/>
      <c r="H24" s="367">
        <v>0.23</v>
      </c>
      <c r="I24" s="540">
        <f t="shared" si="0"/>
        <v>0</v>
      </c>
      <c r="J24" s="542">
        <f t="shared" si="1"/>
        <v>0</v>
      </c>
      <c r="K24" s="542">
        <f t="shared" si="2"/>
        <v>0</v>
      </c>
      <c r="L24" s="542">
        <f t="shared" si="3"/>
        <v>0</v>
      </c>
      <c r="M24" s="335"/>
      <c r="N24" s="335"/>
      <c r="O24" s="338"/>
      <c r="P24" s="368"/>
      <c r="Q24" s="338"/>
    </row>
    <row r="25" spans="1:17" ht="34.5" customHeight="1">
      <c r="A25" s="331">
        <f t="shared" si="4"/>
        <v>16</v>
      </c>
      <c r="B25" s="369"/>
      <c r="C25" s="370"/>
      <c r="D25" s="364" t="s">
        <v>58</v>
      </c>
      <c r="E25" s="362" t="s">
        <v>59</v>
      </c>
      <c r="F25" s="365">
        <v>450</v>
      </c>
      <c r="G25" s="541"/>
      <c r="H25" s="345">
        <v>0.23</v>
      </c>
      <c r="I25" s="540">
        <f t="shared" si="0"/>
        <v>0</v>
      </c>
      <c r="J25" s="542">
        <f t="shared" si="1"/>
        <v>0</v>
      </c>
      <c r="K25" s="542">
        <f t="shared" si="2"/>
        <v>0</v>
      </c>
      <c r="L25" s="542">
        <f t="shared" si="3"/>
        <v>0</v>
      </c>
      <c r="M25" s="438"/>
      <c r="N25" s="438"/>
      <c r="O25" s="439"/>
      <c r="P25" s="337"/>
      <c r="Q25" s="338"/>
    </row>
    <row r="26" spans="1:17" ht="13.5" customHeight="1" thickBot="1">
      <c r="A26" s="612" t="s">
        <v>60</v>
      </c>
      <c r="B26" s="612"/>
      <c r="C26" s="612"/>
      <c r="D26" s="612"/>
      <c r="E26" s="612"/>
      <c r="F26" s="612"/>
      <c r="G26" s="612"/>
      <c r="H26" s="612"/>
      <c r="I26" s="612"/>
      <c r="J26" s="545">
        <f>SUM(J8:J25)</f>
        <v>0</v>
      </c>
      <c r="K26" s="313" t="s">
        <v>60</v>
      </c>
      <c r="L26" s="546">
        <f>SUM(L8:L25)</f>
        <v>0</v>
      </c>
      <c r="M26" s="441"/>
      <c r="N26" s="440"/>
      <c r="O26" s="440"/>
      <c r="P26" s="3"/>
      <c r="Q26" s="3"/>
    </row>
    <row r="27" spans="1:17" ht="24.75" customHeight="1">
      <c r="A27" s="613" t="s">
        <v>61</v>
      </c>
      <c r="B27" s="613"/>
      <c r="C27" s="613"/>
      <c r="D27" s="613"/>
      <c r="E27" s="613"/>
      <c r="F27" s="613"/>
      <c r="G27" s="613"/>
      <c r="H27" s="613"/>
      <c r="I27" s="613"/>
      <c r="J27" s="613"/>
      <c r="K27" s="613"/>
      <c r="L27" s="613"/>
      <c r="M27" s="614"/>
      <c r="N27" s="614"/>
      <c r="O27" s="614"/>
      <c r="P27" s="3"/>
      <c r="Q27" s="3"/>
    </row>
    <row r="28" spans="1:17" ht="28.5" customHeight="1">
      <c r="A28" s="614" t="s">
        <v>62</v>
      </c>
      <c r="B28" s="614"/>
      <c r="C28" s="614"/>
      <c r="D28" s="614"/>
      <c r="E28" s="614"/>
      <c r="F28" s="614"/>
      <c r="G28" s="614"/>
      <c r="H28" s="614"/>
      <c r="I28" s="614"/>
      <c r="J28" s="614"/>
      <c r="K28" s="614"/>
      <c r="L28" s="614"/>
      <c r="M28" s="614"/>
      <c r="N28" s="614"/>
      <c r="O28" s="614"/>
      <c r="P28" s="3"/>
      <c r="Q28" s="3"/>
    </row>
    <row r="29" spans="1:17" ht="49.5" customHeight="1">
      <c r="A29" s="615" t="s">
        <v>487</v>
      </c>
      <c r="B29" s="615"/>
      <c r="C29" s="615"/>
      <c r="D29" s="615"/>
      <c r="E29" s="615"/>
      <c r="F29" s="615"/>
      <c r="G29" s="615"/>
      <c r="H29" s="615"/>
      <c r="I29" s="615"/>
      <c r="J29" s="615"/>
      <c r="K29" s="615"/>
      <c r="L29" s="615"/>
      <c r="M29" s="615"/>
      <c r="N29" s="615"/>
      <c r="O29" s="615"/>
      <c r="P29" s="3"/>
      <c r="Q29" s="3"/>
    </row>
    <row r="30" spans="1:17" ht="104.25" customHeight="1">
      <c r="A30" s="616" t="s">
        <v>485</v>
      </c>
      <c r="B30" s="616"/>
      <c r="C30" s="616"/>
      <c r="D30" s="616"/>
      <c r="E30" s="616"/>
      <c r="F30" s="616"/>
      <c r="G30" s="616"/>
      <c r="H30" s="616"/>
      <c r="I30" s="616"/>
      <c r="J30" s="616"/>
      <c r="K30" s="616"/>
      <c r="L30" s="616"/>
      <c r="M30" s="616"/>
      <c r="N30" s="616"/>
      <c r="O30" s="616"/>
      <c r="P30" s="3"/>
      <c r="Q30" s="3"/>
    </row>
    <row r="31" spans="1:17" ht="36" customHeight="1">
      <c r="A31" s="616" t="s">
        <v>486</v>
      </c>
      <c r="B31" s="616"/>
      <c r="C31" s="616"/>
      <c r="D31" s="616"/>
      <c r="E31" s="616"/>
      <c r="F31" s="616"/>
      <c r="G31" s="616"/>
      <c r="H31" s="616"/>
      <c r="I31" s="616"/>
      <c r="J31" s="616"/>
      <c r="K31" s="616"/>
      <c r="L31" s="616"/>
      <c r="M31" s="616"/>
      <c r="N31" s="616"/>
      <c r="O31" s="616"/>
      <c r="P31" s="4"/>
      <c r="Q31" s="5"/>
    </row>
    <row r="32" spans="1:17" ht="33.75" customHeight="1">
      <c r="A32" s="3"/>
      <c r="B32" s="3"/>
      <c r="C32" s="3"/>
      <c r="D32" s="3"/>
      <c r="E32" s="3"/>
      <c r="F32" s="3"/>
      <c r="G32" s="3"/>
      <c r="H32" s="3"/>
      <c r="I32" s="3"/>
      <c r="J32" s="3"/>
      <c r="K32" s="3"/>
      <c r="L32" s="3"/>
      <c r="M32" s="3"/>
      <c r="N32" s="3"/>
      <c r="O32" s="3"/>
      <c r="P32" s="5"/>
      <c r="Q32" s="5"/>
    </row>
    <row r="33" spans="1:15" ht="72.75" customHeight="1">
      <c r="A33" s="6" t="s">
        <v>63</v>
      </c>
      <c r="B33" s="6"/>
      <c r="C33" s="6"/>
      <c r="D33" s="6"/>
      <c r="E33" s="7"/>
      <c r="F33" s="7"/>
      <c r="G33" s="7"/>
      <c r="H33" s="7"/>
      <c r="I33" s="6" t="s">
        <v>64</v>
      </c>
      <c r="J33" s="6"/>
      <c r="K33" s="6"/>
      <c r="L33" s="8"/>
      <c r="M33" s="8"/>
      <c r="N33" s="8"/>
      <c r="O33" s="8"/>
    </row>
    <row r="34" spans="1:15" ht="28.5" customHeight="1">
      <c r="A34" s="6"/>
      <c r="B34" s="9" t="s">
        <v>65</v>
      </c>
      <c r="I34" s="10" t="s">
        <v>66</v>
      </c>
      <c r="J34" s="10"/>
      <c r="K34" s="10"/>
      <c r="M34" s="8"/>
      <c r="N34" s="8"/>
      <c r="O34" s="8"/>
    </row>
    <row r="35" spans="1:15" ht="28.5" customHeight="1">
      <c r="A35" s="6"/>
      <c r="B35" s="9"/>
      <c r="I35" s="6"/>
      <c r="J35" s="6"/>
      <c r="K35" s="6"/>
      <c r="M35" s="8"/>
      <c r="N35" s="8"/>
      <c r="O35" s="8"/>
    </row>
    <row r="36" spans="1:15" ht="28.5" customHeight="1">
      <c r="A36" s="605"/>
      <c r="B36" s="605"/>
      <c r="C36" s="605"/>
      <c r="D36" s="605"/>
      <c r="E36" s="605"/>
      <c r="F36" s="605"/>
      <c r="G36" s="605"/>
      <c r="H36" s="605"/>
      <c r="I36" s="605"/>
      <c r="J36" s="605"/>
      <c r="K36" s="605"/>
      <c r="L36" s="605"/>
      <c r="M36" s="605"/>
      <c r="N36" s="605"/>
      <c r="O36" s="605"/>
    </row>
    <row r="37" spans="1:15" ht="28.5" customHeight="1">
      <c r="A37" s="605"/>
      <c r="B37" s="605"/>
      <c r="C37" s="605"/>
      <c r="D37" s="605"/>
      <c r="E37" s="605"/>
      <c r="F37" s="605"/>
      <c r="G37" s="605"/>
      <c r="H37" s="605"/>
      <c r="I37" s="605"/>
      <c r="J37" s="605"/>
      <c r="K37" s="605"/>
      <c r="L37" s="605"/>
      <c r="M37" s="605"/>
      <c r="N37" s="605"/>
      <c r="O37" s="605"/>
    </row>
    <row r="38" spans="1:15" ht="33.75" customHeight="1">
      <c r="A38" s="605"/>
      <c r="B38" s="605"/>
      <c r="C38" s="605"/>
      <c r="D38" s="605"/>
      <c r="E38" s="605"/>
      <c r="F38" s="605"/>
      <c r="G38" s="605"/>
      <c r="H38" s="605"/>
      <c r="I38" s="605"/>
      <c r="J38" s="605"/>
      <c r="K38" s="605"/>
      <c r="L38" s="605"/>
      <c r="M38" s="605"/>
      <c r="N38" s="605"/>
      <c r="O38" s="605"/>
    </row>
    <row r="39" spans="1:15" ht="15" customHeight="1">
      <c r="A39" s="605"/>
      <c r="B39" s="605"/>
      <c r="C39" s="605"/>
      <c r="D39" s="605"/>
      <c r="E39" s="605"/>
      <c r="F39" s="605"/>
      <c r="G39" s="605"/>
      <c r="H39" s="605"/>
      <c r="I39" s="605"/>
      <c r="J39" s="605"/>
      <c r="K39" s="605"/>
      <c r="L39" s="605"/>
      <c r="M39" s="605"/>
      <c r="N39" s="605"/>
      <c r="O39" s="605"/>
    </row>
    <row r="40" spans="1:15" ht="45.75" customHeight="1">
      <c r="A40" s="605"/>
      <c r="B40" s="605"/>
      <c r="C40" s="605"/>
      <c r="D40" s="605"/>
      <c r="E40" s="605"/>
      <c r="F40" s="605"/>
      <c r="G40" s="605"/>
      <c r="H40" s="605"/>
      <c r="I40" s="605"/>
      <c r="J40" s="605"/>
      <c r="K40" s="605"/>
      <c r="L40" s="605"/>
      <c r="M40" s="605"/>
      <c r="N40" s="605"/>
      <c r="O40" s="605"/>
    </row>
    <row r="41" spans="1:15" ht="49.5" customHeight="1">
      <c r="A41" s="605"/>
      <c r="B41" s="605"/>
      <c r="C41" s="605"/>
      <c r="D41" s="605"/>
      <c r="E41" s="605"/>
      <c r="F41" s="605"/>
      <c r="G41" s="605"/>
      <c r="H41" s="605"/>
      <c r="I41" s="605"/>
      <c r="J41" s="605"/>
      <c r="K41" s="605"/>
      <c r="L41" s="605"/>
      <c r="M41" s="605"/>
      <c r="N41" s="605"/>
      <c r="O41" s="605"/>
    </row>
    <row r="42" spans="1:15" ht="16.5" customHeight="1">
      <c r="A42" s="605"/>
      <c r="B42" s="605"/>
      <c r="C42" s="605"/>
      <c r="D42" s="605"/>
      <c r="E42" s="605"/>
      <c r="F42" s="605"/>
      <c r="G42" s="605"/>
      <c r="H42" s="605"/>
      <c r="I42" s="605"/>
      <c r="J42" s="605"/>
      <c r="K42" s="605"/>
      <c r="L42" s="605"/>
      <c r="M42" s="605"/>
      <c r="N42" s="605"/>
      <c r="O42" s="605"/>
    </row>
    <row r="43" spans="1:15" ht="89.25" customHeight="1">
      <c r="A43" s="605"/>
      <c r="B43" s="605"/>
      <c r="C43" s="605"/>
      <c r="D43" s="605"/>
      <c r="E43" s="605"/>
      <c r="F43" s="605"/>
      <c r="G43" s="605"/>
      <c r="H43" s="605"/>
      <c r="I43" s="605"/>
      <c r="J43" s="605"/>
      <c r="K43" s="605"/>
      <c r="L43" s="605"/>
      <c r="M43" s="605"/>
      <c r="N43" s="605"/>
      <c r="O43" s="605"/>
    </row>
    <row r="44" spans="1:15" ht="102" customHeight="1">
      <c r="A44" s="605"/>
      <c r="B44" s="605"/>
      <c r="C44" s="605"/>
      <c r="D44" s="605"/>
      <c r="E44" s="605"/>
      <c r="F44" s="605"/>
      <c r="G44" s="605"/>
      <c r="H44" s="605"/>
      <c r="I44" s="605"/>
      <c r="J44" s="605"/>
      <c r="K44" s="605"/>
      <c r="L44" s="605"/>
      <c r="M44" s="605"/>
      <c r="N44" s="605"/>
      <c r="O44" s="605"/>
    </row>
    <row r="45" spans="1:15" ht="78" customHeight="1">
      <c r="A45" s="605"/>
      <c r="B45" s="605"/>
      <c r="C45" s="605"/>
      <c r="D45" s="605"/>
      <c r="E45" s="605"/>
      <c r="F45" s="605"/>
      <c r="G45" s="605"/>
      <c r="H45" s="605"/>
      <c r="I45" s="605"/>
      <c r="J45" s="605"/>
      <c r="K45" s="605"/>
      <c r="L45" s="605"/>
      <c r="M45" s="605"/>
      <c r="N45" s="605"/>
      <c r="O45" s="605"/>
    </row>
    <row r="46" spans="1:15" ht="27" customHeight="1">
      <c r="A46" s="605"/>
      <c r="B46" s="605"/>
      <c r="C46" s="605"/>
      <c r="D46" s="605"/>
      <c r="E46" s="605"/>
      <c r="F46" s="605"/>
      <c r="G46" s="605"/>
      <c r="H46" s="605"/>
      <c r="I46" s="605"/>
      <c r="J46" s="605"/>
      <c r="K46" s="605"/>
      <c r="L46" s="605"/>
      <c r="M46" s="605"/>
      <c r="N46" s="605"/>
      <c r="O46" s="605"/>
    </row>
    <row r="47" spans="1:15" ht="15" customHeight="1">
      <c r="A47" s="605"/>
      <c r="B47" s="605"/>
      <c r="C47" s="605"/>
      <c r="D47" s="605"/>
      <c r="E47" s="605"/>
      <c r="F47" s="605"/>
      <c r="G47" s="605"/>
      <c r="H47" s="605"/>
      <c r="I47" s="605"/>
      <c r="J47" s="605"/>
      <c r="K47" s="605"/>
      <c r="L47" s="605"/>
      <c r="M47" s="605"/>
      <c r="N47" s="605"/>
      <c r="O47" s="605"/>
    </row>
    <row r="48" spans="1:15" ht="15" customHeight="1">
      <c r="A48" s="605"/>
      <c r="B48" s="605"/>
      <c r="C48" s="605"/>
      <c r="D48" s="605"/>
      <c r="E48" s="605"/>
      <c r="F48" s="605"/>
      <c r="G48" s="605"/>
      <c r="H48" s="605"/>
      <c r="I48" s="605"/>
      <c r="J48" s="605"/>
      <c r="K48" s="605"/>
      <c r="L48" s="605"/>
      <c r="M48" s="605"/>
      <c r="N48" s="605"/>
      <c r="O48" s="605"/>
    </row>
    <row r="49" spans="1:15" ht="21.75" customHeight="1">
      <c r="A49" s="605"/>
      <c r="B49" s="605"/>
      <c r="C49" s="605"/>
      <c r="D49" s="605"/>
      <c r="E49" s="605"/>
      <c r="F49" s="605"/>
      <c r="G49" s="605"/>
      <c r="H49" s="605"/>
      <c r="I49" s="605"/>
      <c r="J49" s="605"/>
      <c r="K49" s="605"/>
      <c r="L49" s="605"/>
      <c r="M49" s="605"/>
      <c r="N49" s="605"/>
      <c r="O49" s="605"/>
    </row>
    <row r="50" spans="1:15" ht="21.75" customHeight="1">
      <c r="A50" s="605"/>
      <c r="B50" s="605"/>
      <c r="C50" s="605"/>
      <c r="D50" s="605"/>
      <c r="E50" s="605"/>
      <c r="F50" s="605"/>
      <c r="G50" s="605"/>
      <c r="H50" s="605"/>
      <c r="I50" s="605"/>
      <c r="J50" s="605"/>
      <c r="K50" s="605"/>
      <c r="L50" s="605"/>
      <c r="M50" s="605"/>
      <c r="N50" s="605"/>
      <c r="O50" s="605"/>
    </row>
    <row r="51" spans="1:15" ht="21.75" customHeight="1">
      <c r="A51" s="605"/>
      <c r="B51" s="605"/>
      <c r="C51" s="605"/>
      <c r="D51" s="605"/>
      <c r="E51" s="605"/>
      <c r="F51" s="605"/>
      <c r="G51" s="605"/>
      <c r="H51" s="605"/>
      <c r="I51" s="605"/>
      <c r="J51" s="605"/>
      <c r="K51" s="605"/>
      <c r="L51" s="605"/>
      <c r="M51" s="605"/>
      <c r="N51" s="605"/>
      <c r="O51" s="605"/>
    </row>
    <row r="52" spans="1:15" ht="21.75" customHeight="1">
      <c r="A52" s="605"/>
      <c r="B52" s="605"/>
      <c r="C52" s="605"/>
      <c r="D52" s="605"/>
      <c r="E52" s="605"/>
      <c r="F52" s="605"/>
      <c r="G52" s="605"/>
      <c r="H52" s="605"/>
      <c r="I52" s="605"/>
      <c r="J52" s="605"/>
      <c r="K52" s="605"/>
      <c r="L52" s="605"/>
      <c r="M52" s="605"/>
      <c r="N52" s="605"/>
      <c r="O52" s="605"/>
    </row>
    <row r="53" spans="1:15" ht="22.5" customHeight="1">
      <c r="A53" s="605"/>
      <c r="B53" s="605"/>
      <c r="C53" s="605"/>
      <c r="D53" s="605"/>
      <c r="E53" s="605"/>
      <c r="F53" s="605"/>
      <c r="G53" s="605"/>
      <c r="H53" s="605"/>
      <c r="I53" s="605"/>
      <c r="J53" s="605"/>
      <c r="K53" s="605"/>
      <c r="L53" s="605"/>
      <c r="M53" s="605"/>
      <c r="N53" s="605"/>
      <c r="O53" s="605"/>
    </row>
    <row r="54" spans="1:15" ht="22.5" customHeight="1">
      <c r="A54" s="605"/>
      <c r="B54" s="605"/>
      <c r="C54" s="605"/>
      <c r="D54" s="605"/>
      <c r="E54" s="605"/>
      <c r="F54" s="605"/>
      <c r="G54" s="605"/>
      <c r="H54" s="605"/>
      <c r="I54" s="605"/>
      <c r="J54" s="605"/>
      <c r="K54" s="605"/>
      <c r="L54" s="605"/>
      <c r="M54" s="605"/>
      <c r="N54" s="605"/>
      <c r="O54" s="605"/>
    </row>
    <row r="55" spans="1:15" ht="22.5" customHeight="1">
      <c r="A55" s="605"/>
      <c r="B55" s="605"/>
      <c r="C55" s="605"/>
      <c r="D55" s="605"/>
      <c r="E55" s="605"/>
      <c r="F55" s="605"/>
      <c r="G55" s="605"/>
      <c r="H55" s="605"/>
      <c r="I55" s="605"/>
      <c r="J55" s="605"/>
      <c r="K55" s="605"/>
      <c r="L55" s="605"/>
      <c r="M55" s="605"/>
      <c r="N55" s="605"/>
      <c r="O55" s="605"/>
    </row>
    <row r="56" spans="1:15" ht="45.75" customHeight="1">
      <c r="A56" s="605"/>
      <c r="B56" s="605"/>
      <c r="C56" s="605"/>
      <c r="D56" s="605"/>
      <c r="E56" s="605"/>
      <c r="F56" s="605"/>
      <c r="G56" s="605"/>
      <c r="H56" s="605"/>
      <c r="I56" s="605"/>
      <c r="J56" s="605"/>
      <c r="K56" s="605"/>
      <c r="L56" s="605"/>
      <c r="M56" s="605"/>
      <c r="N56" s="605"/>
      <c r="O56" s="605"/>
    </row>
    <row r="57" spans="1:15" ht="45" customHeight="1">
      <c r="A57" s="605"/>
      <c r="B57" s="605"/>
      <c r="C57" s="605"/>
      <c r="D57" s="605"/>
      <c r="E57" s="605"/>
      <c r="F57" s="605"/>
      <c r="G57" s="605"/>
      <c r="H57" s="605"/>
      <c r="I57" s="605"/>
      <c r="J57" s="605"/>
      <c r="K57" s="605"/>
      <c r="L57" s="605"/>
      <c r="M57" s="605"/>
      <c r="N57" s="605"/>
      <c r="O57" s="605"/>
    </row>
    <row r="58" spans="1:15" ht="27" customHeight="1">
      <c r="A58" s="605"/>
      <c r="B58" s="605"/>
      <c r="C58" s="605"/>
      <c r="D58" s="605"/>
      <c r="E58" s="605"/>
      <c r="F58" s="605"/>
      <c r="G58" s="605"/>
      <c r="H58" s="605"/>
      <c r="I58" s="605"/>
      <c r="J58" s="605"/>
      <c r="K58" s="605"/>
      <c r="L58" s="605"/>
      <c r="M58" s="605"/>
      <c r="N58" s="605"/>
      <c r="O58" s="605"/>
    </row>
    <row r="59" spans="1:15" ht="11.25">
      <c r="A59" s="605"/>
      <c r="B59" s="605"/>
      <c r="C59" s="605"/>
      <c r="D59" s="605"/>
      <c r="E59" s="605"/>
      <c r="F59" s="605"/>
      <c r="G59" s="605"/>
      <c r="H59" s="605"/>
      <c r="I59" s="605"/>
      <c r="J59" s="605"/>
      <c r="K59" s="605"/>
      <c r="L59" s="605"/>
      <c r="M59" s="605"/>
      <c r="N59" s="605"/>
      <c r="O59" s="605"/>
    </row>
    <row r="60" spans="1:15" ht="11.25">
      <c r="A60" s="605"/>
      <c r="B60" s="605"/>
      <c r="C60" s="605"/>
      <c r="D60" s="605"/>
      <c r="E60" s="605"/>
      <c r="F60" s="605"/>
      <c r="G60" s="605"/>
      <c r="H60" s="605"/>
      <c r="I60" s="605"/>
      <c r="J60" s="605"/>
      <c r="K60" s="605"/>
      <c r="L60" s="605"/>
      <c r="M60" s="605"/>
      <c r="N60" s="605"/>
      <c r="O60" s="605"/>
    </row>
    <row r="61" spans="1:15" ht="11.25">
      <c r="A61" s="605"/>
      <c r="B61" s="605"/>
      <c r="C61" s="605"/>
      <c r="D61" s="605"/>
      <c r="E61" s="605"/>
      <c r="F61" s="605"/>
      <c r="G61" s="605"/>
      <c r="H61" s="605"/>
      <c r="I61" s="605"/>
      <c r="J61" s="605"/>
      <c r="K61" s="605"/>
      <c r="L61" s="605"/>
      <c r="M61" s="605"/>
      <c r="N61" s="605"/>
      <c r="O61" s="605"/>
    </row>
    <row r="62" spans="1:15" ht="144" customHeight="1">
      <c r="A62" s="605"/>
      <c r="B62" s="605"/>
      <c r="C62" s="605"/>
      <c r="D62" s="605"/>
      <c r="E62" s="605"/>
      <c r="F62" s="605"/>
      <c r="G62" s="605"/>
      <c r="H62" s="605"/>
      <c r="I62" s="605"/>
      <c r="J62" s="605"/>
      <c r="K62" s="605"/>
      <c r="L62" s="605"/>
      <c r="M62" s="605"/>
      <c r="N62" s="605"/>
      <c r="O62" s="605"/>
    </row>
    <row r="63" spans="1:15" ht="156.75" customHeight="1">
      <c r="A63" s="605"/>
      <c r="B63" s="605"/>
      <c r="C63" s="605"/>
      <c r="D63" s="605"/>
      <c r="E63" s="605"/>
      <c r="F63" s="605"/>
      <c r="G63" s="605"/>
      <c r="H63" s="605"/>
      <c r="I63" s="605"/>
      <c r="J63" s="605"/>
      <c r="K63" s="605"/>
      <c r="L63" s="605"/>
      <c r="M63" s="605"/>
      <c r="N63" s="605"/>
      <c r="O63" s="605"/>
    </row>
    <row r="64" ht="12" customHeight="1"/>
    <row r="65" ht="43.5" customHeight="1"/>
    <row r="66" ht="31.5" customHeight="1"/>
    <row r="67" ht="48" customHeight="1"/>
    <row r="68" ht="20.25" customHeight="1"/>
    <row r="69" ht="17.25" customHeight="1"/>
    <row r="70" ht="27" customHeight="1"/>
    <row r="71" ht="27" customHeight="1"/>
    <row r="72" ht="27" customHeight="1"/>
    <row r="73" ht="35.25" customHeight="1"/>
    <row r="74" ht="16.5" customHeight="1"/>
    <row r="75" ht="22.5" customHeight="1"/>
    <row r="76" ht="45.75" customHeight="1"/>
    <row r="77" ht="22.5" customHeight="1"/>
    <row r="78" ht="22.5" customHeight="1"/>
    <row r="79" ht="12" customHeight="1"/>
    <row r="80" ht="15" customHeight="1"/>
    <row r="81" ht="14.25" customHeight="1"/>
    <row r="82" ht="14.25" customHeight="1"/>
    <row r="83" ht="15.75" customHeight="1"/>
    <row r="86" ht="12" customHeight="1"/>
    <row r="87" ht="15.75" customHeight="1"/>
    <row r="88" ht="15" customHeight="1"/>
    <row r="89" ht="45.75" customHeight="1"/>
    <row r="90" ht="34.5" customHeight="1"/>
    <row r="91" ht="13.5" customHeight="1"/>
    <row r="92" ht="71.25" customHeight="1"/>
    <row r="93" ht="102.75" customHeight="1"/>
    <row r="94" ht="85.5" customHeight="1"/>
    <row r="95" ht="74.25" customHeight="1"/>
    <row r="96" ht="81.75" customHeight="1"/>
    <row r="98" ht="110.25" customHeight="1"/>
    <row r="99" ht="109.5" customHeight="1"/>
    <row r="100" ht="101.25" customHeight="1"/>
    <row r="101" ht="18.75" customHeight="1"/>
    <row r="103" ht="18" customHeight="1"/>
    <row r="104" ht="30.75" customHeight="1"/>
    <row r="111" ht="12" customHeight="1"/>
    <row r="112" ht="15.75" customHeight="1"/>
    <row r="113" ht="33" customHeight="1"/>
    <row r="114" ht="54.75" customHeight="1"/>
    <row r="115" ht="17.25" customHeight="1"/>
    <row r="118" ht="65.25" customHeight="1"/>
    <row r="119" ht="69" customHeight="1"/>
    <row r="122" ht="120" customHeight="1"/>
    <row r="123" ht="123.75" customHeight="1"/>
    <row r="124" ht="161.25" customHeight="1"/>
    <row r="125" ht="142.5" customHeight="1"/>
    <row r="126" ht="159" customHeight="1"/>
    <row r="127" ht="202.5" customHeight="1"/>
    <row r="128" ht="192.75" customHeight="1"/>
    <row r="129" ht="173.25" customHeight="1"/>
    <row r="130" ht="167.25" customHeight="1"/>
    <row r="131" ht="142.5" customHeight="1"/>
    <row r="132" ht="142.5" customHeight="1"/>
    <row r="133" ht="129.75" customHeight="1"/>
    <row r="134" ht="129.75" customHeight="1"/>
    <row r="135" ht="111" customHeight="1"/>
    <row r="136" ht="131.25" customHeight="1"/>
    <row r="137" ht="98.25" customHeight="1"/>
    <row r="138" ht="18.75" customHeight="1"/>
    <row r="140" ht="18.75" customHeight="1"/>
    <row r="141" ht="19.5" customHeight="1"/>
    <row r="142" ht="19.5" customHeight="1"/>
    <row r="143" ht="19.5" customHeight="1"/>
    <row r="144" ht="19.5" customHeight="1"/>
    <row r="149" ht="12" customHeight="1"/>
    <row r="150" ht="15.75" customHeight="1"/>
    <row r="151" ht="13.5" customHeight="1"/>
    <row r="152" ht="45.75" customHeight="1"/>
    <row r="153" ht="11.25" customHeight="1"/>
    <row r="154" ht="12.75" customHeight="1"/>
    <row r="157" ht="151.5" customHeight="1"/>
    <row r="159" ht="202.5" customHeight="1"/>
    <row r="161" ht="144.75" customHeight="1"/>
    <row r="163" ht="126.75" customHeight="1"/>
    <row r="164" ht="18" customHeight="1"/>
    <row r="167" ht="15.75" customHeight="1"/>
    <row r="170" ht="12" customHeight="1"/>
    <row r="171" ht="15.75" customHeight="1"/>
    <row r="172" ht="13.5" customHeight="1"/>
    <row r="173" ht="69" customHeight="1"/>
    <row r="174" ht="22.5" customHeight="1"/>
    <row r="175" ht="45.75" customHeight="1"/>
    <row r="177" ht="12" customHeight="1"/>
    <row r="178" ht="18.75" customHeight="1"/>
    <row r="180" ht="18.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31.5" customHeight="1"/>
    <row r="194" ht="39.75" customHeight="1"/>
    <row r="195" ht="38.25" customHeight="1"/>
    <row r="196" ht="12.75" customHeight="1"/>
    <row r="197" ht="172.5" customHeight="1"/>
    <row r="198" ht="242.25" customHeight="1"/>
    <row r="199" ht="186" customHeight="1"/>
    <row r="200" ht="172.5" customHeight="1"/>
    <row r="201" ht="166.5" customHeight="1"/>
    <row r="202" ht="159.75" customHeight="1"/>
    <row r="203" ht="265.5" customHeight="1"/>
    <row r="204" ht="170.25" customHeight="1"/>
    <row r="205" ht="156.75" customHeight="1"/>
    <row r="206" ht="11.25" customHeight="1"/>
    <row r="207" ht="18" customHeight="1"/>
    <row r="209" ht="18.75" customHeight="1"/>
    <row r="210" ht="18.75" customHeight="1"/>
    <row r="211" ht="18.75" customHeight="1"/>
    <row r="212" ht="18.75" customHeight="1"/>
    <row r="213" ht="19.5" customHeight="1"/>
    <row r="214" ht="21.75" customHeight="1"/>
    <row r="216" ht="13.5" customHeight="1"/>
    <row r="217" ht="46.5" customHeight="1"/>
    <row r="221" ht="18.75" customHeight="1"/>
  </sheetData>
  <sheetProtection selectLockedCells="1" selectUnlockedCells="1"/>
  <mergeCells count="12">
    <mergeCell ref="A26:I26"/>
    <mergeCell ref="A27:O27"/>
    <mergeCell ref="A28:O28"/>
    <mergeCell ref="A29:O29"/>
    <mergeCell ref="A30:O30"/>
    <mergeCell ref="A31:O31"/>
    <mergeCell ref="A1:N1"/>
    <mergeCell ref="A2:L2"/>
    <mergeCell ref="A4:I4"/>
    <mergeCell ref="M4:Q4"/>
    <mergeCell ref="M5:N5"/>
    <mergeCell ref="A7:Q7"/>
  </mergeCells>
  <printOptions/>
  <pageMargins left="0.5201388888888889" right="0.7875" top="0.1701388888888889" bottom="0.5118055555555556" header="0.5118110236220472" footer="0.5118055555555556"/>
  <pageSetup fitToHeight="0" fitToWidth="1" horizontalDpi="300" verticalDpi="300" orientation="landscape" paperSize="9" scale="40" r:id="rId1"/>
  <headerFooter alignWithMargins="0">
    <oddFooter>&amp;CSzczegółowa oferta cenowa - Załącznik nr 2 do SIWZ</oddFooter>
  </headerFooter>
  <rowBreaks count="3" manualBreakCount="3">
    <brk id="78" max="255" man="1"/>
    <brk id="139" max="255" man="1"/>
    <brk id="192"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Q85"/>
  <sheetViews>
    <sheetView zoomScale="70" zoomScaleNormal="70" zoomScalePageLayoutView="0" workbookViewId="0" topLeftCell="A4">
      <selection activeCell="D16" sqref="D16"/>
    </sheetView>
  </sheetViews>
  <sheetFormatPr defaultColWidth="7.421875" defaultRowHeight="12.75"/>
  <cols>
    <col min="1" max="1" width="7.421875" style="11" customWidth="1"/>
    <col min="2" max="2" width="24.00390625" style="11" customWidth="1"/>
    <col min="3" max="3" width="29.8515625" style="11" customWidth="1"/>
    <col min="4" max="4" width="50.57421875" style="11" customWidth="1"/>
    <col min="5" max="5" width="20.28125" style="11" customWidth="1"/>
    <col min="6" max="6" width="7.421875" style="11" customWidth="1"/>
    <col min="7" max="7" width="16.7109375" style="11" customWidth="1"/>
    <col min="8" max="8" width="12.28125" style="11" customWidth="1"/>
    <col min="9" max="9" width="17.57421875" style="11" customWidth="1"/>
    <col min="10" max="10" width="13.28125" style="11" customWidth="1"/>
    <col min="11" max="11" width="15.57421875" style="11" customWidth="1"/>
    <col min="12" max="12" width="17.140625" style="11" customWidth="1"/>
    <col min="13" max="13" width="21.421875" style="11" customWidth="1"/>
    <col min="14" max="14" width="39.57421875" style="11" customWidth="1"/>
    <col min="15" max="15" width="18.28125" style="11" customWidth="1"/>
    <col min="16" max="16" width="15.28125" style="11" customWidth="1"/>
    <col min="17" max="17" width="18.28125" style="11" customWidth="1"/>
    <col min="18" max="16384" width="7.421875" style="11" customWidth="1"/>
  </cols>
  <sheetData>
    <row r="1" spans="1:11" ht="31.5" customHeight="1">
      <c r="A1" s="617" t="s">
        <v>475</v>
      </c>
      <c r="B1" s="617"/>
      <c r="C1" s="617"/>
      <c r="D1" s="617"/>
      <c r="E1" s="617"/>
      <c r="F1" s="617"/>
      <c r="G1" s="617"/>
      <c r="H1" s="617"/>
      <c r="I1" s="617"/>
      <c r="J1" s="617"/>
      <c r="K1" s="557"/>
    </row>
    <row r="2" spans="1:9" ht="16.5" customHeight="1">
      <c r="A2" s="623" t="s">
        <v>305</v>
      </c>
      <c r="B2" s="623"/>
      <c r="C2" s="623"/>
      <c r="D2" s="623"/>
      <c r="E2" s="623"/>
      <c r="F2" s="623"/>
      <c r="G2" s="623"/>
      <c r="H2" s="623"/>
      <c r="I2" s="623"/>
    </row>
    <row r="3" spans="1:17" ht="12.75" customHeight="1">
      <c r="A3" s="608" t="s">
        <v>1</v>
      </c>
      <c r="B3" s="608"/>
      <c r="C3" s="608"/>
      <c r="D3" s="608"/>
      <c r="E3" s="608"/>
      <c r="F3" s="608"/>
      <c r="G3" s="608"/>
      <c r="H3" s="608"/>
      <c r="I3" s="608"/>
      <c r="J3" s="314"/>
      <c r="K3" s="314"/>
      <c r="L3" s="315"/>
      <c r="M3" s="609" t="s">
        <v>2</v>
      </c>
      <c r="N3" s="609"/>
      <c r="O3" s="609"/>
      <c r="P3" s="609"/>
      <c r="Q3" s="609"/>
    </row>
    <row r="4" spans="1:17" ht="102" customHeight="1">
      <c r="A4" s="316" t="s">
        <v>3</v>
      </c>
      <c r="B4" s="316" t="s">
        <v>4</v>
      </c>
      <c r="C4" s="316" t="s">
        <v>5</v>
      </c>
      <c r="D4" s="316" t="s">
        <v>6</v>
      </c>
      <c r="E4" s="316" t="s">
        <v>7</v>
      </c>
      <c r="F4" s="316" t="s">
        <v>8</v>
      </c>
      <c r="G4" s="316" t="s">
        <v>470</v>
      </c>
      <c r="H4" s="316" t="s">
        <v>471</v>
      </c>
      <c r="I4" s="316" t="s">
        <v>9</v>
      </c>
      <c r="J4" s="316" t="s">
        <v>477</v>
      </c>
      <c r="K4" s="316" t="s">
        <v>473</v>
      </c>
      <c r="L4" s="316" t="s">
        <v>474</v>
      </c>
      <c r="M4" s="610" t="s">
        <v>10</v>
      </c>
      <c r="N4" s="610"/>
      <c r="O4" s="317" t="s">
        <v>11</v>
      </c>
      <c r="P4" s="317" t="s">
        <v>12</v>
      </c>
      <c r="Q4" s="318" t="s">
        <v>13</v>
      </c>
    </row>
    <row r="5" spans="1:17" ht="13.5" customHeight="1">
      <c r="A5" s="319">
        <v>1</v>
      </c>
      <c r="B5" s="319">
        <v>2</v>
      </c>
      <c r="C5" s="319">
        <v>3</v>
      </c>
      <c r="D5" s="319">
        <v>4</v>
      </c>
      <c r="E5" s="319">
        <v>5</v>
      </c>
      <c r="F5" s="319">
        <v>6</v>
      </c>
      <c r="G5" s="319">
        <v>7</v>
      </c>
      <c r="H5" s="319">
        <v>8</v>
      </c>
      <c r="I5" s="319">
        <v>9</v>
      </c>
      <c r="J5" s="319">
        <v>10</v>
      </c>
      <c r="K5" s="319">
        <v>11</v>
      </c>
      <c r="L5" s="319">
        <v>12</v>
      </c>
      <c r="M5" s="319">
        <v>13</v>
      </c>
      <c r="N5" s="319">
        <v>14</v>
      </c>
      <c r="O5" s="319">
        <v>15</v>
      </c>
      <c r="P5" s="319">
        <v>16</v>
      </c>
      <c r="Q5" s="319">
        <v>17</v>
      </c>
    </row>
    <row r="6" spans="1:17" ht="15" customHeight="1">
      <c r="A6" s="611"/>
      <c r="B6" s="611"/>
      <c r="C6" s="611"/>
      <c r="D6" s="611"/>
      <c r="E6" s="611"/>
      <c r="F6" s="611"/>
      <c r="G6" s="611"/>
      <c r="H6" s="611"/>
      <c r="I6" s="611"/>
      <c r="J6" s="611"/>
      <c r="K6" s="611"/>
      <c r="L6" s="611"/>
      <c r="M6" s="611"/>
      <c r="N6" s="611"/>
      <c r="O6" s="631"/>
      <c r="P6" s="631"/>
      <c r="Q6" s="631"/>
    </row>
    <row r="7" spans="1:17" ht="114" customHeight="1">
      <c r="A7" s="150">
        <v>1</v>
      </c>
      <c r="B7" s="150" t="s">
        <v>306</v>
      </c>
      <c r="C7" s="150" t="s">
        <v>307</v>
      </c>
      <c r="D7" s="177" t="s">
        <v>308</v>
      </c>
      <c r="E7" s="263" t="s">
        <v>309</v>
      </c>
      <c r="F7" s="435">
        <v>5</v>
      </c>
      <c r="G7" s="436"/>
      <c r="H7" s="371">
        <v>0.08</v>
      </c>
      <c r="I7" s="516">
        <f>G7+(G7*H7)</f>
        <v>0</v>
      </c>
      <c r="J7" s="558">
        <f>G7*F7</f>
        <v>0</v>
      </c>
      <c r="K7" s="517">
        <f>L7-J7</f>
        <v>0</v>
      </c>
      <c r="L7" s="559">
        <f>I7*F7</f>
        <v>0</v>
      </c>
      <c r="M7" s="123"/>
      <c r="N7" s="50"/>
      <c r="O7" s="374"/>
      <c r="P7" s="374"/>
      <c r="Q7" s="437"/>
    </row>
    <row r="8" spans="1:17" ht="108.75" customHeight="1">
      <c r="A8" s="150">
        <v>2</v>
      </c>
      <c r="B8" s="150" t="s">
        <v>306</v>
      </c>
      <c r="C8" s="13" t="s">
        <v>307</v>
      </c>
      <c r="D8" s="42" t="s">
        <v>310</v>
      </c>
      <c r="E8" s="270" t="s">
        <v>311</v>
      </c>
      <c r="F8" s="435">
        <v>35</v>
      </c>
      <c r="G8" s="436"/>
      <c r="H8" s="371">
        <v>0.08</v>
      </c>
      <c r="I8" s="516">
        <f>G8+(G8*H8)</f>
        <v>0</v>
      </c>
      <c r="J8" s="558">
        <f>G8*F8</f>
        <v>0</v>
      </c>
      <c r="K8" s="517">
        <f>L8-J8</f>
        <v>0</v>
      </c>
      <c r="L8" s="559">
        <f>I8*F8</f>
        <v>0</v>
      </c>
      <c r="M8" s="51"/>
      <c r="N8" s="50"/>
      <c r="O8" s="374"/>
      <c r="P8" s="374"/>
      <c r="Q8" s="437"/>
    </row>
    <row r="9" spans="1:17" ht="102" customHeight="1">
      <c r="A9" s="52">
        <v>3</v>
      </c>
      <c r="B9" s="178"/>
      <c r="C9" s="178"/>
      <c r="D9" s="179" t="s">
        <v>312</v>
      </c>
      <c r="E9" s="433"/>
      <c r="F9" s="435">
        <v>3</v>
      </c>
      <c r="G9" s="372"/>
      <c r="H9" s="371">
        <v>0.23</v>
      </c>
      <c r="I9" s="516">
        <f>G9+(G9*H9)</f>
        <v>0</v>
      </c>
      <c r="J9" s="558">
        <f>G9*F9</f>
        <v>0</v>
      </c>
      <c r="K9" s="517">
        <f>L9-J9</f>
        <v>0</v>
      </c>
      <c r="L9" s="559">
        <f>I9*F9</f>
        <v>0</v>
      </c>
      <c r="M9" s="51"/>
      <c r="N9" s="50"/>
      <c r="O9" s="374"/>
      <c r="P9" s="374"/>
      <c r="Q9" s="437"/>
    </row>
    <row r="10" spans="1:17" s="1" customFormat="1" ht="13.5" customHeight="1" thickBot="1">
      <c r="A10" s="625" t="s">
        <v>60</v>
      </c>
      <c r="B10" s="626"/>
      <c r="C10" s="626"/>
      <c r="D10" s="626"/>
      <c r="E10" s="626"/>
      <c r="F10" s="626"/>
      <c r="G10" s="626"/>
      <c r="H10" s="626"/>
      <c r="I10" s="627"/>
      <c r="J10" s="553">
        <f>SUM(J7:J9)</f>
        <v>0</v>
      </c>
      <c r="K10" s="313" t="s">
        <v>60</v>
      </c>
      <c r="L10" s="546">
        <f>SUM(L7:L9)</f>
        <v>0</v>
      </c>
      <c r="M10" s="441"/>
      <c r="N10" s="440"/>
      <c r="O10" s="440"/>
      <c r="P10" s="3"/>
      <c r="Q10" s="3"/>
    </row>
    <row r="11" spans="1:9" ht="33.75" customHeight="1">
      <c r="A11" s="640" t="s">
        <v>313</v>
      </c>
      <c r="B11" s="640"/>
      <c r="C11" s="640"/>
      <c r="D11" s="640"/>
      <c r="E11" s="640"/>
      <c r="F11" s="640"/>
      <c r="G11" s="640"/>
      <c r="H11" s="640"/>
      <c r="I11" s="640"/>
    </row>
    <row r="12" spans="1:9" ht="21.75" customHeight="1">
      <c r="A12" s="26" t="s">
        <v>302</v>
      </c>
      <c r="B12" s="26"/>
      <c r="C12" s="26"/>
      <c r="D12" s="26"/>
      <c r="G12" s="26" t="s">
        <v>64</v>
      </c>
      <c r="H12" s="27"/>
      <c r="I12" s="28"/>
    </row>
    <row r="13" spans="1:7" ht="21.75" customHeight="1">
      <c r="A13" s="26"/>
      <c r="B13" s="29" t="s">
        <v>314</v>
      </c>
      <c r="C13" s="26"/>
      <c r="D13" s="26"/>
      <c r="E13" s="30"/>
      <c r="G13" s="30" t="s">
        <v>315</v>
      </c>
    </row>
    <row r="14" spans="1:7" ht="21.75" customHeight="1">
      <c r="A14" s="26"/>
      <c r="B14" s="29"/>
      <c r="C14" s="26"/>
      <c r="D14" s="26"/>
      <c r="G14" s="30"/>
    </row>
    <row r="15" spans="1:7" ht="21.75" customHeight="1">
      <c r="A15" s="26"/>
      <c r="B15" s="29"/>
      <c r="C15" s="26"/>
      <c r="D15" s="26"/>
      <c r="G15" s="30"/>
    </row>
    <row r="16" ht="21.75" customHeight="1"/>
    <row r="17" ht="17.25" customHeight="1"/>
    <row r="18" ht="50.25" customHeight="1"/>
    <row r="19" ht="21.75" customHeight="1"/>
    <row r="20" ht="10.5" customHeight="1"/>
    <row r="21" ht="145.5" customHeight="1"/>
    <row r="22" ht="73.5" customHeight="1"/>
    <row r="23" ht="16.5" customHeight="1"/>
    <row r="24" ht="21.75" customHeight="1"/>
    <row r="25" ht="21.75" customHeight="1"/>
    <row r="26" ht="21.75" customHeight="1"/>
    <row r="27" ht="21.75" customHeight="1"/>
    <row r="28" ht="21.75" customHeight="1"/>
    <row r="29" ht="21.75" customHeight="1"/>
    <row r="30" spans="15:16" ht="53.25" customHeight="1">
      <c r="O30" s="180"/>
      <c r="P30" s="181"/>
    </row>
    <row r="31" spans="15:16" ht="21.75" customHeight="1">
      <c r="O31" s="182"/>
      <c r="P31" s="183"/>
    </row>
    <row r="32" spans="15:16" ht="13.5" customHeight="1">
      <c r="O32" s="184"/>
      <c r="P32" s="25"/>
    </row>
    <row r="33" spans="15:17" ht="168.75" customHeight="1">
      <c r="O33" s="184"/>
      <c r="P33" s="185"/>
      <c r="Q33" s="186"/>
    </row>
    <row r="34" spans="15:17" ht="166.5" customHeight="1">
      <c r="O34" s="184"/>
      <c r="P34" s="187"/>
      <c r="Q34" s="188"/>
    </row>
    <row r="35" ht="21.75" customHeight="1"/>
    <row r="36" ht="21.75" customHeight="1"/>
    <row r="37" ht="21.75" customHeight="1"/>
    <row r="38" ht="21.75" customHeight="1"/>
    <row r="39" ht="21.75" customHeight="1"/>
    <row r="40" ht="21.75" customHeight="1"/>
    <row r="41" ht="45" customHeight="1"/>
    <row r="42" ht="21.75" customHeight="1"/>
    <row r="43" ht="12" customHeight="1"/>
    <row r="44" ht="236.25" customHeight="1"/>
    <row r="45" ht="159" customHeight="1"/>
    <row r="46" ht="230.25" customHeight="1"/>
    <row r="47" ht="234" customHeight="1"/>
    <row r="48" ht="257.25" customHeight="1"/>
    <row r="49" ht="15" customHeight="1"/>
    <row r="50" ht="45.75" customHeight="1"/>
    <row r="63" ht="13.5" customHeight="1"/>
    <row r="64" ht="45.75" customHeight="1"/>
    <row r="65" ht="13.5" customHeight="1"/>
    <row r="66" ht="12.75" customHeight="1"/>
    <row r="67" ht="276.75" customHeight="1"/>
    <row r="68" ht="15" customHeight="1"/>
    <row r="77" ht="22.5" customHeight="1"/>
    <row r="78" ht="18.75" customHeight="1"/>
    <row r="79" ht="18" customHeight="1"/>
    <row r="80" ht="45" customHeight="1"/>
    <row r="81" ht="16.5" customHeight="1"/>
    <row r="83" ht="144.75" customHeight="1">
      <c r="O83" s="34"/>
    </row>
    <row r="84" ht="118.5" customHeight="1">
      <c r="O84" s="34"/>
    </row>
    <row r="85" ht="83.25" customHeight="1">
      <c r="O85" s="34"/>
    </row>
    <row r="86" ht="21.75" customHeight="1"/>
    <row r="87" ht="45.75" customHeight="1"/>
    <row r="91" ht="15" customHeight="1"/>
  </sheetData>
  <sheetProtection selectLockedCells="1" selectUnlockedCells="1"/>
  <mergeCells count="8">
    <mergeCell ref="A1:J1"/>
    <mergeCell ref="A11:I11"/>
    <mergeCell ref="A6:Q6"/>
    <mergeCell ref="A2:I2"/>
    <mergeCell ref="A3:I3"/>
    <mergeCell ref="M3:Q3"/>
    <mergeCell ref="M4:N4"/>
    <mergeCell ref="A10:I10"/>
  </mergeCells>
  <printOptions/>
  <pageMargins left="0.3201388888888889" right="0.1798611111111111" top="0.45" bottom="0.4902777777777778" header="0.5118110236220472" footer="0.5118110236220472"/>
  <pageSetup fitToHeight="0" fitToWidth="1" horizontalDpi="300" verticalDpi="300" orientation="landscape" paperSize="9" scale="49" r:id="rId1"/>
  <rowBreaks count="1" manualBreakCount="1">
    <brk id="39"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Q14"/>
  <sheetViews>
    <sheetView zoomScale="90" zoomScaleNormal="90" zoomScalePageLayoutView="0" workbookViewId="0" topLeftCell="A1">
      <selection activeCell="D22" sqref="D22"/>
    </sheetView>
  </sheetViews>
  <sheetFormatPr defaultColWidth="11.57421875" defaultRowHeight="12.75"/>
  <cols>
    <col min="1" max="2" width="11.57421875" style="11" customWidth="1"/>
    <col min="3" max="3" width="32.7109375" style="11" customWidth="1"/>
    <col min="4" max="4" width="38.8515625" style="11" customWidth="1"/>
    <col min="5" max="5" width="33.8515625" style="11" customWidth="1"/>
    <col min="6" max="6" width="11.57421875" style="11" customWidth="1"/>
    <col min="7" max="7" width="23.7109375" style="11" customWidth="1"/>
    <col min="8" max="8" width="21.421875" style="11" customWidth="1"/>
    <col min="9" max="9" width="25.8515625" style="11" customWidth="1"/>
    <col min="10" max="10" width="11.57421875" style="11" customWidth="1"/>
    <col min="11" max="11" width="15.57421875" style="11" customWidth="1"/>
    <col min="12" max="12" width="15.140625" style="11" customWidth="1"/>
    <col min="13" max="13" width="18.00390625" style="11" customWidth="1"/>
    <col min="14" max="14" width="16.00390625" style="11" customWidth="1"/>
    <col min="15" max="15" width="19.00390625" style="11" customWidth="1"/>
    <col min="16" max="16384" width="11.57421875" style="11" customWidth="1"/>
  </cols>
  <sheetData>
    <row r="1" spans="1:3" ht="12.75">
      <c r="A1" s="30" t="s">
        <v>475</v>
      </c>
      <c r="B1" s="30"/>
      <c r="C1" s="30"/>
    </row>
    <row r="3" spans="1:9" ht="12.75">
      <c r="A3" s="623" t="s">
        <v>316</v>
      </c>
      <c r="B3" s="623"/>
      <c r="C3" s="623"/>
      <c r="D3" s="623"/>
      <c r="E3" s="623"/>
      <c r="F3" s="623"/>
      <c r="G3" s="623"/>
      <c r="H3" s="623"/>
      <c r="I3" s="623"/>
    </row>
    <row r="4" spans="1:17" ht="15.75" customHeight="1">
      <c r="A4" s="608" t="s">
        <v>1</v>
      </c>
      <c r="B4" s="608"/>
      <c r="C4" s="608"/>
      <c r="D4" s="608"/>
      <c r="E4" s="608"/>
      <c r="F4" s="608"/>
      <c r="G4" s="608"/>
      <c r="H4" s="608"/>
      <c r="I4" s="608"/>
      <c r="J4" s="314"/>
      <c r="K4" s="314"/>
      <c r="L4" s="315"/>
      <c r="M4" s="609" t="s">
        <v>2</v>
      </c>
      <c r="N4" s="609"/>
      <c r="O4" s="609"/>
      <c r="P4" s="609"/>
      <c r="Q4" s="609"/>
    </row>
    <row r="5" spans="1:17" ht="88.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118.5" customHeight="1">
      <c r="A8" s="150">
        <v>1</v>
      </c>
      <c r="B8" s="189" t="s">
        <v>317</v>
      </c>
      <c r="C8" s="119" t="s">
        <v>318</v>
      </c>
      <c r="D8" s="190" t="s">
        <v>319</v>
      </c>
      <c r="E8" s="443" t="s">
        <v>320</v>
      </c>
      <c r="F8" s="444">
        <v>3</v>
      </c>
      <c r="G8" s="376"/>
      <c r="H8" s="375">
        <v>0.08</v>
      </c>
      <c r="I8" s="560">
        <f>G8+(G8*H8)</f>
        <v>0</v>
      </c>
      <c r="J8" s="558">
        <f>G8*F8</f>
        <v>0</v>
      </c>
      <c r="K8" s="561">
        <f>L8-J8</f>
        <v>0</v>
      </c>
      <c r="L8" s="562">
        <f>I8*F8</f>
        <v>0</v>
      </c>
      <c r="M8" s="12"/>
      <c r="N8" s="12"/>
      <c r="O8" s="407"/>
      <c r="P8" s="407"/>
      <c r="Q8" s="442"/>
    </row>
    <row r="9" spans="1:17" s="1" customFormat="1" ht="13.5" customHeight="1" thickBot="1">
      <c r="A9" s="625" t="s">
        <v>60</v>
      </c>
      <c r="B9" s="626"/>
      <c r="C9" s="626"/>
      <c r="D9" s="626"/>
      <c r="E9" s="626"/>
      <c r="F9" s="626"/>
      <c r="G9" s="626"/>
      <c r="H9" s="626"/>
      <c r="I9" s="627"/>
      <c r="J9" s="553">
        <f>SUM(J8)</f>
        <v>0</v>
      </c>
      <c r="K9" s="313" t="s">
        <v>60</v>
      </c>
      <c r="L9" s="546">
        <f>SUM(L8)</f>
        <v>0</v>
      </c>
      <c r="M9" s="441"/>
      <c r="N9" s="440"/>
      <c r="O9" s="440"/>
      <c r="P9" s="3"/>
      <c r="Q9" s="3"/>
    </row>
    <row r="10" ht="12.75">
      <c r="I10" s="28"/>
    </row>
    <row r="12" spans="1:7" ht="12.75">
      <c r="A12" s="26"/>
      <c r="B12" s="29"/>
      <c r="C12" s="26"/>
      <c r="D12" s="26"/>
      <c r="G12" s="30"/>
    </row>
    <row r="13" spans="1:8" ht="12.75">
      <c r="A13" s="26" t="s">
        <v>302</v>
      </c>
      <c r="B13" s="26"/>
      <c r="C13" s="26"/>
      <c r="D13" s="26"/>
      <c r="G13" s="26" t="s">
        <v>64</v>
      </c>
      <c r="H13" s="27"/>
    </row>
    <row r="14" spans="1:7" ht="12.75">
      <c r="A14" s="26"/>
      <c r="B14" s="29" t="s">
        <v>321</v>
      </c>
      <c r="C14" s="26"/>
      <c r="D14" s="26"/>
      <c r="G14" s="30" t="s">
        <v>315</v>
      </c>
    </row>
  </sheetData>
  <sheetProtection selectLockedCells="1" selectUnlockedCells="1"/>
  <mergeCells count="6">
    <mergeCell ref="M5:N5"/>
    <mergeCell ref="A7:Q7"/>
    <mergeCell ref="A9:I9"/>
    <mergeCell ref="A3:I3"/>
    <mergeCell ref="A4:I4"/>
    <mergeCell ref="M4:Q4"/>
  </mergeCells>
  <printOptions/>
  <pageMargins left="0.7875" right="0.7875" top="1.0527777777777778" bottom="1.0527777777777778" header="0.7875" footer="0.7875"/>
  <pageSetup fitToHeight="0" fitToWidth="1" horizontalDpi="600" verticalDpi="600" orientation="landscape" paperSize="9" scale="39"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3"/>
  <sheetViews>
    <sheetView zoomScale="70" zoomScaleNormal="70" zoomScalePageLayoutView="0" workbookViewId="0" topLeftCell="A1">
      <selection activeCell="F22" sqref="F22"/>
    </sheetView>
  </sheetViews>
  <sheetFormatPr defaultColWidth="11.57421875" defaultRowHeight="12.75"/>
  <cols>
    <col min="1" max="1" width="11.57421875" style="0" customWidth="1"/>
    <col min="2" max="2" width="34.8515625" style="0" customWidth="1"/>
    <col min="3" max="3" width="29.8515625" style="0" customWidth="1"/>
    <col min="4" max="4" width="38.7109375" style="0" customWidth="1"/>
    <col min="5" max="5" width="26.421875" style="0" customWidth="1"/>
    <col min="6" max="6" width="11.57421875" style="0" customWidth="1"/>
    <col min="7" max="7" width="26.00390625" style="0" customWidth="1"/>
    <col min="8" max="8" width="18.7109375" style="0" customWidth="1"/>
    <col min="9" max="9" width="24.57421875" style="0" customWidth="1"/>
    <col min="10" max="10" width="17.57421875" style="0" customWidth="1"/>
    <col min="11" max="11" width="22.140625" style="0" customWidth="1"/>
    <col min="12" max="12" width="17.140625" style="0" customWidth="1"/>
    <col min="13" max="13" width="17.00390625" style="0" customWidth="1"/>
    <col min="14" max="14" width="12.421875" style="0" customWidth="1"/>
    <col min="15" max="15" width="16.8515625" style="0" customWidth="1"/>
    <col min="16" max="16" width="11.57421875" style="0" customWidth="1"/>
    <col min="17" max="17" width="14.140625" style="0" customWidth="1"/>
  </cols>
  <sheetData>
    <row r="1" spans="1:3" ht="12.75">
      <c r="A1" s="30" t="s">
        <v>475</v>
      </c>
      <c r="B1" s="30"/>
      <c r="C1" s="30"/>
    </row>
    <row r="3" spans="1:10" ht="12.75" customHeight="1">
      <c r="A3" s="635" t="s">
        <v>322</v>
      </c>
      <c r="B3" s="635"/>
      <c r="C3" s="635"/>
      <c r="D3" s="635"/>
      <c r="E3" s="635"/>
      <c r="F3" s="635"/>
      <c r="G3" s="635"/>
      <c r="H3" s="635"/>
      <c r="I3" s="635"/>
      <c r="J3" s="191"/>
    </row>
    <row r="4" spans="1:17" ht="15.75" customHeight="1">
      <c r="A4" s="608" t="s">
        <v>1</v>
      </c>
      <c r="B4" s="608"/>
      <c r="C4" s="608"/>
      <c r="D4" s="608"/>
      <c r="E4" s="608"/>
      <c r="F4" s="608"/>
      <c r="G4" s="608"/>
      <c r="H4" s="608"/>
      <c r="I4" s="608"/>
      <c r="J4" s="314"/>
      <c r="K4" s="314"/>
      <c r="L4" s="315"/>
      <c r="M4" s="609" t="s">
        <v>2</v>
      </c>
      <c r="N4" s="609"/>
      <c r="O4" s="609"/>
      <c r="P4" s="609"/>
      <c r="Q4" s="609"/>
    </row>
    <row r="5" spans="1:17" ht="66.7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127.5" customHeight="1">
      <c r="A8" s="192">
        <v>1</v>
      </c>
      <c r="B8" s="193" t="s">
        <v>323</v>
      </c>
      <c r="C8" s="194" t="s">
        <v>324</v>
      </c>
      <c r="D8" s="195" t="s">
        <v>325</v>
      </c>
      <c r="E8" s="196" t="s">
        <v>326</v>
      </c>
      <c r="F8" s="431">
        <v>5</v>
      </c>
      <c r="G8" s="430"/>
      <c r="H8" s="378">
        <v>0.08</v>
      </c>
      <c r="I8" s="563">
        <f>G8+(G8*H8)</f>
        <v>0</v>
      </c>
      <c r="J8" s="555">
        <f>G8*F8</f>
        <v>0</v>
      </c>
      <c r="K8" s="555">
        <f>L8-J8</f>
        <v>0</v>
      </c>
      <c r="L8" s="564">
        <f>I8*F8</f>
        <v>0</v>
      </c>
      <c r="M8" s="425"/>
      <c r="N8" s="446"/>
      <c r="O8" s="425"/>
      <c r="P8" s="425"/>
      <c r="Q8" s="447"/>
    </row>
    <row r="9" spans="1:17" ht="127.5" customHeight="1">
      <c r="A9" s="198" t="s">
        <v>71</v>
      </c>
      <c r="B9" s="85" t="s">
        <v>327</v>
      </c>
      <c r="C9" s="85" t="s">
        <v>324</v>
      </c>
      <c r="D9" s="49" t="s">
        <v>328</v>
      </c>
      <c r="E9" s="107" t="s">
        <v>329</v>
      </c>
      <c r="F9" s="445">
        <v>50</v>
      </c>
      <c r="G9" s="430"/>
      <c r="H9" s="378">
        <v>0.08</v>
      </c>
      <c r="I9" s="563">
        <f>G9+(G9*H9)</f>
        <v>0</v>
      </c>
      <c r="J9" s="555">
        <f>G9*F9</f>
        <v>0</v>
      </c>
      <c r="K9" s="555">
        <f>L9-J9</f>
        <v>0</v>
      </c>
      <c r="L9" s="564">
        <f>I9*F9</f>
        <v>0</v>
      </c>
      <c r="M9" s="424"/>
      <c r="N9" s="446"/>
      <c r="O9" s="425"/>
      <c r="P9" s="425"/>
      <c r="Q9" s="447"/>
    </row>
    <row r="10" spans="1:17" s="1" customFormat="1" ht="13.5" customHeight="1" thickBot="1">
      <c r="A10" s="625" t="s">
        <v>60</v>
      </c>
      <c r="B10" s="626"/>
      <c r="C10" s="626"/>
      <c r="D10" s="626"/>
      <c r="E10" s="626"/>
      <c r="F10" s="626"/>
      <c r="G10" s="626"/>
      <c r="H10" s="626"/>
      <c r="I10" s="627"/>
      <c r="J10" s="553">
        <f>SUM(J8:J9)</f>
        <v>0</v>
      </c>
      <c r="K10" s="313" t="s">
        <v>60</v>
      </c>
      <c r="L10" s="546">
        <f>SUM(L8:L9)</f>
        <v>0</v>
      </c>
      <c r="M10" s="441"/>
      <c r="N10" s="440"/>
      <c r="O10" s="440"/>
      <c r="P10" s="3"/>
      <c r="Q10" s="3"/>
    </row>
    <row r="11" spans="1:9" ht="78.75" customHeight="1">
      <c r="A11" s="173" t="s">
        <v>302</v>
      </c>
      <c r="B11" s="174"/>
      <c r="C11" s="173"/>
      <c r="D11" s="173"/>
      <c r="G11" s="174" t="s">
        <v>64</v>
      </c>
      <c r="H11" s="27"/>
      <c r="I11" s="28"/>
    </row>
    <row r="12" spans="1:7" ht="15.75">
      <c r="A12" s="173"/>
      <c r="B12" s="175" t="s">
        <v>330</v>
      </c>
      <c r="C12" s="173"/>
      <c r="D12" s="173"/>
      <c r="G12" s="176" t="s">
        <v>315</v>
      </c>
    </row>
    <row r="13" spans="1:7" ht="15.75">
      <c r="A13" s="173"/>
      <c r="B13" s="175"/>
      <c r="C13" s="173"/>
      <c r="D13" s="173"/>
      <c r="G13" s="176"/>
    </row>
  </sheetData>
  <sheetProtection selectLockedCells="1" selectUnlockedCells="1"/>
  <mergeCells count="6">
    <mergeCell ref="M4:Q4"/>
    <mergeCell ref="M5:N5"/>
    <mergeCell ref="A10:I10"/>
    <mergeCell ref="A3:I3"/>
    <mergeCell ref="A4:I4"/>
    <mergeCell ref="A7:Q7"/>
  </mergeCells>
  <printOptions/>
  <pageMargins left="0.7875" right="0.7875" top="1.0527777777777778" bottom="1.0527777777777778" header="0.7875" footer="0.7875"/>
  <pageSetup fitToHeight="0" fitToWidth="1" horizontalDpi="300" verticalDpi="300" orientation="landscape" paperSize="9" scale="37"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24"/>
  <sheetViews>
    <sheetView zoomScale="70" zoomScaleNormal="70" zoomScalePageLayoutView="0" workbookViewId="0" topLeftCell="A13">
      <selection activeCell="K19" sqref="K19"/>
    </sheetView>
  </sheetViews>
  <sheetFormatPr defaultColWidth="11.57421875" defaultRowHeight="12.75"/>
  <cols>
    <col min="1" max="1" width="11.57421875" style="11" customWidth="1"/>
    <col min="2" max="2" width="40.7109375" style="11" customWidth="1"/>
    <col min="3" max="3" width="27.00390625" style="11" customWidth="1"/>
    <col min="4" max="4" width="58.28125" style="11" customWidth="1"/>
    <col min="5" max="5" width="22.00390625" style="11" customWidth="1"/>
    <col min="6" max="6" width="11.57421875" style="11" customWidth="1"/>
    <col min="7" max="8" width="16.28125" style="11" customWidth="1"/>
    <col min="9" max="9" width="21.57421875" style="11" customWidth="1"/>
    <col min="10" max="10" width="21.7109375" style="11" customWidth="1"/>
    <col min="11" max="11" width="18.28125" style="11" customWidth="1"/>
    <col min="12" max="12" width="17.57421875" style="11" customWidth="1"/>
    <col min="13" max="13" width="17.140625" style="11" customWidth="1"/>
    <col min="14" max="14" width="18.00390625" style="11" customWidth="1"/>
    <col min="15" max="15" width="19.140625" style="11" customWidth="1"/>
    <col min="16" max="16" width="11.57421875" style="11" customWidth="1"/>
    <col min="17" max="17" width="17.421875" style="11" customWidth="1"/>
    <col min="18" max="16384" width="11.57421875" style="11" customWidth="1"/>
  </cols>
  <sheetData>
    <row r="1" spans="1:3" ht="12.75">
      <c r="A1" s="30" t="s">
        <v>475</v>
      </c>
      <c r="B1" s="30"/>
      <c r="C1" s="30"/>
    </row>
    <row r="2" spans="1:10" ht="30" customHeight="1">
      <c r="A2" s="635" t="s">
        <v>331</v>
      </c>
      <c r="B2" s="635"/>
      <c r="C2" s="635"/>
      <c r="D2" s="635"/>
      <c r="E2" s="635"/>
      <c r="F2" s="635"/>
      <c r="G2" s="635"/>
      <c r="H2" s="635"/>
      <c r="I2" s="635"/>
      <c r="J2" s="48"/>
    </row>
    <row r="3" spans="1:17" ht="15.75" customHeight="1">
      <c r="A3" s="608" t="s">
        <v>1</v>
      </c>
      <c r="B3" s="608"/>
      <c r="C3" s="608"/>
      <c r="D3" s="608"/>
      <c r="E3" s="608"/>
      <c r="F3" s="608"/>
      <c r="G3" s="608"/>
      <c r="H3" s="608"/>
      <c r="I3" s="608"/>
      <c r="J3" s="314"/>
      <c r="K3" s="314"/>
      <c r="L3" s="315"/>
      <c r="M3" s="609" t="s">
        <v>2</v>
      </c>
      <c r="N3" s="609"/>
      <c r="O3" s="609"/>
      <c r="P3" s="609"/>
      <c r="Q3" s="609"/>
    </row>
    <row r="4" spans="1:17" ht="66.75" customHeight="1">
      <c r="A4" s="316" t="s">
        <v>3</v>
      </c>
      <c r="B4" s="316" t="s">
        <v>4</v>
      </c>
      <c r="C4" s="316" t="s">
        <v>5</v>
      </c>
      <c r="D4" s="316" t="s">
        <v>6</v>
      </c>
      <c r="E4" s="316" t="s">
        <v>7</v>
      </c>
      <c r="F4" s="316" t="s">
        <v>8</v>
      </c>
      <c r="G4" s="316" t="s">
        <v>470</v>
      </c>
      <c r="H4" s="316" t="s">
        <v>471</v>
      </c>
      <c r="I4" s="316" t="s">
        <v>9</v>
      </c>
      <c r="J4" s="316" t="s">
        <v>476</v>
      </c>
      <c r="K4" s="316" t="s">
        <v>473</v>
      </c>
      <c r="L4" s="316" t="s">
        <v>474</v>
      </c>
      <c r="M4" s="610" t="s">
        <v>10</v>
      </c>
      <c r="N4" s="610"/>
      <c r="O4" s="317" t="s">
        <v>11</v>
      </c>
      <c r="P4" s="317" t="s">
        <v>12</v>
      </c>
      <c r="Q4" s="318" t="s">
        <v>13</v>
      </c>
    </row>
    <row r="5" spans="1:17" ht="12.75">
      <c r="A5" s="319">
        <v>1</v>
      </c>
      <c r="B5" s="319">
        <v>2</v>
      </c>
      <c r="C5" s="319">
        <v>3</v>
      </c>
      <c r="D5" s="319">
        <v>4</v>
      </c>
      <c r="E5" s="319">
        <v>5</v>
      </c>
      <c r="F5" s="319">
        <v>6</v>
      </c>
      <c r="G5" s="319">
        <v>7</v>
      </c>
      <c r="H5" s="319">
        <v>8</v>
      </c>
      <c r="I5" s="319">
        <v>9</v>
      </c>
      <c r="J5" s="319">
        <v>10</v>
      </c>
      <c r="K5" s="319">
        <v>11</v>
      </c>
      <c r="L5" s="319">
        <v>12</v>
      </c>
      <c r="M5" s="319">
        <v>13</v>
      </c>
      <c r="N5" s="319">
        <v>14</v>
      </c>
      <c r="O5" s="319">
        <v>15</v>
      </c>
      <c r="P5" s="319">
        <v>16</v>
      </c>
      <c r="Q5" s="319">
        <v>17</v>
      </c>
    </row>
    <row r="6" spans="1:17" ht="12.75" customHeight="1">
      <c r="A6" s="611"/>
      <c r="B6" s="611"/>
      <c r="C6" s="611"/>
      <c r="D6" s="611"/>
      <c r="E6" s="611"/>
      <c r="F6" s="611"/>
      <c r="G6" s="611"/>
      <c r="H6" s="611"/>
      <c r="I6" s="611"/>
      <c r="J6" s="611"/>
      <c r="K6" s="611"/>
      <c r="L6" s="611"/>
      <c r="M6" s="611"/>
      <c r="N6" s="611"/>
      <c r="O6" s="611"/>
      <c r="P6" s="611"/>
      <c r="Q6" s="611"/>
    </row>
    <row r="7" spans="1:17" ht="102" customHeight="1">
      <c r="A7" s="17" t="s">
        <v>109</v>
      </c>
      <c r="B7" s="17" t="s">
        <v>332</v>
      </c>
      <c r="C7" s="17" t="s">
        <v>333</v>
      </c>
      <c r="D7" s="199" t="s">
        <v>334</v>
      </c>
      <c r="E7" s="19" t="s">
        <v>335</v>
      </c>
      <c r="F7" s="448">
        <v>120</v>
      </c>
      <c r="G7" s="418"/>
      <c r="H7" s="371">
        <v>0.08</v>
      </c>
      <c r="I7" s="518">
        <f>G7+(G7*H7)</f>
        <v>0</v>
      </c>
      <c r="J7" s="515">
        <f>G7*F7</f>
        <v>0</v>
      </c>
      <c r="K7" s="519">
        <f>L7-J7</f>
        <v>0</v>
      </c>
      <c r="L7" s="515">
        <f>I7*F7</f>
        <v>0</v>
      </c>
      <c r="M7" s="200"/>
      <c r="N7" s="129"/>
      <c r="O7" s="408"/>
      <c r="P7" s="408"/>
      <c r="Q7" s="419"/>
    </row>
    <row r="8" spans="1:17" ht="76.5" customHeight="1">
      <c r="A8" s="17" t="s">
        <v>71</v>
      </c>
      <c r="B8" s="14" t="s">
        <v>336</v>
      </c>
      <c r="C8" s="13" t="s">
        <v>337</v>
      </c>
      <c r="D8" s="24" t="s">
        <v>338</v>
      </c>
      <c r="E8" s="19" t="s">
        <v>339</v>
      </c>
      <c r="F8" s="449">
        <v>85</v>
      </c>
      <c r="G8" s="418"/>
      <c r="H8" s="371">
        <v>0.08</v>
      </c>
      <c r="I8" s="518">
        <f aca="true" t="shared" si="0" ref="I8:I13">G8+(G8*H8)</f>
        <v>0</v>
      </c>
      <c r="J8" s="515">
        <f aca="true" t="shared" si="1" ref="J8:J13">G8*F8</f>
        <v>0</v>
      </c>
      <c r="K8" s="519">
        <f aca="true" t="shared" si="2" ref="K8:K13">L8-J8</f>
        <v>0</v>
      </c>
      <c r="L8" s="515">
        <f aca="true" t="shared" si="3" ref="L8:L13">I8*F8</f>
        <v>0</v>
      </c>
      <c r="M8" s="129"/>
      <c r="N8" s="129"/>
      <c r="O8" s="408"/>
      <c r="P8" s="408"/>
      <c r="Q8" s="419"/>
    </row>
    <row r="9" spans="1:17" ht="99" customHeight="1">
      <c r="A9" s="17" t="s">
        <v>98</v>
      </c>
      <c r="B9" s="17" t="s">
        <v>340</v>
      </c>
      <c r="C9" s="17" t="s">
        <v>341</v>
      </c>
      <c r="D9" s="201" t="s">
        <v>342</v>
      </c>
      <c r="E9" s="19" t="s">
        <v>343</v>
      </c>
      <c r="F9" s="450">
        <v>30</v>
      </c>
      <c r="G9" s="418"/>
      <c r="H9" s="371">
        <v>0.08</v>
      </c>
      <c r="I9" s="518">
        <f t="shared" si="0"/>
        <v>0</v>
      </c>
      <c r="J9" s="515">
        <f t="shared" si="1"/>
        <v>0</v>
      </c>
      <c r="K9" s="519">
        <f t="shared" si="2"/>
        <v>0</v>
      </c>
      <c r="L9" s="515">
        <f t="shared" si="3"/>
        <v>0</v>
      </c>
      <c r="M9" s="200"/>
      <c r="N9" s="129"/>
      <c r="O9" s="408"/>
      <c r="P9" s="408"/>
      <c r="Q9" s="419"/>
    </row>
    <row r="10" spans="1:17" ht="84" customHeight="1">
      <c r="A10" s="17" t="s">
        <v>100</v>
      </c>
      <c r="B10" s="17" t="s">
        <v>344</v>
      </c>
      <c r="C10" s="17" t="s">
        <v>341</v>
      </c>
      <c r="D10" s="201" t="s">
        <v>345</v>
      </c>
      <c r="E10" s="14" t="s">
        <v>346</v>
      </c>
      <c r="F10" s="451">
        <v>30</v>
      </c>
      <c r="G10" s="418"/>
      <c r="H10" s="371">
        <v>0.08</v>
      </c>
      <c r="I10" s="518">
        <f t="shared" si="0"/>
        <v>0</v>
      </c>
      <c r="J10" s="515">
        <f t="shared" si="1"/>
        <v>0</v>
      </c>
      <c r="K10" s="519">
        <f t="shared" si="2"/>
        <v>0</v>
      </c>
      <c r="L10" s="515">
        <f t="shared" si="3"/>
        <v>0</v>
      </c>
      <c r="M10" s="200"/>
      <c r="N10" s="129"/>
      <c r="O10" s="408"/>
      <c r="P10" s="408"/>
      <c r="Q10" s="419"/>
    </row>
    <row r="11" spans="1:17" ht="127.5" customHeight="1">
      <c r="A11" s="17" t="s">
        <v>83</v>
      </c>
      <c r="B11" s="17" t="s">
        <v>347</v>
      </c>
      <c r="C11" s="17" t="s">
        <v>348</v>
      </c>
      <c r="D11" s="199" t="s">
        <v>349</v>
      </c>
      <c r="E11" s="17" t="s">
        <v>350</v>
      </c>
      <c r="F11" s="450">
        <v>25</v>
      </c>
      <c r="G11" s="418"/>
      <c r="H11" s="371">
        <v>0.08</v>
      </c>
      <c r="I11" s="518">
        <f t="shared" si="0"/>
        <v>0</v>
      </c>
      <c r="J11" s="515">
        <f t="shared" si="1"/>
        <v>0</v>
      </c>
      <c r="K11" s="519">
        <f t="shared" si="2"/>
        <v>0</v>
      </c>
      <c r="L11" s="515">
        <f t="shared" si="3"/>
        <v>0</v>
      </c>
      <c r="M11" s="200"/>
      <c r="N11" s="129"/>
      <c r="O11" s="408"/>
      <c r="P11" s="408"/>
      <c r="Q11" s="419"/>
    </row>
    <row r="12" spans="1:17" ht="127.5" customHeight="1">
      <c r="A12" s="202" t="s">
        <v>210</v>
      </c>
      <c r="B12" s="203" t="s">
        <v>351</v>
      </c>
      <c r="C12" s="203" t="s">
        <v>352</v>
      </c>
      <c r="D12" s="204" t="s">
        <v>353</v>
      </c>
      <c r="E12" s="17" t="s">
        <v>350</v>
      </c>
      <c r="F12" s="450">
        <v>40</v>
      </c>
      <c r="G12" s="418"/>
      <c r="H12" s="371">
        <v>0.08</v>
      </c>
      <c r="I12" s="518">
        <f t="shared" si="0"/>
        <v>0</v>
      </c>
      <c r="J12" s="515">
        <f t="shared" si="1"/>
        <v>0</v>
      </c>
      <c r="K12" s="519">
        <f t="shared" si="2"/>
        <v>0</v>
      </c>
      <c r="L12" s="515">
        <f t="shared" si="3"/>
        <v>0</v>
      </c>
      <c r="M12" s="205"/>
      <c r="N12" s="129"/>
      <c r="O12" s="408"/>
      <c r="P12" s="408"/>
      <c r="Q12" s="419"/>
    </row>
    <row r="13" spans="1:17" ht="192.75" customHeight="1">
      <c r="A13" s="17" t="s">
        <v>214</v>
      </c>
      <c r="B13" s="126" t="s">
        <v>354</v>
      </c>
      <c r="C13" s="206" t="s">
        <v>355</v>
      </c>
      <c r="D13" s="125" t="s">
        <v>356</v>
      </c>
      <c r="E13" s="207" t="s">
        <v>343</v>
      </c>
      <c r="F13" s="452">
        <v>30</v>
      </c>
      <c r="G13" s="418"/>
      <c r="H13" s="371">
        <v>0.08</v>
      </c>
      <c r="I13" s="518">
        <f t="shared" si="0"/>
        <v>0</v>
      </c>
      <c r="J13" s="515">
        <f t="shared" si="1"/>
        <v>0</v>
      </c>
      <c r="K13" s="519">
        <f t="shared" si="2"/>
        <v>0</v>
      </c>
      <c r="L13" s="515">
        <f t="shared" si="3"/>
        <v>0</v>
      </c>
      <c r="M13" s="14"/>
      <c r="N13" s="208"/>
      <c r="O13" s="408"/>
      <c r="P13" s="408"/>
      <c r="Q13" s="419"/>
    </row>
    <row r="14" spans="1:17" s="1" customFormat="1" ht="13.5" customHeight="1" thickBot="1">
      <c r="A14" s="625" t="s">
        <v>60</v>
      </c>
      <c r="B14" s="626"/>
      <c r="C14" s="626"/>
      <c r="D14" s="626"/>
      <c r="E14" s="626"/>
      <c r="F14" s="626"/>
      <c r="G14" s="626"/>
      <c r="H14" s="626"/>
      <c r="I14" s="627"/>
      <c r="J14" s="509">
        <f>SUM(J7:J13)</f>
        <v>0</v>
      </c>
      <c r="K14" s="313" t="s">
        <v>60</v>
      </c>
      <c r="L14" s="546">
        <f>SUM(L7:L13)</f>
        <v>0</v>
      </c>
      <c r="M14" s="441"/>
      <c r="N14" s="440"/>
      <c r="O14" s="440"/>
      <c r="P14" s="3"/>
      <c r="Q14" s="3"/>
    </row>
    <row r="15" spans="1:9" ht="30" customHeight="1">
      <c r="A15" s="642" t="s">
        <v>357</v>
      </c>
      <c r="B15" s="642"/>
      <c r="C15" s="642"/>
      <c r="D15" s="642"/>
      <c r="E15" s="642"/>
      <c r="F15" s="642"/>
      <c r="G15" s="642"/>
      <c r="H15" s="642"/>
      <c r="I15" s="642"/>
    </row>
    <row r="16" spans="1:9" ht="28.5" customHeight="1">
      <c r="A16" s="641" t="s">
        <v>358</v>
      </c>
      <c r="B16" s="641"/>
      <c r="C16" s="641"/>
      <c r="D16" s="641"/>
      <c r="E16" s="641"/>
      <c r="F16" s="641"/>
      <c r="G16" s="641"/>
      <c r="H16" s="641"/>
      <c r="I16" s="209"/>
    </row>
    <row r="17" spans="1:9" ht="12.75">
      <c r="A17" s="209"/>
      <c r="B17" s="209"/>
      <c r="C17" s="209"/>
      <c r="D17" s="209"/>
      <c r="E17" s="209"/>
      <c r="F17" s="209"/>
      <c r="G17" s="209"/>
      <c r="H17" s="209"/>
      <c r="I17" s="209"/>
    </row>
    <row r="18" spans="1:9" ht="12.75">
      <c r="A18" s="209"/>
      <c r="B18" s="209"/>
      <c r="C18" s="209"/>
      <c r="D18" s="209"/>
      <c r="E18" s="209"/>
      <c r="F18" s="209"/>
      <c r="G18" s="209"/>
      <c r="H18" s="209"/>
      <c r="I18" s="209"/>
    </row>
    <row r="19" spans="1:9" ht="12.75">
      <c r="A19" s="209"/>
      <c r="B19" s="209"/>
      <c r="C19" s="209"/>
      <c r="D19" s="209"/>
      <c r="E19" s="209"/>
      <c r="F19" s="209"/>
      <c r="G19" s="209"/>
      <c r="H19" s="209"/>
      <c r="I19" s="209"/>
    </row>
    <row r="20" spans="1:9" ht="12.75">
      <c r="A20" s="26" t="s">
        <v>302</v>
      </c>
      <c r="B20" s="26"/>
      <c r="C20" s="26"/>
      <c r="D20" s="26"/>
      <c r="G20" s="26" t="s">
        <v>64</v>
      </c>
      <c r="H20" s="27"/>
      <c r="I20" s="28"/>
    </row>
    <row r="21" spans="1:9" ht="12.75">
      <c r="A21" s="26"/>
      <c r="B21" s="29" t="s">
        <v>321</v>
      </c>
      <c r="C21" s="26"/>
      <c r="D21" s="26"/>
      <c r="G21" s="30" t="s">
        <v>315</v>
      </c>
      <c r="I21" s="28"/>
    </row>
    <row r="22" spans="1:9" ht="12.75">
      <c r="A22" s="26"/>
      <c r="B22" s="29"/>
      <c r="C22" s="26"/>
      <c r="D22" s="26"/>
      <c r="G22" s="30"/>
      <c r="I22" s="28"/>
    </row>
    <row r="23" spans="1:9" ht="12.75">
      <c r="A23" s="26"/>
      <c r="B23" s="29"/>
      <c r="C23" s="26"/>
      <c r="G23" s="30"/>
      <c r="I23" s="28"/>
    </row>
    <row r="24" ht="12.75">
      <c r="B24" s="210"/>
    </row>
  </sheetData>
  <sheetProtection selectLockedCells="1" selectUnlockedCells="1"/>
  <mergeCells count="8">
    <mergeCell ref="A16:H16"/>
    <mergeCell ref="A14:I14"/>
    <mergeCell ref="A2:I2"/>
    <mergeCell ref="A3:I3"/>
    <mergeCell ref="M3:Q3"/>
    <mergeCell ref="M4:N4"/>
    <mergeCell ref="A6:Q6"/>
    <mergeCell ref="A15:I15"/>
  </mergeCells>
  <printOptions/>
  <pageMargins left="0.7875" right="0.7875" top="1.0527777777777778" bottom="1.0527777777777778" header="0.7875" footer="0.7875"/>
  <pageSetup fitToHeight="0" fitToWidth="1" horizontalDpi="300" verticalDpi="300" orientation="landscape" paperSize="9" scale="36"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Q16"/>
  <sheetViews>
    <sheetView zoomScale="70" zoomScaleNormal="70" zoomScalePageLayoutView="0" workbookViewId="0" topLeftCell="A1">
      <selection activeCell="D18" sqref="D18"/>
    </sheetView>
  </sheetViews>
  <sheetFormatPr defaultColWidth="11.57421875" defaultRowHeight="12.75"/>
  <cols>
    <col min="1" max="1" width="11.57421875" style="0" customWidth="1"/>
    <col min="2" max="2" width="29.00390625" style="0" customWidth="1"/>
    <col min="3" max="3" width="40.8515625" style="0" customWidth="1"/>
    <col min="4" max="4" width="47.421875" style="0" customWidth="1"/>
    <col min="5" max="5" width="19.00390625" style="0" customWidth="1"/>
    <col min="6" max="6" width="11.57421875" style="0" customWidth="1"/>
    <col min="7" max="7" width="21.140625" style="0" customWidth="1"/>
    <col min="8" max="8" width="21.7109375" style="0" customWidth="1"/>
    <col min="9" max="9" width="27.00390625" style="0" customWidth="1"/>
    <col min="10" max="10" width="21.7109375" style="0" customWidth="1"/>
    <col min="11" max="11" width="24.421875" style="0" customWidth="1"/>
    <col min="12" max="12" width="16.28125" style="0" customWidth="1"/>
    <col min="13" max="14" width="11.57421875" style="0" customWidth="1"/>
    <col min="15" max="15" width="20.28125" style="0" customWidth="1"/>
    <col min="16" max="16" width="11.57421875" style="0" customWidth="1"/>
    <col min="17" max="17" width="15.57421875" style="0" customWidth="1"/>
  </cols>
  <sheetData>
    <row r="1" spans="1:3" ht="12.75">
      <c r="A1" s="30" t="s">
        <v>475</v>
      </c>
      <c r="B1" s="30"/>
      <c r="C1" s="30"/>
    </row>
    <row r="2" spans="1:12" ht="15.75">
      <c r="A2" s="173"/>
      <c r="B2" s="175"/>
      <c r="C2" s="173"/>
      <c r="D2" s="211"/>
      <c r="E2" s="212"/>
      <c r="F2" s="212"/>
      <c r="G2" s="213"/>
      <c r="H2" s="212"/>
      <c r="I2" s="212"/>
      <c r="J2" s="212"/>
      <c r="L2" s="214"/>
    </row>
    <row r="3" spans="1:7" ht="15.75">
      <c r="A3" s="215" t="s">
        <v>359</v>
      </c>
      <c r="B3" s="216"/>
      <c r="C3" s="217"/>
      <c r="D3" s="217"/>
      <c r="E3" s="218"/>
      <c r="F3" s="219"/>
      <c r="G3" s="176"/>
    </row>
    <row r="4" spans="1:7" ht="15.75">
      <c r="A4" s="173"/>
      <c r="B4" s="175"/>
      <c r="C4" s="173"/>
      <c r="D4" s="173"/>
      <c r="G4" s="176"/>
    </row>
    <row r="5" spans="1:17" ht="12.75" customHeight="1">
      <c r="A5" s="608" t="s">
        <v>1</v>
      </c>
      <c r="B5" s="608"/>
      <c r="C5" s="608"/>
      <c r="D5" s="608"/>
      <c r="E5" s="608"/>
      <c r="F5" s="608"/>
      <c r="G5" s="608"/>
      <c r="H5" s="608"/>
      <c r="I5" s="608"/>
      <c r="J5" s="314"/>
      <c r="K5" s="314"/>
      <c r="L5" s="315"/>
      <c r="M5" s="609" t="s">
        <v>2</v>
      </c>
      <c r="N5" s="609"/>
      <c r="O5" s="609"/>
      <c r="P5" s="609"/>
      <c r="Q5" s="609"/>
    </row>
    <row r="6" spans="1:17" ht="75.75" customHeight="1">
      <c r="A6" s="316" t="s">
        <v>3</v>
      </c>
      <c r="B6" s="316" t="s">
        <v>4</v>
      </c>
      <c r="C6" s="316" t="s">
        <v>5</v>
      </c>
      <c r="D6" s="316" t="s">
        <v>6</v>
      </c>
      <c r="E6" s="316" t="s">
        <v>7</v>
      </c>
      <c r="F6" s="316" t="s">
        <v>8</v>
      </c>
      <c r="G6" s="316" t="s">
        <v>470</v>
      </c>
      <c r="H6" s="316" t="s">
        <v>471</v>
      </c>
      <c r="I6" s="316" t="s">
        <v>9</v>
      </c>
      <c r="J6" s="316" t="s">
        <v>476</v>
      </c>
      <c r="K6" s="316" t="s">
        <v>473</v>
      </c>
      <c r="L6" s="316" t="s">
        <v>474</v>
      </c>
      <c r="M6" s="610" t="s">
        <v>10</v>
      </c>
      <c r="N6" s="610"/>
      <c r="O6" s="317" t="s">
        <v>11</v>
      </c>
      <c r="P6" s="317" t="s">
        <v>12</v>
      </c>
      <c r="Q6" s="318" t="s">
        <v>13</v>
      </c>
    </row>
    <row r="7" spans="1:17" ht="12.75" customHeight="1">
      <c r="A7" s="319">
        <v>1</v>
      </c>
      <c r="B7" s="319">
        <v>2</v>
      </c>
      <c r="C7" s="319">
        <v>3</v>
      </c>
      <c r="D7" s="319">
        <v>4</v>
      </c>
      <c r="E7" s="319">
        <v>5</v>
      </c>
      <c r="F7" s="319">
        <v>6</v>
      </c>
      <c r="G7" s="319">
        <v>7</v>
      </c>
      <c r="H7" s="319">
        <v>8</v>
      </c>
      <c r="I7" s="319">
        <v>9</v>
      </c>
      <c r="J7" s="319">
        <v>10</v>
      </c>
      <c r="K7" s="319">
        <v>11</v>
      </c>
      <c r="L7" s="319">
        <v>12</v>
      </c>
      <c r="M7" s="319">
        <v>13</v>
      </c>
      <c r="N7" s="319">
        <v>14</v>
      </c>
      <c r="O7" s="319">
        <v>15</v>
      </c>
      <c r="P7" s="319">
        <v>16</v>
      </c>
      <c r="Q7" s="319">
        <v>17</v>
      </c>
    </row>
    <row r="8" spans="1:17" ht="12.75" customHeight="1">
      <c r="A8" s="611"/>
      <c r="B8" s="611"/>
      <c r="C8" s="611"/>
      <c r="D8" s="611"/>
      <c r="E8" s="611"/>
      <c r="F8" s="611"/>
      <c r="G8" s="611"/>
      <c r="H8" s="611"/>
      <c r="I8" s="611"/>
      <c r="J8" s="611"/>
      <c r="K8" s="611"/>
      <c r="L8" s="611"/>
      <c r="M8" s="611"/>
      <c r="N8" s="611"/>
      <c r="O8" s="611"/>
      <c r="P8" s="611"/>
      <c r="Q8" s="611"/>
    </row>
    <row r="9" spans="1:17" ht="181.5" customHeight="1">
      <c r="A9" s="220" t="s">
        <v>109</v>
      </c>
      <c r="B9" s="189" t="s">
        <v>360</v>
      </c>
      <c r="C9" s="194" t="s">
        <v>361</v>
      </c>
      <c r="D9" s="221" t="s">
        <v>362</v>
      </c>
      <c r="E9" s="119" t="s">
        <v>363</v>
      </c>
      <c r="F9" s="453">
        <v>30</v>
      </c>
      <c r="G9" s="454"/>
      <c r="H9" s="455">
        <v>0.08</v>
      </c>
      <c r="I9" s="520">
        <f>G9+(G9*H9)</f>
        <v>0</v>
      </c>
      <c r="J9" s="555">
        <f>G9*F9</f>
        <v>0</v>
      </c>
      <c r="K9" s="521">
        <f>L9-J9</f>
        <v>0</v>
      </c>
      <c r="L9" s="521">
        <f>I9*F9</f>
        <v>0</v>
      </c>
      <c r="M9" s="197"/>
      <c r="N9" s="425"/>
      <c r="O9" s="425"/>
      <c r="P9" s="425"/>
      <c r="Q9" s="454"/>
    </row>
    <row r="10" spans="1:17" s="1" customFormat="1" ht="13.5" customHeight="1" thickBot="1">
      <c r="A10" s="625" t="s">
        <v>60</v>
      </c>
      <c r="B10" s="626"/>
      <c r="C10" s="626"/>
      <c r="D10" s="626"/>
      <c r="E10" s="626"/>
      <c r="F10" s="626"/>
      <c r="G10" s="626"/>
      <c r="H10" s="626"/>
      <c r="I10" s="627"/>
      <c r="J10" s="553">
        <f>SUM(J9)</f>
        <v>0</v>
      </c>
      <c r="K10" s="313" t="s">
        <v>60</v>
      </c>
      <c r="L10" s="546">
        <f>SUM(L9)</f>
        <v>0</v>
      </c>
      <c r="M10" s="441"/>
      <c r="N10" s="440"/>
      <c r="O10" s="440"/>
      <c r="P10" s="3"/>
      <c r="Q10" s="3"/>
    </row>
    <row r="14" spans="1:9" ht="15">
      <c r="A14" s="173" t="s">
        <v>302</v>
      </c>
      <c r="B14" s="174"/>
      <c r="C14" s="173"/>
      <c r="D14" s="173"/>
      <c r="G14" s="174" t="s">
        <v>64</v>
      </c>
      <c r="H14" s="27"/>
      <c r="I14" s="28"/>
    </row>
    <row r="15" spans="1:7" ht="15.75">
      <c r="A15" s="173"/>
      <c r="B15" s="175" t="s">
        <v>330</v>
      </c>
      <c r="C15" s="173"/>
      <c r="D15" s="211"/>
      <c r="G15" s="176" t="s">
        <v>315</v>
      </c>
    </row>
    <row r="16" spans="1:7" ht="15.75">
      <c r="A16" s="173"/>
      <c r="B16" s="175"/>
      <c r="C16" s="173"/>
      <c r="D16" s="173"/>
      <c r="G16" s="176"/>
    </row>
  </sheetData>
  <sheetProtection selectLockedCells="1" selectUnlockedCells="1"/>
  <mergeCells count="5">
    <mergeCell ref="A8:Q8"/>
    <mergeCell ref="A10:I10"/>
    <mergeCell ref="A5:I5"/>
    <mergeCell ref="M5:Q5"/>
    <mergeCell ref="M6:N6"/>
  </mergeCells>
  <printOptions/>
  <pageMargins left="0.7875" right="0.7875" top="1.0527777777777778" bottom="1.0527777777777778" header="0.7875" footer="0.7875"/>
  <pageSetup fitToHeight="0" fitToWidth="1" horizontalDpi="300" verticalDpi="300" orientation="landscape" paperSize="9" scale="37"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15"/>
  <sheetViews>
    <sheetView zoomScale="70" zoomScaleNormal="70" zoomScalePageLayoutView="0" workbookViewId="0" topLeftCell="A1">
      <selection activeCell="D22" sqref="D22"/>
    </sheetView>
  </sheetViews>
  <sheetFormatPr defaultColWidth="11.57421875" defaultRowHeight="12.75"/>
  <cols>
    <col min="1" max="1" width="11.57421875" style="59" customWidth="1"/>
    <col min="2" max="2" width="30.57421875" style="59" customWidth="1"/>
    <col min="3" max="3" width="44.57421875" style="59" customWidth="1"/>
    <col min="4" max="4" width="61.28125" style="59" customWidth="1"/>
    <col min="5" max="5" width="26.140625" style="59" customWidth="1"/>
    <col min="6" max="7" width="11.57421875" style="59" customWidth="1"/>
    <col min="8" max="8" width="13.57421875" style="59" customWidth="1"/>
    <col min="9" max="9" width="15.8515625" style="59" customWidth="1"/>
    <col min="10" max="10" width="15.7109375" style="59" customWidth="1"/>
    <col min="11" max="11" width="14.57421875" style="59" customWidth="1"/>
    <col min="12" max="13" width="16.28125" style="59" customWidth="1"/>
    <col min="14" max="14" width="22.57421875" style="59" customWidth="1"/>
    <col min="15" max="15" width="23.00390625" style="59" customWidth="1"/>
    <col min="16" max="16" width="11.57421875" style="59" customWidth="1"/>
    <col min="17" max="17" width="16.28125" style="59" customWidth="1"/>
    <col min="18" max="16384" width="11.57421875" style="59" customWidth="1"/>
  </cols>
  <sheetData>
    <row r="1" spans="1:3" ht="12.75">
      <c r="A1" s="30" t="s">
        <v>475</v>
      </c>
      <c r="B1" s="30"/>
      <c r="C1" s="30"/>
    </row>
    <row r="3" spans="1:9" ht="16.5" customHeight="1">
      <c r="A3" s="635" t="s">
        <v>364</v>
      </c>
      <c r="B3" s="635"/>
      <c r="C3" s="635"/>
      <c r="D3" s="635"/>
      <c r="E3" s="635"/>
      <c r="F3" s="635"/>
      <c r="G3" s="635"/>
      <c r="H3" s="635"/>
      <c r="I3" s="635"/>
    </row>
    <row r="4" spans="1:17" ht="14.25" customHeight="1">
      <c r="A4" s="608" t="s">
        <v>1</v>
      </c>
      <c r="B4" s="608"/>
      <c r="C4" s="608"/>
      <c r="D4" s="608"/>
      <c r="E4" s="608"/>
      <c r="F4" s="608"/>
      <c r="G4" s="608"/>
      <c r="H4" s="608"/>
      <c r="I4" s="608"/>
      <c r="J4" s="314"/>
      <c r="K4" s="314"/>
      <c r="L4" s="315"/>
      <c r="M4" s="609" t="s">
        <v>2</v>
      </c>
      <c r="N4" s="609"/>
      <c r="O4" s="609"/>
      <c r="P4" s="609"/>
      <c r="Q4" s="609"/>
    </row>
    <row r="5" spans="1:17" ht="75.7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2.75" customHeight="1">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102">
      <c r="A8" s="222" t="s">
        <v>109</v>
      </c>
      <c r="B8" s="223"/>
      <c r="C8" s="224" t="s">
        <v>365</v>
      </c>
      <c r="D8" s="225" t="s">
        <v>366</v>
      </c>
      <c r="E8" s="456" t="s">
        <v>367</v>
      </c>
      <c r="F8" s="459">
        <v>28</v>
      </c>
      <c r="G8" s="460"/>
      <c r="H8" s="461">
        <v>0.08</v>
      </c>
      <c r="I8" s="522">
        <f>G8+(G8*H8)</f>
        <v>0</v>
      </c>
      <c r="J8" s="523">
        <f>G8*F8</f>
        <v>0</v>
      </c>
      <c r="K8" s="523">
        <f>L8-J8</f>
        <v>0</v>
      </c>
      <c r="L8" s="226">
        <f>I8*F8</f>
        <v>0</v>
      </c>
      <c r="M8" s="227"/>
      <c r="N8" s="228"/>
      <c r="O8" s="464"/>
      <c r="P8" s="464"/>
      <c r="Q8" s="460"/>
    </row>
    <row r="9" spans="1:17" ht="61.5" customHeight="1">
      <c r="A9" s="229" t="s">
        <v>71</v>
      </c>
      <c r="B9" s="229" t="s">
        <v>368</v>
      </c>
      <c r="C9" s="229" t="s">
        <v>369</v>
      </c>
      <c r="D9" s="230" t="s">
        <v>370</v>
      </c>
      <c r="E9" s="457" t="s">
        <v>371</v>
      </c>
      <c r="F9" s="462">
        <v>10</v>
      </c>
      <c r="G9" s="460"/>
      <c r="H9" s="461">
        <v>0.08</v>
      </c>
      <c r="I9" s="522">
        <f>G9+(G9*H9)</f>
        <v>0</v>
      </c>
      <c r="J9" s="523">
        <f>G9*F9</f>
        <v>0</v>
      </c>
      <c r="K9" s="523">
        <f>L9-J9</f>
        <v>0</v>
      </c>
      <c r="L9" s="226">
        <f>I9*F9</f>
        <v>0</v>
      </c>
      <c r="M9" s="231"/>
      <c r="N9" s="232"/>
      <c r="O9" s="464"/>
      <c r="P9" s="464"/>
      <c r="Q9" s="460"/>
    </row>
    <row r="10" spans="1:17" ht="38.25" customHeight="1">
      <c r="A10" s="233" t="s">
        <v>98</v>
      </c>
      <c r="B10" s="234"/>
      <c r="C10" s="234"/>
      <c r="D10" s="206" t="s">
        <v>372</v>
      </c>
      <c r="E10" s="458" t="s">
        <v>373</v>
      </c>
      <c r="F10" s="463">
        <v>2</v>
      </c>
      <c r="G10" s="460"/>
      <c r="H10" s="461">
        <v>0.23</v>
      </c>
      <c r="I10" s="522">
        <f>G10+(G10*H10)</f>
        <v>0</v>
      </c>
      <c r="J10" s="523">
        <f>G10*F10</f>
        <v>0</v>
      </c>
      <c r="K10" s="523">
        <f>L10-J10</f>
        <v>0</v>
      </c>
      <c r="L10" s="226">
        <f>I10*F10</f>
        <v>0</v>
      </c>
      <c r="M10" s="235"/>
      <c r="N10" s="236"/>
      <c r="O10" s="464"/>
      <c r="P10" s="464"/>
      <c r="Q10" s="460"/>
    </row>
    <row r="11" spans="1:17" s="1" customFormat="1" ht="13.5" customHeight="1" thickBot="1">
      <c r="A11" s="625" t="s">
        <v>60</v>
      </c>
      <c r="B11" s="626"/>
      <c r="C11" s="626"/>
      <c r="D11" s="626"/>
      <c r="E11" s="626"/>
      <c r="F11" s="626"/>
      <c r="G11" s="626"/>
      <c r="H11" s="626"/>
      <c r="I11" s="627"/>
      <c r="J11" s="509">
        <f>SUM(J8:J10)</f>
        <v>0</v>
      </c>
      <c r="K11" s="313" t="s">
        <v>60</v>
      </c>
      <c r="L11" s="546">
        <f>SUM(L8:L10)</f>
        <v>0</v>
      </c>
      <c r="M11" s="441"/>
      <c r="N11" s="440"/>
      <c r="O11" s="440"/>
      <c r="P11" s="3"/>
      <c r="Q11" s="3"/>
    </row>
    <row r="12" ht="12.75">
      <c r="I12" s="237"/>
    </row>
    <row r="14" spans="1:9" ht="12.75">
      <c r="A14" s="238" t="s">
        <v>302</v>
      </c>
      <c r="B14" s="238"/>
      <c r="C14" s="238"/>
      <c r="D14" s="238"/>
      <c r="G14" s="238" t="s">
        <v>64</v>
      </c>
      <c r="H14" s="239"/>
      <c r="I14" s="239"/>
    </row>
    <row r="15" spans="1:7" ht="12.75">
      <c r="A15" s="238"/>
      <c r="B15" s="240" t="s">
        <v>314</v>
      </c>
      <c r="C15" s="238"/>
      <c r="D15" s="241"/>
      <c r="G15" s="238" t="s">
        <v>315</v>
      </c>
    </row>
  </sheetData>
  <sheetProtection selectLockedCells="1" selectUnlockedCells="1"/>
  <mergeCells count="6">
    <mergeCell ref="M4:Q4"/>
    <mergeCell ref="M5:N5"/>
    <mergeCell ref="A11:I11"/>
    <mergeCell ref="A3:I3"/>
    <mergeCell ref="A4:I4"/>
    <mergeCell ref="A7:Q7"/>
  </mergeCells>
  <printOptions/>
  <pageMargins left="0.7875" right="0.7875" top="1.0527777777777778" bottom="1.0527777777777778" header="0.7875" footer="0.7875"/>
  <pageSetup fitToHeight="0" fitToWidth="1" horizontalDpi="300" verticalDpi="300" orientation="landscape" paperSize="9" scale="37" r:id="rId1"/>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R46"/>
  <sheetViews>
    <sheetView zoomScale="80" zoomScaleNormal="80" zoomScalePageLayoutView="0" workbookViewId="0" topLeftCell="A1">
      <selection activeCell="A3" sqref="A3:J3"/>
    </sheetView>
  </sheetViews>
  <sheetFormatPr defaultColWidth="9.140625" defaultRowHeight="12.75"/>
  <cols>
    <col min="1" max="1" width="6.00390625" style="0" customWidth="1"/>
    <col min="2" max="2" width="18.8515625" style="0" customWidth="1"/>
    <col min="3" max="3" width="24.140625" style="0" customWidth="1"/>
    <col min="4" max="4" width="55.57421875" style="0" customWidth="1"/>
    <col min="5" max="5" width="23.140625" style="0" customWidth="1"/>
    <col min="6" max="6" width="12.140625" style="0" customWidth="1"/>
    <col min="7" max="7" width="16.140625" style="0" customWidth="1"/>
    <col min="8" max="8" width="17.421875" style="0" customWidth="1"/>
    <col min="9" max="9" width="18.421875" style="0" customWidth="1"/>
    <col min="10" max="10" width="22.7109375" style="0" customWidth="1"/>
    <col min="11" max="11" width="18.8515625" style="0" customWidth="1"/>
    <col min="12" max="12" width="24.7109375" style="0" customWidth="1"/>
    <col min="13" max="13" width="14.00390625" style="0" customWidth="1"/>
    <col min="14" max="14" width="13.8515625" style="0" customWidth="1"/>
    <col min="15" max="15" width="21.57421875" style="0" customWidth="1"/>
    <col min="16" max="16" width="13.140625" style="0" customWidth="1"/>
    <col min="17" max="17" width="15.00390625" style="0" customWidth="1"/>
  </cols>
  <sheetData>
    <row r="1" spans="1:3" ht="12.75">
      <c r="A1" s="30" t="s">
        <v>475</v>
      </c>
      <c r="B1" s="30"/>
      <c r="C1" s="30"/>
    </row>
    <row r="3" spans="1:11" ht="12.75">
      <c r="A3" s="623" t="s">
        <v>490</v>
      </c>
      <c r="B3" s="623"/>
      <c r="C3" s="623"/>
      <c r="D3" s="623"/>
      <c r="E3" s="623"/>
      <c r="F3" s="623"/>
      <c r="G3" s="623"/>
      <c r="H3" s="623"/>
      <c r="I3" s="623"/>
      <c r="J3" s="623"/>
      <c r="K3" s="242"/>
    </row>
    <row r="4" spans="1:17" ht="12.75" customHeight="1">
      <c r="A4" s="608" t="s">
        <v>1</v>
      </c>
      <c r="B4" s="608"/>
      <c r="C4" s="608"/>
      <c r="D4" s="608"/>
      <c r="E4" s="608"/>
      <c r="F4" s="608"/>
      <c r="G4" s="608"/>
      <c r="H4" s="608"/>
      <c r="I4" s="608"/>
      <c r="J4" s="314"/>
      <c r="K4" s="314"/>
      <c r="L4" s="315"/>
      <c r="M4" s="609" t="s">
        <v>2</v>
      </c>
      <c r="N4" s="609"/>
      <c r="O4" s="609"/>
      <c r="P4" s="609"/>
      <c r="Q4" s="609"/>
    </row>
    <row r="5" spans="1:17" ht="88.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7.25" customHeight="1">
      <c r="A7" s="611"/>
      <c r="B7" s="611"/>
      <c r="C7" s="611"/>
      <c r="D7" s="611"/>
      <c r="E7" s="611"/>
      <c r="F7" s="611"/>
      <c r="G7" s="611"/>
      <c r="H7" s="611"/>
      <c r="I7" s="611"/>
      <c r="J7" s="611"/>
      <c r="K7" s="611"/>
      <c r="L7" s="611"/>
      <c r="M7" s="611"/>
      <c r="N7" s="611"/>
      <c r="O7" s="611"/>
      <c r="P7" s="611"/>
      <c r="Q7" s="611"/>
    </row>
    <row r="8" spans="1:17" ht="128.25" customHeight="1">
      <c r="A8" s="13">
        <v>1</v>
      </c>
      <c r="B8" s="243"/>
      <c r="C8" s="244" t="s">
        <v>374</v>
      </c>
      <c r="D8" s="133" t="s">
        <v>375</v>
      </c>
      <c r="E8" s="19" t="s">
        <v>376</v>
      </c>
      <c r="F8" s="431">
        <v>250</v>
      </c>
      <c r="G8" s="382"/>
      <c r="H8" s="381">
        <v>0.08</v>
      </c>
      <c r="I8" s="565">
        <f>G8+(G8*H8)</f>
        <v>0</v>
      </c>
      <c r="J8" s="524">
        <f>G8*F8</f>
        <v>0</v>
      </c>
      <c r="K8" s="566">
        <f>L8-J8</f>
        <v>0</v>
      </c>
      <c r="L8" s="567">
        <f>I8*F8</f>
        <v>0</v>
      </c>
      <c r="M8" s="245"/>
      <c r="N8" s="253"/>
      <c r="O8" s="380"/>
      <c r="P8" s="380"/>
      <c r="Q8" s="382"/>
    </row>
    <row r="9" spans="1:17" ht="91.5" customHeight="1">
      <c r="A9" s="246" t="s">
        <v>71</v>
      </c>
      <c r="B9" s="247"/>
      <c r="C9" s="248"/>
      <c r="D9" s="249" t="s">
        <v>377</v>
      </c>
      <c r="E9" s="250" t="s">
        <v>478</v>
      </c>
      <c r="F9" s="432">
        <v>52</v>
      </c>
      <c r="G9" s="382"/>
      <c r="H9" s="381">
        <v>0.08</v>
      </c>
      <c r="I9" s="565">
        <f>G9+(G9*H9)</f>
        <v>0</v>
      </c>
      <c r="J9" s="524">
        <f>G9*F9</f>
        <v>0</v>
      </c>
      <c r="K9" s="566">
        <f>L9-J9</f>
        <v>0</v>
      </c>
      <c r="L9" s="567">
        <f>I9*F9</f>
        <v>0</v>
      </c>
      <c r="M9" s="251"/>
      <c r="N9" s="466"/>
      <c r="O9" s="380"/>
      <c r="P9" s="380"/>
      <c r="Q9" s="382"/>
    </row>
    <row r="10" spans="1:17" ht="91.5" customHeight="1">
      <c r="A10" s="13" t="s">
        <v>98</v>
      </c>
      <c r="B10" s="252"/>
      <c r="C10" s="252"/>
      <c r="D10" s="38" t="s">
        <v>378</v>
      </c>
      <c r="E10" s="19" t="s">
        <v>379</v>
      </c>
      <c r="F10" s="432">
        <v>2</v>
      </c>
      <c r="G10" s="465"/>
      <c r="H10" s="381">
        <v>0.23</v>
      </c>
      <c r="I10" s="565">
        <f>G10+(G10*H10)</f>
        <v>0</v>
      </c>
      <c r="J10" s="524">
        <f>G10*F10</f>
        <v>0</v>
      </c>
      <c r="K10" s="566">
        <f>L10-J10</f>
        <v>0</v>
      </c>
      <c r="L10" s="567">
        <f>I10*F10</f>
        <v>0</v>
      </c>
      <c r="M10" s="245"/>
      <c r="N10" s="253"/>
      <c r="O10" s="380"/>
      <c r="P10" s="380"/>
      <c r="Q10" s="382"/>
    </row>
    <row r="11" spans="1:17" s="1" customFormat="1" ht="13.5" customHeight="1" thickBot="1">
      <c r="A11" s="625" t="s">
        <v>60</v>
      </c>
      <c r="B11" s="626"/>
      <c r="C11" s="626"/>
      <c r="D11" s="626"/>
      <c r="E11" s="626"/>
      <c r="F11" s="626"/>
      <c r="G11" s="626"/>
      <c r="H11" s="626"/>
      <c r="I11" s="627"/>
      <c r="J11" s="509">
        <f>SUM(J8:J10)</f>
        <v>0</v>
      </c>
      <c r="K11" s="313" t="s">
        <v>60</v>
      </c>
      <c r="L11" s="546">
        <f>SUM(L8:L10)</f>
        <v>0</v>
      </c>
      <c r="M11" s="441"/>
      <c r="N11" s="440"/>
      <c r="O11" s="440"/>
      <c r="P11" s="3"/>
      <c r="Q11" s="3"/>
    </row>
    <row r="12" ht="15.75" customHeight="1"/>
    <row r="13" spans="1:11" ht="21.75" customHeight="1">
      <c r="A13" s="173" t="s">
        <v>302</v>
      </c>
      <c r="B13" s="174"/>
      <c r="C13" s="173"/>
      <c r="D13" s="173"/>
      <c r="G13" s="174" t="s">
        <v>64</v>
      </c>
      <c r="H13" s="27"/>
      <c r="I13" s="28"/>
      <c r="K13" s="149"/>
    </row>
    <row r="14" spans="1:7" ht="15" customHeight="1">
      <c r="A14" s="173"/>
      <c r="B14" s="175" t="s">
        <v>380</v>
      </c>
      <c r="C14" s="173"/>
      <c r="D14" s="173"/>
      <c r="G14" s="176" t="s">
        <v>66</v>
      </c>
    </row>
    <row r="16" ht="14.25" customHeight="1"/>
    <row r="17" ht="45" customHeight="1"/>
    <row r="18" ht="15.75" customHeight="1"/>
    <row r="19" ht="13.5" customHeight="1"/>
    <row r="20" ht="111" customHeight="1"/>
    <row r="21" ht="16.5" customHeight="1"/>
    <row r="22" ht="15.75" customHeight="1"/>
    <row r="23" ht="159" customHeight="1"/>
    <row r="24" ht="132" customHeight="1"/>
    <row r="25" ht="21.75" customHeight="1"/>
    <row r="26" ht="21.75" customHeight="1"/>
    <row r="27" ht="21.75" customHeight="1"/>
    <row r="28" ht="21.75" customHeight="1"/>
    <row r="29" ht="21.75" customHeight="1"/>
    <row r="35" ht="15.75" customHeight="1"/>
    <row r="36" ht="13.5" customHeight="1"/>
    <row r="37" ht="50.25" customHeight="1"/>
    <row r="38" ht="12.75" customHeight="1"/>
    <row r="39" ht="12.75" customHeight="1"/>
    <row r="40" ht="89.25" customHeight="1"/>
    <row r="41" ht="279" customHeight="1"/>
    <row r="42" ht="177" customHeight="1"/>
    <row r="43" ht="114" customHeight="1"/>
    <row r="44" ht="287.25" customHeight="1"/>
    <row r="45" ht="15" customHeight="1"/>
    <row r="46" ht="21.75" customHeight="1">
      <c r="R46" s="254"/>
    </row>
    <row r="54" ht="15.75" customHeight="1"/>
    <row r="55" ht="15.75" customHeight="1"/>
    <row r="56" ht="15.75" customHeight="1"/>
    <row r="57" ht="15.75" customHeight="1"/>
    <row r="58" ht="51.75" customHeight="1"/>
    <row r="59" ht="15.75" customHeight="1"/>
    <row r="60" ht="15.75" customHeight="1"/>
    <row r="61" ht="129.75" customHeight="1"/>
    <row r="62" ht="150" customHeight="1"/>
    <row r="63" ht="15" customHeight="1"/>
    <row r="64" ht="15.75" customHeight="1"/>
    <row r="75" ht="53.25" customHeight="1"/>
    <row r="76" ht="12.75" customHeight="1"/>
    <row r="77" ht="12.75" customHeight="1"/>
    <row r="78" ht="176.25" customHeight="1"/>
    <row r="79" ht="176.25" customHeight="1"/>
    <row r="80" ht="15" customHeight="1"/>
    <row r="89" ht="15.75" customHeight="1"/>
    <row r="90" ht="13.5" customHeight="1"/>
    <row r="91" ht="51" customHeight="1"/>
    <row r="92" ht="15.75" customHeight="1"/>
    <row r="93" ht="12.75" customHeight="1"/>
    <row r="94" ht="123" customHeight="1"/>
    <row r="95" ht="132" customHeight="1"/>
    <row r="96" ht="136.5" customHeight="1"/>
    <row r="97" ht="119.25" customHeight="1"/>
    <row r="98" ht="114.75" customHeight="1"/>
    <row r="99" ht="15.75" customHeight="1"/>
    <row r="100" ht="19.5" customHeight="1"/>
    <row r="101" ht="16.5" customHeight="1"/>
    <row r="108" ht="13.5" customHeight="1"/>
    <row r="109" ht="46.5" customHeight="1"/>
    <row r="112" ht="204.75" customHeight="1"/>
    <row r="113" ht="198" customHeight="1"/>
    <row r="114" ht="14.25" customHeight="1"/>
    <row r="122" ht="15.75" customHeight="1"/>
    <row r="123" ht="13.5" customHeight="1"/>
    <row r="124" ht="46.5" customHeight="1"/>
    <row r="125" ht="13.5" customHeight="1"/>
    <row r="126" ht="12.75" customHeight="1"/>
    <row r="127" ht="198" customHeight="1"/>
    <row r="128" ht="195" customHeight="1"/>
    <row r="129" ht="14.25" customHeight="1"/>
    <row r="136" ht="15.75" customHeight="1"/>
    <row r="137" ht="16.5" customHeight="1"/>
    <row r="138" ht="45.75" customHeight="1"/>
    <row r="139" ht="12.75" customHeight="1"/>
    <row r="140" ht="12.75" customHeight="1"/>
    <row r="142" ht="306.75" customHeight="1"/>
    <row r="143" ht="310.5" customHeight="1"/>
    <row r="144" ht="346.5" customHeight="1"/>
    <row r="145" ht="15" customHeight="1"/>
    <row r="148" ht="22.5" customHeight="1"/>
    <row r="149" ht="27" customHeight="1"/>
    <row r="156" ht="0.75" customHeight="1"/>
    <row r="158" ht="21.75" customHeight="1"/>
    <row r="159" ht="21.75" customHeight="1"/>
    <row r="160" ht="21.75" customHeight="1"/>
    <row r="161" ht="15.75" customHeight="1"/>
    <row r="162" ht="14.25" customHeight="1"/>
    <row r="163" ht="21.75" customHeight="1"/>
    <row r="164" ht="21.75" customHeight="1"/>
    <row r="174" ht="21.75" customHeight="1"/>
    <row r="175" ht="21.75" customHeight="1"/>
    <row r="176" ht="21.75" customHeight="1"/>
    <row r="177" ht="21.75" customHeight="1"/>
    <row r="180" ht="10.5" customHeight="1"/>
  </sheetData>
  <sheetProtection selectLockedCells="1" selectUnlockedCells="1"/>
  <mergeCells count="6">
    <mergeCell ref="M4:Q4"/>
    <mergeCell ref="M5:N5"/>
    <mergeCell ref="A7:Q7"/>
    <mergeCell ref="A11:I11"/>
    <mergeCell ref="A3:J3"/>
    <mergeCell ref="A4:I4"/>
  </mergeCells>
  <printOptions/>
  <pageMargins left="0.3902777777777778" right="0.3" top="0.4" bottom="0.6902777777777778" header="0.5118110236220472" footer="0.5118110236220472"/>
  <pageSetup fitToHeight="0" fitToWidth="1" horizontalDpi="600" verticalDpi="600" orientation="landscape" paperSize="9" scale="50" r:id="rId1"/>
</worksheet>
</file>

<file path=xl/worksheets/sheet17.xml><?xml version="1.0" encoding="utf-8"?>
<worksheet xmlns="http://schemas.openxmlformats.org/spreadsheetml/2006/main" xmlns:r="http://schemas.openxmlformats.org/officeDocument/2006/relationships">
  <sheetPr>
    <pageSetUpPr fitToPage="1"/>
  </sheetPr>
  <dimension ref="A1:Q11"/>
  <sheetViews>
    <sheetView zoomScalePageLayoutView="0" workbookViewId="0" topLeftCell="A1">
      <selection activeCell="D16" sqref="D16"/>
    </sheetView>
  </sheetViews>
  <sheetFormatPr defaultColWidth="11.57421875" defaultRowHeight="12.75"/>
  <cols>
    <col min="1" max="1" width="11.28125" style="0" customWidth="1"/>
    <col min="2" max="2" width="11.57421875" style="0" customWidth="1"/>
    <col min="3" max="3" width="35.421875" style="0" customWidth="1"/>
    <col min="4" max="4" width="53.00390625" style="0" customWidth="1"/>
    <col min="5" max="5" width="24.140625" style="0" customWidth="1"/>
    <col min="6" max="6" width="11.57421875" style="0" customWidth="1"/>
    <col min="7" max="7" width="19.28125" style="0" customWidth="1"/>
    <col min="8" max="8" width="17.28125" style="0" customWidth="1"/>
    <col min="9" max="11" width="14.57421875" style="0" customWidth="1"/>
    <col min="12" max="12" width="19.00390625" style="0" customWidth="1"/>
    <col min="13" max="13" width="23.7109375" style="0" customWidth="1"/>
    <col min="14" max="14" width="21.7109375" style="0" customWidth="1"/>
    <col min="15" max="16" width="11.57421875" style="0" customWidth="1"/>
    <col min="17" max="17" width="17.8515625" style="0" customWidth="1"/>
  </cols>
  <sheetData>
    <row r="1" spans="1:3" ht="12.75">
      <c r="A1" s="30" t="s">
        <v>475</v>
      </c>
      <c r="B1" s="30"/>
      <c r="C1" s="30"/>
    </row>
    <row r="3" spans="1:11" ht="12.75">
      <c r="A3" s="623" t="s">
        <v>381</v>
      </c>
      <c r="B3" s="623"/>
      <c r="C3" s="623"/>
      <c r="D3" s="623"/>
      <c r="E3" s="623"/>
      <c r="F3" s="623"/>
      <c r="G3" s="623"/>
      <c r="H3" s="623"/>
      <c r="I3" s="623"/>
      <c r="J3" s="623"/>
      <c r="K3" s="242"/>
    </row>
    <row r="4" spans="1:17" ht="14.25" customHeight="1">
      <c r="A4" s="608" t="s">
        <v>1</v>
      </c>
      <c r="B4" s="608"/>
      <c r="C4" s="608"/>
      <c r="D4" s="608"/>
      <c r="E4" s="608"/>
      <c r="F4" s="608"/>
      <c r="G4" s="608"/>
      <c r="H4" s="608"/>
      <c r="I4" s="608"/>
      <c r="J4" s="314"/>
      <c r="K4" s="314"/>
      <c r="L4" s="315"/>
      <c r="M4" s="609" t="s">
        <v>2</v>
      </c>
      <c r="N4" s="609"/>
      <c r="O4" s="609"/>
      <c r="P4" s="609"/>
      <c r="Q4" s="609"/>
    </row>
    <row r="5" spans="1:17" ht="99" customHeight="1">
      <c r="A5" s="316" t="s">
        <v>3</v>
      </c>
      <c r="B5" s="316" t="s">
        <v>4</v>
      </c>
      <c r="C5" s="316" t="s">
        <v>5</v>
      </c>
      <c r="D5" s="316" t="s">
        <v>6</v>
      </c>
      <c r="E5" s="316" t="s">
        <v>7</v>
      </c>
      <c r="F5" s="316" t="s">
        <v>8</v>
      </c>
      <c r="G5" s="316" t="s">
        <v>470</v>
      </c>
      <c r="H5" s="316" t="s">
        <v>471</v>
      </c>
      <c r="I5" s="316" t="s">
        <v>9</v>
      </c>
      <c r="J5" s="316" t="s">
        <v>479</v>
      </c>
      <c r="K5" s="316" t="s">
        <v>473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89.25" customHeight="1">
      <c r="A8" s="150">
        <v>1</v>
      </c>
      <c r="B8" s="255" t="s">
        <v>382</v>
      </c>
      <c r="C8" s="255" t="s">
        <v>383</v>
      </c>
      <c r="D8" s="23" t="s">
        <v>384</v>
      </c>
      <c r="E8" s="22" t="s">
        <v>385</v>
      </c>
      <c r="F8" s="431">
        <v>5</v>
      </c>
      <c r="G8" s="427"/>
      <c r="H8" s="381">
        <v>0.08</v>
      </c>
      <c r="I8" s="560">
        <f>G8+(G8*H8)</f>
        <v>0</v>
      </c>
      <c r="J8" s="555">
        <f>G8*F8</f>
        <v>0</v>
      </c>
      <c r="K8" s="555">
        <f>L8-J8</f>
        <v>0</v>
      </c>
      <c r="L8" s="564">
        <f>I8*F8</f>
        <v>0</v>
      </c>
      <c r="M8" s="468"/>
      <c r="N8" s="380"/>
      <c r="O8" s="380"/>
      <c r="P8" s="380"/>
      <c r="Q8" s="427"/>
    </row>
    <row r="9" spans="1:17" ht="90" customHeight="1">
      <c r="A9" s="13">
        <v>2</v>
      </c>
      <c r="B9" s="256"/>
      <c r="C9" s="257" t="s">
        <v>386</v>
      </c>
      <c r="D9" s="42" t="s">
        <v>387</v>
      </c>
      <c r="E9" s="19" t="s">
        <v>385</v>
      </c>
      <c r="F9" s="467">
        <v>5</v>
      </c>
      <c r="G9" s="427"/>
      <c r="H9" s="381">
        <v>0.08</v>
      </c>
      <c r="I9" s="560">
        <f>G9+(G9*H9)</f>
        <v>0</v>
      </c>
      <c r="J9" s="555">
        <f>G9*F9</f>
        <v>0</v>
      </c>
      <c r="K9" s="555">
        <f>L9-J9</f>
        <v>0</v>
      </c>
      <c r="L9" s="564">
        <f>I9*F9</f>
        <v>0</v>
      </c>
      <c r="M9" s="468"/>
      <c r="N9" s="380"/>
      <c r="O9" s="380"/>
      <c r="P9" s="380"/>
      <c r="Q9" s="427"/>
    </row>
    <row r="10" spans="1:17" s="1" customFormat="1" ht="13.5" customHeight="1" thickBot="1">
      <c r="A10" s="625" t="s">
        <v>60</v>
      </c>
      <c r="B10" s="626"/>
      <c r="C10" s="626"/>
      <c r="D10" s="626"/>
      <c r="E10" s="626"/>
      <c r="F10" s="626"/>
      <c r="G10" s="626"/>
      <c r="H10" s="626"/>
      <c r="I10" s="627"/>
      <c r="J10" s="553">
        <f>SUM(J8:J9)</f>
        <v>0</v>
      </c>
      <c r="K10" s="313" t="s">
        <v>60</v>
      </c>
      <c r="L10" s="546">
        <f>SUM(L8:L9)</f>
        <v>0</v>
      </c>
      <c r="M10" s="441"/>
      <c r="N10" s="440"/>
      <c r="O10" s="440"/>
      <c r="P10" s="3"/>
      <c r="Q10" s="3"/>
    </row>
    <row r="11" spans="1:12" ht="14.25">
      <c r="A11" s="258" t="s">
        <v>388</v>
      </c>
      <c r="B11" s="259"/>
      <c r="C11" s="259"/>
      <c r="D11" s="259"/>
      <c r="E11" s="259"/>
      <c r="F11" s="259"/>
      <c r="G11" s="260"/>
      <c r="L11" s="11"/>
    </row>
  </sheetData>
  <sheetProtection selectLockedCells="1" selectUnlockedCells="1"/>
  <mergeCells count="6">
    <mergeCell ref="M4:Q4"/>
    <mergeCell ref="M5:N5"/>
    <mergeCell ref="A7:Q7"/>
    <mergeCell ref="A10:I10"/>
    <mergeCell ref="A3:J3"/>
    <mergeCell ref="A4:I4"/>
  </mergeCells>
  <printOptions/>
  <pageMargins left="0.7875" right="0.7875" top="1.0527777777777778" bottom="1.0527777777777778" header="0.7875" footer="0.7875"/>
  <pageSetup fitToHeight="0" fitToWidth="1" horizontalDpi="300" verticalDpi="300" orientation="landscape" paperSize="9" scale="39" r:id="rId1"/>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45"/>
  <sheetViews>
    <sheetView zoomScale="70" zoomScaleNormal="70" zoomScalePageLayoutView="0" workbookViewId="0" topLeftCell="A13">
      <selection activeCell="A1" sqref="A1:C1"/>
    </sheetView>
  </sheetViews>
  <sheetFormatPr defaultColWidth="9.140625" defaultRowHeight="12.75"/>
  <cols>
    <col min="1" max="1" width="6.00390625" style="36" customWidth="1"/>
    <col min="2" max="2" width="34.57421875" style="36" customWidth="1"/>
    <col min="3" max="3" width="24.140625" style="36" customWidth="1"/>
    <col min="4" max="4" width="58.421875" style="36" customWidth="1"/>
    <col min="5" max="5" width="23.140625" style="36" customWidth="1"/>
    <col min="6" max="6" width="12.140625" style="36" customWidth="1"/>
    <col min="7" max="7" width="16.140625" style="36" customWidth="1"/>
    <col min="8" max="8" width="17.421875" style="36" customWidth="1"/>
    <col min="9" max="9" width="18.421875" style="36" customWidth="1"/>
    <col min="10" max="10" width="18.00390625" style="36" customWidth="1"/>
    <col min="11" max="11" width="18.8515625" style="36" customWidth="1"/>
    <col min="12" max="12" width="24.7109375" style="36" customWidth="1"/>
    <col min="13" max="13" width="14.00390625" style="36" customWidth="1"/>
    <col min="14" max="14" width="13.8515625" style="36" customWidth="1"/>
    <col min="15" max="15" width="18.57421875" style="36" customWidth="1"/>
    <col min="16" max="16" width="11.140625" style="36" customWidth="1"/>
    <col min="17" max="17" width="12.8515625" style="36" customWidth="1"/>
    <col min="18" max="16384" width="9.140625" style="36" customWidth="1"/>
  </cols>
  <sheetData>
    <row r="1" spans="1:3" ht="19.5" customHeight="1">
      <c r="A1" s="30" t="s">
        <v>475</v>
      </c>
      <c r="B1" s="30"/>
      <c r="C1" s="30"/>
    </row>
    <row r="2" ht="12.75" customHeight="1"/>
    <row r="3" spans="1:9" ht="12.75" customHeight="1">
      <c r="A3" s="635" t="s">
        <v>389</v>
      </c>
      <c r="B3" s="635"/>
      <c r="C3" s="635"/>
      <c r="D3" s="635"/>
      <c r="E3" s="635"/>
      <c r="F3" s="635"/>
      <c r="G3" s="635"/>
      <c r="H3" s="635"/>
      <c r="I3" s="635"/>
    </row>
    <row r="4" spans="1:17" ht="14.25" customHeight="1">
      <c r="A4" s="608" t="s">
        <v>1</v>
      </c>
      <c r="B4" s="608"/>
      <c r="C4" s="608"/>
      <c r="D4" s="608"/>
      <c r="E4" s="608"/>
      <c r="F4" s="608"/>
      <c r="G4" s="608"/>
      <c r="H4" s="608"/>
      <c r="I4" s="608"/>
      <c r="J4" s="314"/>
      <c r="K4" s="314"/>
      <c r="L4" s="315"/>
      <c r="M4" s="609" t="s">
        <v>2</v>
      </c>
      <c r="N4" s="609"/>
      <c r="O4" s="609"/>
      <c r="P4" s="609"/>
      <c r="Q4" s="609"/>
    </row>
    <row r="5" spans="1:17" ht="45.7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7.25" customHeight="1">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57.75" customHeight="1">
      <c r="A8" s="22" t="s">
        <v>109</v>
      </c>
      <c r="B8" s="119" t="s">
        <v>390</v>
      </c>
      <c r="C8" s="189" t="s">
        <v>391</v>
      </c>
      <c r="D8" s="221" t="s">
        <v>392</v>
      </c>
      <c r="E8" s="22" t="s">
        <v>350</v>
      </c>
      <c r="F8" s="431">
        <v>5</v>
      </c>
      <c r="G8" s="469"/>
      <c r="H8" s="470">
        <v>0.08</v>
      </c>
      <c r="I8" s="563">
        <f>G8+(G8*H8)</f>
        <v>0</v>
      </c>
      <c r="J8" s="525">
        <f>G8*F8</f>
        <v>0</v>
      </c>
      <c r="K8" s="568">
        <f>L8-J8</f>
        <v>0</v>
      </c>
      <c r="L8" s="569">
        <f>I8*F8</f>
        <v>0</v>
      </c>
      <c r="M8" s="261"/>
      <c r="N8" s="262"/>
      <c r="O8" s="471"/>
      <c r="P8" s="471"/>
      <c r="Q8" s="472"/>
    </row>
    <row r="9" spans="1:17" ht="146.25" customHeight="1">
      <c r="A9" s="19" t="s">
        <v>71</v>
      </c>
      <c r="B9" s="243"/>
      <c r="C9" s="14" t="s">
        <v>393</v>
      </c>
      <c r="D9" s="125" t="s">
        <v>394</v>
      </c>
      <c r="E9" s="19" t="s">
        <v>350</v>
      </c>
      <c r="F9" s="432">
        <v>90</v>
      </c>
      <c r="G9" s="469"/>
      <c r="H9" s="470">
        <v>0.08</v>
      </c>
      <c r="I9" s="563">
        <f aca="true" t="shared" si="0" ref="I9:I15">G9+(G9*H9)</f>
        <v>0</v>
      </c>
      <c r="J9" s="525">
        <f aca="true" t="shared" si="1" ref="J9:J15">G9*F9</f>
        <v>0</v>
      </c>
      <c r="K9" s="568">
        <f aca="true" t="shared" si="2" ref="K9:K15">L9-J9</f>
        <v>0</v>
      </c>
      <c r="L9" s="569">
        <f aca="true" t="shared" si="3" ref="L9:L15">I9*F9</f>
        <v>0</v>
      </c>
      <c r="M9" s="262"/>
      <c r="N9" s="262"/>
      <c r="O9" s="471"/>
      <c r="P9" s="471"/>
      <c r="Q9" s="472"/>
    </row>
    <row r="10" spans="1:17" ht="96" customHeight="1">
      <c r="A10" s="263" t="s">
        <v>98</v>
      </c>
      <c r="B10" s="264"/>
      <c r="C10" s="14" t="s">
        <v>395</v>
      </c>
      <c r="D10" s="265" t="s">
        <v>396</v>
      </c>
      <c r="E10" s="22" t="s">
        <v>350</v>
      </c>
      <c r="F10" s="449">
        <v>10</v>
      </c>
      <c r="G10" s="469"/>
      <c r="H10" s="470">
        <v>0.08</v>
      </c>
      <c r="I10" s="563">
        <f t="shared" si="0"/>
        <v>0</v>
      </c>
      <c r="J10" s="525">
        <f t="shared" si="1"/>
        <v>0</v>
      </c>
      <c r="K10" s="568">
        <f t="shared" si="2"/>
        <v>0</v>
      </c>
      <c r="L10" s="569">
        <f t="shared" si="3"/>
        <v>0</v>
      </c>
      <c r="M10" s="261"/>
      <c r="N10" s="262"/>
      <c r="O10" s="471"/>
      <c r="P10" s="471"/>
      <c r="Q10" s="472"/>
    </row>
    <row r="11" spans="1:17" ht="64.5" customHeight="1">
      <c r="A11" s="19" t="s">
        <v>100</v>
      </c>
      <c r="B11" s="264"/>
      <c r="C11" s="255" t="s">
        <v>397</v>
      </c>
      <c r="D11" s="266" t="s">
        <v>398</v>
      </c>
      <c r="E11" s="19" t="s">
        <v>350</v>
      </c>
      <c r="F11" s="432">
        <v>5</v>
      </c>
      <c r="G11" s="469"/>
      <c r="H11" s="470">
        <v>0.08</v>
      </c>
      <c r="I11" s="563">
        <f t="shared" si="0"/>
        <v>0</v>
      </c>
      <c r="J11" s="525">
        <f t="shared" si="1"/>
        <v>0</v>
      </c>
      <c r="K11" s="568">
        <f t="shared" si="2"/>
        <v>0</v>
      </c>
      <c r="L11" s="569">
        <f t="shared" si="3"/>
        <v>0</v>
      </c>
      <c r="M11" s="262"/>
      <c r="N11" s="262"/>
      <c r="O11" s="471"/>
      <c r="P11" s="471"/>
      <c r="Q11" s="472"/>
    </row>
    <row r="12" spans="1:17" ht="139.5" customHeight="1">
      <c r="A12" s="19"/>
      <c r="B12" s="264"/>
      <c r="C12" s="255" t="s">
        <v>399</v>
      </c>
      <c r="D12" s="266" t="s">
        <v>400</v>
      </c>
      <c r="E12" s="267" t="s">
        <v>401</v>
      </c>
      <c r="F12" s="432">
        <v>28</v>
      </c>
      <c r="G12" s="469"/>
      <c r="H12" s="470">
        <v>0.08</v>
      </c>
      <c r="I12" s="563">
        <f t="shared" si="0"/>
        <v>0</v>
      </c>
      <c r="J12" s="525">
        <f t="shared" si="1"/>
        <v>0</v>
      </c>
      <c r="K12" s="568">
        <f t="shared" si="2"/>
        <v>0</v>
      </c>
      <c r="L12" s="569">
        <f t="shared" si="3"/>
        <v>0</v>
      </c>
      <c r="M12" s="268"/>
      <c r="N12" s="262"/>
      <c r="O12" s="471"/>
      <c r="P12" s="471"/>
      <c r="Q12" s="472"/>
    </row>
    <row r="13" spans="1:17" ht="83.25" customHeight="1">
      <c r="A13" s="19"/>
      <c r="B13" s="269"/>
      <c r="C13" s="267" t="s">
        <v>402</v>
      </c>
      <c r="D13" s="266" t="s">
        <v>403</v>
      </c>
      <c r="E13" s="19" t="s">
        <v>404</v>
      </c>
      <c r="F13" s="432">
        <v>18</v>
      </c>
      <c r="G13" s="469"/>
      <c r="H13" s="470">
        <v>0.08</v>
      </c>
      <c r="I13" s="563">
        <f t="shared" si="0"/>
        <v>0</v>
      </c>
      <c r="J13" s="525">
        <f t="shared" si="1"/>
        <v>0</v>
      </c>
      <c r="K13" s="568">
        <f t="shared" si="2"/>
        <v>0</v>
      </c>
      <c r="L13" s="569">
        <f t="shared" si="3"/>
        <v>0</v>
      </c>
      <c r="M13" s="268"/>
      <c r="N13" s="262"/>
      <c r="O13" s="471"/>
      <c r="P13" s="471"/>
      <c r="Q13" s="472"/>
    </row>
    <row r="14" spans="1:17" ht="135">
      <c r="A14" s="270"/>
      <c r="B14" s="271" t="s">
        <v>480</v>
      </c>
      <c r="C14" s="139" t="s">
        <v>405</v>
      </c>
      <c r="D14" s="272" t="s">
        <v>406</v>
      </c>
      <c r="E14" s="19" t="s">
        <v>407</v>
      </c>
      <c r="F14" s="432">
        <v>3</v>
      </c>
      <c r="G14" s="469"/>
      <c r="H14" s="470">
        <v>0.08</v>
      </c>
      <c r="I14" s="563">
        <f t="shared" si="0"/>
        <v>0</v>
      </c>
      <c r="J14" s="525">
        <f t="shared" si="1"/>
        <v>0</v>
      </c>
      <c r="K14" s="568">
        <f t="shared" si="2"/>
        <v>0</v>
      </c>
      <c r="L14" s="569">
        <f t="shared" si="3"/>
        <v>0</v>
      </c>
      <c r="M14" s="268"/>
      <c r="N14" s="262"/>
      <c r="O14" s="471"/>
      <c r="P14" s="471"/>
      <c r="Q14" s="472"/>
    </row>
    <row r="15" spans="1:17" ht="140.25">
      <c r="A15" s="107" t="s">
        <v>83</v>
      </c>
      <c r="B15" s="189" t="s">
        <v>408</v>
      </c>
      <c r="C15" s="189" t="s">
        <v>409</v>
      </c>
      <c r="D15" s="125" t="s">
        <v>410</v>
      </c>
      <c r="E15" s="19" t="s">
        <v>309</v>
      </c>
      <c r="F15" s="445">
        <v>27</v>
      </c>
      <c r="G15" s="469"/>
      <c r="H15" s="470">
        <v>0.08</v>
      </c>
      <c r="I15" s="563">
        <f t="shared" si="0"/>
        <v>0</v>
      </c>
      <c r="J15" s="525">
        <f t="shared" si="1"/>
        <v>0</v>
      </c>
      <c r="K15" s="568">
        <f t="shared" si="2"/>
        <v>0</v>
      </c>
      <c r="L15" s="569">
        <f t="shared" si="3"/>
        <v>0</v>
      </c>
      <c r="M15" s="268"/>
      <c r="N15" s="262"/>
      <c r="O15" s="471"/>
      <c r="P15" s="471"/>
      <c r="Q15" s="472"/>
    </row>
    <row r="16" spans="1:17" s="1" customFormat="1" ht="13.5" customHeight="1" thickBot="1">
      <c r="A16" s="625" t="s">
        <v>60</v>
      </c>
      <c r="B16" s="626"/>
      <c r="C16" s="626"/>
      <c r="D16" s="626"/>
      <c r="E16" s="626"/>
      <c r="F16" s="626"/>
      <c r="G16" s="626"/>
      <c r="H16" s="626"/>
      <c r="I16" s="627"/>
      <c r="J16" s="509">
        <f>SUM(J8:J15)</f>
        <v>0</v>
      </c>
      <c r="K16" s="313" t="s">
        <v>60</v>
      </c>
      <c r="L16" s="546">
        <f>SUM(L8:L15)</f>
        <v>0</v>
      </c>
      <c r="M16" s="441"/>
      <c r="N16" s="440"/>
      <c r="O16" s="440"/>
      <c r="P16" s="3"/>
      <c r="Q16" s="3"/>
    </row>
    <row r="17" spans="1:12" ht="39" customHeight="1">
      <c r="A17" s="643" t="s">
        <v>411</v>
      </c>
      <c r="B17" s="643"/>
      <c r="C17" s="643"/>
      <c r="D17" s="643"/>
      <c r="E17" s="643"/>
      <c r="F17" s="643"/>
      <c r="G17" s="643"/>
      <c r="H17" s="643"/>
      <c r="I17" s="643"/>
      <c r="K17" s="274"/>
      <c r="L17" s="273"/>
    </row>
    <row r="18" ht="15.75" customHeight="1">
      <c r="K18" s="275"/>
    </row>
    <row r="19" ht="13.5" customHeight="1"/>
    <row r="21" spans="1:9" ht="16.5" customHeight="1">
      <c r="A21" s="173" t="s">
        <v>302</v>
      </c>
      <c r="B21" s="174"/>
      <c r="C21" s="173"/>
      <c r="D21" s="173"/>
      <c r="G21" s="174" t="s">
        <v>64</v>
      </c>
      <c r="H21" s="27"/>
      <c r="I21" s="27"/>
    </row>
    <row r="22" spans="1:7" ht="15.75" customHeight="1">
      <c r="A22" s="173"/>
      <c r="B22" s="276" t="s">
        <v>412</v>
      </c>
      <c r="C22" s="173"/>
      <c r="D22" s="173"/>
      <c r="G22" s="174" t="s">
        <v>66</v>
      </c>
    </row>
    <row r="25" ht="21.75" customHeight="1"/>
    <row r="26" ht="21.75" customHeight="1"/>
    <row r="27" ht="21.75" customHeight="1"/>
    <row r="28" ht="21.75" customHeight="1"/>
    <row r="29" ht="21.75" customHeight="1"/>
    <row r="32" ht="15" customHeight="1"/>
    <row r="35" ht="15.75" customHeight="1"/>
    <row r="36" ht="13.5" customHeight="1"/>
    <row r="37" ht="50.25" customHeight="1"/>
    <row r="38" ht="12.75" customHeight="1"/>
    <row r="39" ht="12.75" customHeight="1"/>
    <row r="40" ht="89.25" customHeight="1"/>
    <row r="41" ht="279" customHeight="1"/>
    <row r="42" ht="177" customHeight="1"/>
    <row r="43" ht="114" customHeight="1"/>
    <row r="44" ht="287.25" customHeight="1"/>
    <row r="45" ht="15" customHeight="1">
      <c r="B45" s="277"/>
    </row>
    <row r="46" ht="21.75" customHeight="1"/>
    <row r="51" ht="14.25" customHeight="1"/>
    <row r="54" ht="15.75" customHeight="1"/>
    <row r="55" ht="15.75" customHeight="1"/>
    <row r="56" ht="15.75" customHeight="1"/>
    <row r="57" ht="15.75" customHeight="1"/>
    <row r="58" ht="51.75" customHeight="1"/>
    <row r="59" ht="15.75" customHeight="1"/>
    <row r="60" ht="15.75" customHeight="1"/>
    <row r="61" ht="129.75" customHeight="1"/>
    <row r="62" ht="150" customHeight="1"/>
    <row r="63" ht="15" customHeight="1"/>
    <row r="64" ht="15.75" customHeight="1"/>
    <row r="66" ht="14.25" customHeight="1"/>
    <row r="75" ht="53.25" customHeight="1"/>
    <row r="76" ht="12.75" customHeight="1"/>
    <row r="77" ht="12.75" customHeight="1"/>
    <row r="78" ht="176.25" customHeight="1"/>
    <row r="79" ht="176.25" customHeight="1"/>
    <row r="80" ht="15" customHeight="1"/>
    <row r="81" ht="14.25" customHeight="1"/>
    <row r="88" ht="15.75" customHeight="1"/>
    <row r="89" ht="15.75" customHeight="1"/>
    <row r="90" ht="13.5" customHeight="1"/>
    <row r="91" ht="51" customHeight="1"/>
    <row r="92" ht="15.75" customHeight="1"/>
    <row r="93" ht="12.75" customHeight="1"/>
    <row r="94" ht="123" customHeight="1"/>
    <row r="95" ht="132" customHeight="1"/>
    <row r="96" ht="136.5" customHeight="1"/>
    <row r="97" ht="119.25" customHeight="1"/>
    <row r="98" ht="114.75" customHeight="1"/>
    <row r="99" ht="15.75" customHeight="1"/>
    <row r="100" ht="19.5" customHeight="1"/>
    <row r="101" ht="16.5" customHeight="1"/>
    <row r="108" ht="13.5" customHeight="1"/>
    <row r="109" ht="46.5" customHeight="1"/>
    <row r="112" ht="204.75" customHeight="1"/>
    <row r="113" ht="198" customHeight="1"/>
    <row r="114" ht="14.25" customHeight="1"/>
    <row r="122" ht="15.75" customHeight="1"/>
    <row r="123" ht="13.5" customHeight="1"/>
    <row r="124" ht="46.5" customHeight="1"/>
    <row r="125" ht="13.5" customHeight="1"/>
    <row r="126" ht="12.75" customHeight="1"/>
    <row r="127" ht="297" customHeight="1"/>
    <row r="128" ht="283.5" customHeight="1"/>
    <row r="129" ht="14.25" customHeight="1"/>
    <row r="136" ht="15.75" customHeight="1"/>
    <row r="137" ht="16.5" customHeight="1"/>
    <row r="138" ht="45.75" customHeight="1"/>
    <row r="141" ht="304.5" customHeight="1"/>
    <row r="142" ht="306.75" customHeight="1"/>
    <row r="143" ht="310.5" customHeight="1"/>
    <row r="144" ht="346.5" customHeight="1"/>
    <row r="145" ht="15" customHeight="1"/>
    <row r="148" ht="22.5" customHeight="1"/>
    <row r="149" ht="27" customHeight="1"/>
    <row r="156" ht="0.75" customHeight="1"/>
    <row r="158" ht="21.75" customHeight="1"/>
    <row r="159" ht="21.75" customHeight="1"/>
    <row r="160" ht="21.75" customHeight="1"/>
    <row r="161" ht="15.75" customHeight="1"/>
    <row r="162" ht="14.25" customHeight="1"/>
    <row r="163" ht="21.75" customHeight="1"/>
    <row r="164" ht="21.75" customHeight="1"/>
    <row r="174" ht="21.75" customHeight="1"/>
    <row r="175" ht="21.75" customHeight="1"/>
    <row r="176" ht="21.75" customHeight="1"/>
    <row r="177" ht="21.75" customHeight="1"/>
    <row r="180" ht="10.5" customHeight="1"/>
  </sheetData>
  <sheetProtection selectLockedCells="1" selectUnlockedCells="1"/>
  <mergeCells count="7">
    <mergeCell ref="A3:I3"/>
    <mergeCell ref="A4:I4"/>
    <mergeCell ref="M4:Q4"/>
    <mergeCell ref="M5:N5"/>
    <mergeCell ref="A7:Q7"/>
    <mergeCell ref="A17:I17"/>
    <mergeCell ref="A16:I16"/>
  </mergeCells>
  <printOptions/>
  <pageMargins left="0.7875" right="0.7875" top="1.0527777777777778" bottom="1.0527777777777778" header="0.7875" footer="0.7875"/>
  <pageSetup fitToHeight="0" fitToWidth="1" horizontalDpi="300" verticalDpi="300" orientation="landscape" paperSize="9" scale="39"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15"/>
  <sheetViews>
    <sheetView zoomScale="80" zoomScaleNormal="80" zoomScalePageLayoutView="0" workbookViewId="0" topLeftCell="A4">
      <selection activeCell="D16" sqref="D16"/>
    </sheetView>
  </sheetViews>
  <sheetFormatPr defaultColWidth="11.57421875" defaultRowHeight="12.75"/>
  <cols>
    <col min="1" max="2" width="11.57421875" style="11" customWidth="1"/>
    <col min="3" max="3" width="23.140625" style="11" customWidth="1"/>
    <col min="4" max="4" width="27.8515625" style="11" customWidth="1"/>
    <col min="5" max="5" width="20.7109375" style="11" customWidth="1"/>
    <col min="6" max="6" width="11.57421875" style="11" customWidth="1"/>
    <col min="7" max="7" width="20.28125" style="11" customWidth="1"/>
    <col min="8" max="8" width="16.140625" style="11" customWidth="1"/>
    <col min="9" max="9" width="18.421875" style="11" customWidth="1"/>
    <col min="10" max="10" width="18.140625" style="11" customWidth="1"/>
    <col min="11" max="11" width="18.00390625" style="11" customWidth="1"/>
    <col min="12" max="12" width="22.140625" style="11" customWidth="1"/>
    <col min="13" max="13" width="24.8515625" style="11" customWidth="1"/>
    <col min="14" max="14" width="25.7109375" style="11" customWidth="1"/>
    <col min="15" max="15" width="20.421875" style="11" customWidth="1"/>
    <col min="16" max="16" width="11.57421875" style="11" customWidth="1"/>
    <col min="17" max="17" width="13.8515625" style="11" customWidth="1"/>
    <col min="18" max="16384" width="11.57421875" style="11" customWidth="1"/>
  </cols>
  <sheetData>
    <row r="1" spans="1:3" ht="12.75">
      <c r="A1" s="30" t="s">
        <v>475</v>
      </c>
      <c r="B1" s="30"/>
      <c r="C1" s="30"/>
    </row>
    <row r="2" spans="1:3" ht="12.75">
      <c r="A2" s="30"/>
      <c r="B2" s="30"/>
      <c r="C2" s="30"/>
    </row>
    <row r="3" spans="1:9" ht="12.75">
      <c r="A3" s="644" t="s">
        <v>413</v>
      </c>
      <c r="B3" s="644"/>
      <c r="C3" s="644"/>
      <c r="D3" s="644"/>
      <c r="E3" s="644"/>
      <c r="F3" s="644"/>
      <c r="G3" s="644"/>
      <c r="H3" s="644"/>
      <c r="I3" s="644"/>
    </row>
    <row r="4" spans="1:17" ht="12.75">
      <c r="A4" s="608" t="s">
        <v>1</v>
      </c>
      <c r="B4" s="608"/>
      <c r="C4" s="608"/>
      <c r="D4" s="608"/>
      <c r="E4" s="608"/>
      <c r="F4" s="608"/>
      <c r="G4" s="608"/>
      <c r="H4" s="608"/>
      <c r="I4" s="608"/>
      <c r="J4" s="314"/>
      <c r="K4" s="314"/>
      <c r="L4" s="315"/>
      <c r="M4" s="609" t="s">
        <v>2</v>
      </c>
      <c r="N4" s="609"/>
      <c r="O4" s="609"/>
      <c r="P4" s="609"/>
      <c r="Q4" s="609"/>
    </row>
    <row r="5" spans="1:17" ht="99" customHeight="1">
      <c r="A5" s="316" t="s">
        <v>3</v>
      </c>
      <c r="B5" s="316" t="s">
        <v>4</v>
      </c>
      <c r="C5" s="316" t="s">
        <v>5</v>
      </c>
      <c r="D5" s="316" t="s">
        <v>6</v>
      </c>
      <c r="E5" s="316" t="s">
        <v>7</v>
      </c>
      <c r="F5" s="316" t="s">
        <v>8</v>
      </c>
      <c r="G5" s="316" t="s">
        <v>470</v>
      </c>
      <c r="H5" s="316" t="s">
        <v>471</v>
      </c>
      <c r="I5" s="316" t="s">
        <v>9</v>
      </c>
      <c r="J5" s="316" t="s">
        <v>481</v>
      </c>
      <c r="K5" s="316" t="s">
        <v>473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125.25" customHeight="1">
      <c r="A8" s="278">
        <v>1</v>
      </c>
      <c r="B8" s="279"/>
      <c r="C8" s="280" t="s">
        <v>414</v>
      </c>
      <c r="D8" s="281" t="s">
        <v>415</v>
      </c>
      <c r="E8" s="22" t="s">
        <v>350</v>
      </c>
      <c r="F8" s="431">
        <v>18</v>
      </c>
      <c r="G8" s="418"/>
      <c r="H8" s="371">
        <v>0.08</v>
      </c>
      <c r="I8" s="563">
        <f>G8+(G8*H8)</f>
        <v>0</v>
      </c>
      <c r="J8" s="558">
        <f>G8*F8</f>
        <v>0</v>
      </c>
      <c r="K8" s="570">
        <f>L8-J8</f>
        <v>0</v>
      </c>
      <c r="L8" s="571">
        <f>I8*F8</f>
        <v>0</v>
      </c>
      <c r="M8" s="282"/>
      <c r="N8" s="51"/>
      <c r="O8" s="408"/>
      <c r="P8" s="408"/>
      <c r="Q8" s="419"/>
    </row>
    <row r="9" spans="1:17" ht="156.75" customHeight="1">
      <c r="A9" s="18" t="s">
        <v>71</v>
      </c>
      <c r="B9" s="264"/>
      <c r="C9" s="283" t="s">
        <v>416</v>
      </c>
      <c r="D9" s="284" t="s">
        <v>417</v>
      </c>
      <c r="E9" s="19" t="s">
        <v>350</v>
      </c>
      <c r="F9" s="467">
        <v>18</v>
      </c>
      <c r="G9" s="418"/>
      <c r="H9" s="371">
        <v>0.08</v>
      </c>
      <c r="I9" s="563">
        <f>G9+(G9*H9)</f>
        <v>0</v>
      </c>
      <c r="J9" s="558">
        <f>G9*F9</f>
        <v>0</v>
      </c>
      <c r="K9" s="570">
        <f>L9-J9</f>
        <v>0</v>
      </c>
      <c r="L9" s="571">
        <f>I9*F9</f>
        <v>0</v>
      </c>
      <c r="M9" s="282"/>
      <c r="N9" s="51"/>
      <c r="O9" s="408"/>
      <c r="P9" s="408"/>
      <c r="Q9" s="419"/>
    </row>
    <row r="10" spans="1:17" s="1" customFormat="1" ht="13.5" customHeight="1" thickBot="1">
      <c r="A10" s="625" t="s">
        <v>60</v>
      </c>
      <c r="B10" s="626"/>
      <c r="C10" s="626"/>
      <c r="D10" s="626"/>
      <c r="E10" s="626"/>
      <c r="F10" s="626"/>
      <c r="G10" s="626"/>
      <c r="H10" s="626"/>
      <c r="I10" s="627"/>
      <c r="J10" s="509">
        <f>SUM(J8:J9)</f>
        <v>0</v>
      </c>
      <c r="K10" s="313" t="s">
        <v>60</v>
      </c>
      <c r="L10" s="546">
        <f>SUM(L8:L9)</f>
        <v>0</v>
      </c>
      <c r="M10" s="441"/>
      <c r="N10" s="440"/>
      <c r="O10" s="440"/>
      <c r="P10" s="3"/>
      <c r="Q10" s="3"/>
    </row>
    <row r="14" spans="1:9" ht="12.75">
      <c r="A14" s="26" t="s">
        <v>302</v>
      </c>
      <c r="B14" s="26"/>
      <c r="C14" s="26"/>
      <c r="D14" s="26"/>
      <c r="G14" s="26" t="s">
        <v>64</v>
      </c>
      <c r="H14" s="27"/>
      <c r="I14" s="28"/>
    </row>
    <row r="15" spans="1:7" ht="12.75">
      <c r="A15" s="26"/>
      <c r="B15" s="29" t="s">
        <v>380</v>
      </c>
      <c r="C15" s="26"/>
      <c r="D15" s="26"/>
      <c r="G15" s="30" t="s">
        <v>66</v>
      </c>
    </row>
  </sheetData>
  <sheetProtection selectLockedCells="1" selectUnlockedCells="1"/>
  <mergeCells count="6">
    <mergeCell ref="M4:Q4"/>
    <mergeCell ref="M5:N5"/>
    <mergeCell ref="A7:Q7"/>
    <mergeCell ref="A10:I10"/>
    <mergeCell ref="A3:I3"/>
    <mergeCell ref="A4:I4"/>
  </mergeCells>
  <conditionalFormatting sqref="M8">
    <cfRule type="expression" priority="1" dxfId="0" stopIfTrue="1">
      <formula>L8=""</formula>
    </cfRule>
  </conditionalFormatting>
  <conditionalFormatting sqref="M9">
    <cfRule type="expression" priority="2" dxfId="0" stopIfTrue="1">
      <formula>L9=""</formula>
    </cfRule>
  </conditionalFormatting>
  <printOptions/>
  <pageMargins left="0.7875" right="0.7875" top="1.0527777777777778" bottom="1.0527777777777778" header="0.7875" footer="0.7875"/>
  <pageSetup fitToHeight="0" fitToWidth="1" horizontalDpi="300" verticalDpi="300" orientation="landscape" paperSize="9" scale="41"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183"/>
  <sheetViews>
    <sheetView zoomScale="70" zoomScaleNormal="70" zoomScalePageLayoutView="0" workbookViewId="0" topLeftCell="A13">
      <selection activeCell="G8" sqref="G8"/>
    </sheetView>
  </sheetViews>
  <sheetFormatPr defaultColWidth="9.140625" defaultRowHeight="12.75"/>
  <cols>
    <col min="1" max="1" width="9.140625" style="11" customWidth="1"/>
    <col min="2" max="2" width="16.28125" style="11" customWidth="1"/>
    <col min="3" max="3" width="22.28125" style="11" customWidth="1"/>
    <col min="4" max="4" width="32.00390625" style="11" customWidth="1"/>
    <col min="5" max="5" width="14.8515625" style="11" customWidth="1"/>
    <col min="6" max="6" width="13.140625" style="11" customWidth="1"/>
    <col min="7" max="7" width="15.00390625" style="11" customWidth="1"/>
    <col min="8" max="8" width="18.7109375" style="11" customWidth="1"/>
    <col min="9" max="9" width="17.8515625" style="11" customWidth="1"/>
    <col min="10" max="10" width="21.28125" style="11" customWidth="1"/>
    <col min="11" max="11" width="20.00390625" style="11" customWidth="1"/>
    <col min="12" max="12" width="22.140625" style="11" customWidth="1"/>
    <col min="13" max="13" width="40.28125" style="11" customWidth="1"/>
    <col min="14" max="14" width="17.140625" style="11" customWidth="1"/>
    <col min="15" max="15" width="18.57421875" style="11" customWidth="1"/>
    <col min="16" max="16" width="20.57421875" style="11" customWidth="1"/>
    <col min="17" max="17" width="15.7109375" style="11" customWidth="1"/>
    <col min="18" max="16384" width="9.140625" style="11" customWidth="1"/>
  </cols>
  <sheetData>
    <row r="1" spans="1:10" ht="12.75">
      <c r="A1" s="617" t="s">
        <v>475</v>
      </c>
      <c r="B1" s="617"/>
      <c r="C1" s="617"/>
      <c r="D1" s="617"/>
      <c r="E1" s="617"/>
      <c r="F1" s="617"/>
      <c r="G1" s="617"/>
      <c r="H1" s="617"/>
      <c r="I1" s="617"/>
      <c r="J1" s="617"/>
    </row>
    <row r="2" spans="1:8" ht="12.75">
      <c r="A2" s="618"/>
      <c r="B2" s="618"/>
      <c r="C2" s="618"/>
      <c r="D2" s="618"/>
      <c r="E2" s="618"/>
      <c r="F2" s="618"/>
      <c r="G2" s="618"/>
      <c r="H2" s="618"/>
    </row>
    <row r="3" spans="1:8" ht="32.25" customHeight="1">
      <c r="A3" s="619" t="s">
        <v>67</v>
      </c>
      <c r="B3" s="619"/>
      <c r="C3" s="619"/>
      <c r="D3" s="619"/>
      <c r="E3" s="619"/>
      <c r="F3" s="619"/>
      <c r="G3" s="619"/>
      <c r="H3" s="619"/>
    </row>
    <row r="4" spans="1:17" ht="14.25" customHeight="1">
      <c r="A4" s="608" t="s">
        <v>1</v>
      </c>
      <c r="B4" s="608"/>
      <c r="C4" s="608"/>
      <c r="D4" s="608"/>
      <c r="E4" s="608"/>
      <c r="F4" s="608"/>
      <c r="G4" s="608"/>
      <c r="H4" s="608"/>
      <c r="I4" s="608"/>
      <c r="J4" s="314"/>
      <c r="K4" s="314"/>
      <c r="L4" s="315"/>
      <c r="M4" s="609" t="s">
        <v>2</v>
      </c>
      <c r="N4" s="609"/>
      <c r="O4" s="609"/>
      <c r="P4" s="609"/>
      <c r="Q4" s="609"/>
    </row>
    <row r="5" spans="1:17" ht="57.7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3.5" customHeight="1">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8.25" customHeight="1">
      <c r="A7" s="611"/>
      <c r="B7" s="611"/>
      <c r="C7" s="611"/>
      <c r="D7" s="611"/>
      <c r="E7" s="611"/>
      <c r="F7" s="611"/>
      <c r="G7" s="611"/>
      <c r="H7" s="611"/>
      <c r="I7" s="611"/>
      <c r="J7" s="611"/>
      <c r="K7" s="611"/>
      <c r="L7" s="611"/>
      <c r="M7" s="611"/>
      <c r="N7" s="611"/>
      <c r="O7" s="611"/>
      <c r="P7" s="611"/>
      <c r="Q7" s="611"/>
    </row>
    <row r="8" spans="1:17" ht="114" customHeight="1">
      <c r="A8" s="13">
        <v>1</v>
      </c>
      <c r="B8" s="14" t="s">
        <v>68</v>
      </c>
      <c r="C8" s="14" t="s">
        <v>69</v>
      </c>
      <c r="D8" s="15" t="s">
        <v>70</v>
      </c>
      <c r="E8" s="16" t="s">
        <v>40</v>
      </c>
      <c r="F8" s="14">
        <v>50</v>
      </c>
      <c r="G8" s="372"/>
      <c r="H8" s="403">
        <v>0.08</v>
      </c>
      <c r="I8" s="543">
        <f>G8+(G8*H8)</f>
        <v>0</v>
      </c>
      <c r="J8" s="543">
        <f>G8*F8</f>
        <v>0</v>
      </c>
      <c r="K8" s="543">
        <f>L8-J8</f>
        <v>0</v>
      </c>
      <c r="L8" s="544">
        <f>I8*F8</f>
        <v>0</v>
      </c>
      <c r="M8" s="373"/>
      <c r="N8" s="374"/>
      <c r="O8" s="375"/>
      <c r="P8" s="376"/>
      <c r="Q8" s="376"/>
    </row>
    <row r="9" spans="1:17" ht="120" customHeight="1">
      <c r="A9" s="13" t="s">
        <v>71</v>
      </c>
      <c r="B9" s="14" t="s">
        <v>72</v>
      </c>
      <c r="C9" s="14" t="s">
        <v>73</v>
      </c>
      <c r="D9" s="15" t="s">
        <v>74</v>
      </c>
      <c r="E9" s="16" t="s">
        <v>75</v>
      </c>
      <c r="F9" s="14">
        <v>100</v>
      </c>
      <c r="G9" s="372"/>
      <c r="H9" s="403">
        <v>0.08</v>
      </c>
      <c r="I9" s="543">
        <f>G9+(G9*H9)</f>
        <v>0</v>
      </c>
      <c r="J9" s="543">
        <f>G9*F9</f>
        <v>0</v>
      </c>
      <c r="K9" s="543">
        <f>L9-J9</f>
        <v>0</v>
      </c>
      <c r="L9" s="544">
        <f>I9*F9</f>
        <v>0</v>
      </c>
      <c r="M9" s="373"/>
      <c r="N9" s="374"/>
      <c r="O9" s="375"/>
      <c r="P9" s="376"/>
      <c r="Q9" s="376"/>
    </row>
    <row r="10" spans="1:17" ht="132" customHeight="1">
      <c r="A10" s="13">
        <v>3</v>
      </c>
      <c r="B10" s="19" t="s">
        <v>76</v>
      </c>
      <c r="C10" s="19" t="s">
        <v>77</v>
      </c>
      <c r="D10" s="20" t="s">
        <v>78</v>
      </c>
      <c r="E10" s="16" t="s">
        <v>40</v>
      </c>
      <c r="F10" s="21">
        <v>50</v>
      </c>
      <c r="G10" s="372"/>
      <c r="H10" s="403">
        <v>0.08</v>
      </c>
      <c r="I10" s="543">
        <f>G10+(G10*H10)</f>
        <v>0</v>
      </c>
      <c r="J10" s="543">
        <f>G10*F10</f>
        <v>0</v>
      </c>
      <c r="K10" s="543">
        <f>L10-J10</f>
        <v>0</v>
      </c>
      <c r="L10" s="544">
        <f>I10*F10</f>
        <v>0</v>
      </c>
      <c r="M10" s="373"/>
      <c r="N10" s="374"/>
      <c r="O10" s="375"/>
      <c r="P10" s="376"/>
      <c r="Q10" s="376"/>
    </row>
    <row r="11" spans="1:17" ht="76.5">
      <c r="A11" s="13">
        <v>4</v>
      </c>
      <c r="B11" s="22" t="s">
        <v>79</v>
      </c>
      <c r="C11" s="22" t="s">
        <v>80</v>
      </c>
      <c r="D11" s="23" t="s">
        <v>81</v>
      </c>
      <c r="E11" s="22" t="s">
        <v>82</v>
      </c>
      <c r="F11" s="21">
        <v>60</v>
      </c>
      <c r="G11" s="372"/>
      <c r="H11" s="403">
        <v>0.08</v>
      </c>
      <c r="I11" s="543">
        <f>G11+(G11*H11)</f>
        <v>0</v>
      </c>
      <c r="J11" s="543">
        <f>G11*F11</f>
        <v>0</v>
      </c>
      <c r="K11" s="543">
        <f>L11-J11</f>
        <v>0</v>
      </c>
      <c r="L11" s="544">
        <f>I11*F11</f>
        <v>0</v>
      </c>
      <c r="M11" s="373"/>
      <c r="N11" s="374"/>
      <c r="O11" s="375"/>
      <c r="P11" s="376"/>
      <c r="Q11" s="376"/>
    </row>
    <row r="12" spans="1:17" ht="150.75" customHeight="1">
      <c r="A12" s="21" t="s">
        <v>83</v>
      </c>
      <c r="B12" s="19" t="s">
        <v>84</v>
      </c>
      <c r="C12" s="14" t="s">
        <v>85</v>
      </c>
      <c r="D12" s="24" t="s">
        <v>86</v>
      </c>
      <c r="E12" s="19" t="s">
        <v>87</v>
      </c>
      <c r="F12" s="21">
        <v>55</v>
      </c>
      <c r="G12" s="372"/>
      <c r="H12" s="403">
        <v>0.08</v>
      </c>
      <c r="I12" s="543">
        <f>G12+(G12*H12)</f>
        <v>0</v>
      </c>
      <c r="J12" s="543">
        <f>G12*F12</f>
        <v>0</v>
      </c>
      <c r="K12" s="543">
        <f>L12-J12</f>
        <v>0</v>
      </c>
      <c r="L12" s="544">
        <f>I12*F12</f>
        <v>0</v>
      </c>
      <c r="M12" s="373"/>
      <c r="N12" s="374"/>
      <c r="O12" s="375"/>
      <c r="P12" s="377"/>
      <c r="Q12" s="376"/>
    </row>
    <row r="13" spans="1:17" s="1" customFormat="1" ht="13.5" customHeight="1" thickBot="1">
      <c r="A13" s="612" t="s">
        <v>60</v>
      </c>
      <c r="B13" s="612"/>
      <c r="C13" s="612"/>
      <c r="D13" s="612"/>
      <c r="E13" s="612"/>
      <c r="F13" s="612"/>
      <c r="G13" s="612"/>
      <c r="H13" s="612"/>
      <c r="I13" s="612"/>
      <c r="J13" s="545">
        <f>SUM(J8:J12)</f>
        <v>0</v>
      </c>
      <c r="K13" s="313" t="s">
        <v>60</v>
      </c>
      <c r="L13" s="547">
        <f>SUM(L8:L12)</f>
        <v>0</v>
      </c>
      <c r="M13" s="441"/>
      <c r="N13" s="440"/>
      <c r="O13" s="440"/>
      <c r="P13" s="3"/>
      <c r="Q13" s="3"/>
    </row>
    <row r="15" ht="12.75">
      <c r="K15" s="25"/>
    </row>
    <row r="16" spans="1:13" ht="12.75">
      <c r="A16" s="26" t="s">
        <v>88</v>
      </c>
      <c r="B16" s="26"/>
      <c r="C16" s="26"/>
      <c r="D16" s="26"/>
      <c r="G16" s="26" t="s">
        <v>64</v>
      </c>
      <c r="H16" s="27"/>
      <c r="I16" s="28"/>
      <c r="J16" s="25"/>
      <c r="K16" s="25"/>
      <c r="L16" s="25"/>
      <c r="M16" s="25"/>
    </row>
    <row r="17" spans="1:13" ht="12.75">
      <c r="A17" s="26"/>
      <c r="B17" s="29" t="s">
        <v>65</v>
      </c>
      <c r="C17" s="26"/>
      <c r="D17" s="26"/>
      <c r="G17" s="30" t="s">
        <v>89</v>
      </c>
      <c r="J17" s="25"/>
      <c r="K17" s="25"/>
      <c r="L17" s="25"/>
      <c r="M17" s="25"/>
    </row>
    <row r="18" spans="1:13" ht="12.75">
      <c r="A18" s="31"/>
      <c r="B18" s="32"/>
      <c r="C18" s="31"/>
      <c r="D18" s="31"/>
      <c r="E18" s="25"/>
      <c r="F18" s="25"/>
      <c r="G18" s="33"/>
      <c r="H18" s="25"/>
      <c r="I18" s="25"/>
      <c r="J18" s="25"/>
      <c r="K18" s="25"/>
      <c r="L18" s="25"/>
      <c r="M18" s="25"/>
    </row>
    <row r="19" spans="1:13" ht="12.75">
      <c r="A19" s="31"/>
      <c r="B19" s="32"/>
      <c r="C19" s="31"/>
      <c r="D19" s="31"/>
      <c r="E19" s="25"/>
      <c r="F19" s="25"/>
      <c r="G19" s="33"/>
      <c r="H19" s="25"/>
      <c r="I19" s="25"/>
      <c r="J19" s="25"/>
      <c r="K19" s="25"/>
      <c r="L19" s="25"/>
      <c r="M19" s="25"/>
    </row>
    <row r="23" ht="24.75" customHeight="1"/>
    <row r="30" ht="28.5" customHeight="1"/>
    <row r="31" ht="28.5" customHeight="1"/>
    <row r="32" ht="28.5" customHeight="1"/>
    <row r="33" ht="28.5" customHeight="1"/>
    <row r="34" ht="33.75" customHeight="1"/>
    <row r="35" ht="15" customHeight="1"/>
    <row r="36" ht="45.75" customHeight="1"/>
    <row r="37" ht="49.5" customHeight="1"/>
    <row r="38" ht="16.5" customHeight="1"/>
    <row r="39" ht="89.25" customHeight="1"/>
    <row r="40" ht="102" customHeight="1"/>
    <row r="41" ht="78" customHeight="1"/>
    <row r="42" ht="27" customHeight="1"/>
    <row r="43" ht="15" customHeight="1"/>
    <row r="44" ht="15" customHeight="1"/>
    <row r="45" ht="21.75" customHeight="1"/>
    <row r="46" ht="21.75" customHeight="1"/>
    <row r="47" ht="21.75" customHeight="1"/>
    <row r="48" ht="21.75" customHeight="1"/>
    <row r="49" ht="22.5" customHeight="1"/>
    <row r="50" ht="22.5" customHeight="1"/>
    <row r="51" ht="22.5" customHeight="1"/>
    <row r="52" ht="45.75" customHeight="1"/>
    <row r="53" ht="45" customHeight="1"/>
    <row r="54" ht="27" customHeight="1"/>
    <row r="58" ht="144" customHeight="1"/>
    <row r="59" ht="156.75" customHeight="1"/>
    <row r="60" ht="12" customHeight="1"/>
    <row r="61" ht="43.5" customHeight="1"/>
    <row r="62" ht="31.5" customHeight="1"/>
    <row r="63" ht="48" customHeight="1"/>
    <row r="64" ht="20.25" customHeight="1"/>
    <row r="65" ht="17.25" customHeight="1"/>
    <row r="66" ht="27" customHeight="1"/>
    <row r="67" ht="27" customHeight="1"/>
    <row r="68" ht="27" customHeight="1"/>
    <row r="69" ht="35.25" customHeight="1"/>
    <row r="70" ht="16.5" customHeight="1"/>
    <row r="71" ht="22.5" customHeight="1"/>
    <row r="72" ht="45.75" customHeight="1"/>
    <row r="73" ht="22.5" customHeight="1"/>
    <row r="74" ht="22.5" customHeight="1"/>
    <row r="76" ht="15" customHeight="1"/>
    <row r="77" ht="14.25" customHeight="1"/>
    <row r="78" ht="14.25" customHeight="1"/>
    <row r="79" ht="15.75" customHeight="1"/>
    <row r="83" ht="15.75" customHeight="1"/>
    <row r="84" ht="15" customHeight="1"/>
    <row r="85" ht="45.75" customHeight="1"/>
    <row r="86" ht="34.5" customHeight="1"/>
    <row r="87" ht="13.5" customHeight="1"/>
    <row r="88" ht="71.25" customHeight="1"/>
    <row r="89" ht="102.75" customHeight="1"/>
    <row r="90" ht="85.5" customHeight="1"/>
    <row r="91" ht="74.25" customHeight="1"/>
    <row r="92" ht="81.75" customHeight="1"/>
    <row r="94" ht="110.25" customHeight="1"/>
    <row r="95" ht="109.5" customHeight="1"/>
    <row r="96" ht="101.25" customHeight="1"/>
    <row r="97" ht="18.75" customHeight="1"/>
    <row r="99" ht="18" customHeight="1"/>
    <row r="100" ht="30.75" customHeight="1"/>
    <row r="108" ht="15.75" customHeight="1"/>
    <row r="109" ht="33" customHeight="1"/>
    <row r="110" ht="54.75" customHeight="1"/>
    <row r="111" ht="17.25" customHeight="1"/>
    <row r="113" ht="12.75">
      <c r="N113" s="34"/>
    </row>
    <row r="114" ht="65.25" customHeight="1">
      <c r="N114" s="34"/>
    </row>
    <row r="115" ht="69" customHeight="1">
      <c r="N115" s="34"/>
    </row>
    <row r="116" ht="12.75">
      <c r="N116" s="34"/>
    </row>
    <row r="117" ht="12.75">
      <c r="N117" s="34"/>
    </row>
    <row r="118" ht="120" customHeight="1">
      <c r="N118" s="34"/>
    </row>
    <row r="119" ht="123.75" customHeight="1">
      <c r="N119" s="34"/>
    </row>
    <row r="120" ht="161.25" customHeight="1">
      <c r="N120" s="34"/>
    </row>
    <row r="121" ht="142.5" customHeight="1">
      <c r="N121" s="34"/>
    </row>
    <row r="122" ht="159" customHeight="1">
      <c r="N122" s="34"/>
    </row>
    <row r="123" ht="202.5" customHeight="1">
      <c r="N123" s="34"/>
    </row>
    <row r="124" ht="192.75" customHeight="1">
      <c r="N124" s="34"/>
    </row>
    <row r="125" ht="173.25" customHeight="1">
      <c r="N125" s="34"/>
    </row>
    <row r="126" ht="167.25" customHeight="1">
      <c r="N126" s="34"/>
    </row>
    <row r="127" ht="142.5" customHeight="1">
      <c r="N127" s="34"/>
    </row>
    <row r="128" ht="142.5" customHeight="1">
      <c r="N128" s="34"/>
    </row>
    <row r="129" ht="129.75" customHeight="1">
      <c r="N129" s="34"/>
    </row>
    <row r="130" ht="129.75" customHeight="1">
      <c r="N130" s="34"/>
    </row>
    <row r="131" ht="111" customHeight="1">
      <c r="N131" s="34"/>
    </row>
    <row r="132" ht="131.25" customHeight="1">
      <c r="N132" s="34"/>
    </row>
    <row r="133" ht="98.25" customHeight="1">
      <c r="N133" s="34"/>
    </row>
    <row r="134" ht="18.75" customHeight="1">
      <c r="N134" s="35"/>
    </row>
    <row r="136" ht="18.75" customHeight="1"/>
    <row r="137" ht="19.5" customHeight="1"/>
    <row r="138" ht="19.5" customHeight="1"/>
    <row r="139" ht="19.5" customHeight="1"/>
    <row r="140" ht="19.5" customHeight="1"/>
    <row r="146" ht="15.75" customHeight="1"/>
    <row r="147" ht="13.5" customHeight="1"/>
    <row r="148" ht="45.75" customHeight="1"/>
    <row r="150" ht="12.75" customHeight="1"/>
    <row r="153" ht="151.5" customHeight="1"/>
    <row r="155" ht="202.5" customHeight="1"/>
    <row r="157" ht="144.75" customHeight="1"/>
    <row r="159" ht="126.75" customHeight="1"/>
    <row r="160" ht="18" customHeight="1"/>
    <row r="163" ht="15.75" customHeight="1"/>
    <row r="167" ht="15.75" customHeight="1"/>
    <row r="168" ht="13.5" customHeight="1"/>
    <row r="169" ht="69" customHeight="1"/>
    <row r="170" ht="22.5" customHeight="1"/>
    <row r="171" ht="45.75" customHeight="1"/>
    <row r="174" ht="18.75" customHeight="1"/>
    <row r="176" ht="18.75" customHeight="1"/>
    <row r="177" ht="15.75" customHeight="1"/>
    <row r="178" ht="15.75" customHeight="1"/>
    <row r="179" ht="15.75" customHeight="1"/>
    <row r="180" ht="15.75" customHeight="1"/>
    <row r="181" ht="15.75" customHeight="1"/>
    <row r="182" ht="15.75" customHeight="1"/>
    <row r="183" ht="15.75" customHeight="1">
      <c r="P183" s="36"/>
    </row>
    <row r="184" ht="15.75" customHeight="1"/>
    <row r="185" ht="15.75" customHeight="1"/>
    <row r="186" ht="15.75" customHeight="1"/>
    <row r="187" ht="15.75" customHeight="1"/>
    <row r="188" ht="15.75" customHeight="1"/>
    <row r="189" ht="31.5" customHeight="1"/>
    <row r="190" ht="39.75" customHeight="1"/>
    <row r="191" ht="38.25" customHeight="1"/>
    <row r="192" ht="12.75" customHeight="1"/>
    <row r="193" ht="172.5" customHeight="1"/>
    <row r="194" ht="242.25" customHeight="1"/>
    <row r="195" ht="186" customHeight="1"/>
    <row r="196" ht="172.5" customHeight="1"/>
    <row r="197" ht="166.5" customHeight="1"/>
    <row r="198" ht="159.75" customHeight="1"/>
    <row r="199" ht="265.5" customHeight="1"/>
    <row r="200" ht="170.25" customHeight="1"/>
    <row r="201" ht="156.75" customHeight="1"/>
    <row r="203" ht="18" customHeight="1"/>
    <row r="205" ht="18.75" customHeight="1"/>
    <row r="206" ht="18.75" customHeight="1"/>
    <row r="207" ht="18.75" customHeight="1"/>
    <row r="208" ht="18.75" customHeight="1"/>
    <row r="209" ht="19.5" customHeight="1"/>
    <row r="210" ht="21.75" customHeight="1"/>
    <row r="212" ht="13.5" customHeight="1"/>
    <row r="213" ht="46.5" customHeight="1"/>
    <row r="217" ht="18.75" customHeight="1"/>
  </sheetData>
  <sheetProtection selectLockedCells="1" selectUnlockedCells="1"/>
  <mergeCells count="8">
    <mergeCell ref="M5:N5"/>
    <mergeCell ref="A7:Q7"/>
    <mergeCell ref="A13:I13"/>
    <mergeCell ref="A1:J1"/>
    <mergeCell ref="A2:H2"/>
    <mergeCell ref="A3:H3"/>
    <mergeCell ref="A4:I4"/>
    <mergeCell ref="M4:Q4"/>
  </mergeCells>
  <printOptions/>
  <pageMargins left="0.7875" right="0.7875" top="1.0527777777777778" bottom="1.0527777777777778" header="0.7875" footer="0.7875"/>
  <pageSetup fitToHeight="0" fitToWidth="1" horizontalDpi="600" verticalDpi="600" orientation="landscape" paperSize="9" scale="39" r:id="rId1"/>
  <headerFooter alignWithMargins="0">
    <oddHeader>&amp;C&amp;"Times New Roman,Normalny"&amp;12&amp;A</oddHeader>
    <oddFooter>&amp;C&amp;"Times New Roman,Normalny"&amp;12Strona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Y19"/>
  <sheetViews>
    <sheetView zoomScale="80" zoomScaleNormal="80" zoomScalePageLayoutView="0" workbookViewId="0" topLeftCell="A7">
      <selection activeCell="D14" sqref="D14"/>
    </sheetView>
  </sheetViews>
  <sheetFormatPr defaultColWidth="11.57421875" defaultRowHeight="12.75"/>
  <cols>
    <col min="1" max="1" width="11.57421875" style="36" customWidth="1"/>
    <col min="2" max="2" width="21.7109375" style="36" customWidth="1"/>
    <col min="3" max="3" width="26.421875" style="36" customWidth="1"/>
    <col min="4" max="4" width="47.28125" style="36" customWidth="1"/>
    <col min="5" max="5" width="30.8515625" style="36" customWidth="1"/>
    <col min="6" max="6" width="11.57421875" style="36" customWidth="1"/>
    <col min="7" max="7" width="13.8515625" style="36" customWidth="1"/>
    <col min="8" max="8" width="18.7109375" style="36" customWidth="1"/>
    <col min="9" max="9" width="19.8515625" style="36" customWidth="1"/>
    <col min="10" max="10" width="22.421875" style="36" customWidth="1"/>
    <col min="11" max="11" width="23.421875" style="36" customWidth="1"/>
    <col min="12" max="12" width="25.28125" style="36" customWidth="1"/>
    <col min="13" max="13" width="31.421875" style="36" customWidth="1"/>
    <col min="14" max="15" width="22.00390625" style="36" customWidth="1"/>
    <col min="16" max="16" width="14.57421875" style="36" customWidth="1"/>
    <col min="17" max="17" width="17.28125" style="36" customWidth="1"/>
    <col min="18" max="16384" width="11.57421875" style="36" customWidth="1"/>
  </cols>
  <sheetData>
    <row r="1" spans="1:4" ht="12.75">
      <c r="A1" s="30" t="s">
        <v>475</v>
      </c>
      <c r="B1" s="30"/>
      <c r="C1" s="30"/>
      <c r="D1" s="11"/>
    </row>
    <row r="3" spans="1:9" ht="12.75">
      <c r="A3" s="644" t="s">
        <v>418</v>
      </c>
      <c r="B3" s="644"/>
      <c r="C3" s="644"/>
      <c r="D3" s="644"/>
      <c r="E3" s="644"/>
      <c r="F3" s="644"/>
      <c r="G3" s="644"/>
      <c r="H3" s="644"/>
      <c r="I3" s="644"/>
    </row>
    <row r="4" spans="1:17" ht="12.75">
      <c r="A4" s="608" t="s">
        <v>1</v>
      </c>
      <c r="B4" s="608"/>
      <c r="C4" s="608"/>
      <c r="D4" s="608"/>
      <c r="E4" s="608"/>
      <c r="F4" s="608"/>
      <c r="G4" s="608"/>
      <c r="H4" s="608"/>
      <c r="I4" s="608"/>
      <c r="J4" s="314"/>
      <c r="K4" s="314"/>
      <c r="L4" s="315"/>
      <c r="M4" s="609" t="s">
        <v>2</v>
      </c>
      <c r="N4" s="609"/>
      <c r="O4" s="609"/>
      <c r="P4" s="609"/>
      <c r="Q4" s="609"/>
    </row>
    <row r="5" spans="1:17" ht="63"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9" customHeight="1">
      <c r="A7" s="611"/>
      <c r="B7" s="611"/>
      <c r="C7" s="611"/>
      <c r="D7" s="611"/>
      <c r="E7" s="611"/>
      <c r="F7" s="611"/>
      <c r="G7" s="611"/>
      <c r="H7" s="611"/>
      <c r="I7" s="611"/>
      <c r="J7" s="611"/>
      <c r="K7" s="611"/>
      <c r="L7" s="611"/>
      <c r="M7" s="611"/>
      <c r="N7" s="611"/>
      <c r="O7" s="611"/>
      <c r="P7" s="611"/>
      <c r="Q7" s="611"/>
    </row>
    <row r="8" spans="1:17" ht="143.25" customHeight="1">
      <c r="A8" s="13">
        <v>1</v>
      </c>
      <c r="B8" s="264"/>
      <c r="C8" s="264"/>
      <c r="D8" s="266" t="s">
        <v>419</v>
      </c>
      <c r="E8" s="19" t="s">
        <v>420</v>
      </c>
      <c r="F8" s="431">
        <v>18</v>
      </c>
      <c r="G8" s="469"/>
      <c r="H8" s="480">
        <v>0.23</v>
      </c>
      <c r="I8" s="572">
        <f>G8+(G8*H8)</f>
        <v>0</v>
      </c>
      <c r="J8" s="573">
        <f>G8*F8</f>
        <v>0</v>
      </c>
      <c r="K8" s="573">
        <f>L8-J8</f>
        <v>0</v>
      </c>
      <c r="L8" s="573">
        <f>I8*F8</f>
        <v>0</v>
      </c>
      <c r="M8" s="481"/>
      <c r="N8" s="483"/>
      <c r="O8" s="471"/>
      <c r="P8" s="471"/>
      <c r="Q8" s="482"/>
    </row>
    <row r="9" spans="1:17" ht="127.5">
      <c r="A9" s="110" t="s">
        <v>71</v>
      </c>
      <c r="B9" s="477"/>
      <c r="C9" s="477"/>
      <c r="D9" s="478" t="s">
        <v>421</v>
      </c>
      <c r="E9" s="114" t="s">
        <v>350</v>
      </c>
      <c r="F9" s="467">
        <v>15</v>
      </c>
      <c r="G9" s="469"/>
      <c r="H9" s="480">
        <v>0.23</v>
      </c>
      <c r="I9" s="572">
        <f>G9+(G9*H9)</f>
        <v>0</v>
      </c>
      <c r="J9" s="573">
        <f>G9*F9</f>
        <v>0</v>
      </c>
      <c r="K9" s="573">
        <f>L9-J9</f>
        <v>0</v>
      </c>
      <c r="L9" s="573">
        <f>I9*F9</f>
        <v>0</v>
      </c>
      <c r="M9" s="481"/>
      <c r="N9" s="484"/>
      <c r="O9" s="471"/>
      <c r="P9" s="471"/>
      <c r="Q9" s="482"/>
    </row>
    <row r="10" spans="1:17" s="1" customFormat="1" ht="13.5" customHeight="1">
      <c r="A10" s="645" t="s">
        <v>60</v>
      </c>
      <c r="B10" s="645"/>
      <c r="C10" s="645"/>
      <c r="D10" s="645"/>
      <c r="E10" s="645"/>
      <c r="F10" s="645"/>
      <c r="G10" s="645"/>
      <c r="H10" s="645"/>
      <c r="I10" s="645"/>
      <c r="J10" s="526">
        <f>SUM(J8:J9)</f>
        <v>0</v>
      </c>
      <c r="K10" s="479" t="s">
        <v>60</v>
      </c>
      <c r="L10" s="574">
        <f>SUM(L8:L9)</f>
        <v>0</v>
      </c>
      <c r="M10" s="441"/>
      <c r="N10" s="440"/>
      <c r="O10" s="440"/>
      <c r="P10" s="3"/>
      <c r="Q10" s="3"/>
    </row>
    <row r="11" spans="1:25" ht="12.75">
      <c r="A11" s="473"/>
      <c r="B11" s="473"/>
      <c r="C11" s="473"/>
      <c r="D11" s="474"/>
      <c r="E11" s="473"/>
      <c r="F11" s="473"/>
      <c r="G11" s="473"/>
      <c r="H11" s="473"/>
      <c r="I11" s="475"/>
      <c r="J11" s="473"/>
      <c r="K11" s="473"/>
      <c r="L11" s="473"/>
      <c r="M11" s="473"/>
      <c r="N11" s="473"/>
      <c r="O11" s="473"/>
      <c r="P11" s="473"/>
      <c r="Q11" s="473"/>
      <c r="R11" s="473"/>
      <c r="S11" s="473"/>
      <c r="T11" s="473"/>
      <c r="U11" s="473"/>
      <c r="V11" s="473"/>
      <c r="W11" s="473"/>
      <c r="X11" s="473"/>
      <c r="Y11" s="473"/>
    </row>
    <row r="12" spans="1:25" ht="12.75">
      <c r="A12" s="473"/>
      <c r="B12" s="473"/>
      <c r="C12" s="473"/>
      <c r="D12" s="473"/>
      <c r="E12" s="473"/>
      <c r="F12" s="473"/>
      <c r="G12" s="473"/>
      <c r="H12" s="473"/>
      <c r="I12" s="473"/>
      <c r="J12" s="473"/>
      <c r="K12" s="473"/>
      <c r="L12" s="473"/>
      <c r="M12" s="473"/>
      <c r="N12" s="473"/>
      <c r="O12" s="473"/>
      <c r="P12" s="473"/>
      <c r="Q12" s="473"/>
      <c r="R12" s="473"/>
      <c r="S12" s="473"/>
      <c r="T12" s="473"/>
      <c r="U12" s="473"/>
      <c r="V12" s="473"/>
      <c r="W12" s="473"/>
      <c r="X12" s="473"/>
      <c r="Y12" s="473"/>
    </row>
    <row r="13" spans="1:25" ht="12.75">
      <c r="A13" s="473"/>
      <c r="B13" s="473"/>
      <c r="C13" s="473"/>
      <c r="D13" s="473"/>
      <c r="E13" s="473"/>
      <c r="F13" s="473"/>
      <c r="G13" s="473"/>
      <c r="H13" s="473"/>
      <c r="I13" s="473"/>
      <c r="J13" s="473"/>
      <c r="K13" s="473"/>
      <c r="L13" s="473"/>
      <c r="M13" s="473"/>
      <c r="N13" s="473"/>
      <c r="O13" s="473"/>
      <c r="P13" s="473"/>
      <c r="Q13" s="473"/>
      <c r="R13" s="473"/>
      <c r="S13" s="473"/>
      <c r="T13" s="473"/>
      <c r="U13" s="473"/>
      <c r="V13" s="473"/>
      <c r="W13" s="473"/>
      <c r="X13" s="473"/>
      <c r="Y13" s="473"/>
    </row>
    <row r="14" spans="1:25" ht="30.75" customHeight="1">
      <c r="A14" s="31" t="s">
        <v>302</v>
      </c>
      <c r="B14" s="31"/>
      <c r="C14" s="31"/>
      <c r="D14" s="31"/>
      <c r="E14" s="473"/>
      <c r="F14" s="473"/>
      <c r="G14" s="31" t="s">
        <v>64</v>
      </c>
      <c r="H14" s="389"/>
      <c r="I14" s="389"/>
      <c r="J14" s="473"/>
      <c r="K14" s="473"/>
      <c r="L14" s="473"/>
      <c r="M14" s="473"/>
      <c r="N14" s="473"/>
      <c r="O14" s="473"/>
      <c r="P14" s="473"/>
      <c r="Q14" s="473"/>
      <c r="R14" s="473"/>
      <c r="S14" s="473"/>
      <c r="T14" s="473"/>
      <c r="U14" s="473"/>
      <c r="V14" s="473"/>
      <c r="W14" s="473"/>
      <c r="X14" s="473"/>
      <c r="Y14" s="473"/>
    </row>
    <row r="15" spans="1:25" ht="12.75">
      <c r="A15" s="31"/>
      <c r="B15" s="476" t="s">
        <v>422</v>
      </c>
      <c r="C15" s="31"/>
      <c r="D15" s="31"/>
      <c r="E15" s="473"/>
      <c r="F15" s="473"/>
      <c r="G15" s="31" t="s">
        <v>66</v>
      </c>
      <c r="H15" s="473"/>
      <c r="I15" s="473"/>
      <c r="J15" s="473"/>
      <c r="K15" s="473"/>
      <c r="L15" s="473"/>
      <c r="M15" s="473"/>
      <c r="N15" s="473"/>
      <c r="O15" s="473"/>
      <c r="P15" s="473"/>
      <c r="Q15" s="473"/>
      <c r="R15" s="473"/>
      <c r="S15" s="473"/>
      <c r="T15" s="473"/>
      <c r="U15" s="473"/>
      <c r="V15" s="473"/>
      <c r="W15" s="473"/>
      <c r="X15" s="473"/>
      <c r="Y15" s="473"/>
    </row>
    <row r="16" spans="1:25" ht="12.75">
      <c r="A16" s="473"/>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row>
    <row r="17" spans="1:25" ht="12.75">
      <c r="A17" s="473"/>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row>
    <row r="18" spans="1:25" ht="12.75">
      <c r="A18" s="473"/>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row>
    <row r="19" spans="1:25" ht="12.75">
      <c r="A19" s="473"/>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row>
  </sheetData>
  <sheetProtection selectLockedCells="1" selectUnlockedCells="1"/>
  <mergeCells count="6">
    <mergeCell ref="M4:Q4"/>
    <mergeCell ref="M5:N5"/>
    <mergeCell ref="A7:Q7"/>
    <mergeCell ref="A10:I10"/>
    <mergeCell ref="A3:I3"/>
    <mergeCell ref="A4:I4"/>
  </mergeCells>
  <printOptions/>
  <pageMargins left="0.7875" right="0.7875" top="1.0527777777777778" bottom="1.0527777777777778" header="0.7875" footer="0.7875"/>
  <pageSetup fitToHeight="0" fitToWidth="1" horizontalDpi="300" verticalDpi="300" orientation="landscape" paperSize="9" scale="35" r:id="rId1"/>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Q16"/>
  <sheetViews>
    <sheetView zoomScale="70" zoomScaleNormal="70" zoomScalePageLayoutView="0" workbookViewId="0" topLeftCell="A7">
      <selection activeCell="D18" sqref="D18"/>
    </sheetView>
  </sheetViews>
  <sheetFormatPr defaultColWidth="11.57421875" defaultRowHeight="12.75"/>
  <cols>
    <col min="1" max="1" width="11.57421875" style="0" customWidth="1"/>
    <col min="2" max="2" width="31.00390625" style="0" customWidth="1"/>
    <col min="3" max="3" width="28.28125" style="0" customWidth="1"/>
    <col min="4" max="4" width="63.28125" style="0" customWidth="1"/>
    <col min="5" max="5" width="27.8515625" style="0" customWidth="1"/>
    <col min="6" max="6" width="11.57421875" style="0" customWidth="1"/>
    <col min="7" max="7" width="17.00390625" style="0" customWidth="1"/>
    <col min="8" max="8" width="18.7109375" style="0" customWidth="1"/>
    <col min="9" max="9" width="22.28125" style="0" customWidth="1"/>
    <col min="10" max="10" width="16.7109375" style="0" customWidth="1"/>
    <col min="11" max="12" width="15.28125" style="0" customWidth="1"/>
    <col min="13" max="13" width="17.140625" style="0" customWidth="1"/>
    <col min="14" max="14" width="12.00390625" style="0" customWidth="1"/>
    <col min="15" max="15" width="21.00390625" style="0" customWidth="1"/>
    <col min="16" max="16" width="11.57421875" style="0" customWidth="1"/>
    <col min="17" max="17" width="13.8515625" style="0" customWidth="1"/>
  </cols>
  <sheetData>
    <row r="1" spans="1:3" ht="12.75">
      <c r="A1" s="30" t="s">
        <v>475</v>
      </c>
      <c r="B1" s="30"/>
      <c r="C1" s="30"/>
    </row>
    <row r="3" spans="1:9" ht="12.75">
      <c r="A3" s="646" t="s">
        <v>423</v>
      </c>
      <c r="B3" s="646"/>
      <c r="C3" s="646"/>
      <c r="D3" s="646"/>
      <c r="E3" s="646"/>
      <c r="F3" s="646"/>
      <c r="G3" s="646"/>
      <c r="H3" s="646"/>
      <c r="I3" s="646"/>
    </row>
    <row r="4" spans="1:17" ht="15.75" customHeight="1">
      <c r="A4" s="608" t="s">
        <v>1</v>
      </c>
      <c r="B4" s="608"/>
      <c r="C4" s="608"/>
      <c r="D4" s="608"/>
      <c r="E4" s="608"/>
      <c r="F4" s="608"/>
      <c r="G4" s="608"/>
      <c r="H4" s="608"/>
      <c r="I4" s="608"/>
      <c r="J4" s="314"/>
      <c r="K4" s="314"/>
      <c r="L4" s="315"/>
      <c r="M4" s="609" t="s">
        <v>2</v>
      </c>
      <c r="N4" s="609"/>
      <c r="O4" s="609"/>
      <c r="P4" s="609"/>
      <c r="Q4" s="609"/>
    </row>
    <row r="5" spans="1:17" ht="84.7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76.5">
      <c r="A8" s="189" t="s">
        <v>109</v>
      </c>
      <c r="B8" s="14" t="s">
        <v>424</v>
      </c>
      <c r="C8" s="189" t="s">
        <v>425</v>
      </c>
      <c r="D8" s="286" t="s">
        <v>426</v>
      </c>
      <c r="E8" s="189" t="s">
        <v>427</v>
      </c>
      <c r="F8" s="485">
        <v>30</v>
      </c>
      <c r="G8" s="379"/>
      <c r="H8" s="488">
        <v>0.23</v>
      </c>
      <c r="I8" s="575">
        <f>G8+(G8*H8)</f>
        <v>0</v>
      </c>
      <c r="J8" s="527">
        <f>G8*F8</f>
        <v>0</v>
      </c>
      <c r="K8" s="555">
        <f>L8-J8</f>
        <v>0</v>
      </c>
      <c r="L8" s="555">
        <f>I8*F8</f>
        <v>0</v>
      </c>
      <c r="M8" s="197"/>
      <c r="N8" s="156"/>
      <c r="O8" s="380"/>
      <c r="P8" s="380"/>
      <c r="Q8" s="382"/>
    </row>
    <row r="9" spans="1:17" ht="79.5" customHeight="1">
      <c r="A9" s="14" t="s">
        <v>71</v>
      </c>
      <c r="B9" s="14" t="s">
        <v>424</v>
      </c>
      <c r="C9" s="14" t="s">
        <v>425</v>
      </c>
      <c r="D9" s="286" t="s">
        <v>428</v>
      </c>
      <c r="E9" s="14" t="s">
        <v>427</v>
      </c>
      <c r="F9" s="486">
        <v>30</v>
      </c>
      <c r="G9" s="379"/>
      <c r="H9" s="488">
        <v>0.23</v>
      </c>
      <c r="I9" s="575">
        <f>G9+(G9*H9)</f>
        <v>0</v>
      </c>
      <c r="J9" s="527">
        <f>G9*F9</f>
        <v>0</v>
      </c>
      <c r="K9" s="555">
        <f>L9-J9</f>
        <v>0</v>
      </c>
      <c r="L9" s="555">
        <f>I9*F9</f>
        <v>0</v>
      </c>
      <c r="M9" s="287"/>
      <c r="N9" s="156"/>
      <c r="O9" s="380"/>
      <c r="P9" s="380"/>
      <c r="Q9" s="382"/>
    </row>
    <row r="10" spans="1:17" ht="85.5" customHeight="1">
      <c r="A10" s="107" t="s">
        <v>98</v>
      </c>
      <c r="B10" s="14" t="s">
        <v>424</v>
      </c>
      <c r="C10" s="14" t="s">
        <v>429</v>
      </c>
      <c r="D10" s="286" t="s">
        <v>430</v>
      </c>
      <c r="E10" s="14" t="s">
        <v>431</v>
      </c>
      <c r="F10" s="487">
        <v>30</v>
      </c>
      <c r="G10" s="379"/>
      <c r="H10" s="488">
        <v>0.23</v>
      </c>
      <c r="I10" s="575">
        <f>G10+(G10*H10)</f>
        <v>0</v>
      </c>
      <c r="J10" s="527">
        <f>G10*F10</f>
        <v>0</v>
      </c>
      <c r="K10" s="555">
        <f>L10-J10</f>
        <v>0</v>
      </c>
      <c r="L10" s="555">
        <f>I10*F10</f>
        <v>0</v>
      </c>
      <c r="M10" s="287"/>
      <c r="N10" s="156"/>
      <c r="O10" s="380"/>
      <c r="P10" s="380"/>
      <c r="Q10" s="382"/>
    </row>
    <row r="11" spans="1:17" ht="85.5" customHeight="1">
      <c r="A11" s="107" t="s">
        <v>100</v>
      </c>
      <c r="B11" s="14" t="s">
        <v>424</v>
      </c>
      <c r="C11" s="14" t="s">
        <v>432</v>
      </c>
      <c r="D11" s="286" t="s">
        <v>433</v>
      </c>
      <c r="E11" s="14" t="s">
        <v>427</v>
      </c>
      <c r="F11" s="487">
        <v>30</v>
      </c>
      <c r="G11" s="379"/>
      <c r="H11" s="488">
        <v>0.23</v>
      </c>
      <c r="I11" s="575">
        <f>G11+(G11*H11)</f>
        <v>0</v>
      </c>
      <c r="J11" s="527">
        <f>G11*F11</f>
        <v>0</v>
      </c>
      <c r="K11" s="555">
        <f>L11-J11</f>
        <v>0</v>
      </c>
      <c r="L11" s="555">
        <f>I11*F11</f>
        <v>0</v>
      </c>
      <c r="M11" s="287"/>
      <c r="N11" s="156"/>
      <c r="O11" s="380"/>
      <c r="P11" s="380"/>
      <c r="Q11" s="382"/>
    </row>
    <row r="12" spans="1:17" ht="63.75">
      <c r="A12" s="107" t="s">
        <v>83</v>
      </c>
      <c r="B12" s="264"/>
      <c r="C12" s="14" t="s">
        <v>434</v>
      </c>
      <c r="D12" s="131" t="s">
        <v>435</v>
      </c>
      <c r="E12" s="14" t="s">
        <v>427</v>
      </c>
      <c r="F12" s="445">
        <v>6</v>
      </c>
      <c r="G12" s="379"/>
      <c r="H12" s="488">
        <v>0.23</v>
      </c>
      <c r="I12" s="575">
        <f>G12+(G12*H12)</f>
        <v>0</v>
      </c>
      <c r="J12" s="527">
        <f>G12*F12</f>
        <v>0</v>
      </c>
      <c r="K12" s="555">
        <f>L12-J12</f>
        <v>0</v>
      </c>
      <c r="L12" s="555">
        <f>I12*F12</f>
        <v>0</v>
      </c>
      <c r="M12" s="287"/>
      <c r="N12" s="156"/>
      <c r="O12" s="380"/>
      <c r="P12" s="380"/>
      <c r="Q12" s="382"/>
    </row>
    <row r="13" spans="1:17" s="1" customFormat="1" ht="13.5" customHeight="1">
      <c r="A13" s="645" t="s">
        <v>60</v>
      </c>
      <c r="B13" s="645"/>
      <c r="C13" s="645"/>
      <c r="D13" s="645"/>
      <c r="E13" s="645"/>
      <c r="F13" s="645"/>
      <c r="G13" s="645"/>
      <c r="H13" s="645"/>
      <c r="I13" s="645"/>
      <c r="J13" s="526">
        <f>SUM(J8:J12)</f>
        <v>0</v>
      </c>
      <c r="K13" s="479" t="s">
        <v>60</v>
      </c>
      <c r="L13" s="574">
        <f>SUM(L8:L12)</f>
        <v>0</v>
      </c>
      <c r="M13" s="441"/>
      <c r="N13" s="440"/>
      <c r="O13" s="440"/>
      <c r="P13" s="3"/>
      <c r="Q13" s="3"/>
    </row>
    <row r="14" spans="1:7" ht="15.75">
      <c r="A14" s="173"/>
      <c r="B14" s="175"/>
      <c r="C14" s="173"/>
      <c r="D14" s="173"/>
      <c r="G14" s="176"/>
    </row>
    <row r="15" spans="1:9" ht="15">
      <c r="A15" s="173" t="s">
        <v>302</v>
      </c>
      <c r="B15" s="174"/>
      <c r="C15" s="173"/>
      <c r="D15" s="173"/>
      <c r="G15" s="174" t="s">
        <v>64</v>
      </c>
      <c r="H15" s="27"/>
      <c r="I15" s="28"/>
    </row>
    <row r="16" spans="1:7" ht="15.75">
      <c r="A16" s="173"/>
      <c r="B16" s="175" t="s">
        <v>422</v>
      </c>
      <c r="C16" s="173"/>
      <c r="D16" s="173"/>
      <c r="G16" s="176" t="s">
        <v>66</v>
      </c>
    </row>
  </sheetData>
  <sheetProtection selectLockedCells="1" selectUnlockedCells="1"/>
  <mergeCells count="6">
    <mergeCell ref="A3:I3"/>
    <mergeCell ref="A4:I4"/>
    <mergeCell ref="M4:Q4"/>
    <mergeCell ref="M5:N5"/>
    <mergeCell ref="A13:I13"/>
    <mergeCell ref="A7:Q7"/>
  </mergeCells>
  <printOptions/>
  <pageMargins left="0.7875" right="0.7875" top="1.0527777777777778" bottom="1.0527777777777778" header="0.7875" footer="0.7875"/>
  <pageSetup fitToHeight="0" fitToWidth="1" horizontalDpi="300" verticalDpi="300" orientation="landscape" paperSize="9" scale="36" r:id="rId1"/>
  <headerFooter alignWithMargins="0">
    <oddHeader>&amp;C&amp;"Times New Roman,Normalny"&amp;12&amp;A</oddHeader>
    <oddFooter>&amp;C&amp;"Times New Roman,Normalny"&amp;12Strona &amp;P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Q13"/>
  <sheetViews>
    <sheetView zoomScale="80" zoomScaleNormal="80" zoomScalePageLayoutView="0" workbookViewId="0" topLeftCell="A1">
      <selection activeCell="A1" sqref="A1:C1"/>
    </sheetView>
  </sheetViews>
  <sheetFormatPr defaultColWidth="11.57421875" defaultRowHeight="12.75"/>
  <cols>
    <col min="1" max="1" width="11.57421875" style="11" customWidth="1"/>
    <col min="2" max="2" width="22.140625" style="11" customWidth="1"/>
    <col min="3" max="3" width="31.8515625" style="11" customWidth="1"/>
    <col min="4" max="4" width="59.8515625" style="11" customWidth="1"/>
    <col min="5" max="5" width="19.140625" style="11" customWidth="1"/>
    <col min="6" max="7" width="11.57421875" style="11" customWidth="1"/>
    <col min="8" max="8" width="15.7109375" style="11" customWidth="1"/>
    <col min="9" max="9" width="23.00390625" style="11" customWidth="1"/>
    <col min="10" max="10" width="16.57421875" style="11" customWidth="1"/>
    <col min="11" max="11" width="17.57421875" style="11" customWidth="1"/>
    <col min="12" max="12" width="19.140625" style="11" customWidth="1"/>
    <col min="13" max="13" width="11.57421875" style="11" customWidth="1"/>
    <col min="14" max="14" width="19.7109375" style="11" customWidth="1"/>
    <col min="15" max="15" width="23.8515625" style="11" customWidth="1"/>
    <col min="16" max="16" width="11.57421875" style="11" customWidth="1"/>
    <col min="17" max="17" width="14.28125" style="11" customWidth="1"/>
    <col min="18" max="16384" width="11.57421875" style="11" customWidth="1"/>
  </cols>
  <sheetData>
    <row r="1" spans="1:3" ht="12.75">
      <c r="A1" s="30" t="s">
        <v>475</v>
      </c>
      <c r="B1" s="30"/>
      <c r="C1" s="30"/>
    </row>
    <row r="3" spans="1:9" ht="12.75">
      <c r="A3" s="288" t="s">
        <v>436</v>
      </c>
      <c r="B3" s="289"/>
      <c r="C3" s="289"/>
      <c r="D3" s="289"/>
      <c r="E3" s="289"/>
      <c r="F3" s="289"/>
      <c r="G3" s="289"/>
      <c r="H3" s="289"/>
      <c r="I3" s="289"/>
    </row>
    <row r="4" spans="1:17" ht="15.75" customHeight="1">
      <c r="A4" s="608" t="s">
        <v>1</v>
      </c>
      <c r="B4" s="608"/>
      <c r="C4" s="608"/>
      <c r="D4" s="608"/>
      <c r="E4" s="608"/>
      <c r="F4" s="608"/>
      <c r="G4" s="608"/>
      <c r="H4" s="608"/>
      <c r="I4" s="608"/>
      <c r="J4" s="314"/>
      <c r="K4" s="314"/>
      <c r="L4" s="315"/>
      <c r="M4" s="609" t="s">
        <v>2</v>
      </c>
      <c r="N4" s="609"/>
      <c r="O4" s="609"/>
      <c r="P4" s="609"/>
      <c r="Q4" s="609"/>
    </row>
    <row r="5" spans="1:17" ht="99" customHeight="1">
      <c r="A5" s="316" t="s">
        <v>3</v>
      </c>
      <c r="B5" s="316" t="s">
        <v>4</v>
      </c>
      <c r="C5" s="316" t="s">
        <v>5</v>
      </c>
      <c r="D5" s="316" t="s">
        <v>6</v>
      </c>
      <c r="E5" s="316" t="s">
        <v>7</v>
      </c>
      <c r="F5" s="316" t="s">
        <v>8</v>
      </c>
      <c r="G5" s="316" t="s">
        <v>470</v>
      </c>
      <c r="H5" s="316" t="s">
        <v>471</v>
      </c>
      <c r="I5" s="316" t="s">
        <v>9</v>
      </c>
      <c r="J5" s="316" t="s">
        <v>472</v>
      </c>
      <c r="K5" s="316" t="s">
        <v>483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131.25" customHeight="1">
      <c r="A8" s="189" t="s">
        <v>109</v>
      </c>
      <c r="B8" s="189" t="s">
        <v>437</v>
      </c>
      <c r="C8" s="189" t="s">
        <v>438</v>
      </c>
      <c r="D8" s="153" t="s">
        <v>482</v>
      </c>
      <c r="E8" s="189" t="s">
        <v>439</v>
      </c>
      <c r="F8" s="485">
        <v>4</v>
      </c>
      <c r="G8" s="418"/>
      <c r="H8" s="371">
        <v>0.08</v>
      </c>
      <c r="I8" s="576">
        <f>G8+(G8*H8)</f>
        <v>0</v>
      </c>
      <c r="J8" s="577">
        <f>G8*F8</f>
        <v>0</v>
      </c>
      <c r="K8" s="578">
        <f>L8-J8</f>
        <v>0</v>
      </c>
      <c r="L8" s="579">
        <f>I8*F8</f>
        <v>0</v>
      </c>
      <c r="M8" s="647"/>
      <c r="N8" s="647"/>
      <c r="O8" s="408"/>
      <c r="P8" s="408"/>
      <c r="Q8" s="419"/>
    </row>
    <row r="9" spans="1:17" ht="123" customHeight="1">
      <c r="A9" s="14" t="s">
        <v>71</v>
      </c>
      <c r="B9" s="14" t="s">
        <v>440</v>
      </c>
      <c r="C9" s="14" t="s">
        <v>438</v>
      </c>
      <c r="D9" s="153" t="s">
        <v>482</v>
      </c>
      <c r="E9" s="14" t="s">
        <v>350</v>
      </c>
      <c r="F9" s="489">
        <v>4</v>
      </c>
      <c r="G9" s="418"/>
      <c r="H9" s="371">
        <v>0.08</v>
      </c>
      <c r="I9" s="576">
        <f>G9+(G9*H9)</f>
        <v>0</v>
      </c>
      <c r="J9" s="577">
        <f>G9*F9</f>
        <v>0</v>
      </c>
      <c r="K9" s="578">
        <f>L9-J9</f>
        <v>0</v>
      </c>
      <c r="L9" s="579">
        <f>I9*F9</f>
        <v>0</v>
      </c>
      <c r="M9" s="647"/>
      <c r="N9" s="647"/>
      <c r="O9" s="408"/>
      <c r="P9" s="408"/>
      <c r="Q9" s="419"/>
    </row>
    <row r="10" spans="1:17" s="1" customFormat="1" ht="13.5" customHeight="1">
      <c r="A10" s="645" t="s">
        <v>60</v>
      </c>
      <c r="B10" s="645"/>
      <c r="C10" s="645"/>
      <c r="D10" s="645"/>
      <c r="E10" s="645"/>
      <c r="F10" s="645"/>
      <c r="G10" s="645"/>
      <c r="H10" s="645"/>
      <c r="I10" s="645"/>
      <c r="J10" s="526">
        <f>SUM(J8:J9)</f>
        <v>0</v>
      </c>
      <c r="K10" s="479" t="s">
        <v>60</v>
      </c>
      <c r="L10" s="574">
        <f>SUM(L8:L9)</f>
        <v>0</v>
      </c>
      <c r="M10" s="441"/>
      <c r="N10" s="440"/>
      <c r="O10" s="440"/>
      <c r="P10" s="3"/>
      <c r="Q10" s="3"/>
    </row>
    <row r="11" spans="1:17" ht="12.75">
      <c r="A11" s="26"/>
      <c r="B11" s="29"/>
      <c r="C11" s="26"/>
      <c r="D11" s="26"/>
      <c r="G11" s="30"/>
      <c r="Q11" s="34"/>
    </row>
    <row r="12" spans="1:9" ht="12.75">
      <c r="A12" s="26" t="s">
        <v>302</v>
      </c>
      <c r="B12" s="26"/>
      <c r="C12" s="26"/>
      <c r="D12" s="26"/>
      <c r="G12" s="26" t="s">
        <v>64</v>
      </c>
      <c r="H12" s="27"/>
      <c r="I12" s="28"/>
    </row>
    <row r="13" spans="1:7" ht="12.75">
      <c r="A13" s="26"/>
      <c r="B13" s="29" t="s">
        <v>422</v>
      </c>
      <c r="C13" s="26"/>
      <c r="D13" s="26"/>
      <c r="G13" s="30" t="s">
        <v>66</v>
      </c>
    </row>
  </sheetData>
  <sheetProtection selectLockedCells="1" selectUnlockedCells="1"/>
  <mergeCells count="7">
    <mergeCell ref="A4:I4"/>
    <mergeCell ref="M4:Q4"/>
    <mergeCell ref="M5:N5"/>
    <mergeCell ref="A7:Q7"/>
    <mergeCell ref="A10:I10"/>
    <mergeCell ref="M8:N8"/>
    <mergeCell ref="M9:N9"/>
  </mergeCells>
  <printOptions/>
  <pageMargins left="0.7875" right="0.7875" top="1.0527777777777778" bottom="1.0527777777777778" header="0.7875" footer="0.7875"/>
  <pageSetup fitToHeight="0" fitToWidth="1" horizontalDpi="300" verticalDpi="300" orientation="landscape" paperSize="9" scale="40" r:id="rId1"/>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3"/>
  <sheetViews>
    <sheetView zoomScale="70" zoomScaleNormal="70" zoomScalePageLayoutView="0" workbookViewId="0" topLeftCell="A7">
      <selection activeCell="A1" sqref="A1:C1"/>
    </sheetView>
  </sheetViews>
  <sheetFormatPr defaultColWidth="11.57421875" defaultRowHeight="12.75"/>
  <cols>
    <col min="1" max="1" width="11.57421875" style="0" customWidth="1"/>
    <col min="2" max="2" width="32.57421875" style="0" customWidth="1"/>
    <col min="3" max="3" width="21.7109375" style="0" customWidth="1"/>
    <col min="4" max="4" width="44.140625" style="0" customWidth="1"/>
    <col min="5" max="5" width="25.140625" style="0" customWidth="1"/>
    <col min="6" max="6" width="11.57421875" style="0" customWidth="1"/>
    <col min="7" max="7" width="11.140625" style="0" customWidth="1"/>
    <col min="8" max="8" width="19.421875" style="0" customWidth="1"/>
    <col min="9" max="9" width="26.140625" style="0" customWidth="1"/>
    <col min="10" max="10" width="19.57421875" style="0" customWidth="1"/>
    <col min="11" max="11" width="17.28125" style="0" customWidth="1"/>
    <col min="12" max="12" width="24.140625" style="0" customWidth="1"/>
    <col min="13" max="14" width="11.57421875" style="0" customWidth="1"/>
    <col min="15" max="15" width="17.7109375" style="0" customWidth="1"/>
  </cols>
  <sheetData>
    <row r="1" spans="1:3" ht="12.75">
      <c r="A1" s="30" t="s">
        <v>475</v>
      </c>
      <c r="B1" s="30"/>
      <c r="C1" s="30"/>
    </row>
    <row r="3" spans="1:9" ht="12.75">
      <c r="A3" s="646" t="s">
        <v>441</v>
      </c>
      <c r="B3" s="646"/>
      <c r="C3" s="646"/>
      <c r="D3" s="646"/>
      <c r="E3" s="646"/>
      <c r="F3" s="646"/>
      <c r="G3" s="646"/>
      <c r="H3" s="646"/>
      <c r="I3" s="646"/>
    </row>
    <row r="4" spans="1:17" ht="15.75" customHeight="1">
      <c r="A4" s="608" t="s">
        <v>1</v>
      </c>
      <c r="B4" s="608"/>
      <c r="C4" s="608"/>
      <c r="D4" s="608"/>
      <c r="E4" s="608"/>
      <c r="F4" s="608"/>
      <c r="G4" s="608"/>
      <c r="H4" s="608"/>
      <c r="I4" s="608"/>
      <c r="J4" s="314"/>
      <c r="K4" s="314"/>
      <c r="L4" s="315"/>
      <c r="M4" s="609" t="s">
        <v>2</v>
      </c>
      <c r="N4" s="609"/>
      <c r="O4" s="609"/>
      <c r="P4" s="609"/>
      <c r="Q4" s="609"/>
    </row>
    <row r="5" spans="1:17" ht="99"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195.75" customHeight="1">
      <c r="A8" s="189" t="s">
        <v>109</v>
      </c>
      <c r="B8" s="290" t="s">
        <v>442</v>
      </c>
      <c r="C8" s="290" t="s">
        <v>443</v>
      </c>
      <c r="D8" s="291" t="s">
        <v>444</v>
      </c>
      <c r="E8" s="490" t="s">
        <v>445</v>
      </c>
      <c r="F8" s="492">
        <v>50</v>
      </c>
      <c r="G8" s="454"/>
      <c r="H8" s="455">
        <v>0.08</v>
      </c>
      <c r="I8" s="580">
        <f>G8+(G8*H8)</f>
        <v>0</v>
      </c>
      <c r="J8" s="581">
        <f>G8*F8</f>
        <v>0</v>
      </c>
      <c r="K8" s="581">
        <f>L8-J8</f>
        <v>0</v>
      </c>
      <c r="L8" s="555">
        <f>I8*F8</f>
        <v>0</v>
      </c>
      <c r="M8" s="648"/>
      <c r="N8" s="649"/>
      <c r="O8" s="380"/>
      <c r="P8" s="380"/>
      <c r="Q8" s="454"/>
    </row>
    <row r="9" spans="1:17" ht="191.25" customHeight="1">
      <c r="A9" s="107" t="s">
        <v>71</v>
      </c>
      <c r="B9" s="292" t="s">
        <v>442</v>
      </c>
      <c r="C9" s="292" t="s">
        <v>446</v>
      </c>
      <c r="D9" s="293" t="s">
        <v>447</v>
      </c>
      <c r="E9" s="491" t="s">
        <v>448</v>
      </c>
      <c r="F9" s="493">
        <v>10</v>
      </c>
      <c r="G9" s="427"/>
      <c r="H9" s="455">
        <v>0.08</v>
      </c>
      <c r="I9" s="580">
        <f>G9+(G9*H9)</f>
        <v>0</v>
      </c>
      <c r="J9" s="581">
        <f>G9*F9</f>
        <v>0</v>
      </c>
      <c r="K9" s="581">
        <f>L9-J9</f>
        <v>0</v>
      </c>
      <c r="L9" s="555">
        <f>I9*F9</f>
        <v>0</v>
      </c>
      <c r="M9" s="648"/>
      <c r="N9" s="649"/>
      <c r="O9" s="380"/>
      <c r="P9" s="380"/>
      <c r="Q9" s="454"/>
    </row>
    <row r="10" spans="1:17" s="1" customFormat="1" ht="13.5" customHeight="1">
      <c r="A10" s="645" t="s">
        <v>60</v>
      </c>
      <c r="B10" s="645"/>
      <c r="C10" s="645"/>
      <c r="D10" s="645"/>
      <c r="E10" s="645"/>
      <c r="F10" s="645"/>
      <c r="G10" s="645"/>
      <c r="H10" s="645"/>
      <c r="I10" s="645"/>
      <c r="J10" s="582">
        <f>SUM(J8:J9)</f>
        <v>0</v>
      </c>
      <c r="K10" s="479" t="s">
        <v>60</v>
      </c>
      <c r="L10" s="574">
        <f>SUM(L8:L9)</f>
        <v>0</v>
      </c>
      <c r="M10" s="441"/>
      <c r="N10" s="440"/>
      <c r="O10" s="440"/>
      <c r="P10" s="3"/>
      <c r="Q10" s="3"/>
    </row>
    <row r="11" spans="1:7" ht="15.75">
      <c r="A11" s="173"/>
      <c r="B11" s="175"/>
      <c r="C11" s="173"/>
      <c r="D11" s="173"/>
      <c r="G11" s="176"/>
    </row>
    <row r="12" spans="1:9" ht="15">
      <c r="A12" s="173" t="s">
        <v>302</v>
      </c>
      <c r="B12" s="174"/>
      <c r="C12" s="173"/>
      <c r="D12" s="173"/>
      <c r="G12" s="174" t="s">
        <v>64</v>
      </c>
      <c r="H12" s="27"/>
      <c r="I12" s="28"/>
    </row>
    <row r="13" spans="1:7" ht="15.75">
      <c r="A13" s="173"/>
      <c r="B13" s="175" t="s">
        <v>422</v>
      </c>
      <c r="C13" s="173"/>
      <c r="D13" s="173"/>
      <c r="G13" s="176" t="s">
        <v>66</v>
      </c>
    </row>
  </sheetData>
  <sheetProtection selectLockedCells="1" selectUnlockedCells="1"/>
  <mergeCells count="8">
    <mergeCell ref="A3:I3"/>
    <mergeCell ref="A4:I4"/>
    <mergeCell ref="M4:Q4"/>
    <mergeCell ref="M5:N5"/>
    <mergeCell ref="A10:I10"/>
    <mergeCell ref="M8:N8"/>
    <mergeCell ref="M9:N9"/>
    <mergeCell ref="A7:Q7"/>
  </mergeCells>
  <printOptions/>
  <pageMargins left="0.7875" right="0.7875" top="1.0527777777777778" bottom="1.0527777777777778" header="0.7875" footer="0.7875"/>
  <pageSetup fitToHeight="0" fitToWidth="1" horizontalDpi="300" verticalDpi="300" orientation="landscape" paperSize="9" scale="40"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32"/>
  <sheetViews>
    <sheetView zoomScale="80" zoomScaleNormal="80" zoomScalePageLayoutView="0" workbookViewId="0" topLeftCell="A4">
      <selection activeCell="H16" sqref="H16"/>
    </sheetView>
  </sheetViews>
  <sheetFormatPr defaultColWidth="9.140625" defaultRowHeight="12.75"/>
  <cols>
    <col min="1" max="1" width="4.140625" style="106" customWidth="1"/>
    <col min="2" max="2" width="15.7109375" style="106" customWidth="1"/>
    <col min="3" max="3" width="21.28125" style="106" customWidth="1"/>
    <col min="4" max="4" width="28.421875" style="106" customWidth="1"/>
    <col min="5" max="5" width="20.7109375" style="106" customWidth="1"/>
    <col min="6" max="6" width="11.00390625" style="106" customWidth="1"/>
    <col min="7" max="7" width="40.28125" style="106" bestFit="1" customWidth="1"/>
    <col min="8" max="8" width="18.00390625" style="106" customWidth="1"/>
    <col min="9" max="9" width="18.421875" style="106" customWidth="1"/>
    <col min="10" max="10" width="24.421875" style="106" customWidth="1"/>
    <col min="11" max="11" width="16.28125" style="106" customWidth="1"/>
    <col min="12" max="12" width="21.7109375" style="106" customWidth="1"/>
    <col min="13" max="13" width="14.421875" style="106" customWidth="1"/>
    <col min="14" max="14" width="13.7109375" style="106" customWidth="1"/>
    <col min="15" max="16" width="9.140625" style="106" customWidth="1"/>
    <col min="17" max="17" width="14.57421875" style="106" customWidth="1"/>
    <col min="18" max="16384" width="9.140625" style="106" customWidth="1"/>
  </cols>
  <sheetData>
    <row r="1" spans="1:3" ht="12.75">
      <c r="A1" s="30" t="s">
        <v>475</v>
      </c>
      <c r="B1" s="30"/>
      <c r="C1" s="30"/>
    </row>
    <row r="2" spans="1:9" ht="14.25" customHeight="1">
      <c r="A2" s="650" t="s">
        <v>449</v>
      </c>
      <c r="B2" s="650"/>
      <c r="C2" s="650"/>
      <c r="D2" s="650"/>
      <c r="E2" s="650"/>
      <c r="F2" s="650"/>
      <c r="G2" s="650"/>
      <c r="H2" s="650"/>
      <c r="I2" s="650"/>
    </row>
    <row r="3" spans="1:17" ht="12" customHeight="1">
      <c r="A3" s="608" t="s">
        <v>1</v>
      </c>
      <c r="B3" s="608"/>
      <c r="C3" s="608"/>
      <c r="D3" s="608"/>
      <c r="E3" s="608"/>
      <c r="F3" s="608"/>
      <c r="G3" s="608"/>
      <c r="H3" s="608"/>
      <c r="I3" s="608"/>
      <c r="J3" s="314"/>
      <c r="K3" s="314"/>
      <c r="L3" s="315"/>
      <c r="M3" s="609" t="s">
        <v>2</v>
      </c>
      <c r="N3" s="609"/>
      <c r="O3" s="609"/>
      <c r="P3" s="609"/>
      <c r="Q3" s="609"/>
    </row>
    <row r="4" spans="1:17" ht="73.5" customHeight="1">
      <c r="A4" s="316" t="s">
        <v>3</v>
      </c>
      <c r="B4" s="316" t="s">
        <v>4</v>
      </c>
      <c r="C4" s="316" t="s">
        <v>5</v>
      </c>
      <c r="D4" s="316" t="s">
        <v>6</v>
      </c>
      <c r="E4" s="316" t="s">
        <v>7</v>
      </c>
      <c r="F4" s="316" t="s">
        <v>8</v>
      </c>
      <c r="G4" s="316" t="s">
        <v>470</v>
      </c>
      <c r="H4" s="316" t="s">
        <v>471</v>
      </c>
      <c r="I4" s="316" t="s">
        <v>9</v>
      </c>
      <c r="J4" s="316" t="s">
        <v>476</v>
      </c>
      <c r="K4" s="316" t="s">
        <v>473</v>
      </c>
      <c r="L4" s="316" t="s">
        <v>474</v>
      </c>
      <c r="M4" s="610" t="s">
        <v>10</v>
      </c>
      <c r="N4" s="610"/>
      <c r="O4" s="317" t="s">
        <v>11</v>
      </c>
      <c r="P4" s="317" t="s">
        <v>12</v>
      </c>
      <c r="Q4" s="318" t="s">
        <v>13</v>
      </c>
    </row>
    <row r="5" spans="1:17" ht="11.25" customHeight="1">
      <c r="A5" s="319">
        <v>1</v>
      </c>
      <c r="B5" s="319">
        <v>2</v>
      </c>
      <c r="C5" s="319">
        <v>3</v>
      </c>
      <c r="D5" s="319">
        <v>4</v>
      </c>
      <c r="E5" s="319">
        <v>5</v>
      </c>
      <c r="F5" s="319">
        <v>6</v>
      </c>
      <c r="G5" s="319">
        <v>7</v>
      </c>
      <c r="H5" s="319">
        <v>8</v>
      </c>
      <c r="I5" s="319">
        <v>9</v>
      </c>
      <c r="J5" s="319">
        <v>10</v>
      </c>
      <c r="K5" s="319">
        <v>11</v>
      </c>
      <c r="L5" s="319">
        <v>12</v>
      </c>
      <c r="M5" s="319">
        <v>13</v>
      </c>
      <c r="N5" s="319">
        <v>14</v>
      </c>
      <c r="O5" s="319">
        <v>15</v>
      </c>
      <c r="P5" s="319">
        <v>16</v>
      </c>
      <c r="Q5" s="319">
        <v>17</v>
      </c>
    </row>
    <row r="6" spans="1:17" ht="11.25" customHeight="1">
      <c r="A6" s="611"/>
      <c r="B6" s="611"/>
      <c r="C6" s="611"/>
      <c r="D6" s="611"/>
      <c r="E6" s="611"/>
      <c r="F6" s="611"/>
      <c r="G6" s="611"/>
      <c r="H6" s="611"/>
      <c r="I6" s="611"/>
      <c r="J6" s="611"/>
      <c r="K6" s="611"/>
      <c r="L6" s="611"/>
      <c r="M6" s="611"/>
      <c r="N6" s="611"/>
      <c r="O6" s="611"/>
      <c r="P6" s="611"/>
      <c r="Q6" s="611"/>
    </row>
    <row r="7" spans="1:17" ht="168" customHeight="1">
      <c r="A7" s="294" t="s">
        <v>109</v>
      </c>
      <c r="B7" s="294" t="s">
        <v>450</v>
      </c>
      <c r="C7" s="294" t="s">
        <v>451</v>
      </c>
      <c r="D7" s="295" t="s">
        <v>452</v>
      </c>
      <c r="E7" s="494" t="s">
        <v>453</v>
      </c>
      <c r="F7" s="497">
        <v>12</v>
      </c>
      <c r="G7" s="496"/>
      <c r="H7" s="498">
        <v>0.08</v>
      </c>
      <c r="I7" s="528">
        <f>G7+(G7*H7)</f>
        <v>0</v>
      </c>
      <c r="J7" s="583">
        <f>G7*F7</f>
        <v>0</v>
      </c>
      <c r="K7" s="536">
        <f>L7-J7</f>
        <v>0</v>
      </c>
      <c r="L7" s="535">
        <f>I7*F7</f>
        <v>0</v>
      </c>
      <c r="M7" s="294"/>
      <c r="N7" s="494"/>
      <c r="O7" s="495"/>
      <c r="P7" s="495"/>
      <c r="Q7" s="496"/>
    </row>
    <row r="8" spans="1:17" ht="162.75" customHeight="1">
      <c r="A8" s="294" t="s">
        <v>71</v>
      </c>
      <c r="B8" s="296" t="s">
        <v>454</v>
      </c>
      <c r="C8" s="294" t="s">
        <v>455</v>
      </c>
      <c r="D8" s="297" t="s">
        <v>456</v>
      </c>
      <c r="E8" s="494" t="s">
        <v>453</v>
      </c>
      <c r="F8" s="497">
        <v>12</v>
      </c>
      <c r="G8" s="496"/>
      <c r="H8" s="498">
        <v>0.08</v>
      </c>
      <c r="I8" s="528">
        <f>G8+(G8*H8)</f>
        <v>0</v>
      </c>
      <c r="J8" s="583">
        <f>G8*F8</f>
        <v>0</v>
      </c>
      <c r="K8" s="536">
        <f>L8-J8</f>
        <v>0</v>
      </c>
      <c r="L8" s="535">
        <f>I8*F8</f>
        <v>0</v>
      </c>
      <c r="M8" s="294"/>
      <c r="N8" s="494"/>
      <c r="O8" s="495"/>
      <c r="P8" s="495"/>
      <c r="Q8" s="496"/>
    </row>
    <row r="9" spans="1:17" s="1" customFormat="1" ht="13.5" customHeight="1">
      <c r="A9" s="645" t="s">
        <v>60</v>
      </c>
      <c r="B9" s="645"/>
      <c r="C9" s="645"/>
      <c r="D9" s="645"/>
      <c r="E9" s="645"/>
      <c r="F9" s="645"/>
      <c r="G9" s="645"/>
      <c r="H9" s="645"/>
      <c r="I9" s="645"/>
      <c r="J9" s="582">
        <f>SUM(J7:J8)</f>
        <v>0</v>
      </c>
      <c r="K9" s="479" t="s">
        <v>60</v>
      </c>
      <c r="L9" s="574">
        <f>SUM(L7:L8)</f>
        <v>0</v>
      </c>
      <c r="M9" s="441"/>
      <c r="N9" s="440"/>
      <c r="O9" s="440"/>
      <c r="P9" s="3"/>
      <c r="Q9" s="3"/>
    </row>
    <row r="11" spans="1:9" ht="11.25">
      <c r="A11" s="78" t="s">
        <v>302</v>
      </c>
      <c r="B11" s="78"/>
      <c r="C11" s="78"/>
      <c r="D11" s="78"/>
      <c r="G11" s="78" t="s">
        <v>64</v>
      </c>
      <c r="H11" s="102"/>
      <c r="I11" s="102"/>
    </row>
    <row r="12" spans="1:7" ht="11.25">
      <c r="A12" s="78"/>
      <c r="B12" s="298" t="s">
        <v>457</v>
      </c>
      <c r="C12" s="78"/>
      <c r="D12" s="78"/>
      <c r="G12" s="78" t="s">
        <v>458</v>
      </c>
    </row>
    <row r="13" spans="1:9" ht="11.25">
      <c r="A13" s="78"/>
      <c r="B13" s="78"/>
      <c r="C13" s="78"/>
      <c r="D13" s="78"/>
      <c r="G13" s="78"/>
      <c r="H13" s="102"/>
      <c r="I13" s="102"/>
    </row>
    <row r="14" spans="1:7" ht="11.25">
      <c r="A14" s="78"/>
      <c r="B14" s="298"/>
      <c r="C14" s="78"/>
      <c r="D14" s="299"/>
      <c r="G14" s="78"/>
    </row>
    <row r="21" spans="1:14" ht="12" customHeight="1">
      <c r="A21"/>
      <c r="B21"/>
      <c r="C21"/>
      <c r="D21"/>
      <c r="E21"/>
      <c r="F21"/>
      <c r="G21"/>
      <c r="H21"/>
      <c r="I21"/>
      <c r="J21"/>
      <c r="K21"/>
      <c r="L21"/>
      <c r="M21"/>
      <c r="N21"/>
    </row>
    <row r="22" spans="1:14" ht="12" customHeight="1">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 customHeight="1">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7" ht="11.25">
      <c r="A32" s="78"/>
      <c r="B32" s="298"/>
      <c r="C32" s="78"/>
      <c r="D32" s="299"/>
      <c r="G32" s="78"/>
    </row>
  </sheetData>
  <sheetProtection selectLockedCells="1" selectUnlockedCells="1"/>
  <mergeCells count="6">
    <mergeCell ref="M3:Q3"/>
    <mergeCell ref="M4:N4"/>
    <mergeCell ref="A6:Q6"/>
    <mergeCell ref="A9:I9"/>
    <mergeCell ref="A2:I2"/>
    <mergeCell ref="A3:I3"/>
  </mergeCells>
  <printOptions/>
  <pageMargins left="0.7000000000000001" right="0.7000000000000001" top="0.75" bottom="0.75" header="0.5118110236220472" footer="0.5118110236220472"/>
  <pageSetup fitToHeight="0" fitToWidth="1" horizontalDpi="300" verticalDpi="300" orientation="landscape" paperSize="9" scale="45" r:id="rId1"/>
</worksheet>
</file>

<file path=xl/worksheets/sheet25.xml><?xml version="1.0" encoding="utf-8"?>
<worksheet xmlns="http://schemas.openxmlformats.org/spreadsheetml/2006/main" xmlns:r="http://schemas.openxmlformats.org/officeDocument/2006/relationships">
  <sheetPr>
    <pageSetUpPr fitToPage="1"/>
  </sheetPr>
  <dimension ref="A1:Q13"/>
  <sheetViews>
    <sheetView zoomScale="80" zoomScaleNormal="80" zoomScalePageLayoutView="0" workbookViewId="0" topLeftCell="A1">
      <selection activeCell="F18" sqref="F18"/>
    </sheetView>
  </sheetViews>
  <sheetFormatPr defaultColWidth="11.57421875" defaultRowHeight="12.75"/>
  <cols>
    <col min="1" max="1" width="11.57421875" style="0" customWidth="1"/>
    <col min="2" max="2" width="42.00390625" style="0" customWidth="1"/>
    <col min="3" max="3" width="29.57421875" style="0" customWidth="1"/>
    <col min="4" max="4" width="37.140625" style="0" customWidth="1"/>
    <col min="5" max="5" width="22.57421875" style="0" customWidth="1"/>
    <col min="6" max="7" width="11.57421875" style="0" customWidth="1"/>
    <col min="8" max="8" width="15.7109375" style="0" customWidth="1"/>
    <col min="9" max="9" width="19.00390625" style="0" customWidth="1"/>
    <col min="10" max="10" width="11.57421875" style="0" customWidth="1"/>
    <col min="11" max="11" width="20.140625" style="0" customWidth="1"/>
    <col min="12" max="12" width="18.57421875" style="534" customWidth="1"/>
    <col min="13" max="13" width="18.140625" style="0" customWidth="1"/>
    <col min="14" max="14" width="20.00390625" style="0" customWidth="1"/>
    <col min="15" max="15" width="21.8515625" style="0" customWidth="1"/>
    <col min="16" max="16" width="11.57421875" style="0" customWidth="1"/>
    <col min="17" max="17" width="13.7109375" style="0" customWidth="1"/>
  </cols>
  <sheetData>
    <row r="1" spans="1:14" ht="15" customHeight="1">
      <c r="A1" s="30" t="s">
        <v>475</v>
      </c>
      <c r="B1" s="30"/>
      <c r="C1" s="30"/>
      <c r="D1" s="106"/>
      <c r="E1" s="106"/>
      <c r="F1" s="106"/>
      <c r="G1" s="106"/>
      <c r="H1" s="106"/>
      <c r="I1" s="106"/>
      <c r="J1" s="106"/>
      <c r="K1" s="106"/>
      <c r="L1" s="530"/>
      <c r="M1" s="106"/>
      <c r="N1" s="106"/>
    </row>
    <row r="2" spans="1:14" ht="12.75">
      <c r="A2" s="106"/>
      <c r="B2" s="106"/>
      <c r="C2" s="106"/>
      <c r="D2" s="106"/>
      <c r="E2" s="106"/>
      <c r="F2" s="106"/>
      <c r="G2" s="106"/>
      <c r="H2" s="106"/>
      <c r="I2" s="106"/>
      <c r="J2" s="106"/>
      <c r="K2" s="106"/>
      <c r="L2" s="530"/>
      <c r="M2" s="106"/>
      <c r="N2" s="106"/>
    </row>
    <row r="3" spans="1:14" ht="22.5" customHeight="1">
      <c r="A3" s="650" t="s">
        <v>459</v>
      </c>
      <c r="B3" s="650"/>
      <c r="C3" s="650"/>
      <c r="D3" s="650"/>
      <c r="E3" s="650"/>
      <c r="F3" s="650"/>
      <c r="G3" s="650"/>
      <c r="H3" s="650"/>
      <c r="I3" s="650"/>
      <c r="J3" s="106"/>
      <c r="K3" s="106"/>
      <c r="L3" s="530"/>
      <c r="M3" s="106"/>
      <c r="N3" s="106"/>
    </row>
    <row r="4" spans="1:17" ht="12.75" customHeight="1">
      <c r="A4" s="608" t="s">
        <v>1</v>
      </c>
      <c r="B4" s="608"/>
      <c r="C4" s="608"/>
      <c r="D4" s="608"/>
      <c r="E4" s="608"/>
      <c r="F4" s="608"/>
      <c r="G4" s="608"/>
      <c r="H4" s="608"/>
      <c r="I4" s="608"/>
      <c r="J4" s="314"/>
      <c r="K4" s="314"/>
      <c r="L4" s="531"/>
      <c r="M4" s="609" t="s">
        <v>2</v>
      </c>
      <c r="N4" s="609"/>
      <c r="O4" s="609"/>
      <c r="P4" s="609"/>
      <c r="Q4" s="609"/>
    </row>
    <row r="5" spans="1:17" ht="99" customHeight="1">
      <c r="A5" s="316" t="s">
        <v>3</v>
      </c>
      <c r="B5" s="316" t="s">
        <v>4</v>
      </c>
      <c r="C5" s="316" t="s">
        <v>5</v>
      </c>
      <c r="D5" s="316" t="s">
        <v>6</v>
      </c>
      <c r="E5" s="316" t="s">
        <v>7</v>
      </c>
      <c r="F5" s="316" t="s">
        <v>8</v>
      </c>
      <c r="G5" s="316" t="s">
        <v>470</v>
      </c>
      <c r="H5" s="316" t="s">
        <v>471</v>
      </c>
      <c r="I5" s="316" t="s">
        <v>9</v>
      </c>
      <c r="J5" s="316" t="s">
        <v>472</v>
      </c>
      <c r="K5" s="316" t="s">
        <v>473</v>
      </c>
      <c r="L5" s="532" t="s">
        <v>474</v>
      </c>
      <c r="M5" s="610" t="s">
        <v>10</v>
      </c>
      <c r="N5" s="610"/>
      <c r="O5" s="317" t="s">
        <v>11</v>
      </c>
      <c r="P5" s="317" t="s">
        <v>12</v>
      </c>
      <c r="Q5" s="318" t="s">
        <v>13</v>
      </c>
    </row>
    <row r="6" spans="1:17" ht="12.75" customHeight="1">
      <c r="A6" s="319">
        <v>1</v>
      </c>
      <c r="B6" s="319">
        <v>2</v>
      </c>
      <c r="C6" s="319">
        <v>3</v>
      </c>
      <c r="D6" s="319">
        <v>4</v>
      </c>
      <c r="E6" s="319">
        <v>5</v>
      </c>
      <c r="F6" s="319">
        <v>6</v>
      </c>
      <c r="G6" s="319">
        <v>7</v>
      </c>
      <c r="H6" s="319">
        <v>8</v>
      </c>
      <c r="I6" s="319">
        <v>9</v>
      </c>
      <c r="J6" s="319">
        <v>10</v>
      </c>
      <c r="K6" s="319">
        <v>11</v>
      </c>
      <c r="L6" s="533">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159" customHeight="1">
      <c r="A8" s="300" t="s">
        <v>109</v>
      </c>
      <c r="B8" s="301"/>
      <c r="C8" s="302"/>
      <c r="D8" s="125" t="s">
        <v>460</v>
      </c>
      <c r="E8" s="500" t="s">
        <v>461</v>
      </c>
      <c r="F8" s="497">
        <v>12</v>
      </c>
      <c r="G8" s="427"/>
      <c r="H8" s="501">
        <v>0.23</v>
      </c>
      <c r="I8" s="529">
        <f>G8+(G8*H8)</f>
        <v>0</v>
      </c>
      <c r="J8" s="584">
        <f>G8*F8</f>
        <v>0</v>
      </c>
      <c r="K8" s="538">
        <f>L8-J8</f>
        <v>0</v>
      </c>
      <c r="L8" s="537">
        <f>I8*F8</f>
        <v>0</v>
      </c>
      <c r="M8" s="300"/>
      <c r="N8" s="499"/>
      <c r="O8" s="380"/>
      <c r="P8" s="380"/>
      <c r="Q8" s="427"/>
    </row>
    <row r="9" spans="1:17" s="1" customFormat="1" ht="13.5" customHeight="1">
      <c r="A9" s="645" t="s">
        <v>60</v>
      </c>
      <c r="B9" s="645"/>
      <c r="C9" s="645"/>
      <c r="D9" s="645"/>
      <c r="E9" s="645"/>
      <c r="F9" s="645"/>
      <c r="G9" s="645"/>
      <c r="H9" s="645"/>
      <c r="I9" s="645"/>
      <c r="J9" s="582">
        <f>SUM(J8)</f>
        <v>0</v>
      </c>
      <c r="K9" s="479" t="s">
        <v>60</v>
      </c>
      <c r="L9" s="539">
        <f>SUM(L8)</f>
        <v>0</v>
      </c>
      <c r="M9" s="441"/>
      <c r="N9" s="440"/>
      <c r="O9" s="440"/>
      <c r="P9" s="3"/>
      <c r="Q9" s="3"/>
    </row>
    <row r="10" spans="1:14" ht="12.75">
      <c r="A10" s="106"/>
      <c r="B10" s="106"/>
      <c r="C10" s="106"/>
      <c r="D10" s="106"/>
      <c r="E10" s="106"/>
      <c r="F10" s="106"/>
      <c r="G10" s="106"/>
      <c r="H10" s="106"/>
      <c r="I10" s="106"/>
      <c r="J10" s="106"/>
      <c r="K10" s="106"/>
      <c r="L10" s="530"/>
      <c r="M10" s="106"/>
      <c r="N10" s="106"/>
    </row>
    <row r="11" spans="1:14" ht="12.75">
      <c r="A11" s="78" t="s">
        <v>302</v>
      </c>
      <c r="B11" s="78"/>
      <c r="C11" s="78"/>
      <c r="D11" s="78"/>
      <c r="E11" s="106"/>
      <c r="F11" s="106"/>
      <c r="G11" s="78" t="s">
        <v>64</v>
      </c>
      <c r="H11" s="102"/>
      <c r="I11" s="102"/>
      <c r="J11" s="106"/>
      <c r="K11" s="106"/>
      <c r="L11" s="530"/>
      <c r="M11" s="106"/>
      <c r="N11" s="106"/>
    </row>
    <row r="12" spans="1:14" ht="12.75">
      <c r="A12" s="78"/>
      <c r="B12" s="298" t="s">
        <v>457</v>
      </c>
      <c r="C12" s="78"/>
      <c r="D12" s="78"/>
      <c r="E12" s="106"/>
      <c r="F12" s="106"/>
      <c r="G12" s="78" t="s">
        <v>315</v>
      </c>
      <c r="H12" s="106"/>
      <c r="I12" s="106"/>
      <c r="J12" s="106"/>
      <c r="K12" s="106"/>
      <c r="L12" s="530"/>
      <c r="M12" s="106"/>
      <c r="N12" s="106"/>
    </row>
    <row r="13" spans="1:14" ht="12.75">
      <c r="A13" s="78"/>
      <c r="B13" s="78"/>
      <c r="C13" s="78"/>
      <c r="D13" s="78"/>
      <c r="E13" s="106"/>
      <c r="F13" s="106"/>
      <c r="G13" s="78"/>
      <c r="H13" s="102"/>
      <c r="I13" s="102"/>
      <c r="J13" s="106"/>
      <c r="K13" s="106"/>
      <c r="L13" s="530"/>
      <c r="M13" s="106"/>
      <c r="N13" s="106"/>
    </row>
  </sheetData>
  <sheetProtection selectLockedCells="1" selectUnlockedCells="1"/>
  <mergeCells count="6">
    <mergeCell ref="M5:N5"/>
    <mergeCell ref="A7:Q7"/>
    <mergeCell ref="A9:I9"/>
    <mergeCell ref="A3:I3"/>
    <mergeCell ref="A4:I4"/>
    <mergeCell ref="M4:Q4"/>
  </mergeCells>
  <printOptions/>
  <pageMargins left="0.7875" right="0.7875" top="1.0527777777777778" bottom="1.0527777777777778" header="0.7875" footer="0.7875"/>
  <pageSetup fitToHeight="0" fitToWidth="1" horizontalDpi="600" verticalDpi="600" orientation="landscape" paperSize="9" scale="40"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Q21"/>
  <sheetViews>
    <sheetView tabSelected="1" zoomScale="80" zoomScaleNormal="80" zoomScalePageLayoutView="0" workbookViewId="0" topLeftCell="A10">
      <selection activeCell="A3" sqref="A3:I3"/>
    </sheetView>
  </sheetViews>
  <sheetFormatPr defaultColWidth="11.57421875" defaultRowHeight="12.75"/>
  <cols>
    <col min="1" max="1" width="6.57421875" style="36" customWidth="1"/>
    <col min="2" max="3" width="11.57421875" style="36" customWidth="1"/>
    <col min="4" max="4" width="52.421875" style="36" customWidth="1"/>
    <col min="5" max="5" width="20.8515625" style="36" customWidth="1"/>
    <col min="6" max="6" width="6.28125" style="36" customWidth="1"/>
    <col min="7" max="7" width="43.57421875" style="36" bestFit="1" customWidth="1"/>
    <col min="8" max="8" width="17.28125" style="36" customWidth="1"/>
    <col min="9" max="9" width="20.140625" style="36" customWidth="1"/>
    <col min="10" max="10" width="16.28125" style="36" customWidth="1"/>
    <col min="11" max="11" width="16.57421875" style="36" customWidth="1"/>
    <col min="12" max="12" width="13.00390625" style="36" customWidth="1"/>
    <col min="13" max="14" width="11.57421875" style="36" customWidth="1"/>
    <col min="15" max="15" width="21.7109375" style="36" customWidth="1"/>
    <col min="16" max="16" width="11.57421875" style="36" customWidth="1"/>
    <col min="17" max="17" width="18.421875" style="36" customWidth="1"/>
    <col min="18" max="16384" width="11.57421875" style="36" customWidth="1"/>
  </cols>
  <sheetData>
    <row r="1" spans="1:3" ht="12.75">
      <c r="A1" s="30" t="s">
        <v>475</v>
      </c>
      <c r="B1" s="30"/>
      <c r="C1" s="30"/>
    </row>
    <row r="3" spans="1:9" ht="16.5" customHeight="1">
      <c r="A3" s="635" t="s">
        <v>489</v>
      </c>
      <c r="B3" s="635"/>
      <c r="C3" s="635"/>
      <c r="D3" s="635"/>
      <c r="E3" s="635"/>
      <c r="F3" s="635"/>
      <c r="G3" s="635"/>
      <c r="H3" s="635"/>
      <c r="I3" s="635"/>
    </row>
    <row r="4" spans="1:17" ht="14.25" customHeight="1">
      <c r="A4" s="608" t="s">
        <v>1</v>
      </c>
      <c r="B4" s="608"/>
      <c r="C4" s="608"/>
      <c r="D4" s="608"/>
      <c r="E4" s="608"/>
      <c r="F4" s="608"/>
      <c r="G4" s="608"/>
      <c r="H4" s="608"/>
      <c r="I4" s="608"/>
      <c r="J4" s="314"/>
      <c r="K4" s="314"/>
      <c r="L4" s="315"/>
      <c r="M4" s="609" t="s">
        <v>2</v>
      </c>
      <c r="N4" s="609"/>
      <c r="O4" s="609"/>
      <c r="P4" s="609"/>
      <c r="Q4" s="609"/>
    </row>
    <row r="5" spans="1:17" s="303" customFormat="1" ht="100.5" customHeight="1">
      <c r="A5" s="316" t="s">
        <v>3</v>
      </c>
      <c r="B5" s="316" t="s">
        <v>4</v>
      </c>
      <c r="C5" s="316" t="s">
        <v>5</v>
      </c>
      <c r="D5" s="316" t="s">
        <v>6</v>
      </c>
      <c r="E5" s="316" t="s">
        <v>7</v>
      </c>
      <c r="F5" s="316" t="s">
        <v>8</v>
      </c>
      <c r="G5" s="316" t="s">
        <v>470</v>
      </c>
      <c r="H5" s="316" t="s">
        <v>471</v>
      </c>
      <c r="I5" s="316" t="s">
        <v>9</v>
      </c>
      <c r="J5" s="316" t="s">
        <v>484</v>
      </c>
      <c r="K5" s="316" t="s">
        <v>473</v>
      </c>
      <c r="L5" s="316" t="s">
        <v>474</v>
      </c>
      <c r="M5" s="610" t="s">
        <v>10</v>
      </c>
      <c r="N5" s="610"/>
      <c r="O5" s="317" t="s">
        <v>11</v>
      </c>
      <c r="P5" s="317" t="s">
        <v>12</v>
      </c>
      <c r="Q5" s="318" t="s">
        <v>13</v>
      </c>
    </row>
    <row r="6" spans="1:17" ht="12.75" customHeight="1">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189.75" customHeight="1">
      <c r="A8" s="39" t="s">
        <v>109</v>
      </c>
      <c r="B8" s="304"/>
      <c r="C8" s="304"/>
      <c r="D8" s="305" t="s">
        <v>462</v>
      </c>
      <c r="E8" s="306" t="s">
        <v>463</v>
      </c>
      <c r="F8" s="502">
        <v>2</v>
      </c>
      <c r="G8" s="503"/>
      <c r="H8" s="504">
        <v>0.23</v>
      </c>
      <c r="I8" s="585">
        <f>G8+(G8*H8)</f>
        <v>0</v>
      </c>
      <c r="J8" s="586">
        <f>G8*F8</f>
        <v>0</v>
      </c>
      <c r="K8" s="586">
        <f>L8-J8</f>
        <v>0</v>
      </c>
      <c r="L8" s="586">
        <f>I8*F8</f>
        <v>0</v>
      </c>
      <c r="M8" s="39"/>
      <c r="N8" s="306"/>
      <c r="O8" s="471"/>
      <c r="P8" s="471"/>
      <c r="Q8" s="503"/>
    </row>
    <row r="9" spans="1:17" ht="202.5" customHeight="1">
      <c r="A9" s="107" t="s">
        <v>71</v>
      </c>
      <c r="B9" s="304"/>
      <c r="C9" s="304"/>
      <c r="D9" s="307" t="s">
        <v>464</v>
      </c>
      <c r="E9" s="306" t="s">
        <v>465</v>
      </c>
      <c r="F9" s="505">
        <v>2</v>
      </c>
      <c r="G9" s="503"/>
      <c r="H9" s="504">
        <v>0.23</v>
      </c>
      <c r="I9" s="585">
        <f>G9+(G9*H9)</f>
        <v>0</v>
      </c>
      <c r="J9" s="586">
        <f>G9*F9</f>
        <v>0</v>
      </c>
      <c r="K9" s="586">
        <f>L9-J9</f>
        <v>0</v>
      </c>
      <c r="L9" s="586">
        <f>I9*F9</f>
        <v>0</v>
      </c>
      <c r="M9" s="285"/>
      <c r="N9" s="308"/>
      <c r="O9" s="471"/>
      <c r="P9" s="471"/>
      <c r="Q9" s="503"/>
    </row>
    <row r="10" spans="1:17" ht="194.25" customHeight="1">
      <c r="A10" s="107" t="s">
        <v>98</v>
      </c>
      <c r="B10" s="304"/>
      <c r="C10" s="304"/>
      <c r="D10" s="42" t="s">
        <v>466</v>
      </c>
      <c r="E10" s="306" t="s">
        <v>467</v>
      </c>
      <c r="F10" s="434">
        <v>2</v>
      </c>
      <c r="G10" s="503"/>
      <c r="H10" s="504">
        <v>0.23</v>
      </c>
      <c r="I10" s="585">
        <f>G10+(G10*H10)</f>
        <v>0</v>
      </c>
      <c r="J10" s="586">
        <f>G10*F10</f>
        <v>0</v>
      </c>
      <c r="K10" s="586">
        <f>L10-J10</f>
        <v>0</v>
      </c>
      <c r="L10" s="586">
        <f>I10*F10</f>
        <v>0</v>
      </c>
      <c r="M10" s="309"/>
      <c r="N10" s="308"/>
      <c r="O10" s="471"/>
      <c r="P10" s="471"/>
      <c r="Q10" s="503"/>
    </row>
    <row r="11" spans="1:17" ht="219.75" customHeight="1">
      <c r="A11" s="19" t="s">
        <v>100</v>
      </c>
      <c r="B11" s="304"/>
      <c r="C11" s="304"/>
      <c r="D11" s="42" t="s">
        <v>468</v>
      </c>
      <c r="E11" s="306" t="s">
        <v>469</v>
      </c>
      <c r="F11" s="434">
        <v>1</v>
      </c>
      <c r="G11" s="503"/>
      <c r="H11" s="504">
        <v>0.23</v>
      </c>
      <c r="I11" s="585">
        <f>G11+(G11*H11)</f>
        <v>0</v>
      </c>
      <c r="J11" s="586">
        <f>G11*F11</f>
        <v>0</v>
      </c>
      <c r="K11" s="586">
        <f>L11-J11</f>
        <v>0</v>
      </c>
      <c r="L11" s="586">
        <f>I11*F11</f>
        <v>0</v>
      </c>
      <c r="M11" s="309"/>
      <c r="N11" s="308"/>
      <c r="O11" s="471"/>
      <c r="P11" s="471"/>
      <c r="Q11" s="503"/>
    </row>
    <row r="12" spans="1:17" s="1" customFormat="1" ht="13.5" customHeight="1">
      <c r="A12" s="645" t="s">
        <v>60</v>
      </c>
      <c r="B12" s="645"/>
      <c r="C12" s="645"/>
      <c r="D12" s="645"/>
      <c r="E12" s="645"/>
      <c r="F12" s="645"/>
      <c r="G12" s="645"/>
      <c r="H12" s="645"/>
      <c r="I12" s="645"/>
      <c r="J12" s="582">
        <f>SUM(J8:J11)</f>
        <v>0</v>
      </c>
      <c r="K12" s="479" t="s">
        <v>60</v>
      </c>
      <c r="L12" s="574">
        <f>SUM(L8:L11)</f>
        <v>0</v>
      </c>
      <c r="M12" s="441"/>
      <c r="N12" s="440"/>
      <c r="O12" s="440"/>
      <c r="P12" s="3"/>
      <c r="Q12" s="3"/>
    </row>
    <row r="15" spans="1:9" ht="12.75">
      <c r="A15" s="26" t="s">
        <v>302</v>
      </c>
      <c r="B15" s="26"/>
      <c r="C15" s="26"/>
      <c r="D15" s="26"/>
      <c r="G15" s="26" t="s">
        <v>64</v>
      </c>
      <c r="H15" s="27"/>
      <c r="I15" s="27"/>
    </row>
    <row r="16" spans="1:7" ht="12.75">
      <c r="A16" s="26"/>
      <c r="B16" s="310" t="s">
        <v>422</v>
      </c>
      <c r="C16" s="26"/>
      <c r="D16" s="26"/>
      <c r="E16" s="311"/>
      <c r="G16" s="26" t="s">
        <v>66</v>
      </c>
    </row>
    <row r="21" ht="12.75">
      <c r="D21" s="312"/>
    </row>
  </sheetData>
  <sheetProtection selectLockedCells="1" selectUnlockedCells="1"/>
  <mergeCells count="6">
    <mergeCell ref="A3:I3"/>
    <mergeCell ref="A4:I4"/>
    <mergeCell ref="M4:Q4"/>
    <mergeCell ref="M5:N5"/>
    <mergeCell ref="A12:I12"/>
    <mergeCell ref="A7:Q7"/>
  </mergeCells>
  <printOptions/>
  <pageMargins left="0.7000000000000001" right="0.7000000000000001" top="0.75" bottom="0.75" header="0.5118110236220472" footer="0.5118110236220472"/>
  <pageSetup fitToHeight="1"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R175"/>
  <sheetViews>
    <sheetView zoomScale="70" zoomScaleNormal="70" zoomScalePageLayoutView="0" workbookViewId="0" topLeftCell="A13">
      <selection activeCell="C28" sqref="C28"/>
    </sheetView>
  </sheetViews>
  <sheetFormatPr defaultColWidth="9.140625" defaultRowHeight="12.75"/>
  <cols>
    <col min="1" max="1" width="15.28125" style="0" customWidth="1"/>
    <col min="2" max="2" width="20.7109375" style="0" customWidth="1"/>
    <col min="3" max="3" width="24.421875" style="0" customWidth="1"/>
    <col min="4" max="4" width="38.140625" style="0" customWidth="1"/>
    <col min="5" max="5" width="35.00390625" style="0" customWidth="1"/>
    <col min="6" max="6" width="13.140625" style="0" customWidth="1"/>
    <col min="7" max="7" width="17.421875" style="0" customWidth="1"/>
    <col min="8" max="8" width="26.140625" style="0" customWidth="1"/>
    <col min="9" max="9" width="18.140625" style="0" customWidth="1"/>
    <col min="10" max="10" width="19.7109375" style="0" customWidth="1"/>
    <col min="11" max="11" width="21.28125" style="0" customWidth="1"/>
    <col min="12" max="12" width="17.28125" style="0" customWidth="1"/>
    <col min="13" max="13" width="22.7109375" style="0" customWidth="1"/>
    <col min="14" max="14" width="14.140625" style="0" customWidth="1"/>
    <col min="15" max="15" width="19.28125" style="0" customWidth="1"/>
    <col min="16" max="16" width="18.140625" style="0" customWidth="1"/>
    <col min="17" max="17" width="15.00390625" style="0" customWidth="1"/>
  </cols>
  <sheetData>
    <row r="1" spans="1:18" ht="15">
      <c r="A1" s="621" t="s">
        <v>475</v>
      </c>
      <c r="B1" s="621"/>
      <c r="C1" s="621"/>
      <c r="D1" s="621"/>
      <c r="E1" s="621"/>
      <c r="F1" s="621"/>
      <c r="G1" s="621"/>
      <c r="H1" s="621"/>
      <c r="I1" s="621"/>
      <c r="J1" s="622"/>
      <c r="K1" s="386"/>
      <c r="L1" s="386"/>
      <c r="M1" s="386"/>
      <c r="N1" s="386"/>
      <c r="O1" s="386"/>
      <c r="P1" s="386"/>
      <c r="Q1" s="386"/>
      <c r="R1" s="386"/>
    </row>
    <row r="2" spans="1:18" ht="12.75">
      <c r="A2" s="618"/>
      <c r="B2" s="618"/>
      <c r="C2" s="618"/>
      <c r="D2" s="618"/>
      <c r="E2" s="618"/>
      <c r="F2" s="618"/>
      <c r="G2" s="618"/>
      <c r="H2" s="618"/>
      <c r="I2" s="386"/>
      <c r="J2" s="386"/>
      <c r="K2" s="386"/>
      <c r="L2" s="386"/>
      <c r="M2" s="386"/>
      <c r="N2" s="386"/>
      <c r="O2" s="386"/>
      <c r="P2" s="386"/>
      <c r="Q2" s="386"/>
      <c r="R2" s="386"/>
    </row>
    <row r="3" spans="1:18" ht="15.75">
      <c r="A3" s="395"/>
      <c r="B3" s="401"/>
      <c r="C3" s="395"/>
      <c r="D3" s="395"/>
      <c r="E3" s="386"/>
      <c r="F3" s="386"/>
      <c r="G3" s="391"/>
      <c r="H3" s="386"/>
      <c r="I3" s="386"/>
      <c r="J3" s="386"/>
      <c r="K3" s="386"/>
      <c r="L3" s="386"/>
      <c r="M3" s="386"/>
      <c r="N3" s="386"/>
      <c r="O3" s="386"/>
      <c r="P3" s="386"/>
      <c r="Q3" s="386"/>
      <c r="R3" s="386"/>
    </row>
    <row r="4" spans="1:18" ht="12.75">
      <c r="A4" s="623" t="s">
        <v>90</v>
      </c>
      <c r="B4" s="623"/>
      <c r="C4" s="623"/>
      <c r="D4" s="623"/>
      <c r="E4" s="623"/>
      <c r="F4" s="623"/>
      <c r="G4" s="623"/>
      <c r="H4" s="623"/>
      <c r="I4" s="386"/>
      <c r="J4" s="386"/>
      <c r="K4" s="386"/>
      <c r="L4" s="386"/>
      <c r="M4" s="386"/>
      <c r="N4" s="386"/>
      <c r="O4" s="386"/>
      <c r="P4" s="386"/>
      <c r="Q4" s="386"/>
      <c r="R4" s="386"/>
    </row>
    <row r="5" spans="1:17" ht="13.5" customHeight="1">
      <c r="A5" s="624" t="s">
        <v>1</v>
      </c>
      <c r="B5" s="624"/>
      <c r="C5" s="624"/>
      <c r="D5" s="624"/>
      <c r="E5" s="624"/>
      <c r="F5" s="624"/>
      <c r="G5" s="624"/>
      <c r="H5" s="624"/>
      <c r="I5" s="624"/>
      <c r="J5" s="587"/>
      <c r="K5" s="587"/>
      <c r="L5" s="588"/>
      <c r="M5" s="609" t="s">
        <v>2</v>
      </c>
      <c r="N5" s="609"/>
      <c r="O5" s="609"/>
      <c r="P5" s="609"/>
      <c r="Q5" s="609"/>
    </row>
    <row r="6" spans="1:17" ht="51.75" customHeight="1">
      <c r="A6" s="316" t="s">
        <v>3</v>
      </c>
      <c r="B6" s="316" t="s">
        <v>4</v>
      </c>
      <c r="C6" s="316" t="s">
        <v>5</v>
      </c>
      <c r="D6" s="316" t="s">
        <v>6</v>
      </c>
      <c r="E6" s="316" t="s">
        <v>7</v>
      </c>
      <c r="F6" s="316" t="s">
        <v>8</v>
      </c>
      <c r="G6" s="316" t="s">
        <v>470</v>
      </c>
      <c r="H6" s="316" t="s">
        <v>471</v>
      </c>
      <c r="I6" s="316" t="s">
        <v>9</v>
      </c>
      <c r="J6" s="316" t="s">
        <v>476</v>
      </c>
      <c r="K6" s="316" t="s">
        <v>473</v>
      </c>
      <c r="L6" s="316" t="s">
        <v>474</v>
      </c>
      <c r="M6" s="610" t="s">
        <v>10</v>
      </c>
      <c r="N6" s="610"/>
      <c r="O6" s="317" t="s">
        <v>11</v>
      </c>
      <c r="P6" s="317" t="s">
        <v>12</v>
      </c>
      <c r="Q6" s="318" t="s">
        <v>13</v>
      </c>
    </row>
    <row r="7" spans="1:17" ht="12.75">
      <c r="A7" s="319">
        <v>1</v>
      </c>
      <c r="B7" s="319">
        <v>2</v>
      </c>
      <c r="C7" s="319">
        <v>3</v>
      </c>
      <c r="D7" s="319">
        <v>4</v>
      </c>
      <c r="E7" s="319">
        <v>5</v>
      </c>
      <c r="F7" s="319">
        <v>6</v>
      </c>
      <c r="G7" s="319">
        <v>7</v>
      </c>
      <c r="H7" s="319">
        <v>8</v>
      </c>
      <c r="I7" s="319">
        <v>9</v>
      </c>
      <c r="J7" s="319">
        <v>10</v>
      </c>
      <c r="K7" s="319">
        <v>11</v>
      </c>
      <c r="L7" s="319">
        <v>12</v>
      </c>
      <c r="M7" s="319">
        <v>13</v>
      </c>
      <c r="N7" s="319">
        <v>14</v>
      </c>
      <c r="O7" s="319">
        <v>15</v>
      </c>
      <c r="P7" s="319">
        <v>16</v>
      </c>
      <c r="Q7" s="319">
        <v>17</v>
      </c>
    </row>
    <row r="8" spans="1:17" ht="12.75" customHeight="1">
      <c r="A8" s="611"/>
      <c r="B8" s="611"/>
      <c r="C8" s="611"/>
      <c r="D8" s="611"/>
      <c r="E8" s="611"/>
      <c r="F8" s="611"/>
      <c r="G8" s="611"/>
      <c r="H8" s="611"/>
      <c r="I8" s="611"/>
      <c r="J8" s="611"/>
      <c r="K8" s="611"/>
      <c r="L8" s="611"/>
      <c r="M8" s="611"/>
      <c r="N8" s="611"/>
      <c r="O8" s="611"/>
      <c r="P8" s="611"/>
      <c r="Q8" s="611"/>
    </row>
    <row r="9" spans="1:17" ht="99.75" customHeight="1">
      <c r="A9" s="13">
        <v>1</v>
      </c>
      <c r="B9" s="13" t="s">
        <v>91</v>
      </c>
      <c r="C9" s="13" t="s">
        <v>92</v>
      </c>
      <c r="D9" s="37" t="s">
        <v>93</v>
      </c>
      <c r="E9" s="38" t="s">
        <v>94</v>
      </c>
      <c r="F9" s="19">
        <v>380</v>
      </c>
      <c r="G9" s="405"/>
      <c r="H9" s="403">
        <v>0.08</v>
      </c>
      <c r="I9" s="506">
        <f>G9+(G9*H9)</f>
        <v>0</v>
      </c>
      <c r="J9" s="40">
        <f>G9*F9</f>
        <v>0</v>
      </c>
      <c r="K9" s="506">
        <f>L9-J9</f>
        <v>0</v>
      </c>
      <c r="L9" s="506">
        <f>I9*F9</f>
        <v>0</v>
      </c>
      <c r="M9" s="306"/>
      <c r="N9" s="380"/>
      <c r="O9" s="381"/>
      <c r="P9" s="382"/>
      <c r="Q9" s="382"/>
    </row>
    <row r="10" spans="1:17" ht="102">
      <c r="A10" s="13">
        <v>2</v>
      </c>
      <c r="B10" s="13" t="s">
        <v>91</v>
      </c>
      <c r="C10" s="13" t="s">
        <v>95</v>
      </c>
      <c r="D10" s="37" t="s">
        <v>96</v>
      </c>
      <c r="E10" s="19" t="s">
        <v>97</v>
      </c>
      <c r="F10" s="19">
        <v>120</v>
      </c>
      <c r="G10" s="405"/>
      <c r="H10" s="403">
        <v>0.08</v>
      </c>
      <c r="I10" s="506">
        <f>G10+(G10*H10)</f>
        <v>0</v>
      </c>
      <c r="J10" s="40">
        <f>G10*F10</f>
        <v>0</v>
      </c>
      <c r="K10" s="506">
        <f>L10-J10</f>
        <v>0</v>
      </c>
      <c r="L10" s="506">
        <f>I10*F10</f>
        <v>0</v>
      </c>
      <c r="M10" s="306"/>
      <c r="N10" s="380"/>
      <c r="O10" s="381"/>
      <c r="P10" s="382"/>
      <c r="Q10" s="382"/>
    </row>
    <row r="11" spans="1:17" ht="171.75" customHeight="1">
      <c r="A11" s="13" t="s">
        <v>98</v>
      </c>
      <c r="B11" s="41"/>
      <c r="C11" s="41"/>
      <c r="D11" s="42" t="s">
        <v>99</v>
      </c>
      <c r="E11" s="19" t="s">
        <v>94</v>
      </c>
      <c r="F11" s="19">
        <v>410</v>
      </c>
      <c r="G11" s="405"/>
      <c r="H11" s="403">
        <v>0.23</v>
      </c>
      <c r="I11" s="506">
        <f>G11+(G11*H11)</f>
        <v>0</v>
      </c>
      <c r="J11" s="40">
        <f>G11*F11</f>
        <v>0</v>
      </c>
      <c r="K11" s="506">
        <f>L11-J11</f>
        <v>0</v>
      </c>
      <c r="L11" s="506">
        <f>I11*F11</f>
        <v>0</v>
      </c>
      <c r="M11" s="306"/>
      <c r="N11" s="380"/>
      <c r="O11" s="383"/>
      <c r="P11" s="382"/>
      <c r="Q11" s="382"/>
    </row>
    <row r="12" spans="1:17" ht="140.25">
      <c r="A12" s="13" t="s">
        <v>100</v>
      </c>
      <c r="B12" s="41"/>
      <c r="C12" s="41"/>
      <c r="D12" s="42" t="s">
        <v>101</v>
      </c>
      <c r="E12" s="43"/>
      <c r="F12" s="19">
        <v>30</v>
      </c>
      <c r="G12" s="405"/>
      <c r="H12" s="403">
        <v>0.23</v>
      </c>
      <c r="I12" s="506">
        <f>G12+(G12*H12)</f>
        <v>0</v>
      </c>
      <c r="J12" s="40">
        <f>G12*F12</f>
        <v>0</v>
      </c>
      <c r="K12" s="506">
        <f>L12-J12</f>
        <v>0</v>
      </c>
      <c r="L12" s="506">
        <f>I12*F12</f>
        <v>0</v>
      </c>
      <c r="M12" s="306"/>
      <c r="N12" s="380"/>
      <c r="O12" s="383"/>
      <c r="P12" s="382"/>
      <c r="Q12" s="382"/>
    </row>
    <row r="13" spans="1:17" ht="58.5" customHeight="1">
      <c r="A13" s="246" t="s">
        <v>83</v>
      </c>
      <c r="B13" s="392"/>
      <c r="C13" s="392"/>
      <c r="D13" s="393" t="s">
        <v>102</v>
      </c>
      <c r="E13" s="112" t="s">
        <v>103</v>
      </c>
      <c r="F13" s="114">
        <v>30</v>
      </c>
      <c r="G13" s="406"/>
      <c r="H13" s="404">
        <v>0.23</v>
      </c>
      <c r="I13" s="506">
        <f>G13+(G13*H13)</f>
        <v>0</v>
      </c>
      <c r="J13" s="40">
        <f>G13*F13</f>
        <v>0</v>
      </c>
      <c r="K13" s="506">
        <f>L13-J13</f>
        <v>0</v>
      </c>
      <c r="L13" s="506">
        <f>I13*F13</f>
        <v>0</v>
      </c>
      <c r="M13" s="306"/>
      <c r="N13" s="380"/>
      <c r="O13" s="383"/>
      <c r="P13" s="382"/>
      <c r="Q13" s="382"/>
    </row>
    <row r="14" spans="1:17" s="1" customFormat="1" ht="13.5" customHeight="1" thickBot="1">
      <c r="A14" s="612" t="s">
        <v>60</v>
      </c>
      <c r="B14" s="612"/>
      <c r="C14" s="612"/>
      <c r="D14" s="612"/>
      <c r="E14" s="612"/>
      <c r="F14" s="612"/>
      <c r="G14" s="612"/>
      <c r="H14" s="612"/>
      <c r="I14" s="612"/>
      <c r="J14" s="507">
        <f>SUM(J9:J13)</f>
        <v>0</v>
      </c>
      <c r="K14" s="313" t="s">
        <v>60</v>
      </c>
      <c r="L14" s="546">
        <f>SUM(L9:L13)</f>
        <v>0</v>
      </c>
      <c r="M14" s="441"/>
      <c r="N14" s="440"/>
      <c r="O14" s="440"/>
      <c r="P14" s="3"/>
      <c r="Q14" s="3"/>
    </row>
    <row r="15" spans="1:17" ht="12.75" customHeight="1">
      <c r="A15" s="620" t="s">
        <v>104</v>
      </c>
      <c r="B15" s="620"/>
      <c r="C15" s="620"/>
      <c r="D15" s="620"/>
      <c r="E15" s="620"/>
      <c r="F15" s="620"/>
      <c r="G15" s="620"/>
      <c r="H15" s="620"/>
      <c r="I15" s="384"/>
      <c r="J15" s="384"/>
      <c r="K15" s="385"/>
      <c r="L15" s="385"/>
      <c r="M15" s="385"/>
      <c r="N15" s="386"/>
      <c r="O15" s="386"/>
      <c r="P15" s="386"/>
      <c r="Q15" s="386"/>
    </row>
    <row r="16" spans="1:17" ht="30.75" customHeight="1">
      <c r="A16" s="620" t="s">
        <v>105</v>
      </c>
      <c r="B16" s="620"/>
      <c r="C16" s="620"/>
      <c r="D16" s="620"/>
      <c r="E16" s="620"/>
      <c r="F16" s="620"/>
      <c r="G16" s="620"/>
      <c r="H16" s="620"/>
      <c r="I16" s="384"/>
      <c r="J16" s="384"/>
      <c r="K16" s="385"/>
      <c r="L16" s="385"/>
      <c r="M16" s="385"/>
      <c r="N16" s="386"/>
      <c r="O16" s="386"/>
      <c r="P16" s="386"/>
      <c r="Q16" s="386"/>
    </row>
    <row r="17" spans="1:17" ht="28.5" customHeight="1">
      <c r="A17" s="620" t="s">
        <v>491</v>
      </c>
      <c r="B17" s="620"/>
      <c r="C17" s="620"/>
      <c r="D17" s="620"/>
      <c r="E17" s="620"/>
      <c r="F17" s="620"/>
      <c r="G17" s="620"/>
      <c r="H17" s="620"/>
      <c r="I17" s="384"/>
      <c r="J17" s="384"/>
      <c r="K17" s="386"/>
      <c r="L17" s="386"/>
      <c r="M17" s="386"/>
      <c r="N17" s="386"/>
      <c r="O17" s="386"/>
      <c r="P17" s="386"/>
      <c r="Q17" s="386"/>
    </row>
    <row r="18" spans="1:17" ht="12.75">
      <c r="A18" s="386"/>
      <c r="B18" s="386"/>
      <c r="C18" s="386"/>
      <c r="D18" s="386"/>
      <c r="E18" s="386"/>
      <c r="F18" s="386"/>
      <c r="G18" s="386"/>
      <c r="H18" s="386"/>
      <c r="I18" s="386"/>
      <c r="J18" s="386"/>
      <c r="K18" s="386"/>
      <c r="L18" s="386"/>
      <c r="M18" s="386"/>
      <c r="N18" s="386"/>
      <c r="O18" s="386"/>
      <c r="P18" s="386"/>
      <c r="Q18" s="386"/>
    </row>
    <row r="19" spans="1:17" ht="12.75">
      <c r="A19" s="386"/>
      <c r="B19" s="386"/>
      <c r="C19" s="386"/>
      <c r="D19" s="386"/>
      <c r="E19" s="386"/>
      <c r="F19" s="386"/>
      <c r="G19" s="386"/>
      <c r="H19" s="386"/>
      <c r="I19" s="386"/>
      <c r="J19" s="386"/>
      <c r="K19" s="386"/>
      <c r="L19" s="386"/>
      <c r="M19" s="386"/>
      <c r="N19" s="386"/>
      <c r="O19" s="386"/>
      <c r="P19" s="386"/>
      <c r="Q19" s="386"/>
    </row>
    <row r="20" spans="1:17" ht="15">
      <c r="A20" s="395" t="s">
        <v>106</v>
      </c>
      <c r="B20" s="388"/>
      <c r="C20" s="395"/>
      <c r="D20" s="395"/>
      <c r="E20" s="386"/>
      <c r="F20" s="386"/>
      <c r="G20" s="388" t="s">
        <v>64</v>
      </c>
      <c r="H20" s="389"/>
      <c r="I20" s="387"/>
      <c r="J20" s="386"/>
      <c r="K20" s="386"/>
      <c r="L20" s="386"/>
      <c r="M20" s="386"/>
      <c r="N20" s="386"/>
      <c r="O20" s="386"/>
      <c r="P20" s="386"/>
      <c r="Q20" s="386"/>
    </row>
    <row r="21" spans="1:17" ht="15.75">
      <c r="A21" s="395"/>
      <c r="B21" s="401" t="s">
        <v>65</v>
      </c>
      <c r="C21" s="395"/>
      <c r="D21" s="395"/>
      <c r="E21" s="390"/>
      <c r="F21" s="386"/>
      <c r="G21" s="391" t="s">
        <v>107</v>
      </c>
      <c r="H21" s="386"/>
      <c r="I21" s="386"/>
      <c r="J21" s="386"/>
      <c r="K21" s="386"/>
      <c r="L21" s="386"/>
      <c r="M21" s="386"/>
      <c r="N21" s="386"/>
      <c r="O21" s="386"/>
      <c r="P21" s="386"/>
      <c r="Q21" s="386"/>
    </row>
    <row r="22" spans="1:5" ht="28.5" customHeight="1">
      <c r="A22" s="386"/>
      <c r="B22" s="386"/>
      <c r="C22" s="386"/>
      <c r="D22" s="386"/>
      <c r="E22" s="386"/>
    </row>
    <row r="23" ht="28.5" customHeight="1"/>
    <row r="24" ht="28.5" customHeight="1"/>
    <row r="25" ht="28.5" customHeight="1"/>
    <row r="26" ht="33.75" customHeight="1"/>
    <row r="27" ht="15" customHeight="1"/>
    <row r="28" ht="45.75" customHeight="1"/>
    <row r="29" ht="49.5" customHeight="1"/>
    <row r="30" ht="16.5" customHeight="1"/>
    <row r="31" ht="89.25" customHeight="1"/>
    <row r="32" ht="102" customHeight="1"/>
    <row r="33" ht="78" customHeight="1"/>
    <row r="34" ht="27" customHeight="1"/>
    <row r="35" ht="15" customHeight="1"/>
    <row r="36" ht="15" customHeight="1"/>
    <row r="37" ht="21.75" customHeight="1"/>
    <row r="38" ht="21.75" customHeight="1"/>
    <row r="39" ht="21.75" customHeight="1"/>
    <row r="40" ht="21.75" customHeight="1"/>
    <row r="41" ht="22.5" customHeight="1"/>
    <row r="42" ht="22.5" customHeight="1"/>
    <row r="43" ht="22.5" customHeight="1"/>
    <row r="44" ht="45.75" customHeight="1"/>
    <row r="45" ht="45" customHeight="1"/>
    <row r="46" ht="27" customHeight="1"/>
    <row r="50" ht="144" customHeight="1"/>
    <row r="51" ht="156.75" customHeight="1"/>
    <row r="52" ht="12" customHeight="1"/>
    <row r="53" ht="43.5" customHeight="1"/>
    <row r="54" ht="31.5" customHeight="1"/>
    <row r="55" ht="48" customHeight="1"/>
    <row r="56" ht="20.25" customHeight="1"/>
    <row r="57" ht="17.25" customHeight="1"/>
    <row r="58" ht="27" customHeight="1"/>
    <row r="59" ht="27" customHeight="1"/>
    <row r="60" ht="27" customHeight="1"/>
    <row r="61" ht="35.25" customHeight="1"/>
    <row r="62" ht="16.5" customHeight="1"/>
    <row r="63" ht="22.5" customHeight="1"/>
    <row r="64" ht="45.75" customHeight="1"/>
    <row r="65" ht="22.5" customHeight="1"/>
    <row r="66" ht="22.5" customHeight="1"/>
    <row r="68" ht="15" customHeight="1"/>
    <row r="69" ht="14.25" customHeight="1"/>
    <row r="70" ht="14.25" customHeight="1"/>
    <row r="71" ht="15.75" customHeight="1"/>
    <row r="75" ht="15.75" customHeight="1"/>
    <row r="76" ht="15" customHeight="1"/>
    <row r="77" ht="45.75" customHeight="1"/>
    <row r="78" ht="34.5" customHeight="1"/>
    <row r="79" ht="13.5" customHeight="1"/>
    <row r="80" ht="71.25" customHeight="1"/>
    <row r="81" ht="102.75" customHeight="1"/>
    <row r="82" ht="85.5" customHeight="1"/>
    <row r="83" ht="74.25" customHeight="1"/>
    <row r="84" ht="81.75" customHeight="1"/>
    <row r="86" ht="110.25" customHeight="1"/>
    <row r="87" ht="109.5" customHeight="1"/>
    <row r="88" ht="101.25" customHeight="1"/>
    <row r="89" ht="18.75" customHeight="1"/>
    <row r="91" ht="18" customHeight="1"/>
    <row r="92" ht="30.75" customHeight="1"/>
    <row r="100" ht="15.75" customHeight="1"/>
    <row r="101" ht="33" customHeight="1"/>
    <row r="102" ht="54.75" customHeight="1"/>
    <row r="103" ht="17.25" customHeight="1"/>
    <row r="105" ht="12.75">
      <c r="N105" s="44"/>
    </row>
    <row r="106" ht="65.25" customHeight="1">
      <c r="N106" s="44"/>
    </row>
    <row r="107" ht="69" customHeight="1">
      <c r="N107" s="44"/>
    </row>
    <row r="108" ht="12.75">
      <c r="N108" s="44"/>
    </row>
    <row r="109" ht="12.75">
      <c r="N109" s="44"/>
    </row>
    <row r="110" ht="120" customHeight="1">
      <c r="N110" s="44"/>
    </row>
    <row r="111" ht="123.75" customHeight="1">
      <c r="N111" s="44"/>
    </row>
    <row r="112" ht="161.25" customHeight="1">
      <c r="N112" s="44"/>
    </row>
    <row r="113" ht="142.5" customHeight="1">
      <c r="N113" s="44"/>
    </row>
    <row r="114" ht="159" customHeight="1">
      <c r="N114" s="44"/>
    </row>
    <row r="115" ht="202.5" customHeight="1">
      <c r="N115" s="44"/>
    </row>
    <row r="116" ht="192.75" customHeight="1">
      <c r="N116" s="44"/>
    </row>
    <row r="117" ht="173.25" customHeight="1">
      <c r="N117" s="44"/>
    </row>
    <row r="118" ht="167.25" customHeight="1">
      <c r="N118" s="44"/>
    </row>
    <row r="119" ht="142.5" customHeight="1">
      <c r="N119" s="44"/>
    </row>
    <row r="120" ht="142.5" customHeight="1">
      <c r="N120" s="44"/>
    </row>
    <row r="121" ht="129.75" customHeight="1">
      <c r="N121" s="44"/>
    </row>
    <row r="122" ht="129.75" customHeight="1">
      <c r="N122" s="44"/>
    </row>
    <row r="123" ht="111" customHeight="1">
      <c r="N123" s="44"/>
    </row>
    <row r="124" ht="131.25" customHeight="1">
      <c r="N124" s="44"/>
    </row>
    <row r="125" ht="98.25" customHeight="1">
      <c r="N125" s="44"/>
    </row>
    <row r="126" ht="18.75" customHeight="1">
      <c r="N126" s="45"/>
    </row>
    <row r="128" ht="18.75" customHeight="1"/>
    <row r="129" ht="19.5" customHeight="1"/>
    <row r="130" ht="19.5" customHeight="1"/>
    <row r="131" ht="19.5" customHeight="1"/>
    <row r="132" ht="19.5" customHeight="1"/>
    <row r="138" ht="15.75" customHeight="1"/>
    <row r="139" ht="13.5" customHeight="1"/>
    <row r="140" ht="45.75" customHeight="1"/>
    <row r="142" ht="12.75" customHeight="1"/>
    <row r="145" ht="151.5" customHeight="1"/>
    <row r="147" ht="202.5" customHeight="1"/>
    <row r="149" ht="144.75" customHeight="1"/>
    <row r="151" ht="126.75" customHeight="1"/>
    <row r="152" ht="18" customHeight="1"/>
    <row r="155" ht="15.75" customHeight="1"/>
    <row r="159" ht="15.75" customHeight="1"/>
    <row r="160" ht="13.5" customHeight="1"/>
    <row r="161" ht="69" customHeight="1"/>
    <row r="162" ht="22.5" customHeight="1"/>
    <row r="163" ht="45.75" customHeight="1"/>
    <row r="166" ht="18.75" customHeight="1"/>
    <row r="168" ht="18.75" customHeight="1"/>
    <row r="169" ht="15.75" customHeight="1"/>
    <row r="170" ht="15.75" customHeight="1"/>
    <row r="171" ht="15.75" customHeight="1"/>
    <row r="172" ht="15.75" customHeight="1"/>
    <row r="173" ht="15.75" customHeight="1"/>
    <row r="174" ht="15.75" customHeight="1"/>
    <row r="175" ht="15.75" customHeight="1">
      <c r="P175" s="36"/>
    </row>
    <row r="176" ht="15.75" customHeight="1"/>
    <row r="177" ht="15.75" customHeight="1"/>
    <row r="178" ht="15.75" customHeight="1"/>
    <row r="179" ht="15.75" customHeight="1"/>
    <row r="180" ht="15.75" customHeight="1"/>
    <row r="181" ht="31.5" customHeight="1"/>
    <row r="182" ht="39.75" customHeight="1"/>
    <row r="183" ht="38.25" customHeight="1"/>
    <row r="184" ht="12.75" customHeight="1"/>
    <row r="185" ht="172.5" customHeight="1"/>
    <row r="186" ht="242.25" customHeight="1"/>
    <row r="187" ht="186" customHeight="1"/>
    <row r="188" ht="172.5" customHeight="1"/>
    <row r="189" ht="166.5" customHeight="1"/>
    <row r="190" ht="159.75" customHeight="1"/>
    <row r="191" ht="265.5" customHeight="1"/>
    <row r="192" ht="170.25" customHeight="1"/>
    <row r="193" ht="156.75" customHeight="1"/>
    <row r="195" ht="18" customHeight="1"/>
    <row r="197" ht="18.75" customHeight="1"/>
    <row r="198" ht="18.75" customHeight="1"/>
    <row r="199" ht="18.75" customHeight="1"/>
    <row r="200" ht="18.75" customHeight="1"/>
    <row r="201" ht="19.5" customHeight="1"/>
    <row r="202" ht="21.75" customHeight="1"/>
    <row r="204" ht="13.5" customHeight="1"/>
    <row r="205" ht="46.5" customHeight="1"/>
    <row r="209" ht="18.75" customHeight="1"/>
  </sheetData>
  <sheetProtection selectLockedCells="1" selectUnlockedCells="1"/>
  <mergeCells count="11">
    <mergeCell ref="A16:H16"/>
    <mergeCell ref="A17:H17"/>
    <mergeCell ref="A1:J1"/>
    <mergeCell ref="A2:H2"/>
    <mergeCell ref="A4:H4"/>
    <mergeCell ref="A5:I5"/>
    <mergeCell ref="M5:Q5"/>
    <mergeCell ref="M6:N6"/>
    <mergeCell ref="A8:Q8"/>
    <mergeCell ref="A14:I14"/>
    <mergeCell ref="A15:H15"/>
  </mergeCells>
  <printOptions/>
  <pageMargins left="0.7875" right="0.7875" top="1.0527777777777778" bottom="1.0527777777777778" header="0.7875" footer="0.7875"/>
  <pageSetup fitToHeight="0" fitToWidth="1" horizontalDpi="300" verticalDpi="300" orientation="landscape" paperSize="9" scale="37"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183"/>
  <sheetViews>
    <sheetView zoomScale="70" zoomScaleNormal="70" zoomScalePageLayoutView="0" workbookViewId="0" topLeftCell="A1">
      <selection activeCell="D34" sqref="D34"/>
    </sheetView>
  </sheetViews>
  <sheetFormatPr defaultColWidth="9.140625" defaultRowHeight="12.75"/>
  <cols>
    <col min="1" max="1" width="15.28125" style="0" customWidth="1"/>
    <col min="2" max="2" width="20.7109375" style="0" customWidth="1"/>
    <col min="3" max="3" width="10.140625" style="0" customWidth="1"/>
    <col min="4" max="4" width="46.28125" style="0" customWidth="1"/>
    <col min="5" max="5" width="23.421875" style="0" customWidth="1"/>
    <col min="6" max="6" width="13.140625" style="0" customWidth="1"/>
    <col min="7" max="7" width="17.421875" style="0" customWidth="1"/>
    <col min="8" max="8" width="26.140625" style="0" customWidth="1"/>
    <col min="9" max="9" width="15.28125" style="0" customWidth="1"/>
    <col min="10" max="10" width="22.7109375" style="0" customWidth="1"/>
    <col min="11" max="11" width="34.421875" style="0" customWidth="1"/>
    <col min="12" max="12" width="14.00390625" style="0" customWidth="1"/>
    <col min="13" max="13" width="40.28125" style="0" customWidth="1"/>
    <col min="14" max="14" width="5.00390625" style="0" customWidth="1"/>
    <col min="15" max="15" width="18.7109375" style="0" customWidth="1"/>
    <col min="16" max="16" width="18.57421875" style="0" customWidth="1"/>
    <col min="17" max="17" width="12.00390625" style="0" customWidth="1"/>
  </cols>
  <sheetData>
    <row r="1" spans="1:10" ht="12.75">
      <c r="A1" s="617" t="s">
        <v>475</v>
      </c>
      <c r="B1" s="617"/>
      <c r="C1" s="617"/>
      <c r="D1" s="617"/>
      <c r="E1" s="617"/>
      <c r="F1" s="617"/>
      <c r="G1" s="617"/>
      <c r="H1" s="617"/>
      <c r="I1" s="617"/>
      <c r="J1" s="617"/>
    </row>
    <row r="2" spans="1:10" ht="12.75">
      <c r="A2" s="618"/>
      <c r="B2" s="618"/>
      <c r="C2" s="618"/>
      <c r="D2" s="618"/>
      <c r="E2" s="618"/>
      <c r="F2" s="618"/>
      <c r="G2" s="618"/>
      <c r="H2" s="618"/>
      <c r="I2" s="386"/>
      <c r="J2" s="386"/>
    </row>
    <row r="3" spans="1:13" ht="15.75">
      <c r="A3" s="395"/>
      <c r="B3" s="401"/>
      <c r="C3" s="395"/>
      <c r="D3" s="395"/>
      <c r="E3" s="386"/>
      <c r="F3" s="386"/>
      <c r="G3" s="391"/>
      <c r="H3" s="386"/>
      <c r="I3" s="386"/>
      <c r="J3" s="386"/>
      <c r="K3" s="46"/>
      <c r="L3" s="47"/>
      <c r="M3" s="47"/>
    </row>
    <row r="4" spans="1:18" ht="12.75">
      <c r="A4" s="628" t="s">
        <v>108</v>
      </c>
      <c r="B4" s="628"/>
      <c r="C4" s="628"/>
      <c r="D4" s="628"/>
      <c r="E4" s="628"/>
      <c r="F4" s="628"/>
      <c r="G4" s="628"/>
      <c r="H4" s="628"/>
      <c r="I4" s="400"/>
      <c r="J4" s="400"/>
      <c r="K4" s="400"/>
      <c r="L4" s="400"/>
      <c r="M4" s="400"/>
      <c r="N4" s="386"/>
      <c r="O4" s="386"/>
      <c r="P4" s="386"/>
      <c r="Q4" s="386"/>
      <c r="R4" s="386"/>
    </row>
    <row r="5" spans="1:17" ht="12.75" customHeight="1">
      <c r="A5" s="629" t="s">
        <v>1</v>
      </c>
      <c r="B5" s="629"/>
      <c r="C5" s="629"/>
      <c r="D5" s="629"/>
      <c r="E5" s="629"/>
      <c r="F5" s="629"/>
      <c r="G5" s="629"/>
      <c r="H5" s="629"/>
      <c r="I5" s="630"/>
      <c r="J5" s="587"/>
      <c r="K5" s="587"/>
      <c r="L5" s="588"/>
      <c r="M5" s="609" t="s">
        <v>2</v>
      </c>
      <c r="N5" s="609"/>
      <c r="O5" s="609"/>
      <c r="P5" s="609"/>
      <c r="Q5" s="609"/>
    </row>
    <row r="6" spans="1:17" ht="57" customHeight="1">
      <c r="A6" s="316" t="s">
        <v>3</v>
      </c>
      <c r="B6" s="316" t="s">
        <v>4</v>
      </c>
      <c r="C6" s="316" t="s">
        <v>5</v>
      </c>
      <c r="D6" s="316" t="s">
        <v>6</v>
      </c>
      <c r="E6" s="316" t="s">
        <v>7</v>
      </c>
      <c r="F6" s="316" t="s">
        <v>8</v>
      </c>
      <c r="G6" s="316" t="s">
        <v>470</v>
      </c>
      <c r="H6" s="316" t="s">
        <v>471</v>
      </c>
      <c r="I6" s="316" t="s">
        <v>9</v>
      </c>
      <c r="J6" s="316" t="s">
        <v>476</v>
      </c>
      <c r="K6" s="316" t="s">
        <v>473</v>
      </c>
      <c r="L6" s="316" t="s">
        <v>474</v>
      </c>
      <c r="M6" s="610" t="s">
        <v>10</v>
      </c>
      <c r="N6" s="610"/>
      <c r="O6" s="317" t="s">
        <v>11</v>
      </c>
      <c r="P6" s="317" t="s">
        <v>12</v>
      </c>
      <c r="Q6" s="318" t="s">
        <v>13</v>
      </c>
    </row>
    <row r="7" spans="1:17" ht="12.75">
      <c r="A7" s="319">
        <v>1</v>
      </c>
      <c r="B7" s="319">
        <v>2</v>
      </c>
      <c r="C7" s="319">
        <v>3</v>
      </c>
      <c r="D7" s="319">
        <v>4</v>
      </c>
      <c r="E7" s="319">
        <v>5</v>
      </c>
      <c r="F7" s="319">
        <v>6</v>
      </c>
      <c r="G7" s="319">
        <v>7</v>
      </c>
      <c r="H7" s="319">
        <v>8</v>
      </c>
      <c r="I7" s="319">
        <v>9</v>
      </c>
      <c r="J7" s="319">
        <v>10</v>
      </c>
      <c r="K7" s="319">
        <v>11</v>
      </c>
      <c r="L7" s="319">
        <v>12</v>
      </c>
      <c r="M7" s="319">
        <v>13</v>
      </c>
      <c r="N7" s="319">
        <v>14</v>
      </c>
      <c r="O7" s="319">
        <v>15</v>
      </c>
      <c r="P7" s="319">
        <v>16</v>
      </c>
      <c r="Q7" s="319">
        <v>17</v>
      </c>
    </row>
    <row r="8" spans="1:17" ht="12.75">
      <c r="A8" s="611"/>
      <c r="B8" s="611"/>
      <c r="C8" s="611"/>
      <c r="D8" s="611"/>
      <c r="E8" s="611"/>
      <c r="F8" s="611"/>
      <c r="G8" s="611"/>
      <c r="H8" s="611"/>
      <c r="I8" s="611"/>
      <c r="J8" s="611"/>
      <c r="K8" s="611"/>
      <c r="L8" s="611"/>
      <c r="M8" s="611"/>
      <c r="N8" s="611"/>
      <c r="O8" s="611"/>
      <c r="P8" s="611"/>
      <c r="Q8" s="611"/>
    </row>
    <row r="9" spans="1:17" ht="102" customHeight="1">
      <c r="A9" s="396" t="s">
        <v>109</v>
      </c>
      <c r="B9" s="397" t="s">
        <v>110</v>
      </c>
      <c r="C9" s="397" t="s">
        <v>111</v>
      </c>
      <c r="D9" s="398" t="s">
        <v>112</v>
      </c>
      <c r="E9" s="396" t="s">
        <v>113</v>
      </c>
      <c r="F9" s="396">
        <v>3</v>
      </c>
      <c r="G9" s="399"/>
      <c r="H9" s="402">
        <v>0.08</v>
      </c>
      <c r="I9" s="508">
        <f>G9+(G9*H9)</f>
        <v>0</v>
      </c>
      <c r="J9" s="508">
        <f>G9*F9</f>
        <v>0</v>
      </c>
      <c r="K9" s="548">
        <f>L9-J9</f>
        <v>0</v>
      </c>
      <c r="L9" s="589">
        <f>I9*F9</f>
        <v>0</v>
      </c>
      <c r="M9" s="590"/>
      <c r="N9" s="425"/>
      <c r="O9" s="381"/>
      <c r="P9" s="382"/>
      <c r="Q9" s="382"/>
    </row>
    <row r="10" spans="1:17" s="1" customFormat="1" ht="13.5" customHeight="1" thickBot="1">
      <c r="A10" s="625" t="s">
        <v>60</v>
      </c>
      <c r="B10" s="626"/>
      <c r="C10" s="626"/>
      <c r="D10" s="626"/>
      <c r="E10" s="626"/>
      <c r="F10" s="626"/>
      <c r="G10" s="626"/>
      <c r="H10" s="626"/>
      <c r="I10" s="627"/>
      <c r="J10" s="509">
        <f>SUM(J9)</f>
        <v>0</v>
      </c>
      <c r="K10" s="591" t="s">
        <v>60</v>
      </c>
      <c r="L10" s="574">
        <f>SUM(L9)</f>
        <v>0</v>
      </c>
      <c r="M10" s="440"/>
      <c r="N10" s="440"/>
      <c r="O10" s="440"/>
      <c r="P10" s="440"/>
      <c r="Q10" s="440"/>
    </row>
    <row r="11" spans="1:18" ht="12.75">
      <c r="A11" s="386"/>
      <c r="B11" s="394"/>
      <c r="C11" s="394"/>
      <c r="D11" s="394"/>
      <c r="E11" s="394"/>
      <c r="F11" s="394"/>
      <c r="G11" s="394"/>
      <c r="H11" s="394"/>
      <c r="I11" s="394"/>
      <c r="J11" s="394"/>
      <c r="K11" s="386"/>
      <c r="L11" s="386"/>
      <c r="M11" s="386"/>
      <c r="N11" s="386"/>
      <c r="O11" s="386"/>
      <c r="P11" s="386"/>
      <c r="Q11" s="386"/>
      <c r="R11" s="386"/>
    </row>
    <row r="12" spans="1:18" ht="12.75">
      <c r="A12" s="386"/>
      <c r="B12" s="394"/>
      <c r="C12" s="394"/>
      <c r="D12" s="394"/>
      <c r="E12" s="394"/>
      <c r="F12" s="394"/>
      <c r="G12" s="394"/>
      <c r="H12" s="394"/>
      <c r="I12" s="394"/>
      <c r="J12" s="394"/>
      <c r="K12" s="386"/>
      <c r="L12" s="386"/>
      <c r="M12" s="386"/>
      <c r="N12" s="386"/>
      <c r="O12" s="386"/>
      <c r="P12" s="386"/>
      <c r="Q12" s="386"/>
      <c r="R12" s="386"/>
    </row>
    <row r="13" spans="1:18" ht="35.25" customHeight="1">
      <c r="A13" s="395" t="s">
        <v>114</v>
      </c>
      <c r="B13" s="388"/>
      <c r="C13" s="395"/>
      <c r="D13" s="386"/>
      <c r="E13" s="386"/>
      <c r="F13" s="386"/>
      <c r="G13" s="388" t="s">
        <v>64</v>
      </c>
      <c r="H13" s="389"/>
      <c r="I13" s="387"/>
      <c r="J13" s="386"/>
      <c r="K13" s="386"/>
      <c r="L13" s="386"/>
      <c r="M13" s="386"/>
      <c r="N13" s="386"/>
      <c r="O13" s="386"/>
      <c r="P13" s="386"/>
      <c r="Q13" s="386"/>
      <c r="R13" s="386"/>
    </row>
    <row r="14" spans="1:18" ht="15.75">
      <c r="A14" s="395"/>
      <c r="B14" s="401" t="s">
        <v>65</v>
      </c>
      <c r="C14" s="395"/>
      <c r="D14" s="386"/>
      <c r="E14" s="386"/>
      <c r="F14" s="386"/>
      <c r="G14" s="391" t="s">
        <v>107</v>
      </c>
      <c r="H14" s="386"/>
      <c r="I14" s="386"/>
      <c r="J14" s="386"/>
      <c r="K14" s="386"/>
      <c r="L14" s="386"/>
      <c r="M14" s="386"/>
      <c r="N14" s="386"/>
      <c r="O14" s="386"/>
      <c r="P14" s="386"/>
      <c r="Q14" s="386"/>
      <c r="R14" s="386"/>
    </row>
    <row r="15" spans="1:18" ht="15">
      <c r="A15" s="386"/>
      <c r="B15" s="386"/>
      <c r="C15" s="386"/>
      <c r="D15" s="395"/>
      <c r="E15" s="386"/>
      <c r="F15" s="386"/>
      <c r="G15" s="386"/>
      <c r="H15" s="386"/>
      <c r="I15" s="386"/>
      <c r="J15" s="386"/>
      <c r="K15" s="386"/>
      <c r="L15" s="386"/>
      <c r="M15" s="386"/>
      <c r="N15" s="386"/>
      <c r="O15" s="386"/>
      <c r="P15" s="386"/>
      <c r="Q15" s="386"/>
      <c r="R15" s="386"/>
    </row>
    <row r="16" spans="1:18" ht="15">
      <c r="A16" s="386"/>
      <c r="B16" s="386"/>
      <c r="C16" s="386"/>
      <c r="D16" s="395"/>
      <c r="E16" s="386"/>
      <c r="F16" s="386"/>
      <c r="G16" s="386"/>
      <c r="H16" s="386"/>
      <c r="I16" s="386"/>
      <c r="J16" s="386"/>
      <c r="K16" s="386"/>
      <c r="L16" s="386"/>
      <c r="M16" s="386"/>
      <c r="N16" s="386"/>
      <c r="O16" s="386"/>
      <c r="P16" s="386"/>
      <c r="Q16" s="386"/>
      <c r="R16" s="386"/>
    </row>
    <row r="17" spans="1:18" ht="12.75">
      <c r="A17" s="386"/>
      <c r="B17" s="386"/>
      <c r="C17" s="386"/>
      <c r="D17" s="386"/>
      <c r="E17" s="386"/>
      <c r="F17" s="386"/>
      <c r="G17" s="386"/>
      <c r="H17" s="386"/>
      <c r="I17" s="386"/>
      <c r="J17" s="386"/>
      <c r="K17" s="386"/>
      <c r="L17" s="386"/>
      <c r="M17" s="386"/>
      <c r="N17" s="386"/>
      <c r="O17" s="386"/>
      <c r="P17" s="386"/>
      <c r="Q17" s="386"/>
      <c r="R17" s="386"/>
    </row>
    <row r="18" spans="1:4" ht="12.75">
      <c r="A18" s="386"/>
      <c r="B18" s="386"/>
      <c r="C18" s="386"/>
      <c r="D18" s="386"/>
    </row>
    <row r="19" spans="1:4" ht="12.75">
      <c r="A19" s="386"/>
      <c r="B19" s="386"/>
      <c r="C19" s="386"/>
      <c r="D19" s="386"/>
    </row>
    <row r="23" ht="24.75" customHeight="1"/>
    <row r="24" ht="28.5" customHeight="1"/>
    <row r="30" ht="28.5" customHeight="1"/>
    <row r="31" ht="28.5" customHeight="1"/>
    <row r="32" ht="28.5" customHeight="1"/>
    <row r="33" ht="28.5" customHeight="1"/>
    <row r="34" ht="33.75" customHeight="1"/>
    <row r="35" ht="15" customHeight="1"/>
    <row r="36" ht="45.75" customHeight="1"/>
    <row r="37" ht="49.5" customHeight="1"/>
    <row r="38" ht="16.5" customHeight="1"/>
    <row r="39" ht="89.25" customHeight="1"/>
    <row r="40" ht="102" customHeight="1"/>
    <row r="41" ht="78" customHeight="1"/>
    <row r="42" ht="27" customHeight="1"/>
    <row r="43" ht="15" customHeight="1"/>
    <row r="44" ht="15" customHeight="1"/>
    <row r="45" ht="21.75" customHeight="1"/>
    <row r="46" ht="21.75" customHeight="1"/>
    <row r="47" ht="21.75" customHeight="1"/>
    <row r="48" ht="21.75" customHeight="1"/>
    <row r="49" ht="22.5" customHeight="1"/>
    <row r="50" ht="22.5" customHeight="1"/>
    <row r="51" ht="22.5" customHeight="1"/>
    <row r="52" ht="45.75" customHeight="1"/>
    <row r="53" ht="45" customHeight="1"/>
    <row r="54" ht="27" customHeight="1"/>
    <row r="58" ht="144" customHeight="1"/>
    <row r="59" ht="156.75" customHeight="1"/>
    <row r="60" ht="12" customHeight="1"/>
    <row r="61" ht="43.5" customHeight="1"/>
    <row r="62" ht="31.5" customHeight="1"/>
    <row r="63" ht="48" customHeight="1"/>
    <row r="64" ht="20.25" customHeight="1"/>
    <row r="65" ht="17.25" customHeight="1"/>
    <row r="66" ht="27" customHeight="1"/>
    <row r="67" ht="27" customHeight="1"/>
    <row r="68" ht="27" customHeight="1"/>
    <row r="69" ht="35.25" customHeight="1"/>
    <row r="70" ht="16.5" customHeight="1"/>
    <row r="71" ht="22.5" customHeight="1"/>
    <row r="72" ht="45.75" customHeight="1"/>
    <row r="73" ht="22.5" customHeight="1"/>
    <row r="74" ht="22.5" customHeight="1"/>
    <row r="76" ht="15" customHeight="1"/>
    <row r="77" ht="14.25" customHeight="1"/>
    <row r="78" ht="14.25" customHeight="1"/>
    <row r="79" ht="15.75" customHeight="1"/>
    <row r="83" ht="15.75" customHeight="1"/>
    <row r="84" ht="15" customHeight="1"/>
    <row r="85" ht="45.75" customHeight="1"/>
    <row r="86" ht="34.5" customHeight="1"/>
    <row r="87" ht="13.5" customHeight="1"/>
    <row r="88" ht="71.25" customHeight="1"/>
    <row r="89" ht="102.75" customHeight="1"/>
    <row r="90" ht="85.5" customHeight="1"/>
    <row r="91" ht="74.25" customHeight="1"/>
    <row r="97" ht="18.75" customHeight="1"/>
    <row r="99" ht="18" customHeight="1"/>
    <row r="108" ht="15.75" customHeight="1"/>
    <row r="109" ht="33" customHeight="1"/>
    <row r="111" ht="17.25" customHeight="1"/>
    <row r="113" ht="12.75">
      <c r="N113" s="44"/>
    </row>
    <row r="114" ht="12.75">
      <c r="N114" s="44"/>
    </row>
    <row r="115" ht="12.75">
      <c r="N115" s="44"/>
    </row>
    <row r="116" ht="12.75">
      <c r="N116" s="44"/>
    </row>
    <row r="117" ht="12.75">
      <c r="N117" s="44"/>
    </row>
    <row r="118" ht="12.75">
      <c r="N118" s="44"/>
    </row>
    <row r="119" ht="12.75">
      <c r="N119" s="44"/>
    </row>
    <row r="120" ht="12.75">
      <c r="N120" s="44"/>
    </row>
    <row r="121" ht="12.75">
      <c r="N121" s="44"/>
    </row>
    <row r="122" ht="12.75">
      <c r="N122" s="44"/>
    </row>
    <row r="123" ht="202.5" customHeight="1">
      <c r="N123" s="44"/>
    </row>
    <row r="124" ht="192.75" customHeight="1">
      <c r="N124" s="44"/>
    </row>
    <row r="125" ht="173.25" customHeight="1">
      <c r="N125" s="44"/>
    </row>
    <row r="126" ht="167.25" customHeight="1">
      <c r="N126" s="44"/>
    </row>
    <row r="127" ht="142.5" customHeight="1">
      <c r="N127" s="44"/>
    </row>
    <row r="128" ht="142.5" customHeight="1">
      <c r="N128" s="44"/>
    </row>
    <row r="129" ht="129.75" customHeight="1">
      <c r="N129" s="44"/>
    </row>
    <row r="130" ht="129.75" customHeight="1">
      <c r="N130" s="44"/>
    </row>
    <row r="131" ht="111" customHeight="1">
      <c r="N131" s="44"/>
    </row>
    <row r="132" ht="131.25" customHeight="1">
      <c r="N132" s="44"/>
    </row>
    <row r="133" ht="98.25" customHeight="1">
      <c r="N133" s="44"/>
    </row>
    <row r="134" ht="18.75" customHeight="1">
      <c r="N134" s="45"/>
    </row>
    <row r="136" ht="18.75" customHeight="1"/>
    <row r="137" ht="19.5" customHeight="1"/>
    <row r="138" ht="19.5" customHeight="1"/>
    <row r="139" ht="19.5" customHeight="1"/>
    <row r="140" ht="19.5" customHeight="1"/>
    <row r="146" ht="15.75" customHeight="1"/>
    <row r="147" ht="13.5" customHeight="1"/>
    <row r="148" ht="45.75" customHeight="1"/>
    <row r="150" ht="12.75" customHeight="1"/>
    <row r="153" ht="151.5" customHeight="1"/>
    <row r="155" ht="202.5" customHeight="1"/>
    <row r="157" ht="144.75" customHeight="1"/>
    <row r="159" ht="126.75" customHeight="1"/>
    <row r="160" ht="18" customHeight="1"/>
    <row r="163" ht="15.75" customHeight="1"/>
    <row r="167" ht="15.75" customHeight="1"/>
    <row r="168" ht="13.5" customHeight="1"/>
    <row r="169" ht="69" customHeight="1"/>
    <row r="170" ht="22.5" customHeight="1"/>
    <row r="171" ht="45.75" customHeight="1"/>
    <row r="174" ht="18.75" customHeight="1"/>
    <row r="176" ht="18.75" customHeight="1"/>
    <row r="177" ht="15.75" customHeight="1"/>
    <row r="178" ht="15.75" customHeight="1"/>
    <row r="179" ht="15.75" customHeight="1"/>
    <row r="180" ht="15.75" customHeight="1"/>
    <row r="181" ht="15.75" customHeight="1"/>
    <row r="182" ht="15.75" customHeight="1"/>
    <row r="183" ht="15.75" customHeight="1">
      <c r="P183" s="36"/>
    </row>
    <row r="184" ht="15.75" customHeight="1"/>
    <row r="185" ht="15.75" customHeight="1"/>
    <row r="186" ht="15.75" customHeight="1"/>
    <row r="187" ht="15.75" customHeight="1"/>
    <row r="188" ht="15.75" customHeight="1"/>
    <row r="189" ht="31.5" customHeight="1"/>
    <row r="190" ht="39.75" customHeight="1"/>
    <row r="191" ht="38.25" customHeight="1"/>
    <row r="192" ht="12.75" customHeight="1"/>
    <row r="193" ht="172.5" customHeight="1"/>
    <row r="194" ht="242.25" customHeight="1"/>
    <row r="195" ht="186" customHeight="1"/>
    <row r="196" ht="172.5" customHeight="1"/>
    <row r="197" ht="166.5" customHeight="1"/>
    <row r="198" ht="159.75" customHeight="1"/>
    <row r="199" ht="265.5" customHeight="1"/>
    <row r="200" ht="170.25" customHeight="1"/>
    <row r="201" ht="156.75" customHeight="1"/>
    <row r="203" ht="18" customHeight="1"/>
    <row r="205" ht="18.75" customHeight="1"/>
    <row r="206" ht="18.75" customHeight="1"/>
    <row r="207" ht="18.75" customHeight="1"/>
    <row r="208" ht="18.75" customHeight="1"/>
    <row r="209" ht="19.5" customHeight="1"/>
    <row r="210" ht="21.75" customHeight="1"/>
    <row r="212" ht="13.5" customHeight="1"/>
    <row r="213" ht="46.5" customHeight="1"/>
    <row r="217" ht="18.75" customHeight="1"/>
  </sheetData>
  <sheetProtection selectLockedCells="1" selectUnlockedCells="1"/>
  <mergeCells count="8">
    <mergeCell ref="M6:N6"/>
    <mergeCell ref="A8:Q8"/>
    <mergeCell ref="A10:I10"/>
    <mergeCell ref="A1:J1"/>
    <mergeCell ref="A2:H2"/>
    <mergeCell ref="A4:H4"/>
    <mergeCell ref="A5:I5"/>
    <mergeCell ref="M5:Q5"/>
  </mergeCells>
  <printOptions/>
  <pageMargins left="0.7875" right="0.7875" top="1.0527777777777778" bottom="1.0527777777777778" header="0.7875" footer="0.7875"/>
  <pageSetup fitToHeight="0" fitToWidth="1" horizontalDpi="600" verticalDpi="600" orientation="landscape" paperSize="9" scale="37"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185"/>
  <sheetViews>
    <sheetView zoomScale="70" zoomScaleNormal="70" zoomScalePageLayoutView="0" workbookViewId="0" topLeftCell="A22">
      <selection activeCell="J13" sqref="J13"/>
    </sheetView>
  </sheetViews>
  <sheetFormatPr defaultColWidth="9.140625" defaultRowHeight="12.75"/>
  <cols>
    <col min="1" max="1" width="15.28125" style="11" customWidth="1"/>
    <col min="2" max="2" width="27.28125" style="11" customWidth="1"/>
    <col min="3" max="3" width="24.421875" style="11" customWidth="1"/>
    <col min="4" max="4" width="46.28125" style="11" customWidth="1"/>
    <col min="5" max="5" width="23.421875" style="11" customWidth="1"/>
    <col min="6" max="6" width="13.140625" style="11" customWidth="1"/>
    <col min="7" max="7" width="17.421875" style="11" customWidth="1"/>
    <col min="8" max="8" width="26.140625" style="11" customWidth="1"/>
    <col min="9" max="9" width="15.28125" style="11" customWidth="1"/>
    <col min="10" max="10" width="22.7109375" style="11" customWidth="1"/>
    <col min="11" max="11" width="34.421875" style="11" customWidth="1"/>
    <col min="12" max="12" width="16.28125" style="11" customWidth="1"/>
    <col min="13" max="13" width="32.7109375" style="11" customWidth="1"/>
    <col min="14" max="14" width="8.7109375" style="11" customWidth="1"/>
    <col min="15" max="15" width="15.7109375" style="11" customWidth="1"/>
    <col min="16" max="16" width="13.8515625" style="11" customWidth="1"/>
    <col min="17" max="16384" width="9.140625" style="11" customWidth="1"/>
  </cols>
  <sheetData>
    <row r="1" spans="1:10" ht="12.75">
      <c r="A1" s="617" t="s">
        <v>475</v>
      </c>
      <c r="B1" s="617"/>
      <c r="C1" s="617"/>
      <c r="D1" s="617"/>
      <c r="E1" s="617"/>
      <c r="F1" s="617"/>
      <c r="G1" s="617"/>
      <c r="H1" s="617"/>
      <c r="I1" s="617"/>
      <c r="J1" s="617"/>
    </row>
    <row r="2" spans="1:8" ht="12.75">
      <c r="A2" s="618"/>
      <c r="B2" s="618"/>
      <c r="C2" s="618"/>
      <c r="D2" s="618"/>
      <c r="E2" s="618"/>
      <c r="F2" s="618"/>
      <c r="G2" s="618"/>
      <c r="H2" s="618"/>
    </row>
    <row r="3" ht="12.75">
      <c r="D3" s="26"/>
    </row>
    <row r="4" ht="12.75">
      <c r="D4" s="26"/>
    </row>
    <row r="5" spans="1:9" ht="12.75" customHeight="1">
      <c r="A5" s="635" t="s">
        <v>115</v>
      </c>
      <c r="B5" s="635"/>
      <c r="C5" s="635"/>
      <c r="D5" s="635"/>
      <c r="E5" s="635"/>
      <c r="F5" s="635"/>
      <c r="G5" s="635"/>
      <c r="H5" s="635"/>
      <c r="I5" s="48"/>
    </row>
    <row r="6" spans="1:17" ht="13.5" customHeight="1">
      <c r="A6" s="608" t="s">
        <v>1</v>
      </c>
      <c r="B6" s="608"/>
      <c r="C6" s="608"/>
      <c r="D6" s="608"/>
      <c r="E6" s="608"/>
      <c r="F6" s="608"/>
      <c r="G6" s="608"/>
      <c r="H6" s="608"/>
      <c r="I6" s="608"/>
      <c r="J6" s="314"/>
      <c r="K6" s="314"/>
      <c r="L6" s="315"/>
      <c r="M6" s="609" t="s">
        <v>2</v>
      </c>
      <c r="N6" s="609"/>
      <c r="O6" s="609"/>
      <c r="P6" s="609"/>
      <c r="Q6" s="609"/>
    </row>
    <row r="7" spans="1:17" ht="71.25" customHeight="1">
      <c r="A7" s="316" t="s">
        <v>3</v>
      </c>
      <c r="B7" s="316" t="s">
        <v>4</v>
      </c>
      <c r="C7" s="316" t="s">
        <v>5</v>
      </c>
      <c r="D7" s="316" t="s">
        <v>6</v>
      </c>
      <c r="E7" s="316" t="s">
        <v>7</v>
      </c>
      <c r="F7" s="316" t="s">
        <v>8</v>
      </c>
      <c r="G7" s="316" t="s">
        <v>470</v>
      </c>
      <c r="H7" s="316" t="s">
        <v>471</v>
      </c>
      <c r="I7" s="316" t="s">
        <v>9</v>
      </c>
      <c r="J7" s="316" t="s">
        <v>476</v>
      </c>
      <c r="K7" s="316" t="s">
        <v>473</v>
      </c>
      <c r="L7" s="316" t="s">
        <v>474</v>
      </c>
      <c r="M7" s="610" t="s">
        <v>10</v>
      </c>
      <c r="N7" s="610"/>
      <c r="O7" s="317" t="s">
        <v>11</v>
      </c>
      <c r="P7" s="317" t="s">
        <v>12</v>
      </c>
      <c r="Q7" s="318" t="s">
        <v>13</v>
      </c>
    </row>
    <row r="8" spans="1:17" ht="12.75">
      <c r="A8" s="319">
        <v>1</v>
      </c>
      <c r="B8" s="319">
        <v>2</v>
      </c>
      <c r="C8" s="319">
        <v>3</v>
      </c>
      <c r="D8" s="319">
        <v>4</v>
      </c>
      <c r="E8" s="319">
        <v>5</v>
      </c>
      <c r="F8" s="319">
        <v>6</v>
      </c>
      <c r="G8" s="319">
        <v>7</v>
      </c>
      <c r="H8" s="319">
        <v>8</v>
      </c>
      <c r="I8" s="319">
        <v>9</v>
      </c>
      <c r="J8" s="319">
        <v>10</v>
      </c>
      <c r="K8" s="319">
        <v>11</v>
      </c>
      <c r="L8" s="319">
        <v>12</v>
      </c>
      <c r="M8" s="319">
        <v>13</v>
      </c>
      <c r="N8" s="319">
        <v>14</v>
      </c>
      <c r="O8" s="319">
        <v>15</v>
      </c>
      <c r="P8" s="319">
        <v>16</v>
      </c>
      <c r="Q8" s="319">
        <v>17</v>
      </c>
    </row>
    <row r="9" spans="1:17" ht="17.25" customHeight="1">
      <c r="A9" s="631"/>
      <c r="B9" s="631"/>
      <c r="C9" s="631"/>
      <c r="D9" s="631"/>
      <c r="E9" s="631"/>
      <c r="F9" s="631"/>
      <c r="G9" s="631"/>
      <c r="H9" s="631"/>
      <c r="I9" s="611"/>
      <c r="J9" s="611"/>
      <c r="K9" s="611"/>
      <c r="L9" s="611"/>
      <c r="M9" s="611"/>
      <c r="N9" s="611"/>
      <c r="O9" s="611"/>
      <c r="P9" s="611"/>
      <c r="Q9" s="611"/>
    </row>
    <row r="10" spans="1:17" ht="76.5" customHeight="1">
      <c r="A10" s="592">
        <v>1</v>
      </c>
      <c r="B10" s="592" t="s">
        <v>116</v>
      </c>
      <c r="C10" s="592" t="s">
        <v>117</v>
      </c>
      <c r="D10" s="593" t="s">
        <v>118</v>
      </c>
      <c r="E10" s="483" t="s">
        <v>119</v>
      </c>
      <c r="F10" s="483">
        <v>30</v>
      </c>
      <c r="G10" s="376"/>
      <c r="H10" s="375">
        <v>0.08</v>
      </c>
      <c r="I10" s="549">
        <f>'PAKIET 5'!G10+('PAKIET 5'!G10*'PAKIET 5'!H10)</f>
        <v>0</v>
      </c>
      <c r="J10" s="550">
        <f>G10*F10</f>
        <v>0</v>
      </c>
      <c r="K10" s="551">
        <f>L10-J10</f>
        <v>0</v>
      </c>
      <c r="L10" s="552">
        <f>I10*F10</f>
        <v>0</v>
      </c>
      <c r="M10" s="51"/>
      <c r="N10" s="408"/>
      <c r="O10" s="408"/>
      <c r="P10" s="376"/>
      <c r="Q10" s="376"/>
    </row>
    <row r="11" spans="1:17" ht="72" customHeight="1">
      <c r="A11" s="594">
        <f aca="true" t="shared" si="0" ref="A11:A17">A10+1</f>
        <v>2</v>
      </c>
      <c r="B11" s="594" t="s">
        <v>116</v>
      </c>
      <c r="C11" s="594" t="s">
        <v>120</v>
      </c>
      <c r="D11" s="593" t="s">
        <v>118</v>
      </c>
      <c r="E11" s="595" t="s">
        <v>121</v>
      </c>
      <c r="F11" s="595">
        <v>35</v>
      </c>
      <c r="G11" s="376"/>
      <c r="H11" s="375">
        <v>0.08</v>
      </c>
      <c r="I11" s="549">
        <f>'PAKIET 5'!G11+('PAKIET 5'!G11*'PAKIET 5'!H11)</f>
        <v>0</v>
      </c>
      <c r="J11" s="550">
        <f aca="true" t="shared" si="1" ref="J11:J20">G11*F11</f>
        <v>0</v>
      </c>
      <c r="K11" s="551">
        <f aca="true" t="shared" si="2" ref="K11:K20">L11-J11</f>
        <v>0</v>
      </c>
      <c r="L11" s="552">
        <f aca="true" t="shared" si="3" ref="L11:L20">I11*F11</f>
        <v>0</v>
      </c>
      <c r="M11" s="53"/>
      <c r="N11" s="408"/>
      <c r="O11" s="408"/>
      <c r="P11" s="376"/>
      <c r="Q11" s="376"/>
    </row>
    <row r="12" spans="1:17" ht="51">
      <c r="A12" s="594">
        <f t="shared" si="0"/>
        <v>3</v>
      </c>
      <c r="B12" s="596"/>
      <c r="C12" s="592" t="s">
        <v>122</v>
      </c>
      <c r="D12" s="593" t="s">
        <v>123</v>
      </c>
      <c r="E12" s="597" t="s">
        <v>124</v>
      </c>
      <c r="F12" s="483">
        <v>50</v>
      </c>
      <c r="G12" s="376"/>
      <c r="H12" s="375">
        <v>0.08</v>
      </c>
      <c r="I12" s="549">
        <f>'PAKIET 5'!G12+('PAKIET 5'!G12*'PAKIET 5'!H12)</f>
        <v>0</v>
      </c>
      <c r="J12" s="550">
        <f t="shared" si="1"/>
        <v>0</v>
      </c>
      <c r="K12" s="551">
        <f t="shared" si="2"/>
        <v>0</v>
      </c>
      <c r="L12" s="552">
        <f t="shared" si="3"/>
        <v>0</v>
      </c>
      <c r="M12" s="50"/>
      <c r="N12" s="408"/>
      <c r="O12" s="408"/>
      <c r="P12" s="376"/>
      <c r="Q12" s="376"/>
    </row>
    <row r="13" spans="1:17" ht="83.25" customHeight="1">
      <c r="A13" s="594">
        <f t="shared" si="0"/>
        <v>4</v>
      </c>
      <c r="B13" s="598"/>
      <c r="C13" s="599" t="s">
        <v>122</v>
      </c>
      <c r="D13" s="600" t="s">
        <v>123</v>
      </c>
      <c r="E13" s="601" t="s">
        <v>125</v>
      </c>
      <c r="F13" s="597">
        <v>25</v>
      </c>
      <c r="G13" s="376"/>
      <c r="H13" s="375">
        <v>0.08</v>
      </c>
      <c r="I13" s="549">
        <f>'PAKIET 5'!G13+('PAKIET 5'!G13*'PAKIET 5'!H13)</f>
        <v>0</v>
      </c>
      <c r="J13" s="550">
        <f t="shared" si="1"/>
        <v>0</v>
      </c>
      <c r="K13" s="551">
        <f t="shared" si="2"/>
        <v>0</v>
      </c>
      <c r="L13" s="552">
        <f t="shared" si="3"/>
        <v>0</v>
      </c>
      <c r="M13" s="50"/>
      <c r="N13" s="408"/>
      <c r="O13" s="408"/>
      <c r="P13" s="376"/>
      <c r="Q13" s="376"/>
    </row>
    <row r="14" spans="1:17" ht="38.25">
      <c r="A14" s="594">
        <f t="shared" si="0"/>
        <v>5</v>
      </c>
      <c r="B14" s="598"/>
      <c r="C14" s="599" t="s">
        <v>122</v>
      </c>
      <c r="D14" s="600" t="s">
        <v>126</v>
      </c>
      <c r="E14" s="597" t="s">
        <v>127</v>
      </c>
      <c r="F14" s="597">
        <v>50</v>
      </c>
      <c r="G14" s="376"/>
      <c r="H14" s="375">
        <v>0.08</v>
      </c>
      <c r="I14" s="549">
        <f>'PAKIET 5'!G14+('PAKIET 5'!G14*'PAKIET 5'!H14)</f>
        <v>0</v>
      </c>
      <c r="J14" s="550">
        <f t="shared" si="1"/>
        <v>0</v>
      </c>
      <c r="K14" s="551">
        <f t="shared" si="2"/>
        <v>0</v>
      </c>
      <c r="L14" s="552">
        <f t="shared" si="3"/>
        <v>0</v>
      </c>
      <c r="M14" s="53"/>
      <c r="N14" s="408"/>
      <c r="O14" s="408"/>
      <c r="P14" s="376"/>
      <c r="Q14" s="376"/>
    </row>
    <row r="15" spans="1:17" ht="77.25" customHeight="1">
      <c r="A15" s="594">
        <f t="shared" si="0"/>
        <v>6</v>
      </c>
      <c r="B15" s="592" t="s">
        <v>128</v>
      </c>
      <c r="C15" s="592" t="s">
        <v>129</v>
      </c>
      <c r="D15" s="593" t="s">
        <v>130</v>
      </c>
      <c r="E15" s="483" t="s">
        <v>131</v>
      </c>
      <c r="F15" s="483">
        <v>50</v>
      </c>
      <c r="G15" s="376"/>
      <c r="H15" s="375">
        <v>0.08</v>
      </c>
      <c r="I15" s="549">
        <f>'PAKIET 5'!G15+('PAKIET 5'!G15*'PAKIET 5'!H15)</f>
        <v>0</v>
      </c>
      <c r="J15" s="550">
        <f t="shared" si="1"/>
        <v>0</v>
      </c>
      <c r="K15" s="551">
        <f t="shared" si="2"/>
        <v>0</v>
      </c>
      <c r="L15" s="552">
        <f t="shared" si="3"/>
        <v>0</v>
      </c>
      <c r="M15" s="50"/>
      <c r="N15" s="408"/>
      <c r="O15" s="408"/>
      <c r="P15" s="376"/>
      <c r="Q15" s="376"/>
    </row>
    <row r="16" spans="1:17" ht="108.75" customHeight="1">
      <c r="A16" s="594">
        <f t="shared" si="0"/>
        <v>7</v>
      </c>
      <c r="B16" s="602"/>
      <c r="C16" s="599" t="s">
        <v>122</v>
      </c>
      <c r="D16" s="603" t="s">
        <v>132</v>
      </c>
      <c r="E16" s="597" t="s">
        <v>133</v>
      </c>
      <c r="F16" s="597">
        <v>20</v>
      </c>
      <c r="G16" s="376"/>
      <c r="H16" s="375">
        <v>0.23</v>
      </c>
      <c r="I16" s="549">
        <f>'PAKIET 5'!G16+('PAKIET 5'!G16*'PAKIET 5'!H16)</f>
        <v>0</v>
      </c>
      <c r="J16" s="550">
        <f t="shared" si="1"/>
        <v>0</v>
      </c>
      <c r="K16" s="551">
        <f t="shared" si="2"/>
        <v>0</v>
      </c>
      <c r="L16" s="552">
        <f t="shared" si="3"/>
        <v>0</v>
      </c>
      <c r="M16" s="50"/>
      <c r="N16" s="408"/>
      <c r="O16" s="408"/>
      <c r="P16" s="376"/>
      <c r="Q16" s="376"/>
    </row>
    <row r="17" spans="1:17" ht="119.25" customHeight="1">
      <c r="A17" s="594">
        <f t="shared" si="0"/>
        <v>8</v>
      </c>
      <c r="B17" s="604"/>
      <c r="C17" s="592" t="s">
        <v>122</v>
      </c>
      <c r="D17" s="484" t="s">
        <v>134</v>
      </c>
      <c r="E17" s="483" t="s">
        <v>48</v>
      </c>
      <c r="F17" s="483">
        <v>40</v>
      </c>
      <c r="G17" s="376"/>
      <c r="H17" s="375">
        <v>0.23</v>
      </c>
      <c r="I17" s="549">
        <f>'PAKIET 5'!G17+('PAKIET 5'!G17*'PAKIET 5'!H17)</f>
        <v>0</v>
      </c>
      <c r="J17" s="550">
        <f t="shared" si="1"/>
        <v>0</v>
      </c>
      <c r="K17" s="551">
        <f t="shared" si="2"/>
        <v>0</v>
      </c>
      <c r="L17" s="552">
        <f t="shared" si="3"/>
        <v>0</v>
      </c>
      <c r="M17" s="50"/>
      <c r="N17" s="408"/>
      <c r="O17" s="408"/>
      <c r="P17" s="376"/>
      <c r="Q17" s="376"/>
    </row>
    <row r="18" spans="1:17" ht="119.25" customHeight="1">
      <c r="A18" s="594"/>
      <c r="B18" s="604"/>
      <c r="C18" s="592" t="s">
        <v>122</v>
      </c>
      <c r="D18" s="484" t="s">
        <v>135</v>
      </c>
      <c r="E18" s="483" t="s">
        <v>136</v>
      </c>
      <c r="F18" s="483">
        <v>100</v>
      </c>
      <c r="G18" s="376"/>
      <c r="H18" s="375">
        <v>0.08</v>
      </c>
      <c r="I18" s="549">
        <f>'PAKIET 5'!G18+('PAKIET 5'!G18*'PAKIET 5'!H18)</f>
        <v>0</v>
      </c>
      <c r="J18" s="550">
        <f t="shared" si="1"/>
        <v>0</v>
      </c>
      <c r="K18" s="551">
        <f t="shared" si="2"/>
        <v>0</v>
      </c>
      <c r="L18" s="552">
        <f t="shared" si="3"/>
        <v>0</v>
      </c>
      <c r="N18" s="408"/>
      <c r="O18" s="408"/>
      <c r="P18" s="376"/>
      <c r="Q18" s="376"/>
    </row>
    <row r="19" spans="1:17" ht="119.25" customHeight="1">
      <c r="A19" s="594"/>
      <c r="B19" s="604"/>
      <c r="C19" s="592" t="s">
        <v>122</v>
      </c>
      <c r="D19" s="484" t="s">
        <v>137</v>
      </c>
      <c r="E19" s="483" t="s">
        <v>138</v>
      </c>
      <c r="F19" s="483">
        <v>60</v>
      </c>
      <c r="G19" s="376"/>
      <c r="H19" s="375">
        <v>0.08</v>
      </c>
      <c r="I19" s="549">
        <f>'PAKIET 5'!G19+('PAKIET 5'!G19*'PAKIET 5'!H19)</f>
        <v>0</v>
      </c>
      <c r="J19" s="550">
        <f t="shared" si="1"/>
        <v>0</v>
      </c>
      <c r="K19" s="551">
        <f t="shared" si="2"/>
        <v>0</v>
      </c>
      <c r="L19" s="552">
        <f t="shared" si="3"/>
        <v>0</v>
      </c>
      <c r="M19" s="50"/>
      <c r="N19" s="408"/>
      <c r="O19" s="408"/>
      <c r="P19" s="376"/>
      <c r="Q19" s="376"/>
    </row>
    <row r="20" spans="1:17" ht="114.75" customHeight="1">
      <c r="A20" s="594"/>
      <c r="B20" s="604"/>
      <c r="C20" s="592" t="s">
        <v>139</v>
      </c>
      <c r="D20" s="484" t="s">
        <v>140</v>
      </c>
      <c r="E20" s="483" t="s">
        <v>141</v>
      </c>
      <c r="F20" s="483">
        <v>100</v>
      </c>
      <c r="G20" s="376"/>
      <c r="H20" s="375">
        <v>0.23</v>
      </c>
      <c r="I20" s="549">
        <f>'PAKIET 5'!G20+('PAKIET 5'!G20*'PAKIET 5'!H20)</f>
        <v>0</v>
      </c>
      <c r="J20" s="550">
        <f t="shared" si="1"/>
        <v>0</v>
      </c>
      <c r="K20" s="551">
        <f t="shared" si="2"/>
        <v>0</v>
      </c>
      <c r="L20" s="552">
        <f t="shared" si="3"/>
        <v>0</v>
      </c>
      <c r="M20" s="50"/>
      <c r="N20" s="409"/>
      <c r="O20" s="409"/>
      <c r="P20" s="377"/>
      <c r="Q20" s="377"/>
    </row>
    <row r="21" spans="1:17" s="1" customFormat="1" ht="13.5" customHeight="1" thickBot="1">
      <c r="A21" s="632" t="s">
        <v>60</v>
      </c>
      <c r="B21" s="633"/>
      <c r="C21" s="633"/>
      <c r="D21" s="633"/>
      <c r="E21" s="633"/>
      <c r="F21" s="633"/>
      <c r="G21" s="633"/>
      <c r="H21" s="633"/>
      <c r="I21" s="627"/>
      <c r="J21" s="553">
        <f>SUM(J10:J20)</f>
        <v>0</v>
      </c>
      <c r="K21" s="313" t="s">
        <v>60</v>
      </c>
      <c r="L21" s="546">
        <f>SUM(L10:L20)</f>
        <v>0</v>
      </c>
      <c r="M21" s="441"/>
      <c r="N21" s="440"/>
      <c r="O21" s="440"/>
      <c r="P21" s="3"/>
      <c r="Q21" s="3"/>
    </row>
    <row r="24" spans="1:9" ht="12.75">
      <c r="A24" s="26" t="s">
        <v>142</v>
      </c>
      <c r="B24" s="26"/>
      <c r="C24" s="26"/>
      <c r="D24" s="26"/>
      <c r="G24" s="26" t="s">
        <v>64</v>
      </c>
      <c r="H24" s="27"/>
      <c r="I24" s="28"/>
    </row>
    <row r="25" spans="1:9" ht="24.75" customHeight="1">
      <c r="A25" s="26"/>
      <c r="B25" s="29" t="s">
        <v>65</v>
      </c>
      <c r="C25" s="26"/>
      <c r="D25" s="26"/>
      <c r="G25" s="30" t="s">
        <v>143</v>
      </c>
      <c r="I25" s="28"/>
    </row>
    <row r="26" spans="1:9" ht="28.5" customHeight="1">
      <c r="A26" s="26"/>
      <c r="B26" s="29"/>
      <c r="C26" s="26"/>
      <c r="D26" s="26"/>
      <c r="G26" s="30"/>
      <c r="I26" s="28"/>
    </row>
    <row r="27" spans="1:9" ht="29.25" customHeight="1">
      <c r="A27" s="26"/>
      <c r="B27" s="29"/>
      <c r="C27" s="26"/>
      <c r="D27" s="26"/>
      <c r="G27" s="30"/>
      <c r="I27" s="28"/>
    </row>
    <row r="28" spans="1:9" ht="70.5" customHeight="1">
      <c r="A28" s="26"/>
      <c r="B28" s="29"/>
      <c r="C28" s="26"/>
      <c r="D28" s="26"/>
      <c r="G28" s="30"/>
      <c r="I28" s="28"/>
    </row>
    <row r="29" spans="1:9" ht="142.5" customHeight="1">
      <c r="A29" s="26"/>
      <c r="B29" s="29"/>
      <c r="C29" s="26"/>
      <c r="D29" s="26"/>
      <c r="G29" s="30"/>
      <c r="I29" s="28"/>
    </row>
    <row r="30" ht="55.5" customHeight="1"/>
    <row r="31" spans="1:7" ht="72.75" customHeight="1">
      <c r="A31" s="26"/>
      <c r="B31" s="29"/>
      <c r="C31" s="26"/>
      <c r="D31" s="26"/>
      <c r="G31" s="30"/>
    </row>
    <row r="32" ht="28.5" customHeight="1"/>
    <row r="33" ht="28.5" customHeight="1"/>
    <row r="34" ht="28.5" customHeight="1"/>
    <row r="35" ht="28.5" customHeight="1"/>
    <row r="37" ht="71.25" customHeight="1"/>
    <row r="38" ht="45.75" customHeight="1"/>
    <row r="39" ht="49.5" customHeight="1"/>
    <row r="40" ht="16.5" customHeight="1"/>
    <row r="41" ht="89.25" customHeight="1"/>
    <row r="42" ht="102" customHeight="1"/>
    <row r="43" ht="78" customHeight="1"/>
    <row r="44" ht="27" customHeight="1"/>
    <row r="45" ht="15" customHeight="1"/>
    <row r="46" ht="15" customHeight="1"/>
    <row r="47" ht="21.75" customHeight="1"/>
    <row r="48" ht="21.75" customHeight="1"/>
    <row r="49" ht="21.75" customHeight="1"/>
    <row r="50" ht="21.75" customHeight="1"/>
    <row r="51" ht="22.5" customHeight="1"/>
    <row r="52" ht="22.5" customHeight="1"/>
    <row r="53" ht="22.5" customHeight="1"/>
    <row r="54" ht="45.75" customHeight="1"/>
    <row r="55" ht="45" customHeight="1"/>
    <row r="56" ht="27" customHeight="1"/>
    <row r="59" spans="1:11" ht="12.75">
      <c r="A59" s="56"/>
      <c r="B59" s="56"/>
      <c r="C59" s="56"/>
      <c r="D59" s="56"/>
      <c r="E59" s="56"/>
      <c r="F59" s="56"/>
      <c r="G59" s="56"/>
      <c r="K59" s="57"/>
    </row>
    <row r="60" spans="1:11" ht="14.25" customHeight="1">
      <c r="A60" s="634"/>
      <c r="B60" s="634"/>
      <c r="C60" s="634"/>
      <c r="D60" s="634"/>
      <c r="E60" s="634"/>
      <c r="F60" s="634"/>
      <c r="G60" s="634"/>
      <c r="H60" s="58"/>
      <c r="I60" s="59"/>
      <c r="K60" s="57"/>
    </row>
    <row r="62" ht="12.75">
      <c r="K62" s="57"/>
    </row>
    <row r="63" ht="43.5" customHeight="1">
      <c r="K63" s="57"/>
    </row>
    <row r="64" spans="1:11" ht="31.5" customHeight="1">
      <c r="A64" s="26" t="s">
        <v>144</v>
      </c>
      <c r="B64" s="26"/>
      <c r="C64" s="26"/>
      <c r="G64" s="26" t="s">
        <v>64</v>
      </c>
      <c r="H64" s="27"/>
      <c r="I64" s="28"/>
      <c r="K64" s="57"/>
    </row>
    <row r="65" spans="1:11" ht="48" customHeight="1">
      <c r="A65" s="26"/>
      <c r="B65" s="29" t="s">
        <v>65</v>
      </c>
      <c r="C65" s="26"/>
      <c r="G65" s="30" t="s">
        <v>143</v>
      </c>
      <c r="K65" s="57"/>
    </row>
    <row r="66" spans="1:11" ht="20.25" customHeight="1">
      <c r="A66" s="26"/>
      <c r="B66" s="29"/>
      <c r="C66" s="26"/>
      <c r="G66" s="30"/>
      <c r="K66" s="57"/>
    </row>
    <row r="67" spans="1:11" ht="17.25" customHeight="1">
      <c r="A67" s="26"/>
      <c r="B67" s="29"/>
      <c r="C67" s="26"/>
      <c r="G67" s="30"/>
      <c r="K67" s="57"/>
    </row>
    <row r="68" spans="1:11" ht="27" customHeight="1">
      <c r="A68" s="26"/>
      <c r="B68" s="29"/>
      <c r="C68" s="26"/>
      <c r="G68" s="30"/>
      <c r="K68" s="57"/>
    </row>
    <row r="69" spans="1:7" ht="27" customHeight="1">
      <c r="A69" s="26"/>
      <c r="B69" s="29"/>
      <c r="C69" s="26"/>
      <c r="D69" s="26"/>
      <c r="G69" s="30"/>
    </row>
    <row r="71" ht="35.25" customHeight="1"/>
    <row r="72" ht="16.5" customHeight="1"/>
    <row r="73" ht="22.5" customHeight="1"/>
    <row r="74" ht="45.75" customHeight="1"/>
    <row r="75" ht="22.5" customHeight="1"/>
    <row r="76" ht="22.5" customHeight="1"/>
    <row r="78" ht="15" customHeight="1"/>
    <row r="79" ht="14.25" customHeight="1"/>
    <row r="80" ht="14.25" customHeight="1"/>
    <row r="81" ht="15.75" customHeight="1"/>
    <row r="85" ht="15.75" customHeight="1"/>
    <row r="86" ht="15" customHeight="1"/>
    <row r="87" ht="45.75" customHeight="1"/>
    <row r="88" ht="34.5" customHeight="1"/>
    <row r="89" ht="13.5" customHeight="1"/>
    <row r="99" ht="18.75" customHeight="1"/>
    <row r="101" ht="18" customHeight="1"/>
    <row r="102" ht="30.75" customHeight="1"/>
    <row r="110" ht="15.75" customHeight="1"/>
    <row r="111" ht="33" customHeight="1"/>
    <row r="112" ht="54.75" customHeight="1"/>
    <row r="113" ht="17.25" customHeight="1"/>
    <row r="115" ht="12.75">
      <c r="N115" s="34"/>
    </row>
    <row r="116" ht="65.25" customHeight="1">
      <c r="N116" s="34"/>
    </row>
    <row r="117" ht="69" customHeight="1">
      <c r="N117" s="34"/>
    </row>
    <row r="118" ht="12.75">
      <c r="N118" s="34"/>
    </row>
    <row r="119" ht="12.75">
      <c r="N119" s="34"/>
    </row>
    <row r="120" ht="120" customHeight="1">
      <c r="N120" s="34"/>
    </row>
    <row r="121" ht="123.75" customHeight="1">
      <c r="N121" s="34"/>
    </row>
    <row r="122" ht="161.25" customHeight="1">
      <c r="N122" s="34"/>
    </row>
    <row r="123" ht="142.5" customHeight="1">
      <c r="N123" s="34"/>
    </row>
    <row r="124" ht="159" customHeight="1">
      <c r="N124" s="34"/>
    </row>
    <row r="125" ht="202.5" customHeight="1">
      <c r="N125" s="34"/>
    </row>
    <row r="126" ht="192.75" customHeight="1">
      <c r="N126" s="34"/>
    </row>
    <row r="127" ht="173.25" customHeight="1">
      <c r="N127" s="34"/>
    </row>
    <row r="128" ht="167.25" customHeight="1">
      <c r="N128" s="34"/>
    </row>
    <row r="129" spans="1:14" ht="142.5" customHeight="1">
      <c r="A129" s="60"/>
      <c r="B129" s="60"/>
      <c r="C129" s="61"/>
      <c r="D129" s="60"/>
      <c r="E129" s="62"/>
      <c r="F129" s="63"/>
      <c r="G129" s="64"/>
      <c r="H129" s="65"/>
      <c r="I129" s="66"/>
      <c r="J129" s="67"/>
      <c r="K129" s="67"/>
      <c r="L129" s="66"/>
      <c r="M129" s="66"/>
      <c r="N129" s="34"/>
    </row>
    <row r="130" spans="1:14" ht="142.5" customHeight="1">
      <c r="A130" s="68"/>
      <c r="B130" s="60"/>
      <c r="C130" s="61"/>
      <c r="D130" s="60"/>
      <c r="E130" s="64"/>
      <c r="F130" s="69"/>
      <c r="G130" s="64"/>
      <c r="H130" s="70"/>
      <c r="I130" s="66"/>
      <c r="J130" s="66"/>
      <c r="K130" s="71"/>
      <c r="L130" s="66"/>
      <c r="M130" s="66"/>
      <c r="N130" s="34"/>
    </row>
    <row r="131" spans="1:14" ht="129.75" customHeight="1">
      <c r="A131" s="72" t="s">
        <v>145</v>
      </c>
      <c r="B131" s="26"/>
      <c r="C131" s="26"/>
      <c r="D131" s="72"/>
      <c r="E131" s="73"/>
      <c r="F131" s="74"/>
      <c r="G131" s="26" t="s">
        <v>64</v>
      </c>
      <c r="H131" s="75"/>
      <c r="I131" s="76"/>
      <c r="K131" s="73"/>
      <c r="L131" s="73"/>
      <c r="N131" s="34"/>
    </row>
    <row r="132" spans="1:14" ht="129.75" customHeight="1">
      <c r="A132" s="26"/>
      <c r="B132" s="29" t="s">
        <v>65</v>
      </c>
      <c r="C132" s="26"/>
      <c r="D132" s="26"/>
      <c r="G132" s="30" t="s">
        <v>143</v>
      </c>
      <c r="N132" s="34"/>
    </row>
    <row r="133" ht="111" customHeight="1">
      <c r="N133" s="34"/>
    </row>
    <row r="134" ht="131.25" customHeight="1">
      <c r="N134" s="34"/>
    </row>
    <row r="135" ht="98.25" customHeight="1">
      <c r="N135" s="34"/>
    </row>
    <row r="136" ht="18.75" customHeight="1">
      <c r="N136" s="35"/>
    </row>
    <row r="138" ht="18.75" customHeight="1"/>
    <row r="139" ht="19.5" customHeight="1"/>
    <row r="140" ht="19.5" customHeight="1"/>
    <row r="141" ht="19.5" customHeight="1"/>
    <row r="142" ht="19.5" customHeight="1"/>
    <row r="148" ht="15.75" customHeight="1"/>
    <row r="149" ht="13.5" customHeight="1"/>
    <row r="150" ht="45.75" customHeight="1"/>
    <row r="152" ht="12.75" customHeight="1"/>
    <row r="155" ht="151.5" customHeight="1"/>
    <row r="157" ht="202.5" customHeight="1"/>
    <row r="159" ht="144.75" customHeight="1"/>
    <row r="161" ht="126.75" customHeight="1"/>
    <row r="162" ht="18" customHeight="1"/>
    <row r="165" ht="15.75" customHeight="1"/>
    <row r="169" ht="15.75" customHeight="1"/>
    <row r="170" ht="13.5" customHeight="1"/>
    <row r="171" ht="69" customHeight="1"/>
    <row r="172" ht="22.5" customHeight="1"/>
    <row r="173" ht="45.75" customHeight="1"/>
    <row r="176" ht="18.75" customHeight="1"/>
    <row r="178" ht="18.75" customHeight="1"/>
    <row r="179" ht="15.75" customHeight="1"/>
    <row r="180" ht="15.75" customHeight="1"/>
    <row r="181" ht="15.75" customHeight="1"/>
    <row r="182" ht="15.75" customHeight="1"/>
    <row r="183" ht="15.75" customHeight="1"/>
    <row r="184" ht="15.75" customHeight="1"/>
    <row r="185" ht="15.75" customHeight="1">
      <c r="P185" s="36"/>
    </row>
    <row r="186" ht="15.75" customHeight="1"/>
    <row r="187" ht="15.75" customHeight="1"/>
    <row r="188" ht="15.75" customHeight="1"/>
    <row r="189" ht="15.75" customHeight="1"/>
    <row r="190" ht="15.75" customHeight="1"/>
    <row r="191" ht="31.5" customHeight="1"/>
    <row r="192" ht="39.75" customHeight="1"/>
    <row r="193" ht="38.25" customHeight="1"/>
    <row r="194" ht="12.75" customHeight="1"/>
    <row r="195" ht="172.5" customHeight="1"/>
    <row r="196" ht="242.25" customHeight="1"/>
    <row r="197" ht="186" customHeight="1"/>
    <row r="198" ht="172.5" customHeight="1"/>
    <row r="199" ht="166.5" customHeight="1"/>
    <row r="200" ht="159.75" customHeight="1"/>
    <row r="201" ht="265.5" customHeight="1"/>
    <row r="202" ht="170.25" customHeight="1"/>
    <row r="203" ht="156.75" customHeight="1"/>
    <row r="205" ht="18" customHeight="1"/>
    <row r="207" ht="18.75" customHeight="1"/>
    <row r="208" ht="18.75" customHeight="1"/>
    <row r="209" ht="18.75" customHeight="1"/>
    <row r="210" ht="18.75" customHeight="1"/>
    <row r="211" ht="19.5" customHeight="1"/>
    <row r="212" ht="21.75" customHeight="1"/>
    <row r="214" ht="13.5" customHeight="1"/>
    <row r="215" ht="46.5" customHeight="1"/>
    <row r="219" ht="18.75" customHeight="1"/>
  </sheetData>
  <sheetProtection selectLockedCells="1" selectUnlockedCells="1"/>
  <mergeCells count="9">
    <mergeCell ref="M6:Q6"/>
    <mergeCell ref="M7:N7"/>
    <mergeCell ref="A9:Q9"/>
    <mergeCell ref="A21:I21"/>
    <mergeCell ref="A60:G60"/>
    <mergeCell ref="A1:J1"/>
    <mergeCell ref="A2:H2"/>
    <mergeCell ref="A5:H5"/>
    <mergeCell ref="A6:I6"/>
  </mergeCells>
  <printOptions/>
  <pageMargins left="0.7875" right="0.7875" top="1.0527777777777778" bottom="1.0527777777777778" header="0.7875" footer="0.7875"/>
  <pageSetup fitToHeight="0" fitToWidth="1" horizontalDpi="600" verticalDpi="600" orientation="landscape" paperSize="9" scale="35"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186"/>
  <sheetViews>
    <sheetView zoomScale="70" zoomScaleNormal="70" zoomScalePageLayoutView="0" workbookViewId="0" topLeftCell="A28">
      <selection activeCell="L39" sqref="L39"/>
    </sheetView>
  </sheetViews>
  <sheetFormatPr defaultColWidth="9.140625" defaultRowHeight="12.75"/>
  <cols>
    <col min="1" max="1" width="15.28125" style="77" customWidth="1"/>
    <col min="2" max="2" width="20.7109375" style="77" customWidth="1"/>
    <col min="3" max="3" width="24.421875" style="77" customWidth="1"/>
    <col min="4" max="4" width="46.28125" style="77" customWidth="1"/>
    <col min="5" max="5" width="14.140625" style="77" customWidth="1"/>
    <col min="6" max="6" width="9.28125" style="77" customWidth="1"/>
    <col min="7" max="7" width="10.8515625" style="77" customWidth="1"/>
    <col min="8" max="8" width="14.7109375" style="77" customWidth="1"/>
    <col min="9" max="9" width="21.7109375" style="77" customWidth="1"/>
    <col min="10" max="10" width="17.7109375" style="77" customWidth="1"/>
    <col min="11" max="11" width="16.8515625" style="77" customWidth="1"/>
    <col min="12" max="12" width="14.7109375" style="77" customWidth="1"/>
    <col min="13" max="13" width="27.421875" style="77" customWidth="1"/>
    <col min="14" max="14" width="9.140625" style="77" customWidth="1"/>
    <col min="15" max="15" width="17.28125" style="77" customWidth="1"/>
    <col min="16" max="16" width="11.8515625" style="77" customWidth="1"/>
    <col min="17" max="17" width="15.421875" style="77" customWidth="1"/>
    <col min="18" max="16384" width="9.140625" style="77" customWidth="1"/>
  </cols>
  <sheetData>
    <row r="1" spans="1:10" ht="31.5" customHeight="1">
      <c r="A1" s="637" t="s">
        <v>475</v>
      </c>
      <c r="B1" s="637"/>
      <c r="C1" s="637"/>
      <c r="D1" s="637"/>
      <c r="E1" s="637"/>
      <c r="F1" s="637"/>
      <c r="G1" s="637"/>
      <c r="H1" s="637"/>
      <c r="I1" s="637"/>
      <c r="J1" s="637"/>
    </row>
    <row r="2" spans="1:8" ht="12" hidden="1">
      <c r="A2" s="638"/>
      <c r="B2" s="638"/>
      <c r="C2" s="638"/>
      <c r="D2" s="638"/>
      <c r="E2" s="638"/>
      <c r="F2" s="638"/>
      <c r="G2" s="638"/>
      <c r="H2" s="638"/>
    </row>
    <row r="3" ht="12" hidden="1"/>
    <row r="4" spans="1:7" ht="12">
      <c r="A4" s="78"/>
      <c r="B4" s="79"/>
      <c r="C4" s="78"/>
      <c r="D4" s="78"/>
      <c r="G4" s="80"/>
    </row>
    <row r="5" spans="1:8" ht="12.75" customHeight="1">
      <c r="A5" s="635" t="s">
        <v>146</v>
      </c>
      <c r="B5" s="635"/>
      <c r="C5" s="635"/>
      <c r="D5" s="635"/>
      <c r="E5" s="635"/>
      <c r="F5" s="635"/>
      <c r="G5" s="635"/>
      <c r="H5" s="635"/>
    </row>
    <row r="6" spans="1:17" ht="13.5" customHeight="1">
      <c r="A6" s="608" t="s">
        <v>1</v>
      </c>
      <c r="B6" s="608"/>
      <c r="C6" s="608"/>
      <c r="D6" s="608"/>
      <c r="E6" s="608"/>
      <c r="F6" s="608"/>
      <c r="G6" s="608"/>
      <c r="H6" s="608"/>
      <c r="I6" s="608"/>
      <c r="J6" s="314"/>
      <c r="K6" s="314"/>
      <c r="L6" s="315"/>
      <c r="M6" s="609" t="s">
        <v>2</v>
      </c>
      <c r="N6" s="609"/>
      <c r="O6" s="609"/>
      <c r="P6" s="609"/>
      <c r="Q6" s="609"/>
    </row>
    <row r="7" spans="1:17" ht="55.5" customHeight="1">
      <c r="A7" s="316" t="s">
        <v>3</v>
      </c>
      <c r="B7" s="316" t="s">
        <v>4</v>
      </c>
      <c r="C7" s="316" t="s">
        <v>5</v>
      </c>
      <c r="D7" s="316" t="s">
        <v>6</v>
      </c>
      <c r="E7" s="316" t="s">
        <v>7</v>
      </c>
      <c r="F7" s="316" t="s">
        <v>8</v>
      </c>
      <c r="G7" s="316" t="s">
        <v>470</v>
      </c>
      <c r="H7" s="316" t="s">
        <v>471</v>
      </c>
      <c r="I7" s="316" t="s">
        <v>9</v>
      </c>
      <c r="J7" s="316" t="s">
        <v>476</v>
      </c>
      <c r="K7" s="316" t="s">
        <v>473</v>
      </c>
      <c r="L7" s="316" t="s">
        <v>474</v>
      </c>
      <c r="M7" s="610" t="s">
        <v>10</v>
      </c>
      <c r="N7" s="610"/>
      <c r="O7" s="317" t="s">
        <v>11</v>
      </c>
      <c r="P7" s="317" t="s">
        <v>12</v>
      </c>
      <c r="Q7" s="318" t="s">
        <v>13</v>
      </c>
    </row>
    <row r="8" spans="1:17" ht="12">
      <c r="A8" s="319">
        <v>1</v>
      </c>
      <c r="B8" s="319">
        <v>2</v>
      </c>
      <c r="C8" s="319">
        <v>3</v>
      </c>
      <c r="D8" s="319">
        <v>4</v>
      </c>
      <c r="E8" s="319">
        <v>5</v>
      </c>
      <c r="F8" s="319">
        <v>6</v>
      </c>
      <c r="G8" s="319">
        <v>7</v>
      </c>
      <c r="H8" s="319">
        <v>8</v>
      </c>
      <c r="I8" s="319">
        <v>9</v>
      </c>
      <c r="J8" s="319">
        <v>10</v>
      </c>
      <c r="K8" s="319">
        <v>11</v>
      </c>
      <c r="L8" s="319">
        <v>12</v>
      </c>
      <c r="M8" s="319">
        <v>13</v>
      </c>
      <c r="N8" s="319">
        <v>14</v>
      </c>
      <c r="O8" s="319">
        <v>15</v>
      </c>
      <c r="P8" s="319">
        <v>16</v>
      </c>
      <c r="Q8" s="319">
        <v>17</v>
      </c>
    </row>
    <row r="9" spans="1:17" ht="12">
      <c r="A9" s="611"/>
      <c r="B9" s="611"/>
      <c r="C9" s="611"/>
      <c r="D9" s="611"/>
      <c r="E9" s="611"/>
      <c r="F9" s="611"/>
      <c r="G9" s="611"/>
      <c r="H9" s="611"/>
      <c r="I9" s="611"/>
      <c r="J9" s="611"/>
      <c r="K9" s="611"/>
      <c r="L9" s="611"/>
      <c r="M9" s="611"/>
      <c r="N9" s="611"/>
      <c r="O9" s="611"/>
      <c r="P9" s="611"/>
      <c r="Q9" s="611"/>
    </row>
    <row r="10" spans="1:17" ht="50.25" customHeight="1">
      <c r="A10" s="81">
        <v>1</v>
      </c>
      <c r="B10" s="81" t="s">
        <v>147</v>
      </c>
      <c r="C10" s="81" t="s">
        <v>148</v>
      </c>
      <c r="D10" s="82" t="s">
        <v>149</v>
      </c>
      <c r="E10" s="83" t="s">
        <v>82</v>
      </c>
      <c r="F10" s="83">
        <v>10</v>
      </c>
      <c r="G10" s="410"/>
      <c r="H10" s="416">
        <v>0.08</v>
      </c>
      <c r="I10" s="510">
        <f>G10+(G10*H10)</f>
        <v>0</v>
      </c>
      <c r="J10" s="554">
        <f>G10*F10</f>
        <v>0</v>
      </c>
      <c r="K10" s="554">
        <f>L10-J10</f>
        <v>0</v>
      </c>
      <c r="L10" s="511">
        <f>I10*F10</f>
        <v>0</v>
      </c>
      <c r="M10" s="84"/>
      <c r="N10" s="411"/>
      <c r="O10" s="411"/>
      <c r="P10" s="412"/>
      <c r="Q10" s="412"/>
    </row>
    <row r="11" spans="1:17" ht="33.75">
      <c r="A11" s="81">
        <f aca="true" t="shared" si="0" ref="A11:A32">A10+1</f>
        <v>2</v>
      </c>
      <c r="B11" s="81" t="s">
        <v>147</v>
      </c>
      <c r="C11" s="81" t="s">
        <v>148</v>
      </c>
      <c r="D11" s="82" t="s">
        <v>149</v>
      </c>
      <c r="E11" s="83" t="s">
        <v>150</v>
      </c>
      <c r="F11" s="83">
        <v>40</v>
      </c>
      <c r="G11" s="410"/>
      <c r="H11" s="416">
        <v>0.08</v>
      </c>
      <c r="I11" s="510">
        <f aca="true" t="shared" si="1" ref="I11:I32">G11+(G11*H11)</f>
        <v>0</v>
      </c>
      <c r="J11" s="554">
        <f aca="true" t="shared" si="2" ref="J11:J32">G11*F11</f>
        <v>0</v>
      </c>
      <c r="K11" s="554">
        <f aca="true" t="shared" si="3" ref="K11:K32">L11-J11</f>
        <v>0</v>
      </c>
      <c r="L11" s="511">
        <f aca="true" t="shared" si="4" ref="L11:L32">I11*F11</f>
        <v>0</v>
      </c>
      <c r="M11" s="84"/>
      <c r="N11" s="411"/>
      <c r="O11" s="411"/>
      <c r="P11" s="412"/>
      <c r="Q11" s="412"/>
    </row>
    <row r="12" spans="1:17" ht="56.25">
      <c r="A12" s="81">
        <f t="shared" si="0"/>
        <v>3</v>
      </c>
      <c r="B12" s="81" t="s">
        <v>151</v>
      </c>
      <c r="C12" s="81" t="s">
        <v>152</v>
      </c>
      <c r="D12" s="82" t="s">
        <v>153</v>
      </c>
      <c r="E12" s="83" t="s">
        <v>150</v>
      </c>
      <c r="F12" s="83">
        <v>40</v>
      </c>
      <c r="G12" s="410"/>
      <c r="H12" s="416">
        <v>0.08</v>
      </c>
      <c r="I12" s="510">
        <f t="shared" si="1"/>
        <v>0</v>
      </c>
      <c r="J12" s="554">
        <f t="shared" si="2"/>
        <v>0</v>
      </c>
      <c r="K12" s="554">
        <f t="shared" si="3"/>
        <v>0</v>
      </c>
      <c r="L12" s="511">
        <f t="shared" si="4"/>
        <v>0</v>
      </c>
      <c r="M12" s="84"/>
      <c r="N12" s="411"/>
      <c r="O12" s="411"/>
      <c r="P12" s="412"/>
      <c r="Q12" s="412"/>
    </row>
    <row r="13" spans="1:17" ht="33.75">
      <c r="A13" s="81">
        <f t="shared" si="0"/>
        <v>4</v>
      </c>
      <c r="B13" s="81" t="s">
        <v>154</v>
      </c>
      <c r="C13" s="81" t="s">
        <v>148</v>
      </c>
      <c r="D13" s="82" t="s">
        <v>155</v>
      </c>
      <c r="E13" s="83" t="s">
        <v>156</v>
      </c>
      <c r="F13" s="83">
        <v>30</v>
      </c>
      <c r="G13" s="410"/>
      <c r="H13" s="416">
        <v>0.08</v>
      </c>
      <c r="I13" s="510">
        <f t="shared" si="1"/>
        <v>0</v>
      </c>
      <c r="J13" s="554">
        <f t="shared" si="2"/>
        <v>0</v>
      </c>
      <c r="K13" s="554">
        <f t="shared" si="3"/>
        <v>0</v>
      </c>
      <c r="L13" s="511">
        <f t="shared" si="4"/>
        <v>0</v>
      </c>
      <c r="M13" s="84"/>
      <c r="N13" s="411"/>
      <c r="O13" s="411"/>
      <c r="P13" s="412"/>
      <c r="Q13" s="412"/>
    </row>
    <row r="14" spans="1:17" ht="33.75">
      <c r="A14" s="81">
        <f t="shared" si="0"/>
        <v>5</v>
      </c>
      <c r="B14" s="81" t="s">
        <v>154</v>
      </c>
      <c r="C14" s="81" t="s">
        <v>148</v>
      </c>
      <c r="D14" s="82" t="s">
        <v>155</v>
      </c>
      <c r="E14" s="83" t="s">
        <v>157</v>
      </c>
      <c r="F14" s="83">
        <v>30</v>
      </c>
      <c r="G14" s="410"/>
      <c r="H14" s="416">
        <v>0.08</v>
      </c>
      <c r="I14" s="510">
        <f t="shared" si="1"/>
        <v>0</v>
      </c>
      <c r="J14" s="554">
        <f t="shared" si="2"/>
        <v>0</v>
      </c>
      <c r="K14" s="554">
        <f t="shared" si="3"/>
        <v>0</v>
      </c>
      <c r="L14" s="511">
        <f t="shared" si="4"/>
        <v>0</v>
      </c>
      <c r="M14" s="84"/>
      <c r="N14" s="411"/>
      <c r="O14" s="411"/>
      <c r="P14" s="412"/>
      <c r="Q14" s="412"/>
    </row>
    <row r="15" spans="1:17" ht="67.5">
      <c r="A15" s="81">
        <f t="shared" si="0"/>
        <v>6</v>
      </c>
      <c r="B15" s="81" t="s">
        <v>158</v>
      </c>
      <c r="C15" s="81" t="s">
        <v>159</v>
      </c>
      <c r="D15" s="82" t="s">
        <v>160</v>
      </c>
      <c r="E15" s="83" t="s">
        <v>161</v>
      </c>
      <c r="F15" s="83">
        <v>50</v>
      </c>
      <c r="G15" s="410"/>
      <c r="H15" s="416">
        <v>0.08</v>
      </c>
      <c r="I15" s="510">
        <f t="shared" si="1"/>
        <v>0</v>
      </c>
      <c r="J15" s="554">
        <f t="shared" si="2"/>
        <v>0</v>
      </c>
      <c r="K15" s="554">
        <f t="shared" si="3"/>
        <v>0</v>
      </c>
      <c r="L15" s="511">
        <f t="shared" si="4"/>
        <v>0</v>
      </c>
      <c r="M15" s="84"/>
      <c r="N15" s="411"/>
      <c r="O15" s="411"/>
      <c r="P15" s="412"/>
      <c r="Q15" s="412"/>
    </row>
    <row r="16" spans="1:17" ht="67.5">
      <c r="A16" s="81">
        <f t="shared" si="0"/>
        <v>7</v>
      </c>
      <c r="B16" s="81" t="s">
        <v>158</v>
      </c>
      <c r="C16" s="81" t="s">
        <v>159</v>
      </c>
      <c r="D16" s="82" t="s">
        <v>162</v>
      </c>
      <c r="E16" s="83" t="s">
        <v>163</v>
      </c>
      <c r="F16" s="83">
        <v>10</v>
      </c>
      <c r="G16" s="410"/>
      <c r="H16" s="416">
        <v>0.08</v>
      </c>
      <c r="I16" s="510">
        <f t="shared" si="1"/>
        <v>0</v>
      </c>
      <c r="J16" s="554">
        <f t="shared" si="2"/>
        <v>0</v>
      </c>
      <c r="K16" s="554">
        <f t="shared" si="3"/>
        <v>0</v>
      </c>
      <c r="L16" s="511">
        <f t="shared" si="4"/>
        <v>0</v>
      </c>
      <c r="M16" s="84"/>
      <c r="N16" s="411"/>
      <c r="O16" s="411"/>
      <c r="P16" s="412"/>
      <c r="Q16" s="412"/>
    </row>
    <row r="17" spans="1:17" ht="90">
      <c r="A17" s="81">
        <f t="shared" si="0"/>
        <v>8</v>
      </c>
      <c r="B17" s="85" t="s">
        <v>164</v>
      </c>
      <c r="C17" s="85" t="s">
        <v>165</v>
      </c>
      <c r="D17" s="82" t="s">
        <v>166</v>
      </c>
      <c r="E17" s="83" t="s">
        <v>167</v>
      </c>
      <c r="F17" s="83">
        <v>850</v>
      </c>
      <c r="G17" s="410"/>
      <c r="H17" s="416">
        <v>0.08</v>
      </c>
      <c r="I17" s="510">
        <f t="shared" si="1"/>
        <v>0</v>
      </c>
      <c r="J17" s="554">
        <f t="shared" si="2"/>
        <v>0</v>
      </c>
      <c r="K17" s="554">
        <f t="shared" si="3"/>
        <v>0</v>
      </c>
      <c r="L17" s="511">
        <f t="shared" si="4"/>
        <v>0</v>
      </c>
      <c r="M17" s="84"/>
      <c r="N17" s="411"/>
      <c r="O17" s="411"/>
      <c r="P17" s="412"/>
      <c r="Q17" s="412"/>
    </row>
    <row r="18" spans="1:17" ht="90">
      <c r="A18" s="81">
        <f t="shared" si="0"/>
        <v>9</v>
      </c>
      <c r="B18" s="85" t="s">
        <v>164</v>
      </c>
      <c r="C18" s="85" t="s">
        <v>165</v>
      </c>
      <c r="D18" s="82" t="s">
        <v>168</v>
      </c>
      <c r="E18" s="83" t="s">
        <v>150</v>
      </c>
      <c r="F18" s="83">
        <v>160</v>
      </c>
      <c r="G18" s="410"/>
      <c r="H18" s="416">
        <v>0.08</v>
      </c>
      <c r="I18" s="510">
        <f t="shared" si="1"/>
        <v>0</v>
      </c>
      <c r="J18" s="554">
        <f t="shared" si="2"/>
        <v>0</v>
      </c>
      <c r="K18" s="554">
        <f t="shared" si="3"/>
        <v>0</v>
      </c>
      <c r="L18" s="511">
        <f t="shared" si="4"/>
        <v>0</v>
      </c>
      <c r="M18" s="84"/>
      <c r="N18" s="411"/>
      <c r="O18" s="411"/>
      <c r="P18" s="412"/>
      <c r="Q18" s="412"/>
    </row>
    <row r="19" spans="1:17" ht="91.5" customHeight="1">
      <c r="A19" s="81">
        <f t="shared" si="0"/>
        <v>10</v>
      </c>
      <c r="B19" s="85" t="s">
        <v>164</v>
      </c>
      <c r="C19" s="85" t="s">
        <v>165</v>
      </c>
      <c r="D19" s="82" t="s">
        <v>169</v>
      </c>
      <c r="E19" s="83" t="s">
        <v>150</v>
      </c>
      <c r="F19" s="83">
        <v>330</v>
      </c>
      <c r="G19" s="410"/>
      <c r="H19" s="416">
        <v>0.08</v>
      </c>
      <c r="I19" s="510">
        <f t="shared" si="1"/>
        <v>0</v>
      </c>
      <c r="J19" s="554">
        <f t="shared" si="2"/>
        <v>0</v>
      </c>
      <c r="K19" s="554">
        <f t="shared" si="3"/>
        <v>0</v>
      </c>
      <c r="L19" s="511">
        <f t="shared" si="4"/>
        <v>0</v>
      </c>
      <c r="M19" s="84"/>
      <c r="N19" s="411"/>
      <c r="O19" s="411"/>
      <c r="P19" s="412"/>
      <c r="Q19" s="412"/>
    </row>
    <row r="20" spans="1:17" ht="78.75" customHeight="1">
      <c r="A20" s="81">
        <f t="shared" si="0"/>
        <v>11</v>
      </c>
      <c r="B20" s="85" t="s">
        <v>170</v>
      </c>
      <c r="C20" s="85" t="s">
        <v>171</v>
      </c>
      <c r="D20" s="86" t="s">
        <v>172</v>
      </c>
      <c r="E20" s="83" t="s">
        <v>173</v>
      </c>
      <c r="F20" s="83">
        <v>90</v>
      </c>
      <c r="G20" s="410"/>
      <c r="H20" s="416">
        <v>0.08</v>
      </c>
      <c r="I20" s="510">
        <f t="shared" si="1"/>
        <v>0</v>
      </c>
      <c r="J20" s="554">
        <f t="shared" si="2"/>
        <v>0</v>
      </c>
      <c r="K20" s="554">
        <f t="shared" si="3"/>
        <v>0</v>
      </c>
      <c r="L20" s="511">
        <f t="shared" si="4"/>
        <v>0</v>
      </c>
      <c r="M20" s="84"/>
      <c r="N20" s="411"/>
      <c r="O20" s="411"/>
      <c r="P20" s="412"/>
      <c r="Q20" s="412"/>
    </row>
    <row r="21" spans="1:17" ht="90">
      <c r="A21" s="81">
        <f t="shared" si="0"/>
        <v>12</v>
      </c>
      <c r="B21" s="85" t="s">
        <v>174</v>
      </c>
      <c r="C21" s="85" t="s">
        <v>175</v>
      </c>
      <c r="D21" s="82" t="s">
        <v>172</v>
      </c>
      <c r="E21" s="83" t="s">
        <v>176</v>
      </c>
      <c r="F21" s="83">
        <v>30</v>
      </c>
      <c r="G21" s="410"/>
      <c r="H21" s="416">
        <v>0.08</v>
      </c>
      <c r="I21" s="510">
        <f t="shared" si="1"/>
        <v>0</v>
      </c>
      <c r="J21" s="554">
        <f t="shared" si="2"/>
        <v>0</v>
      </c>
      <c r="K21" s="554">
        <f t="shared" si="3"/>
        <v>0</v>
      </c>
      <c r="L21" s="511">
        <f t="shared" si="4"/>
        <v>0</v>
      </c>
      <c r="M21" s="84"/>
      <c r="N21" s="411"/>
      <c r="O21" s="411"/>
      <c r="P21" s="412"/>
      <c r="Q21" s="412"/>
    </row>
    <row r="22" spans="1:17" ht="123.75">
      <c r="A22" s="81">
        <f t="shared" si="0"/>
        <v>13</v>
      </c>
      <c r="B22" s="85" t="s">
        <v>177</v>
      </c>
      <c r="C22" s="85" t="s">
        <v>178</v>
      </c>
      <c r="D22" s="87" t="s">
        <v>179</v>
      </c>
      <c r="E22" s="83" t="s">
        <v>180</v>
      </c>
      <c r="F22" s="83">
        <v>200</v>
      </c>
      <c r="G22" s="410"/>
      <c r="H22" s="416">
        <v>0.08</v>
      </c>
      <c r="I22" s="510">
        <f t="shared" si="1"/>
        <v>0</v>
      </c>
      <c r="J22" s="554">
        <f t="shared" si="2"/>
        <v>0</v>
      </c>
      <c r="K22" s="554">
        <f t="shared" si="3"/>
        <v>0</v>
      </c>
      <c r="L22" s="511">
        <f t="shared" si="4"/>
        <v>0</v>
      </c>
      <c r="M22" s="88"/>
      <c r="N22" s="411"/>
      <c r="O22" s="411"/>
      <c r="P22" s="412"/>
      <c r="Q22" s="412"/>
    </row>
    <row r="23" spans="1:17" ht="123.75">
      <c r="A23" s="81">
        <f t="shared" si="0"/>
        <v>14</v>
      </c>
      <c r="B23" s="85" t="s">
        <v>177</v>
      </c>
      <c r="C23" s="85" t="s">
        <v>178</v>
      </c>
      <c r="D23" s="86" t="s">
        <v>181</v>
      </c>
      <c r="E23" s="83" t="s">
        <v>182</v>
      </c>
      <c r="F23" s="83">
        <v>100</v>
      </c>
      <c r="G23" s="410"/>
      <c r="H23" s="416">
        <v>0.08</v>
      </c>
      <c r="I23" s="510">
        <f t="shared" si="1"/>
        <v>0</v>
      </c>
      <c r="J23" s="554">
        <f t="shared" si="2"/>
        <v>0</v>
      </c>
      <c r="K23" s="554">
        <f t="shared" si="3"/>
        <v>0</v>
      </c>
      <c r="L23" s="511">
        <f t="shared" si="4"/>
        <v>0</v>
      </c>
      <c r="M23" s="88"/>
      <c r="N23" s="411"/>
      <c r="O23" s="411"/>
      <c r="P23" s="412"/>
      <c r="Q23" s="412"/>
    </row>
    <row r="24" spans="1:17" ht="78.75">
      <c r="A24" s="81">
        <f t="shared" si="0"/>
        <v>15</v>
      </c>
      <c r="B24" s="85" t="s">
        <v>183</v>
      </c>
      <c r="C24" s="85" t="s">
        <v>184</v>
      </c>
      <c r="D24" s="87" t="s">
        <v>185</v>
      </c>
      <c r="E24" s="83" t="s">
        <v>173</v>
      </c>
      <c r="F24" s="83">
        <v>180</v>
      </c>
      <c r="G24" s="410"/>
      <c r="H24" s="416">
        <v>0.08</v>
      </c>
      <c r="I24" s="510">
        <f t="shared" si="1"/>
        <v>0</v>
      </c>
      <c r="J24" s="554">
        <f t="shared" si="2"/>
        <v>0</v>
      </c>
      <c r="K24" s="554">
        <f t="shared" si="3"/>
        <v>0</v>
      </c>
      <c r="L24" s="511">
        <f t="shared" si="4"/>
        <v>0</v>
      </c>
      <c r="M24" s="84"/>
      <c r="N24" s="411"/>
      <c r="O24" s="411"/>
      <c r="P24" s="412"/>
      <c r="Q24" s="412"/>
    </row>
    <row r="25" spans="1:17" ht="78.75">
      <c r="A25" s="81">
        <f t="shared" si="0"/>
        <v>16</v>
      </c>
      <c r="B25" s="85" t="s">
        <v>183</v>
      </c>
      <c r="C25" s="85" t="s">
        <v>184</v>
      </c>
      <c r="D25" s="87" t="s">
        <v>185</v>
      </c>
      <c r="E25" s="83" t="s">
        <v>150</v>
      </c>
      <c r="F25" s="83">
        <v>50</v>
      </c>
      <c r="G25" s="410"/>
      <c r="H25" s="416">
        <v>0.08</v>
      </c>
      <c r="I25" s="510">
        <f t="shared" si="1"/>
        <v>0</v>
      </c>
      <c r="J25" s="554">
        <f t="shared" si="2"/>
        <v>0</v>
      </c>
      <c r="K25" s="554">
        <f t="shared" si="3"/>
        <v>0</v>
      </c>
      <c r="L25" s="511">
        <f t="shared" si="4"/>
        <v>0</v>
      </c>
      <c r="M25" s="84"/>
      <c r="N25" s="411"/>
      <c r="O25" s="411"/>
      <c r="P25" s="412"/>
      <c r="Q25" s="412"/>
    </row>
    <row r="26" spans="1:17" ht="78.75">
      <c r="A26" s="81">
        <f t="shared" si="0"/>
        <v>17</v>
      </c>
      <c r="B26" s="89"/>
      <c r="C26" s="90"/>
      <c r="D26" s="87" t="s">
        <v>186</v>
      </c>
      <c r="E26" s="83" t="s">
        <v>173</v>
      </c>
      <c r="F26" s="83">
        <v>140</v>
      </c>
      <c r="G26" s="410"/>
      <c r="H26" s="416">
        <v>0.08</v>
      </c>
      <c r="I26" s="510">
        <f t="shared" si="1"/>
        <v>0</v>
      </c>
      <c r="J26" s="554">
        <f t="shared" si="2"/>
        <v>0</v>
      </c>
      <c r="K26" s="554">
        <f t="shared" si="3"/>
        <v>0</v>
      </c>
      <c r="L26" s="511">
        <f t="shared" si="4"/>
        <v>0</v>
      </c>
      <c r="M26" s="84"/>
      <c r="N26" s="411"/>
      <c r="O26" s="411"/>
      <c r="P26" s="412"/>
      <c r="Q26" s="412"/>
    </row>
    <row r="27" spans="1:17" ht="78.75">
      <c r="A27" s="81">
        <f t="shared" si="0"/>
        <v>18</v>
      </c>
      <c r="B27" s="89"/>
      <c r="C27" s="90"/>
      <c r="D27" s="87" t="s">
        <v>186</v>
      </c>
      <c r="E27" s="83" t="s">
        <v>176</v>
      </c>
      <c r="F27" s="83">
        <v>140</v>
      </c>
      <c r="G27" s="410"/>
      <c r="H27" s="416">
        <v>0.23</v>
      </c>
      <c r="I27" s="510">
        <f t="shared" si="1"/>
        <v>0</v>
      </c>
      <c r="J27" s="554">
        <f t="shared" si="2"/>
        <v>0</v>
      </c>
      <c r="K27" s="554">
        <f t="shared" si="3"/>
        <v>0</v>
      </c>
      <c r="L27" s="511">
        <f t="shared" si="4"/>
        <v>0</v>
      </c>
      <c r="M27" s="84"/>
      <c r="N27" s="411"/>
      <c r="O27" s="411"/>
      <c r="P27" s="412"/>
      <c r="Q27" s="412"/>
    </row>
    <row r="28" spans="1:17" ht="78" customHeight="1">
      <c r="A28" s="81">
        <f t="shared" si="0"/>
        <v>19</v>
      </c>
      <c r="B28" s="89"/>
      <c r="C28" s="81" t="s">
        <v>187</v>
      </c>
      <c r="D28" s="87" t="s">
        <v>188</v>
      </c>
      <c r="E28" s="83" t="s">
        <v>189</v>
      </c>
      <c r="F28" s="83">
        <v>450</v>
      </c>
      <c r="G28" s="410"/>
      <c r="H28" s="416">
        <v>0.08</v>
      </c>
      <c r="I28" s="510">
        <f t="shared" si="1"/>
        <v>0</v>
      </c>
      <c r="J28" s="554">
        <f t="shared" si="2"/>
        <v>0</v>
      </c>
      <c r="K28" s="554">
        <f t="shared" si="3"/>
        <v>0</v>
      </c>
      <c r="L28" s="511">
        <f t="shared" si="4"/>
        <v>0</v>
      </c>
      <c r="M28" s="91"/>
      <c r="N28" s="411"/>
      <c r="O28" s="411"/>
      <c r="P28" s="412"/>
      <c r="Q28" s="412"/>
    </row>
    <row r="29" spans="1:17" ht="101.25">
      <c r="A29" s="81">
        <f t="shared" si="0"/>
        <v>20</v>
      </c>
      <c r="B29" s="89"/>
      <c r="C29" s="81" t="s">
        <v>190</v>
      </c>
      <c r="D29" s="92" t="s">
        <v>191</v>
      </c>
      <c r="E29" s="83" t="s">
        <v>173</v>
      </c>
      <c r="F29" s="83">
        <v>230</v>
      </c>
      <c r="G29" s="410"/>
      <c r="H29" s="416">
        <v>0.23</v>
      </c>
      <c r="I29" s="510">
        <f t="shared" si="1"/>
        <v>0</v>
      </c>
      <c r="J29" s="554">
        <f t="shared" si="2"/>
        <v>0</v>
      </c>
      <c r="K29" s="554">
        <f t="shared" si="3"/>
        <v>0</v>
      </c>
      <c r="L29" s="511">
        <f t="shared" si="4"/>
        <v>0</v>
      </c>
      <c r="M29" s="84"/>
      <c r="N29" s="411"/>
      <c r="O29" s="411"/>
      <c r="P29" s="412"/>
      <c r="Q29" s="412"/>
    </row>
    <row r="30" spans="1:17" ht="45">
      <c r="A30" s="81">
        <f t="shared" si="0"/>
        <v>21</v>
      </c>
      <c r="B30" s="93" t="s">
        <v>76</v>
      </c>
      <c r="C30" s="93" t="s">
        <v>192</v>
      </c>
      <c r="D30" s="94" t="s">
        <v>193</v>
      </c>
      <c r="E30" s="93" t="s">
        <v>173</v>
      </c>
      <c r="F30" s="83">
        <v>230</v>
      </c>
      <c r="G30" s="410"/>
      <c r="H30" s="416">
        <v>0.08</v>
      </c>
      <c r="I30" s="510">
        <f t="shared" si="1"/>
        <v>0</v>
      </c>
      <c r="J30" s="554">
        <f t="shared" si="2"/>
        <v>0</v>
      </c>
      <c r="K30" s="554">
        <f t="shared" si="3"/>
        <v>0</v>
      </c>
      <c r="L30" s="511">
        <f t="shared" si="4"/>
        <v>0</v>
      </c>
      <c r="M30" s="84"/>
      <c r="N30" s="411"/>
      <c r="O30" s="411"/>
      <c r="P30" s="412"/>
      <c r="Q30" s="412"/>
    </row>
    <row r="31" spans="1:17" ht="45">
      <c r="A31" s="81">
        <f t="shared" si="0"/>
        <v>22</v>
      </c>
      <c r="B31" s="89"/>
      <c r="C31" s="90"/>
      <c r="D31" s="95" t="s">
        <v>194</v>
      </c>
      <c r="E31" s="85" t="s">
        <v>59</v>
      </c>
      <c r="F31" s="83">
        <v>230</v>
      </c>
      <c r="G31" s="410"/>
      <c r="H31" s="416">
        <v>0.23</v>
      </c>
      <c r="I31" s="510">
        <f t="shared" si="1"/>
        <v>0</v>
      </c>
      <c r="J31" s="554">
        <f t="shared" si="2"/>
        <v>0</v>
      </c>
      <c r="K31" s="554">
        <f t="shared" si="3"/>
        <v>0</v>
      </c>
      <c r="L31" s="511">
        <f t="shared" si="4"/>
        <v>0</v>
      </c>
      <c r="M31" s="96"/>
      <c r="N31" s="411"/>
      <c r="O31" s="411"/>
      <c r="P31" s="412"/>
      <c r="Q31" s="412"/>
    </row>
    <row r="32" spans="1:17" ht="45">
      <c r="A32" s="81">
        <f t="shared" si="0"/>
        <v>23</v>
      </c>
      <c r="B32" s="89"/>
      <c r="C32" s="90"/>
      <c r="D32" s="95" t="s">
        <v>195</v>
      </c>
      <c r="E32" s="85" t="s">
        <v>59</v>
      </c>
      <c r="F32" s="83">
        <v>150</v>
      </c>
      <c r="G32" s="410"/>
      <c r="H32" s="417">
        <v>0.23</v>
      </c>
      <c r="I32" s="510">
        <f t="shared" si="1"/>
        <v>0</v>
      </c>
      <c r="J32" s="554">
        <f t="shared" si="2"/>
        <v>0</v>
      </c>
      <c r="K32" s="554">
        <f t="shared" si="3"/>
        <v>0</v>
      </c>
      <c r="L32" s="511">
        <f t="shared" si="4"/>
        <v>0</v>
      </c>
      <c r="M32" s="415"/>
      <c r="N32" s="411"/>
      <c r="O32" s="413"/>
      <c r="P32" s="414"/>
      <c r="Q32" s="414"/>
    </row>
    <row r="33" spans="1:17" s="1" customFormat="1" ht="13.5" customHeight="1" thickBot="1">
      <c r="A33" s="625" t="s">
        <v>60</v>
      </c>
      <c r="B33" s="626"/>
      <c r="C33" s="626"/>
      <c r="D33" s="626"/>
      <c r="E33" s="626"/>
      <c r="F33" s="626"/>
      <c r="G33" s="626"/>
      <c r="H33" s="626"/>
      <c r="I33" s="627"/>
      <c r="J33" s="553">
        <f>SUM(J10:J32)</f>
        <v>0</v>
      </c>
      <c r="K33" s="313" t="s">
        <v>60</v>
      </c>
      <c r="L33" s="546">
        <f>SUM(L10:L32)</f>
        <v>0</v>
      </c>
      <c r="M33" s="441"/>
      <c r="N33" s="440"/>
      <c r="O33" s="440"/>
      <c r="P33" s="3"/>
      <c r="Q33" s="3"/>
    </row>
    <row r="34" spans="1:11" ht="12">
      <c r="A34" s="98"/>
      <c r="B34" s="98"/>
      <c r="C34" s="98"/>
      <c r="D34" s="98"/>
      <c r="E34" s="98"/>
      <c r="F34" s="98"/>
      <c r="G34" s="98"/>
      <c r="K34" s="97"/>
    </row>
    <row r="35" spans="1:11" ht="12">
      <c r="A35" s="636" t="s">
        <v>196</v>
      </c>
      <c r="B35" s="636"/>
      <c r="C35" s="636"/>
      <c r="D35" s="636"/>
      <c r="E35" s="636"/>
      <c r="F35" s="636"/>
      <c r="G35" s="636"/>
      <c r="H35" s="99"/>
      <c r="I35" s="1"/>
      <c r="K35" s="97"/>
    </row>
    <row r="36" spans="1:11" ht="12">
      <c r="A36" s="100" t="s">
        <v>197</v>
      </c>
      <c r="B36" s="100"/>
      <c r="C36" s="100"/>
      <c r="D36" s="100"/>
      <c r="E36" s="100"/>
      <c r="F36" s="100"/>
      <c r="G36" s="100"/>
      <c r="H36" s="101"/>
      <c r="I36" s="1"/>
      <c r="K36" s="97"/>
    </row>
    <row r="37" ht="33.75" customHeight="1">
      <c r="K37" s="97"/>
    </row>
    <row r="38" ht="15" customHeight="1">
      <c r="K38" s="97"/>
    </row>
    <row r="39" spans="1:11" ht="45.75" customHeight="1">
      <c r="A39" s="78" t="s">
        <v>144</v>
      </c>
      <c r="B39" s="78"/>
      <c r="C39" s="78"/>
      <c r="G39" s="78" t="s">
        <v>64</v>
      </c>
      <c r="H39" s="102"/>
      <c r="I39" s="103"/>
      <c r="K39" s="97"/>
    </row>
    <row r="40" spans="1:11" ht="49.5" customHeight="1">
      <c r="A40" s="78"/>
      <c r="B40" s="79" t="s">
        <v>65</v>
      </c>
      <c r="C40" s="78"/>
      <c r="G40" s="80" t="s">
        <v>143</v>
      </c>
      <c r="K40" s="97"/>
    </row>
    <row r="41" spans="1:11" ht="16.5" customHeight="1">
      <c r="A41" s="78"/>
      <c r="B41" s="79"/>
      <c r="C41" s="78"/>
      <c r="G41" s="80"/>
      <c r="K41" s="97"/>
    </row>
    <row r="42" spans="1:11" ht="12">
      <c r="A42" s="78"/>
      <c r="B42" s="79"/>
      <c r="C42" s="78"/>
      <c r="G42" s="80"/>
      <c r="K42" s="97"/>
    </row>
    <row r="43" spans="1:11" ht="12">
      <c r="A43" s="78"/>
      <c r="B43" s="79"/>
      <c r="C43" s="78"/>
      <c r="G43" s="80"/>
      <c r="K43" s="97"/>
    </row>
    <row r="46" ht="15" customHeight="1"/>
    <row r="47" ht="15" customHeight="1"/>
    <row r="48" ht="21.75" customHeight="1"/>
    <row r="49" ht="21.75" customHeight="1"/>
    <row r="50" ht="21.75" customHeight="1"/>
    <row r="51" ht="21.75" customHeight="1"/>
    <row r="52" ht="22.5" customHeight="1"/>
    <row r="53" ht="22.5" customHeight="1"/>
    <row r="54" ht="22.5" customHeight="1"/>
    <row r="55" ht="45.75" customHeight="1"/>
    <row r="56" ht="45" customHeight="1"/>
    <row r="57" ht="27" customHeight="1"/>
    <row r="61" ht="144" customHeight="1"/>
    <row r="62" ht="156.75" customHeight="1"/>
    <row r="63" ht="12" customHeight="1"/>
    <row r="64" ht="43.5" customHeight="1"/>
    <row r="65" ht="31.5" customHeight="1"/>
    <row r="66" ht="48" customHeight="1"/>
    <row r="67" ht="20.25" customHeight="1"/>
    <row r="68" ht="17.25" customHeight="1"/>
    <row r="69" ht="27" customHeight="1"/>
    <row r="70" ht="27" customHeight="1"/>
    <row r="71" ht="27" customHeight="1"/>
    <row r="72" ht="35.25" customHeight="1"/>
    <row r="73" ht="16.5" customHeight="1"/>
    <row r="74" ht="22.5" customHeight="1"/>
    <row r="75" ht="45.75" customHeight="1"/>
    <row r="76" ht="22.5" customHeight="1"/>
    <row r="77" ht="22.5" customHeight="1"/>
    <row r="79" ht="15" customHeight="1"/>
    <row r="80" ht="14.25" customHeight="1"/>
    <row r="81" ht="14.25" customHeight="1"/>
    <row r="82" ht="15.75" customHeight="1"/>
    <row r="86" ht="15.75" customHeight="1"/>
    <row r="87" ht="15" customHeight="1"/>
    <row r="88" ht="45.75" customHeight="1"/>
    <row r="89" ht="34.5" customHeight="1"/>
    <row r="90" ht="13.5" customHeight="1"/>
    <row r="91" ht="71.25" customHeight="1"/>
    <row r="92" ht="102.75" customHeight="1"/>
    <row r="93" ht="85.5" customHeight="1"/>
    <row r="94" ht="74.25" customHeight="1"/>
    <row r="95" ht="81.75" customHeight="1"/>
    <row r="97" ht="110.25" customHeight="1"/>
    <row r="98" ht="109.5" customHeight="1"/>
    <row r="99" ht="101.25" customHeight="1"/>
    <row r="100" ht="18.75" customHeight="1"/>
    <row r="102" ht="18" customHeight="1"/>
    <row r="103" ht="30.75" customHeight="1"/>
    <row r="111" ht="15.75" customHeight="1"/>
    <row r="112" ht="33" customHeight="1"/>
    <row r="113" ht="54.75" customHeight="1"/>
    <row r="114" ht="17.25" customHeight="1"/>
    <row r="116" ht="12">
      <c r="N116" s="104"/>
    </row>
    <row r="117" ht="65.25" customHeight="1">
      <c r="N117" s="104"/>
    </row>
    <row r="118" ht="69" customHeight="1">
      <c r="N118" s="104"/>
    </row>
    <row r="119" ht="12">
      <c r="N119" s="104"/>
    </row>
    <row r="120" ht="12">
      <c r="N120" s="104"/>
    </row>
    <row r="121" ht="120" customHeight="1">
      <c r="N121" s="104"/>
    </row>
    <row r="122" ht="123.75" customHeight="1">
      <c r="N122" s="104"/>
    </row>
    <row r="123" ht="161.25" customHeight="1">
      <c r="N123" s="104"/>
    </row>
    <row r="124" ht="142.5" customHeight="1">
      <c r="N124" s="104"/>
    </row>
    <row r="125" ht="159" customHeight="1">
      <c r="N125" s="104"/>
    </row>
    <row r="126" ht="202.5" customHeight="1">
      <c r="N126" s="104"/>
    </row>
    <row r="127" ht="192.75" customHeight="1">
      <c r="N127" s="104"/>
    </row>
    <row r="128" ht="173.25" customHeight="1">
      <c r="N128" s="104"/>
    </row>
    <row r="129" ht="167.25" customHeight="1">
      <c r="N129" s="104"/>
    </row>
    <row r="130" ht="142.5" customHeight="1">
      <c r="N130" s="104"/>
    </row>
    <row r="131" ht="142.5" customHeight="1">
      <c r="N131" s="104"/>
    </row>
    <row r="132" ht="129.75" customHeight="1">
      <c r="N132" s="104"/>
    </row>
    <row r="133" ht="129.75" customHeight="1">
      <c r="N133" s="104"/>
    </row>
    <row r="134" ht="111" customHeight="1">
      <c r="N134" s="104"/>
    </row>
    <row r="135" ht="131.25" customHeight="1">
      <c r="N135" s="104"/>
    </row>
    <row r="136" ht="98.25" customHeight="1">
      <c r="N136" s="104"/>
    </row>
    <row r="137" ht="18.75" customHeight="1">
      <c r="N137" s="105"/>
    </row>
    <row r="139" ht="18.75" customHeight="1"/>
    <row r="140" ht="19.5" customHeight="1"/>
    <row r="141" ht="19.5" customHeight="1"/>
    <row r="142" ht="19.5" customHeight="1"/>
    <row r="143" ht="19.5" customHeight="1"/>
    <row r="149" ht="15.75" customHeight="1"/>
    <row r="150" ht="13.5" customHeight="1"/>
    <row r="151" ht="45.75" customHeight="1"/>
    <row r="153" ht="12.75" customHeight="1"/>
    <row r="156" ht="151.5" customHeight="1"/>
    <row r="158" ht="202.5" customHeight="1"/>
    <row r="160" ht="144.75" customHeight="1"/>
    <row r="162" ht="126.75" customHeight="1"/>
    <row r="163" ht="18" customHeight="1"/>
    <row r="166" ht="15.75" customHeight="1"/>
    <row r="170" ht="15.75" customHeight="1"/>
    <row r="171" ht="13.5" customHeight="1"/>
    <row r="172" ht="69" customHeight="1"/>
    <row r="173" ht="22.5" customHeight="1"/>
    <row r="174" ht="45.75" customHeight="1"/>
    <row r="177" ht="18.75" customHeight="1"/>
    <row r="179" ht="18.75" customHeight="1"/>
    <row r="180" ht="15.75" customHeight="1"/>
    <row r="181" ht="15.75" customHeight="1"/>
    <row r="182" ht="15.75" customHeight="1"/>
    <row r="183" ht="15.75" customHeight="1"/>
    <row r="184" ht="15.75" customHeight="1"/>
    <row r="185" ht="15.75" customHeight="1"/>
    <row r="186" ht="15.75" customHeight="1">
      <c r="P186" s="106"/>
    </row>
    <row r="192" ht="31.5" customHeight="1"/>
    <row r="193" ht="39.75" customHeight="1"/>
    <row r="194" ht="38.25" customHeight="1"/>
    <row r="195" ht="12.75" customHeight="1"/>
    <row r="196" ht="172.5" customHeight="1"/>
    <row r="197" ht="242.25" customHeight="1"/>
    <row r="198" ht="186" customHeight="1"/>
    <row r="199" ht="172.5" customHeight="1"/>
    <row r="200" ht="166.5" customHeight="1"/>
    <row r="201" ht="159.75" customHeight="1"/>
    <row r="202" ht="265.5" customHeight="1"/>
    <row r="203" ht="170.25" customHeight="1"/>
    <row r="204" ht="156.75" customHeight="1"/>
    <row r="206" ht="18" customHeight="1"/>
    <row r="208" ht="18.75" customHeight="1"/>
    <row r="209" ht="18.75" customHeight="1"/>
    <row r="210" ht="18.75" customHeight="1"/>
    <row r="211" ht="18.75" customHeight="1"/>
    <row r="212" ht="19.5" customHeight="1"/>
    <row r="213" ht="21.75" customHeight="1"/>
    <row r="215" ht="13.5" customHeight="1"/>
    <row r="216" ht="46.5" customHeight="1"/>
    <row r="220" ht="18.75" customHeight="1"/>
  </sheetData>
  <sheetProtection selectLockedCells="1" selectUnlockedCells="1"/>
  <mergeCells count="9">
    <mergeCell ref="M7:N7"/>
    <mergeCell ref="A9:Q9"/>
    <mergeCell ref="A33:I33"/>
    <mergeCell ref="A35:G35"/>
    <mergeCell ref="A1:J1"/>
    <mergeCell ref="A2:H2"/>
    <mergeCell ref="A5:H5"/>
    <mergeCell ref="A6:I6"/>
    <mergeCell ref="M6:Q6"/>
  </mergeCells>
  <printOptions/>
  <pageMargins left="0.7000000000000001" right="0.7000000000000001" top="0.75" bottom="0.75" header="0.5118110236220472" footer="0.5118110236220472"/>
  <pageSetup fitToHeight="0" fitToWidth="1" horizontalDpi="300" verticalDpi="3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Q188"/>
  <sheetViews>
    <sheetView zoomScale="70" zoomScaleNormal="70" zoomScalePageLayoutView="0" workbookViewId="0" topLeftCell="A16">
      <selection activeCell="E9" sqref="E9"/>
    </sheetView>
  </sheetViews>
  <sheetFormatPr defaultColWidth="9.140625" defaultRowHeight="12.75"/>
  <cols>
    <col min="1" max="1" width="15.28125" style="11" customWidth="1"/>
    <col min="2" max="2" width="20.7109375" style="11" customWidth="1"/>
    <col min="3" max="3" width="24.421875" style="11" customWidth="1"/>
    <col min="4" max="4" width="50.00390625" style="11" customWidth="1"/>
    <col min="5" max="5" width="23.421875" style="11" customWidth="1"/>
    <col min="6" max="6" width="8.57421875" style="11" customWidth="1"/>
    <col min="7" max="7" width="15.140625" style="11" customWidth="1"/>
    <col min="8" max="8" width="26.140625" style="11" customWidth="1"/>
    <col min="9" max="9" width="21.00390625" style="11" customWidth="1"/>
    <col min="10" max="10" width="22.7109375" style="11" customWidth="1"/>
    <col min="11" max="11" width="29.00390625" style="11" customWidth="1"/>
    <col min="12" max="12" width="21.57421875" style="11" customWidth="1"/>
    <col min="13" max="13" width="32.28125" style="11" customWidth="1"/>
    <col min="14" max="14" width="16.7109375" style="11" customWidth="1"/>
    <col min="15" max="15" width="27.140625" style="11" customWidth="1"/>
    <col min="16" max="16" width="19.8515625" style="11" customWidth="1"/>
    <col min="17" max="17" width="13.8515625" style="11" customWidth="1"/>
    <col min="18" max="16384" width="9.140625" style="11" customWidth="1"/>
  </cols>
  <sheetData>
    <row r="1" spans="1:10" ht="12.75">
      <c r="A1" s="617" t="s">
        <v>475</v>
      </c>
      <c r="B1" s="617"/>
      <c r="C1" s="617"/>
      <c r="D1" s="617"/>
      <c r="E1" s="617"/>
      <c r="F1" s="617"/>
      <c r="G1" s="617"/>
      <c r="H1" s="617"/>
      <c r="I1" s="617"/>
      <c r="J1" s="617"/>
    </row>
    <row r="2" spans="1:8" ht="12.75">
      <c r="A2" s="618"/>
      <c r="B2" s="618"/>
      <c r="C2" s="618"/>
      <c r="D2" s="618"/>
      <c r="E2" s="618"/>
      <c r="F2" s="618"/>
      <c r="G2" s="618"/>
      <c r="H2" s="618"/>
    </row>
    <row r="3" spans="1:8" ht="15.75" customHeight="1">
      <c r="A3" s="635" t="s">
        <v>198</v>
      </c>
      <c r="B3" s="635"/>
      <c r="C3" s="635"/>
      <c r="D3" s="635"/>
      <c r="E3" s="635"/>
      <c r="F3" s="635"/>
      <c r="G3" s="635"/>
      <c r="H3" s="635"/>
    </row>
    <row r="4" spans="1:17" ht="13.5" customHeight="1">
      <c r="A4" s="608" t="s">
        <v>1</v>
      </c>
      <c r="B4" s="608"/>
      <c r="C4" s="608"/>
      <c r="D4" s="608"/>
      <c r="E4" s="608"/>
      <c r="F4" s="608"/>
      <c r="G4" s="608"/>
      <c r="H4" s="608"/>
      <c r="I4" s="608"/>
      <c r="J4" s="314"/>
      <c r="K4" s="314"/>
      <c r="L4" s="315"/>
      <c r="M4" s="609" t="s">
        <v>2</v>
      </c>
      <c r="N4" s="609"/>
      <c r="O4" s="609"/>
      <c r="P4" s="609"/>
      <c r="Q4" s="609"/>
    </row>
    <row r="5" spans="1:17" ht="35.2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ustomHeight="1">
      <c r="A7" s="611"/>
      <c r="B7" s="611"/>
      <c r="C7" s="611"/>
      <c r="D7" s="611"/>
      <c r="E7" s="611"/>
      <c r="F7" s="611"/>
      <c r="G7" s="611"/>
      <c r="H7" s="611"/>
      <c r="I7" s="611"/>
      <c r="J7" s="611"/>
      <c r="K7" s="611"/>
      <c r="L7" s="611"/>
      <c r="M7" s="611"/>
      <c r="N7" s="611"/>
      <c r="O7" s="611"/>
      <c r="P7" s="611"/>
      <c r="Q7" s="611"/>
    </row>
    <row r="8" spans="1:17" ht="114.75">
      <c r="A8" s="107" t="s">
        <v>109</v>
      </c>
      <c r="B8" s="108"/>
      <c r="C8" s="14" t="s">
        <v>199</v>
      </c>
      <c r="D8" s="109" t="s">
        <v>200</v>
      </c>
      <c r="E8" s="19" t="s">
        <v>201</v>
      </c>
      <c r="F8" s="18">
        <v>350</v>
      </c>
      <c r="G8" s="418"/>
      <c r="H8" s="371">
        <v>0.08</v>
      </c>
      <c r="I8" s="512">
        <f>G8+(G8*H8)</f>
        <v>0</v>
      </c>
      <c r="J8" s="513">
        <f>G8*F8</f>
        <v>0</v>
      </c>
      <c r="K8" s="551">
        <f>L8-J8</f>
        <v>0</v>
      </c>
      <c r="L8" s="514">
        <f>I8*F8</f>
        <v>0</v>
      </c>
      <c r="M8" s="18"/>
      <c r="N8" s="408"/>
      <c r="O8" s="408"/>
      <c r="P8" s="419"/>
      <c r="Q8" s="419"/>
    </row>
    <row r="9" spans="1:17" ht="114.75">
      <c r="A9" s="107" t="s">
        <v>71</v>
      </c>
      <c r="B9" s="108"/>
      <c r="C9" s="14" t="s">
        <v>199</v>
      </c>
      <c r="D9" s="109" t="s">
        <v>202</v>
      </c>
      <c r="E9" s="19" t="s">
        <v>176</v>
      </c>
      <c r="F9" s="18">
        <v>420</v>
      </c>
      <c r="G9" s="418"/>
      <c r="H9" s="371">
        <v>0.08</v>
      </c>
      <c r="I9" s="512">
        <f aca="true" t="shared" si="0" ref="I9:I19">G9+(G9*H9)</f>
        <v>0</v>
      </c>
      <c r="J9" s="513">
        <f aca="true" t="shared" si="1" ref="J9:J19">G9*F9</f>
        <v>0</v>
      </c>
      <c r="K9" s="551">
        <f aca="true" t="shared" si="2" ref="K9:K19">L9-J9</f>
        <v>0</v>
      </c>
      <c r="L9" s="514">
        <f aca="true" t="shared" si="3" ref="L9:L19">I9*F9</f>
        <v>0</v>
      </c>
      <c r="M9" s="18"/>
      <c r="N9" s="408"/>
      <c r="O9" s="408"/>
      <c r="P9" s="419"/>
      <c r="Q9" s="419"/>
    </row>
    <row r="10" spans="1:17" ht="114.75">
      <c r="A10" s="107" t="s">
        <v>98</v>
      </c>
      <c r="B10" s="108"/>
      <c r="C10" s="14" t="s">
        <v>199</v>
      </c>
      <c r="D10" s="109" t="s">
        <v>203</v>
      </c>
      <c r="E10" s="19" t="s">
        <v>204</v>
      </c>
      <c r="F10" s="18">
        <v>160</v>
      </c>
      <c r="G10" s="418"/>
      <c r="H10" s="371">
        <v>0.08</v>
      </c>
      <c r="I10" s="512">
        <f t="shared" si="0"/>
        <v>0</v>
      </c>
      <c r="J10" s="513">
        <f t="shared" si="1"/>
        <v>0</v>
      </c>
      <c r="K10" s="551">
        <f t="shared" si="2"/>
        <v>0</v>
      </c>
      <c r="L10" s="514">
        <f t="shared" si="3"/>
        <v>0</v>
      </c>
      <c r="M10" s="18"/>
      <c r="N10" s="408"/>
      <c r="O10" s="408"/>
      <c r="P10" s="419"/>
      <c r="Q10" s="419"/>
    </row>
    <row r="11" spans="1:17" ht="114.75">
      <c r="A11" s="110" t="s">
        <v>100</v>
      </c>
      <c r="B11" s="111"/>
      <c r="C11" s="112" t="s">
        <v>199</v>
      </c>
      <c r="D11" s="113" t="s">
        <v>205</v>
      </c>
      <c r="E11" s="114" t="s">
        <v>206</v>
      </c>
      <c r="F11" s="115">
        <v>40</v>
      </c>
      <c r="G11" s="418"/>
      <c r="H11" s="371">
        <v>0.08</v>
      </c>
      <c r="I11" s="512">
        <f t="shared" si="0"/>
        <v>0</v>
      </c>
      <c r="J11" s="513">
        <f t="shared" si="1"/>
        <v>0</v>
      </c>
      <c r="K11" s="551">
        <f t="shared" si="2"/>
        <v>0</v>
      </c>
      <c r="L11" s="514">
        <f t="shared" si="3"/>
        <v>0</v>
      </c>
      <c r="M11" s="18"/>
      <c r="N11" s="408"/>
      <c r="O11" s="408"/>
      <c r="P11" s="419"/>
      <c r="Q11" s="419"/>
    </row>
    <row r="12" spans="1:17" ht="120.75" customHeight="1">
      <c r="A12" s="110" t="s">
        <v>83</v>
      </c>
      <c r="B12" s="111"/>
      <c r="C12" s="112" t="s">
        <v>207</v>
      </c>
      <c r="D12" s="116" t="s">
        <v>208</v>
      </c>
      <c r="E12" s="114" t="s">
        <v>209</v>
      </c>
      <c r="F12" s="115">
        <v>30</v>
      </c>
      <c r="G12" s="418"/>
      <c r="H12" s="371">
        <v>0.08</v>
      </c>
      <c r="I12" s="512">
        <f t="shared" si="0"/>
        <v>0</v>
      </c>
      <c r="J12" s="513">
        <f t="shared" si="1"/>
        <v>0</v>
      </c>
      <c r="K12" s="551">
        <f t="shared" si="2"/>
        <v>0</v>
      </c>
      <c r="L12" s="514">
        <f t="shared" si="3"/>
        <v>0</v>
      </c>
      <c r="M12" s="18"/>
      <c r="N12" s="408"/>
      <c r="O12" s="408"/>
      <c r="P12" s="419"/>
      <c r="Q12" s="419"/>
    </row>
    <row r="13" spans="1:17" ht="191.25">
      <c r="A13" s="110" t="s">
        <v>210</v>
      </c>
      <c r="B13" s="111"/>
      <c r="C13" s="112" t="s">
        <v>211</v>
      </c>
      <c r="D13" s="113" t="s">
        <v>212</v>
      </c>
      <c r="E13" s="114" t="s">
        <v>213</v>
      </c>
      <c r="F13" s="115">
        <v>40</v>
      </c>
      <c r="G13" s="418"/>
      <c r="H13" s="371">
        <v>0.08</v>
      </c>
      <c r="I13" s="512">
        <f t="shared" si="0"/>
        <v>0</v>
      </c>
      <c r="J13" s="513">
        <f t="shared" si="1"/>
        <v>0</v>
      </c>
      <c r="K13" s="551">
        <f t="shared" si="2"/>
        <v>0</v>
      </c>
      <c r="L13" s="514">
        <f t="shared" si="3"/>
        <v>0</v>
      </c>
      <c r="M13" s="18"/>
      <c r="N13" s="408"/>
      <c r="O13" s="408"/>
      <c r="P13" s="419"/>
      <c r="Q13" s="419"/>
    </row>
    <row r="14" spans="1:17" ht="205.5" customHeight="1">
      <c r="A14" s="110" t="s">
        <v>214</v>
      </c>
      <c r="B14" s="111"/>
      <c r="C14" s="112" t="s">
        <v>215</v>
      </c>
      <c r="D14" s="113" t="s">
        <v>216</v>
      </c>
      <c r="E14" s="114" t="s">
        <v>217</v>
      </c>
      <c r="F14" s="115">
        <v>40</v>
      </c>
      <c r="G14" s="418"/>
      <c r="H14" s="371">
        <v>0.08</v>
      </c>
      <c r="I14" s="512">
        <f t="shared" si="0"/>
        <v>0</v>
      </c>
      <c r="J14" s="513">
        <f t="shared" si="1"/>
        <v>0</v>
      </c>
      <c r="K14" s="551">
        <f t="shared" si="2"/>
        <v>0</v>
      </c>
      <c r="L14" s="514">
        <f t="shared" si="3"/>
        <v>0</v>
      </c>
      <c r="M14" s="18"/>
      <c r="N14" s="408"/>
      <c r="O14" s="408"/>
      <c r="P14" s="419"/>
      <c r="Q14" s="419"/>
    </row>
    <row r="15" spans="1:17" ht="127.5">
      <c r="A15" s="107" t="s">
        <v>218</v>
      </c>
      <c r="B15" s="117"/>
      <c r="C15" s="118"/>
      <c r="D15" s="109" t="s">
        <v>219</v>
      </c>
      <c r="E15" s="19" t="s">
        <v>220</v>
      </c>
      <c r="F15" s="18">
        <v>50</v>
      </c>
      <c r="G15" s="418"/>
      <c r="H15" s="371">
        <v>0.08</v>
      </c>
      <c r="I15" s="512">
        <f t="shared" si="0"/>
        <v>0</v>
      </c>
      <c r="J15" s="513">
        <f t="shared" si="1"/>
        <v>0</v>
      </c>
      <c r="K15" s="551">
        <f t="shared" si="2"/>
        <v>0</v>
      </c>
      <c r="L15" s="514">
        <f t="shared" si="3"/>
        <v>0</v>
      </c>
      <c r="M15" s="18"/>
      <c r="N15" s="408"/>
      <c r="O15" s="408"/>
      <c r="P15" s="419"/>
      <c r="Q15" s="419"/>
    </row>
    <row r="16" spans="1:17" ht="140.25">
      <c r="A16" s="119" t="s">
        <v>221</v>
      </c>
      <c r="B16" s="120"/>
      <c r="C16" s="119" t="s">
        <v>222</v>
      </c>
      <c r="D16" s="121" t="s">
        <v>223</v>
      </c>
      <c r="E16" s="22" t="s">
        <v>136</v>
      </c>
      <c r="F16" s="122">
        <v>400</v>
      </c>
      <c r="G16" s="418"/>
      <c r="H16" s="371">
        <v>0.08</v>
      </c>
      <c r="I16" s="512">
        <f t="shared" si="0"/>
        <v>0</v>
      </c>
      <c r="J16" s="513">
        <f t="shared" si="1"/>
        <v>0</v>
      </c>
      <c r="K16" s="551">
        <f t="shared" si="2"/>
        <v>0</v>
      </c>
      <c r="L16" s="514">
        <f t="shared" si="3"/>
        <v>0</v>
      </c>
      <c r="M16" s="18"/>
      <c r="N16" s="408"/>
      <c r="O16" s="408"/>
      <c r="P16" s="419"/>
      <c r="Q16" s="419"/>
    </row>
    <row r="17" spans="1:17" ht="63.75">
      <c r="A17" s="107" t="s">
        <v>224</v>
      </c>
      <c r="B17" s="107" t="s">
        <v>225</v>
      </c>
      <c r="C17" s="107" t="s">
        <v>222</v>
      </c>
      <c r="D17" s="109" t="s">
        <v>226</v>
      </c>
      <c r="E17" s="19" t="s">
        <v>227</v>
      </c>
      <c r="F17" s="18">
        <v>75</v>
      </c>
      <c r="G17" s="418"/>
      <c r="H17" s="371">
        <v>0.08</v>
      </c>
      <c r="I17" s="512">
        <f t="shared" si="0"/>
        <v>0</v>
      </c>
      <c r="J17" s="513">
        <f t="shared" si="1"/>
        <v>0</v>
      </c>
      <c r="K17" s="551">
        <f t="shared" si="2"/>
        <v>0</v>
      </c>
      <c r="L17" s="514">
        <f t="shared" si="3"/>
        <v>0</v>
      </c>
      <c r="M17" s="18"/>
      <c r="N17" s="408"/>
      <c r="O17" s="408"/>
      <c r="P17" s="419"/>
      <c r="Q17" s="419"/>
    </row>
    <row r="18" spans="1:17" ht="127.5">
      <c r="A18" s="124" t="s">
        <v>228</v>
      </c>
      <c r="B18" s="14" t="s">
        <v>229</v>
      </c>
      <c r="C18" s="107" t="s">
        <v>222</v>
      </c>
      <c r="D18" s="125" t="s">
        <v>230</v>
      </c>
      <c r="E18" s="19" t="s">
        <v>173</v>
      </c>
      <c r="F18" s="18">
        <v>50</v>
      </c>
      <c r="G18" s="418"/>
      <c r="H18" s="371">
        <v>0.08</v>
      </c>
      <c r="I18" s="512">
        <f t="shared" si="0"/>
        <v>0</v>
      </c>
      <c r="J18" s="513">
        <f t="shared" si="1"/>
        <v>0</v>
      </c>
      <c r="K18" s="551">
        <f t="shared" si="2"/>
        <v>0</v>
      </c>
      <c r="L18" s="514">
        <f t="shared" si="3"/>
        <v>0</v>
      </c>
      <c r="M18" s="18"/>
      <c r="N18" s="408"/>
      <c r="O18" s="408"/>
      <c r="P18" s="419"/>
      <c r="Q18" s="419"/>
    </row>
    <row r="19" spans="1:17" ht="127.5">
      <c r="A19" s="107" t="s">
        <v>231</v>
      </c>
      <c r="B19" s="14" t="s">
        <v>232</v>
      </c>
      <c r="C19" s="107" t="s">
        <v>222</v>
      </c>
      <c r="D19" s="125" t="s">
        <v>233</v>
      </c>
      <c r="E19" s="14" t="s">
        <v>48</v>
      </c>
      <c r="F19" s="18">
        <v>50</v>
      </c>
      <c r="G19" s="418"/>
      <c r="H19" s="371">
        <v>0.08</v>
      </c>
      <c r="I19" s="512">
        <f t="shared" si="0"/>
        <v>0</v>
      </c>
      <c r="J19" s="513">
        <f t="shared" si="1"/>
        <v>0</v>
      </c>
      <c r="K19" s="551">
        <f t="shared" si="2"/>
        <v>0</v>
      </c>
      <c r="L19" s="514">
        <f t="shared" si="3"/>
        <v>0</v>
      </c>
      <c r="M19" s="115"/>
      <c r="N19" s="409"/>
      <c r="O19" s="409"/>
      <c r="P19" s="420"/>
      <c r="Q19" s="420"/>
    </row>
    <row r="20" spans="1:17" s="1" customFormat="1" ht="13.5" customHeight="1" thickBot="1">
      <c r="A20" s="625" t="s">
        <v>60</v>
      </c>
      <c r="B20" s="626"/>
      <c r="C20" s="626"/>
      <c r="D20" s="626"/>
      <c r="E20" s="626"/>
      <c r="F20" s="626"/>
      <c r="G20" s="626"/>
      <c r="H20" s="626"/>
      <c r="I20" s="627"/>
      <c r="J20" s="509">
        <f>SUM(J8:J19)</f>
        <v>0</v>
      </c>
      <c r="K20" s="313" t="s">
        <v>60</v>
      </c>
      <c r="L20" s="546">
        <f>SUM(L8:L19)</f>
        <v>0</v>
      </c>
      <c r="M20" s="441"/>
      <c r="N20" s="440"/>
      <c r="O20" s="440"/>
      <c r="P20" s="3"/>
      <c r="Q20" s="3"/>
    </row>
    <row r="21" spans="1:17" ht="114.75" customHeight="1">
      <c r="A21" s="26"/>
      <c r="B21" s="29"/>
      <c r="C21" s="26"/>
      <c r="G21" s="30"/>
      <c r="H21" s="34"/>
      <c r="K21" s="57"/>
      <c r="M21" s="421"/>
      <c r="N21" s="25"/>
      <c r="O21" s="25"/>
      <c r="P21" s="25"/>
      <c r="Q21" s="25"/>
    </row>
    <row r="22" spans="1:17" ht="18" customHeight="1">
      <c r="A22" s="26"/>
      <c r="B22" s="29"/>
      <c r="C22" s="26"/>
      <c r="G22" s="30"/>
      <c r="K22" s="57"/>
      <c r="M22" s="421"/>
      <c r="N22" s="25"/>
      <c r="O22" s="25"/>
      <c r="P22" s="25"/>
      <c r="Q22" s="25"/>
    </row>
    <row r="23" spans="1:11" ht="114.75" customHeight="1">
      <c r="A23" s="26" t="s">
        <v>234</v>
      </c>
      <c r="B23" s="26"/>
      <c r="C23" s="26"/>
      <c r="D23" s="26"/>
      <c r="G23" s="26" t="s">
        <v>64</v>
      </c>
      <c r="H23" s="27"/>
      <c r="I23" s="28"/>
      <c r="K23" s="57"/>
    </row>
    <row r="24" spans="1:11" ht="12.75">
      <c r="A24" s="26"/>
      <c r="B24" s="29" t="s">
        <v>65</v>
      </c>
      <c r="C24" s="26"/>
      <c r="D24" s="26"/>
      <c r="G24" s="30" t="s">
        <v>143</v>
      </c>
      <c r="K24" s="55"/>
    </row>
    <row r="25" ht="19.5" customHeight="1"/>
    <row r="26" ht="129.75" customHeight="1"/>
    <row r="27" ht="81" customHeight="1"/>
    <row r="28" ht="24.75" customHeight="1"/>
    <row r="29" ht="28.5" customHeight="1"/>
    <row r="30" ht="29.25" customHeight="1"/>
    <row r="31" ht="70.5" customHeight="1"/>
    <row r="41" ht="45.75" customHeight="1"/>
    <row r="42" ht="49.5" customHeight="1"/>
    <row r="43" ht="16.5" customHeight="1"/>
    <row r="44" ht="89.25" customHeight="1"/>
    <row r="45" ht="102" customHeight="1"/>
    <row r="46" ht="78" customHeight="1"/>
    <row r="47" ht="27" customHeight="1"/>
    <row r="48" ht="15" customHeight="1"/>
    <row r="49" ht="15" customHeight="1"/>
    <row r="50" ht="21.75" customHeight="1"/>
    <row r="51" ht="21.75" customHeight="1"/>
    <row r="52" ht="21.75" customHeight="1"/>
    <row r="53" ht="21.75" customHeight="1"/>
    <row r="54" ht="22.5" customHeight="1"/>
    <row r="55" ht="22.5" customHeight="1"/>
    <row r="56" ht="22.5" customHeight="1"/>
    <row r="57" ht="45.75" customHeight="1"/>
    <row r="58" ht="45" customHeight="1"/>
    <row r="59" ht="27" customHeight="1"/>
    <row r="63" ht="144" customHeight="1"/>
    <row r="64" ht="156.75" customHeight="1"/>
    <row r="65" ht="12" customHeight="1"/>
    <row r="66" ht="43.5" customHeight="1"/>
    <row r="67" ht="31.5" customHeight="1"/>
    <row r="68" ht="48" customHeight="1"/>
    <row r="69" ht="20.25" customHeight="1"/>
    <row r="70" ht="17.25" customHeight="1"/>
    <row r="71" ht="27" customHeight="1"/>
    <row r="72" ht="27" customHeight="1"/>
    <row r="73" ht="27" customHeight="1"/>
    <row r="74" ht="35.25" customHeight="1"/>
    <row r="75" ht="16.5" customHeight="1"/>
    <row r="76" ht="22.5" customHeight="1"/>
    <row r="77" ht="45.75" customHeight="1"/>
    <row r="78" ht="22.5" customHeight="1"/>
    <row r="79" ht="22.5" customHeight="1"/>
    <row r="81" ht="15" customHeight="1"/>
    <row r="82" ht="14.25" customHeight="1"/>
    <row r="83" ht="14.25" customHeight="1"/>
    <row r="84" ht="15.75" customHeight="1"/>
    <row r="88" ht="15.75" customHeight="1"/>
    <row r="89" ht="15" customHeight="1"/>
    <row r="90" ht="45.75" customHeight="1"/>
    <row r="91" ht="34.5" customHeight="1"/>
    <row r="92" ht="13.5" customHeight="1"/>
    <row r="93" ht="71.25" customHeight="1">
      <c r="N93" s="34"/>
    </row>
    <row r="94" ht="102.75" customHeight="1">
      <c r="N94" s="34"/>
    </row>
    <row r="95" ht="85.5" customHeight="1">
      <c r="N95" s="34"/>
    </row>
    <row r="96" ht="74.25" customHeight="1">
      <c r="N96" s="34"/>
    </row>
    <row r="97" ht="81.75" customHeight="1">
      <c r="N97" s="34"/>
    </row>
    <row r="98" ht="12.75">
      <c r="N98" s="34"/>
    </row>
    <row r="99" ht="110.25" customHeight="1">
      <c r="N99" s="34"/>
    </row>
    <row r="100" ht="109.5" customHeight="1">
      <c r="N100" s="34"/>
    </row>
    <row r="101" ht="101.25" customHeight="1">
      <c r="N101" s="34"/>
    </row>
    <row r="102" ht="18.75" customHeight="1">
      <c r="N102" s="34"/>
    </row>
    <row r="103" ht="12.75">
      <c r="N103" s="34"/>
    </row>
    <row r="104" ht="18" customHeight="1">
      <c r="N104" s="34"/>
    </row>
    <row r="105" ht="30.75" customHeight="1">
      <c r="N105" s="34"/>
    </row>
    <row r="106" ht="12.75">
      <c r="N106" s="34"/>
    </row>
    <row r="107" ht="12.75">
      <c r="N107" s="34"/>
    </row>
    <row r="108" ht="12.75">
      <c r="N108" s="34"/>
    </row>
    <row r="109" ht="12.75">
      <c r="N109" s="34"/>
    </row>
    <row r="110" ht="12.75">
      <c r="N110" s="34"/>
    </row>
    <row r="111" ht="12.75">
      <c r="N111" s="34"/>
    </row>
    <row r="112" ht="12.75">
      <c r="N112" s="34"/>
    </row>
    <row r="113" ht="15.75" customHeight="1">
      <c r="N113" s="34"/>
    </row>
    <row r="114" ht="33" customHeight="1">
      <c r="N114" s="35"/>
    </row>
    <row r="115" ht="54.75" customHeight="1"/>
    <row r="116" ht="17.25" customHeight="1"/>
    <row r="119" ht="65.25" customHeight="1"/>
    <row r="120" ht="69" customHeight="1"/>
    <row r="123" ht="120" customHeight="1"/>
    <row r="124" ht="123.75" customHeight="1"/>
    <row r="125" ht="161.25" customHeight="1"/>
    <row r="126" ht="142.5" customHeight="1"/>
    <row r="127" ht="159" customHeight="1"/>
    <row r="128" ht="202.5" customHeight="1"/>
    <row r="129" ht="192.75" customHeight="1"/>
    <row r="130" ht="173.25" customHeight="1"/>
    <row r="131" ht="167.25" customHeight="1"/>
    <row r="132" ht="142.5" customHeight="1"/>
    <row r="133" ht="142.5" customHeight="1"/>
    <row r="134" ht="129.75" customHeight="1"/>
    <row r="135" ht="129.75" customHeight="1"/>
    <row r="136" ht="111" customHeight="1"/>
    <row r="137" ht="131.25" customHeight="1"/>
    <row r="138" ht="98.25" customHeight="1"/>
    <row r="139" ht="18.75" customHeight="1"/>
    <row r="141" ht="18.75" customHeight="1"/>
    <row r="142" ht="19.5" customHeight="1"/>
    <row r="143" ht="19.5" customHeight="1"/>
    <row r="144" ht="19.5" customHeight="1"/>
    <row r="145" ht="19.5" customHeight="1"/>
    <row r="151" ht="15.75" customHeight="1"/>
    <row r="152" ht="13.5" customHeight="1"/>
    <row r="153" ht="45.75" customHeight="1"/>
    <row r="155" ht="12.75" customHeight="1"/>
    <row r="158" ht="151.5" customHeight="1"/>
    <row r="160" ht="202.5" customHeight="1"/>
    <row r="162" ht="144.75" customHeight="1"/>
    <row r="164" ht="126.75" customHeight="1"/>
    <row r="165" ht="18" customHeight="1"/>
    <row r="168" ht="15.75" customHeight="1"/>
    <row r="172" ht="15.75" customHeight="1"/>
    <row r="173" ht="13.5" customHeight="1"/>
    <row r="174" ht="69" customHeight="1"/>
    <row r="175" ht="22.5" customHeight="1"/>
    <row r="176" ht="45.75" customHeight="1"/>
    <row r="179" ht="18.75" customHeight="1"/>
    <row r="181" ht="18.75" customHeight="1"/>
    <row r="182" ht="15.75" customHeight="1"/>
    <row r="183" ht="15.75" customHeight="1"/>
    <row r="184" ht="15.75" customHeight="1"/>
    <row r="185" ht="15.75" customHeight="1"/>
    <row r="186" ht="15.75" customHeight="1"/>
    <row r="187" ht="15.75" customHeight="1"/>
    <row r="188" ht="15.75" customHeight="1">
      <c r="P188" s="36"/>
    </row>
    <row r="189" ht="15.75" customHeight="1"/>
    <row r="190" ht="15.75" customHeight="1"/>
    <row r="191" ht="15.75" customHeight="1"/>
    <row r="192" ht="15.75" customHeight="1"/>
    <row r="193" ht="15.75" customHeight="1"/>
    <row r="194" ht="31.5" customHeight="1"/>
    <row r="195" ht="39.75" customHeight="1"/>
    <row r="196" ht="38.25" customHeight="1"/>
    <row r="197" ht="12.75" customHeight="1"/>
    <row r="198" ht="172.5" customHeight="1"/>
    <row r="199" ht="242.25" customHeight="1"/>
    <row r="200" ht="186" customHeight="1"/>
    <row r="201" ht="172.5" customHeight="1"/>
    <row r="202" ht="166.5" customHeight="1"/>
    <row r="203" ht="159.75" customHeight="1"/>
    <row r="204" ht="265.5" customHeight="1"/>
    <row r="205" ht="170.25" customHeight="1"/>
    <row r="206" ht="156.75" customHeight="1"/>
    <row r="208" ht="18" customHeight="1"/>
    <row r="210" ht="18.75" customHeight="1"/>
    <row r="211" ht="18.75" customHeight="1"/>
    <row r="212" ht="18.75" customHeight="1"/>
    <row r="213" ht="18.75" customHeight="1"/>
    <row r="214" ht="19.5" customHeight="1"/>
    <row r="215" ht="21.75" customHeight="1"/>
    <row r="217" ht="13.5" customHeight="1"/>
    <row r="218" ht="46.5" customHeight="1"/>
    <row r="222" ht="18.75" customHeight="1"/>
  </sheetData>
  <sheetProtection selectLockedCells="1" selectUnlockedCells="1"/>
  <mergeCells count="8">
    <mergeCell ref="M5:N5"/>
    <mergeCell ref="A7:Q7"/>
    <mergeCell ref="A20:I20"/>
    <mergeCell ref="A1:J1"/>
    <mergeCell ref="A2:H2"/>
    <mergeCell ref="A3:H3"/>
    <mergeCell ref="A4:I4"/>
    <mergeCell ref="M4:Q4"/>
  </mergeCells>
  <printOptions/>
  <pageMargins left="0.7875" right="0.7875" top="1.0527777777777778" bottom="1.0527777777777778" header="0.7875" footer="0.7875"/>
  <pageSetup fitToHeight="0" fitToWidth="1" horizontalDpi="600" verticalDpi="600" orientation="landscape" paperSize="9" scale="33"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180"/>
  <sheetViews>
    <sheetView zoomScale="70" zoomScaleNormal="70" zoomScalePageLayoutView="0" workbookViewId="0" topLeftCell="A22">
      <selection activeCell="E26" sqref="E26"/>
    </sheetView>
  </sheetViews>
  <sheetFormatPr defaultColWidth="9.140625" defaultRowHeight="12.75"/>
  <cols>
    <col min="1" max="1" width="17.7109375" style="11" customWidth="1"/>
    <col min="2" max="2" width="31.28125" style="11" customWidth="1"/>
    <col min="3" max="3" width="24.421875" style="11" customWidth="1"/>
    <col min="4" max="4" width="46.28125" style="11" customWidth="1"/>
    <col min="5" max="5" width="23.421875" style="11" customWidth="1"/>
    <col min="6" max="6" width="13.140625" style="11" customWidth="1"/>
    <col min="7" max="7" width="17.421875" style="11" customWidth="1"/>
    <col min="8" max="8" width="26.140625" style="11" customWidth="1"/>
    <col min="9" max="9" width="21.7109375" style="11" customWidth="1"/>
    <col min="10" max="10" width="22.7109375" style="11" customWidth="1"/>
    <col min="11" max="11" width="25.7109375" style="11" customWidth="1"/>
    <col min="12" max="12" width="26.8515625" style="11" customWidth="1"/>
    <col min="13" max="13" width="40.28125" style="11" customWidth="1"/>
    <col min="14" max="14" width="13.421875" style="11" customWidth="1"/>
    <col min="15" max="15" width="18.00390625" style="11" customWidth="1"/>
    <col min="16" max="16" width="19.8515625" style="11" customWidth="1"/>
    <col min="17" max="17" width="18.8515625" style="11" customWidth="1"/>
    <col min="18" max="16384" width="9.140625" style="11" customWidth="1"/>
  </cols>
  <sheetData>
    <row r="1" spans="1:10" ht="12.75">
      <c r="A1" s="617" t="s">
        <v>475</v>
      </c>
      <c r="B1" s="617"/>
      <c r="C1" s="617"/>
      <c r="D1" s="617"/>
      <c r="E1" s="617"/>
      <c r="F1" s="617"/>
      <c r="G1" s="617"/>
      <c r="H1" s="617"/>
      <c r="I1" s="617"/>
      <c r="J1" s="617"/>
    </row>
    <row r="3" spans="1:8" ht="13.5" customHeight="1">
      <c r="A3" s="635" t="s">
        <v>235</v>
      </c>
      <c r="B3" s="635"/>
      <c r="C3" s="635"/>
      <c r="D3" s="635"/>
      <c r="E3" s="635"/>
      <c r="F3" s="635"/>
      <c r="G3" s="635"/>
      <c r="H3" s="635"/>
    </row>
    <row r="4" spans="1:17" ht="18" customHeight="1">
      <c r="A4" s="608" t="s">
        <v>1</v>
      </c>
      <c r="B4" s="608"/>
      <c r="C4" s="608"/>
      <c r="D4" s="608"/>
      <c r="E4" s="608"/>
      <c r="F4" s="608"/>
      <c r="G4" s="608"/>
      <c r="H4" s="608"/>
      <c r="I4" s="608"/>
      <c r="J4" s="314"/>
      <c r="K4" s="314"/>
      <c r="L4" s="315"/>
      <c r="M4" s="609" t="s">
        <v>2</v>
      </c>
      <c r="N4" s="609"/>
      <c r="O4" s="609"/>
      <c r="P4" s="609"/>
      <c r="Q4" s="609"/>
    </row>
    <row r="5" spans="1:17" ht="83.2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6.5" customHeight="1">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4.25" customHeight="1">
      <c r="A7" s="611"/>
      <c r="B7" s="611"/>
      <c r="C7" s="611"/>
      <c r="D7" s="611"/>
      <c r="E7" s="611"/>
      <c r="F7" s="611"/>
      <c r="G7" s="611"/>
      <c r="H7" s="611"/>
      <c r="I7" s="611"/>
      <c r="J7" s="611"/>
      <c r="K7" s="611"/>
      <c r="L7" s="611"/>
      <c r="M7" s="611"/>
      <c r="N7" s="611"/>
      <c r="O7" s="611"/>
      <c r="P7" s="611"/>
      <c r="Q7" s="611"/>
    </row>
    <row r="8" spans="1:17" ht="102">
      <c r="A8" s="17" t="s">
        <v>109</v>
      </c>
      <c r="B8" s="126" t="s">
        <v>236</v>
      </c>
      <c r="C8" s="17" t="s">
        <v>237</v>
      </c>
      <c r="D8" s="127" t="s">
        <v>238</v>
      </c>
      <c r="E8" s="19" t="s">
        <v>239</v>
      </c>
      <c r="F8" s="17">
        <v>500</v>
      </c>
      <c r="G8" s="418"/>
      <c r="H8" s="371">
        <v>0.08</v>
      </c>
      <c r="I8" s="515">
        <f>G8+(G8*H8)</f>
        <v>0</v>
      </c>
      <c r="J8" s="515">
        <f>G8*F8</f>
        <v>0</v>
      </c>
      <c r="K8" s="128">
        <f>L8-J8</f>
        <v>0</v>
      </c>
      <c r="L8" s="515">
        <f>I8*F8</f>
        <v>0</v>
      </c>
      <c r="M8" s="129"/>
      <c r="N8" s="408"/>
      <c r="O8" s="408"/>
      <c r="P8" s="419"/>
      <c r="Q8" s="419"/>
    </row>
    <row r="9" spans="1:17" ht="102">
      <c r="A9" s="17" t="s">
        <v>71</v>
      </c>
      <c r="B9" s="126" t="s">
        <v>240</v>
      </c>
      <c r="C9" s="17" t="s">
        <v>237</v>
      </c>
      <c r="D9" s="130" t="s">
        <v>238</v>
      </c>
      <c r="E9" s="17" t="s">
        <v>241</v>
      </c>
      <c r="F9" s="17">
        <v>100</v>
      </c>
      <c r="G9" s="418"/>
      <c r="H9" s="371">
        <v>0.08</v>
      </c>
      <c r="I9" s="515">
        <f aca="true" t="shared" si="0" ref="I9:I21">G9+(G9*H9)</f>
        <v>0</v>
      </c>
      <c r="J9" s="515">
        <f aca="true" t="shared" si="1" ref="J9:J21">G9*F9</f>
        <v>0</v>
      </c>
      <c r="K9" s="128">
        <f aca="true" t="shared" si="2" ref="K9:K21">L9-J9</f>
        <v>0</v>
      </c>
      <c r="L9" s="515">
        <f aca="true" t="shared" si="3" ref="L9:L21">I9*F9</f>
        <v>0</v>
      </c>
      <c r="M9" s="129"/>
      <c r="N9" s="408"/>
      <c r="O9" s="408"/>
      <c r="P9" s="419"/>
      <c r="Q9" s="419"/>
    </row>
    <row r="10" spans="1:17" ht="127.5">
      <c r="A10" s="17" t="s">
        <v>98</v>
      </c>
      <c r="B10" s="126" t="s">
        <v>242</v>
      </c>
      <c r="C10" s="14" t="s">
        <v>243</v>
      </c>
      <c r="D10" s="125" t="s">
        <v>244</v>
      </c>
      <c r="E10" s="19" t="s">
        <v>245</v>
      </c>
      <c r="F10" s="17">
        <v>650</v>
      </c>
      <c r="G10" s="418"/>
      <c r="H10" s="371">
        <v>0.08</v>
      </c>
      <c r="I10" s="515">
        <f t="shared" si="0"/>
        <v>0</v>
      </c>
      <c r="J10" s="515">
        <f t="shared" si="1"/>
        <v>0</v>
      </c>
      <c r="K10" s="128">
        <f t="shared" si="2"/>
        <v>0</v>
      </c>
      <c r="L10" s="515">
        <f t="shared" si="3"/>
        <v>0</v>
      </c>
      <c r="M10" s="129"/>
      <c r="N10" s="408"/>
      <c r="O10" s="408"/>
      <c r="P10" s="419"/>
      <c r="Q10" s="419"/>
    </row>
    <row r="11" spans="1:17" ht="127.5">
      <c r="A11" s="17" t="s">
        <v>100</v>
      </c>
      <c r="B11" s="126" t="s">
        <v>242</v>
      </c>
      <c r="C11" s="14" t="s">
        <v>243</v>
      </c>
      <c r="D11" s="125" t="s">
        <v>246</v>
      </c>
      <c r="E11" s="19" t="s">
        <v>241</v>
      </c>
      <c r="F11" s="17">
        <v>2</v>
      </c>
      <c r="G11" s="418"/>
      <c r="H11" s="371">
        <v>0.08</v>
      </c>
      <c r="I11" s="515">
        <f t="shared" si="0"/>
        <v>0</v>
      </c>
      <c r="J11" s="515">
        <f t="shared" si="1"/>
        <v>0</v>
      </c>
      <c r="K11" s="128">
        <f t="shared" si="2"/>
        <v>0</v>
      </c>
      <c r="L11" s="515">
        <f t="shared" si="3"/>
        <v>0</v>
      </c>
      <c r="M11" s="129"/>
      <c r="N11" s="408"/>
      <c r="O11" s="408"/>
      <c r="P11" s="419"/>
      <c r="Q11" s="419"/>
    </row>
    <row r="12" spans="1:17" ht="140.25">
      <c r="A12" s="17" t="s">
        <v>83</v>
      </c>
      <c r="B12" s="126" t="s">
        <v>242</v>
      </c>
      <c r="C12" s="14" t="s">
        <v>243</v>
      </c>
      <c r="D12" s="131" t="s">
        <v>247</v>
      </c>
      <c r="E12" s="17" t="s">
        <v>248</v>
      </c>
      <c r="F12" s="17">
        <v>100</v>
      </c>
      <c r="G12" s="418"/>
      <c r="H12" s="371">
        <v>0.08</v>
      </c>
      <c r="I12" s="515">
        <f t="shared" si="0"/>
        <v>0</v>
      </c>
      <c r="J12" s="515">
        <f t="shared" si="1"/>
        <v>0</v>
      </c>
      <c r="K12" s="128">
        <f t="shared" si="2"/>
        <v>0</v>
      </c>
      <c r="L12" s="515">
        <f t="shared" si="3"/>
        <v>0</v>
      </c>
      <c r="M12" s="129"/>
      <c r="N12" s="408"/>
      <c r="O12" s="408"/>
      <c r="P12" s="419"/>
      <c r="Q12" s="419"/>
    </row>
    <row r="13" spans="1:17" ht="114.75">
      <c r="A13" s="17" t="s">
        <v>210</v>
      </c>
      <c r="B13" s="132" t="s">
        <v>249</v>
      </c>
      <c r="C13" s="13" t="s">
        <v>250</v>
      </c>
      <c r="D13" s="133" t="s">
        <v>251</v>
      </c>
      <c r="E13" s="19" t="s">
        <v>252</v>
      </c>
      <c r="F13" s="134">
        <v>400</v>
      </c>
      <c r="G13" s="418"/>
      <c r="H13" s="371">
        <v>0.08</v>
      </c>
      <c r="I13" s="515">
        <f t="shared" si="0"/>
        <v>0</v>
      </c>
      <c r="J13" s="515">
        <f t="shared" si="1"/>
        <v>0</v>
      </c>
      <c r="K13" s="128">
        <f t="shared" si="2"/>
        <v>0</v>
      </c>
      <c r="L13" s="515">
        <f t="shared" si="3"/>
        <v>0</v>
      </c>
      <c r="M13" s="129"/>
      <c r="N13" s="408"/>
      <c r="O13" s="408"/>
      <c r="P13" s="419"/>
      <c r="Q13" s="419"/>
    </row>
    <row r="14" spans="1:17" ht="140.25">
      <c r="A14" s="17" t="s">
        <v>214</v>
      </c>
      <c r="B14" s="126" t="s">
        <v>253</v>
      </c>
      <c r="C14" s="17" t="s">
        <v>254</v>
      </c>
      <c r="D14" s="125" t="s">
        <v>255</v>
      </c>
      <c r="E14" s="17" t="s">
        <v>241</v>
      </c>
      <c r="F14" s="17">
        <v>10</v>
      </c>
      <c r="G14" s="418"/>
      <c r="H14" s="371">
        <v>0.08</v>
      </c>
      <c r="I14" s="515">
        <f t="shared" si="0"/>
        <v>0</v>
      </c>
      <c r="J14" s="515">
        <f t="shared" si="1"/>
        <v>0</v>
      </c>
      <c r="K14" s="128">
        <f t="shared" si="2"/>
        <v>0</v>
      </c>
      <c r="L14" s="515">
        <f t="shared" si="3"/>
        <v>0</v>
      </c>
      <c r="M14" s="129"/>
      <c r="N14" s="408"/>
      <c r="O14" s="408"/>
      <c r="P14" s="419"/>
      <c r="Q14" s="419"/>
    </row>
    <row r="15" spans="1:17" ht="140.25">
      <c r="A15" s="17" t="s">
        <v>218</v>
      </c>
      <c r="B15" s="126" t="s">
        <v>256</v>
      </c>
      <c r="C15" s="17" t="s">
        <v>254</v>
      </c>
      <c r="D15" s="125" t="s">
        <v>255</v>
      </c>
      <c r="E15" s="17" t="s">
        <v>176</v>
      </c>
      <c r="F15" s="17">
        <v>20</v>
      </c>
      <c r="G15" s="418"/>
      <c r="H15" s="371">
        <v>0.08</v>
      </c>
      <c r="I15" s="515">
        <f t="shared" si="0"/>
        <v>0</v>
      </c>
      <c r="J15" s="515">
        <f t="shared" si="1"/>
        <v>0</v>
      </c>
      <c r="K15" s="128">
        <f t="shared" si="2"/>
        <v>0</v>
      </c>
      <c r="L15" s="515">
        <f t="shared" si="3"/>
        <v>0</v>
      </c>
      <c r="M15" s="129"/>
      <c r="N15" s="408"/>
      <c r="O15" s="408"/>
      <c r="P15" s="419"/>
      <c r="Q15" s="419"/>
    </row>
    <row r="16" spans="1:17" ht="102">
      <c r="A16" s="17" t="s">
        <v>221</v>
      </c>
      <c r="B16" s="135" t="s">
        <v>257</v>
      </c>
      <c r="C16" s="17" t="s">
        <v>258</v>
      </c>
      <c r="D16" s="136" t="s">
        <v>259</v>
      </c>
      <c r="E16" s="17" t="s">
        <v>260</v>
      </c>
      <c r="F16" s="17">
        <v>7</v>
      </c>
      <c r="G16" s="418"/>
      <c r="H16" s="371">
        <v>0.08</v>
      </c>
      <c r="I16" s="515">
        <f t="shared" si="0"/>
        <v>0</v>
      </c>
      <c r="J16" s="515">
        <f t="shared" si="1"/>
        <v>0</v>
      </c>
      <c r="K16" s="128">
        <f t="shared" si="2"/>
        <v>0</v>
      </c>
      <c r="L16" s="515">
        <f t="shared" si="3"/>
        <v>0</v>
      </c>
      <c r="M16" s="129"/>
      <c r="N16" s="408"/>
      <c r="O16" s="408"/>
      <c r="P16" s="419"/>
      <c r="Q16" s="419"/>
    </row>
    <row r="17" spans="1:17" ht="178.5">
      <c r="A17" s="17" t="s">
        <v>224</v>
      </c>
      <c r="B17" s="126" t="s">
        <v>261</v>
      </c>
      <c r="C17" s="137" t="s">
        <v>262</v>
      </c>
      <c r="D17" s="138" t="s">
        <v>263</v>
      </c>
      <c r="E17" s="17" t="s">
        <v>264</v>
      </c>
      <c r="F17" s="17">
        <v>15</v>
      </c>
      <c r="G17" s="418"/>
      <c r="H17" s="371">
        <v>0.08</v>
      </c>
      <c r="I17" s="515">
        <f t="shared" si="0"/>
        <v>0</v>
      </c>
      <c r="J17" s="515">
        <f t="shared" si="1"/>
        <v>0</v>
      </c>
      <c r="K17" s="128">
        <f t="shared" si="2"/>
        <v>0</v>
      </c>
      <c r="L17" s="515">
        <f t="shared" si="3"/>
        <v>0</v>
      </c>
      <c r="M17" s="129"/>
      <c r="N17" s="408"/>
      <c r="O17" s="408"/>
      <c r="P17" s="419"/>
      <c r="Q17" s="419"/>
    </row>
    <row r="18" spans="1:17" ht="25.5">
      <c r="A18" s="17" t="s">
        <v>228</v>
      </c>
      <c r="B18" s="117"/>
      <c r="C18" s="117"/>
      <c r="D18" s="125" t="s">
        <v>265</v>
      </c>
      <c r="E18" s="17" t="s">
        <v>266</v>
      </c>
      <c r="F18" s="17">
        <v>8</v>
      </c>
      <c r="G18" s="418"/>
      <c r="H18" s="422">
        <v>0.23</v>
      </c>
      <c r="I18" s="515">
        <f t="shared" si="0"/>
        <v>0</v>
      </c>
      <c r="J18" s="515">
        <f t="shared" si="1"/>
        <v>0</v>
      </c>
      <c r="K18" s="128">
        <f t="shared" si="2"/>
        <v>0</v>
      </c>
      <c r="L18" s="515">
        <f t="shared" si="3"/>
        <v>0</v>
      </c>
      <c r="M18" s="129"/>
      <c r="N18" s="408"/>
      <c r="O18" s="408"/>
      <c r="P18" s="419"/>
      <c r="Q18" s="419"/>
    </row>
    <row r="19" spans="1:17" ht="25.5">
      <c r="A19" s="17" t="s">
        <v>231</v>
      </c>
      <c r="B19" s="117"/>
      <c r="C19" s="117"/>
      <c r="D19" s="125" t="s">
        <v>267</v>
      </c>
      <c r="E19" s="17" t="s">
        <v>266</v>
      </c>
      <c r="F19" s="17">
        <v>10</v>
      </c>
      <c r="G19" s="418"/>
      <c r="H19" s="422">
        <v>0.23</v>
      </c>
      <c r="I19" s="515">
        <f t="shared" si="0"/>
        <v>0</v>
      </c>
      <c r="J19" s="515">
        <f t="shared" si="1"/>
        <v>0</v>
      </c>
      <c r="K19" s="128">
        <f t="shared" si="2"/>
        <v>0</v>
      </c>
      <c r="L19" s="515">
        <f t="shared" si="3"/>
        <v>0</v>
      </c>
      <c r="M19" s="129"/>
      <c r="N19" s="408"/>
      <c r="O19" s="408"/>
      <c r="P19" s="419"/>
      <c r="Q19" s="419"/>
    </row>
    <row r="20" spans="1:17" ht="113.25" customHeight="1">
      <c r="A20" s="17" t="s">
        <v>268</v>
      </c>
      <c r="B20" s="117"/>
      <c r="C20" s="54" t="s">
        <v>269</v>
      </c>
      <c r="D20" s="130" t="s">
        <v>270</v>
      </c>
      <c r="E20" s="19" t="s">
        <v>271</v>
      </c>
      <c r="F20" s="17">
        <v>120</v>
      </c>
      <c r="G20" s="418"/>
      <c r="H20" s="422">
        <v>0.23</v>
      </c>
      <c r="I20" s="515">
        <f t="shared" si="0"/>
        <v>0</v>
      </c>
      <c r="J20" s="515">
        <f t="shared" si="1"/>
        <v>0</v>
      </c>
      <c r="K20" s="128">
        <f t="shared" si="2"/>
        <v>0</v>
      </c>
      <c r="L20" s="515">
        <f t="shared" si="3"/>
        <v>0</v>
      </c>
      <c r="M20" s="129"/>
      <c r="N20" s="408"/>
      <c r="O20" s="408"/>
      <c r="P20" s="419"/>
      <c r="Q20" s="419"/>
    </row>
    <row r="21" spans="1:17" ht="51">
      <c r="A21" s="17" t="s">
        <v>272</v>
      </c>
      <c r="B21" s="117"/>
      <c r="C21" s="139" t="s">
        <v>273</v>
      </c>
      <c r="D21" s="127" t="s">
        <v>274</v>
      </c>
      <c r="E21" s="19" t="s">
        <v>275</v>
      </c>
      <c r="F21" s="17">
        <v>20</v>
      </c>
      <c r="G21" s="418"/>
      <c r="H21" s="422">
        <v>0.23</v>
      </c>
      <c r="I21" s="515">
        <f t="shared" si="0"/>
        <v>0</v>
      </c>
      <c r="J21" s="515">
        <f t="shared" si="1"/>
        <v>0</v>
      </c>
      <c r="K21" s="128">
        <f t="shared" si="2"/>
        <v>0</v>
      </c>
      <c r="L21" s="515">
        <f t="shared" si="3"/>
        <v>0</v>
      </c>
      <c r="M21" s="140"/>
      <c r="N21" s="409"/>
      <c r="O21" s="409"/>
      <c r="P21" s="420"/>
      <c r="Q21" s="420"/>
    </row>
    <row r="22" spans="1:17" s="1" customFormat="1" ht="13.5" customHeight="1" thickBot="1">
      <c r="A22" s="625" t="s">
        <v>60</v>
      </c>
      <c r="B22" s="626"/>
      <c r="C22" s="626"/>
      <c r="D22" s="626"/>
      <c r="E22" s="626"/>
      <c r="F22" s="626"/>
      <c r="G22" s="626"/>
      <c r="H22" s="626"/>
      <c r="I22" s="627"/>
      <c r="J22" s="509">
        <f>SUM(J8:J21)</f>
        <v>0</v>
      </c>
      <c r="K22" s="313" t="s">
        <v>60</v>
      </c>
      <c r="L22" s="546">
        <f>SUM(L8:L21)</f>
        <v>0</v>
      </c>
      <c r="M22" s="441"/>
      <c r="N22" s="440"/>
      <c r="O22" s="440"/>
      <c r="P22" s="3"/>
      <c r="Q22" s="3"/>
    </row>
    <row r="23" spans="1:13" ht="70.5" customHeight="1">
      <c r="A23" s="141"/>
      <c r="B23" s="142"/>
      <c r="C23" s="143"/>
      <c r="D23" s="144"/>
      <c r="E23" s="145"/>
      <c r="F23" s="145"/>
      <c r="G23" s="146"/>
      <c r="H23" s="147"/>
      <c r="I23" s="148"/>
      <c r="J23" s="423"/>
      <c r="K23" s="67"/>
      <c r="L23" s="67"/>
      <c r="M23" s="67"/>
    </row>
    <row r="24" spans="1:13" ht="142.5" customHeight="1">
      <c r="A24" s="60"/>
      <c r="B24" s="60"/>
      <c r="C24" s="61"/>
      <c r="D24" s="60"/>
      <c r="E24" s="62"/>
      <c r="F24" s="63"/>
      <c r="G24" s="64"/>
      <c r="H24" s="65"/>
      <c r="I24" s="66"/>
      <c r="J24" s="67"/>
      <c r="K24" s="67"/>
      <c r="L24" s="66"/>
      <c r="M24" s="66"/>
    </row>
    <row r="25" spans="1:13" ht="55.5" customHeight="1">
      <c r="A25" s="68"/>
      <c r="B25" s="60"/>
      <c r="C25" s="61"/>
      <c r="D25" s="60"/>
      <c r="E25" s="64"/>
      <c r="F25" s="69"/>
      <c r="G25" s="64"/>
      <c r="H25" s="70"/>
      <c r="I25" s="66"/>
      <c r="J25" s="66"/>
      <c r="K25" s="71"/>
      <c r="L25" s="66"/>
      <c r="M25" s="66"/>
    </row>
    <row r="26" spans="1:12" ht="72.75" customHeight="1">
      <c r="A26" s="72" t="s">
        <v>145</v>
      </c>
      <c r="B26" s="26"/>
      <c r="C26" s="26"/>
      <c r="D26" s="72"/>
      <c r="E26" s="73"/>
      <c r="F26" s="74"/>
      <c r="G26" s="26" t="s">
        <v>64</v>
      </c>
      <c r="H26" s="75"/>
      <c r="I26" s="76"/>
      <c r="K26" s="73"/>
      <c r="L26" s="73"/>
    </row>
    <row r="27" spans="1:7" ht="28.5" customHeight="1">
      <c r="A27" s="26"/>
      <c r="B27" s="29" t="s">
        <v>65</v>
      </c>
      <c r="C27" s="26"/>
      <c r="D27" s="26"/>
      <c r="G27" s="30" t="s">
        <v>143</v>
      </c>
    </row>
    <row r="28" ht="28.5" customHeight="1"/>
    <row r="29" ht="28.5" customHeight="1"/>
    <row r="30" ht="28.5" customHeight="1"/>
    <row r="31" ht="33.75" customHeight="1"/>
    <row r="32" ht="15" customHeight="1"/>
    <row r="33" ht="45.75" customHeight="1"/>
    <row r="34" ht="49.5" customHeight="1"/>
    <row r="35" ht="16.5" customHeight="1"/>
    <row r="36" ht="89.25" customHeight="1"/>
    <row r="37" ht="102" customHeight="1"/>
    <row r="38" ht="78" customHeight="1"/>
    <row r="39" ht="117" customHeight="1"/>
    <row r="40" ht="44.25" customHeight="1"/>
    <row r="41" ht="56.25" customHeight="1"/>
    <row r="42" ht="56.25" customHeight="1"/>
    <row r="43" ht="21.75" customHeight="1"/>
    <row r="44" ht="21.75" customHeight="1"/>
    <row r="45" ht="21.75" customHeight="1"/>
    <row r="46" ht="22.5" customHeight="1"/>
    <row r="47" ht="22.5" customHeight="1"/>
    <row r="48" ht="22.5" customHeight="1"/>
    <row r="49" ht="45.75" customHeight="1"/>
    <row r="50" ht="45" customHeight="1"/>
    <row r="51" ht="27" customHeight="1"/>
    <row r="55" ht="144" customHeight="1"/>
    <row r="56" ht="156.75" customHeight="1"/>
    <row r="57" ht="12" customHeight="1"/>
    <row r="58" ht="43.5" customHeight="1"/>
    <row r="59" ht="31.5" customHeight="1"/>
    <row r="60" ht="48" customHeight="1"/>
    <row r="61" ht="20.25" customHeight="1"/>
    <row r="62" ht="17.25" customHeight="1"/>
    <row r="63" ht="27" customHeight="1"/>
    <row r="64" ht="27" customHeight="1"/>
    <row r="65" ht="27" customHeight="1"/>
    <row r="66" ht="35.25" customHeight="1"/>
    <row r="67" ht="16.5" customHeight="1"/>
    <row r="68" ht="22.5" customHeight="1"/>
    <row r="69" ht="45.75" customHeight="1"/>
    <row r="70" ht="22.5" customHeight="1"/>
    <row r="71" ht="22.5" customHeight="1"/>
    <row r="73" ht="15" customHeight="1"/>
    <row r="74" ht="14.25" customHeight="1"/>
    <row r="75" ht="14.25" customHeight="1"/>
    <row r="76" ht="15.75" customHeight="1"/>
    <row r="80" ht="15.75" customHeight="1"/>
    <row r="81" ht="15" customHeight="1"/>
    <row r="82" ht="45.75" customHeight="1"/>
    <row r="83" ht="34.5" customHeight="1"/>
    <row r="84" ht="13.5" customHeight="1"/>
    <row r="85" ht="71.25" customHeight="1"/>
    <row r="86" ht="102.75" customHeight="1"/>
    <row r="87" ht="85.5" customHeight="1"/>
    <row r="88" ht="74.25" customHeight="1"/>
    <row r="89" ht="81.75" customHeight="1"/>
    <row r="91" ht="110.25" customHeight="1"/>
    <row r="92" ht="109.5" customHeight="1"/>
    <row r="93" ht="101.25" customHeight="1"/>
    <row r="94" ht="18.75" customHeight="1"/>
    <row r="96" ht="18" customHeight="1"/>
    <row r="97" ht="30.75" customHeight="1"/>
    <row r="105" ht="15.75" customHeight="1"/>
    <row r="106" ht="33" customHeight="1"/>
    <row r="107" ht="54.75" customHeight="1"/>
    <row r="108" ht="17.25" customHeight="1"/>
    <row r="110" ht="12.75">
      <c r="N110" s="34"/>
    </row>
    <row r="111" ht="65.25" customHeight="1">
      <c r="N111" s="34"/>
    </row>
    <row r="112" ht="69" customHeight="1">
      <c r="N112" s="34"/>
    </row>
    <row r="113" ht="12.75">
      <c r="N113" s="34"/>
    </row>
    <row r="114" ht="12.75">
      <c r="N114" s="34"/>
    </row>
    <row r="115" ht="120" customHeight="1">
      <c r="N115" s="34"/>
    </row>
    <row r="116" ht="123.75" customHeight="1">
      <c r="N116" s="34"/>
    </row>
    <row r="117" ht="161.25" customHeight="1">
      <c r="N117" s="34"/>
    </row>
    <row r="118" ht="142.5" customHeight="1">
      <c r="N118" s="34"/>
    </row>
    <row r="119" ht="159" customHeight="1">
      <c r="N119" s="34"/>
    </row>
    <row r="120" ht="202.5" customHeight="1">
      <c r="N120" s="34"/>
    </row>
    <row r="121" ht="192.75" customHeight="1">
      <c r="N121" s="34"/>
    </row>
    <row r="122" ht="173.25" customHeight="1">
      <c r="N122" s="34"/>
    </row>
    <row r="123" ht="167.25" customHeight="1">
      <c r="N123" s="34"/>
    </row>
    <row r="124" ht="142.5" customHeight="1">
      <c r="N124" s="34"/>
    </row>
    <row r="125" ht="142.5" customHeight="1">
      <c r="N125" s="34"/>
    </row>
    <row r="126" ht="129.75" customHeight="1">
      <c r="N126" s="34"/>
    </row>
    <row r="127" ht="129.75" customHeight="1">
      <c r="N127" s="34"/>
    </row>
    <row r="128" ht="111" customHeight="1">
      <c r="N128" s="34"/>
    </row>
    <row r="129" ht="131.25" customHeight="1">
      <c r="N129" s="34"/>
    </row>
    <row r="130" ht="98.25" customHeight="1">
      <c r="N130" s="34"/>
    </row>
    <row r="131" ht="18.75" customHeight="1">
      <c r="N131" s="35"/>
    </row>
    <row r="133" ht="18.75" customHeight="1"/>
    <row r="134" ht="19.5" customHeight="1"/>
    <row r="135" ht="19.5" customHeight="1"/>
    <row r="136" ht="19.5" customHeight="1"/>
    <row r="137" ht="19.5" customHeight="1"/>
    <row r="143" ht="15.75" customHeight="1"/>
    <row r="144" ht="13.5" customHeight="1"/>
    <row r="145" ht="45.75" customHeight="1"/>
    <row r="147" ht="12.75" customHeight="1"/>
    <row r="150" ht="151.5" customHeight="1"/>
    <row r="152" ht="202.5" customHeight="1"/>
    <row r="154" ht="144.75" customHeight="1"/>
    <row r="156" ht="126.75" customHeight="1"/>
    <row r="157" ht="18" customHeight="1"/>
    <row r="160" ht="15.75" customHeight="1"/>
    <row r="164" ht="15.75" customHeight="1"/>
    <row r="165" ht="13.5" customHeight="1"/>
    <row r="166" ht="69" customHeight="1"/>
    <row r="167" ht="22.5" customHeight="1"/>
    <row r="168" ht="45.75" customHeight="1"/>
    <row r="171" ht="18.75" customHeight="1"/>
    <row r="173" ht="18.75" customHeight="1"/>
    <row r="174" ht="15.75" customHeight="1"/>
    <row r="175" ht="15.75" customHeight="1"/>
    <row r="176" ht="15.75" customHeight="1"/>
    <row r="177" ht="15.75" customHeight="1"/>
    <row r="178" ht="15.75" customHeight="1"/>
    <row r="179" ht="15.75" customHeight="1"/>
    <row r="180" ht="15.75" customHeight="1">
      <c r="P180" s="36"/>
    </row>
    <row r="181" ht="15.75" customHeight="1"/>
    <row r="182" ht="15.75" customHeight="1"/>
    <row r="183" ht="15.75" customHeight="1"/>
    <row r="184" ht="15.75" customHeight="1"/>
    <row r="185" ht="15.75" customHeight="1"/>
    <row r="186" ht="31.5" customHeight="1"/>
    <row r="187" ht="39.75" customHeight="1"/>
    <row r="188" ht="38.25" customHeight="1"/>
    <row r="189" ht="12.75" customHeight="1"/>
    <row r="190" ht="172.5" customHeight="1"/>
    <row r="191" ht="242.25" customHeight="1"/>
    <row r="192" ht="186" customHeight="1"/>
    <row r="193" ht="172.5" customHeight="1"/>
    <row r="194" ht="166.5" customHeight="1"/>
    <row r="195" ht="159.75" customHeight="1"/>
    <row r="196" ht="265.5" customHeight="1"/>
    <row r="197" ht="170.25" customHeight="1"/>
    <row r="198" ht="156.75" customHeight="1"/>
    <row r="200" ht="18" customHeight="1"/>
    <row r="202" ht="18.75" customHeight="1"/>
    <row r="203" ht="18.75" customHeight="1"/>
    <row r="204" ht="18.75" customHeight="1"/>
    <row r="205" ht="18.75" customHeight="1"/>
    <row r="206" ht="19.5" customHeight="1"/>
    <row r="207" ht="21.75" customHeight="1"/>
    <row r="209" ht="13.5" customHeight="1"/>
    <row r="210" ht="46.5" customHeight="1"/>
    <row r="214" ht="18.75" customHeight="1"/>
  </sheetData>
  <sheetProtection selectLockedCells="1" selectUnlockedCells="1"/>
  <mergeCells count="7">
    <mergeCell ref="M5:N5"/>
    <mergeCell ref="A7:Q7"/>
    <mergeCell ref="A22:I22"/>
    <mergeCell ref="A1:J1"/>
    <mergeCell ref="A3:H3"/>
    <mergeCell ref="A4:I4"/>
    <mergeCell ref="M4:Q4"/>
  </mergeCells>
  <printOptions/>
  <pageMargins left="0.7875" right="0.7875" top="1.0527777777777778" bottom="1.0527777777777778" header="0.7875" footer="0.7875"/>
  <pageSetup fitToHeight="0" fitToWidth="1" horizontalDpi="300" verticalDpi="300" orientation="landscape" paperSize="9" scale="32"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21"/>
  <sheetViews>
    <sheetView zoomScale="70" zoomScaleNormal="70" zoomScalePageLayoutView="0" workbookViewId="0" topLeftCell="A10">
      <selection activeCell="D27" sqref="D27"/>
    </sheetView>
  </sheetViews>
  <sheetFormatPr defaultColWidth="9.140625" defaultRowHeight="12.75"/>
  <cols>
    <col min="1" max="1" width="5.28125" style="0" customWidth="1"/>
    <col min="2" max="2" width="25.00390625" style="0" customWidth="1"/>
    <col min="3" max="3" width="26.57421875" style="0" customWidth="1"/>
    <col min="4" max="4" width="36.57421875" style="0" customWidth="1"/>
    <col min="5" max="5" width="20.7109375" style="0" customWidth="1"/>
    <col min="6" max="6" width="11.7109375" style="0" customWidth="1"/>
    <col min="7" max="7" width="17.421875" style="0" customWidth="1"/>
    <col min="8" max="8" width="23.8515625" style="0" customWidth="1"/>
    <col min="9" max="9" width="18.28125" style="0" customWidth="1"/>
    <col min="10" max="10" width="19.00390625" style="0" customWidth="1"/>
    <col min="11" max="11" width="24.57421875" style="0" customWidth="1"/>
    <col min="12" max="12" width="14.00390625" style="0" customWidth="1"/>
    <col min="13" max="13" width="11.7109375" style="0" customWidth="1"/>
    <col min="15" max="15" width="16.8515625" style="0" customWidth="1"/>
    <col min="16" max="16" width="19.57421875" style="0" customWidth="1"/>
    <col min="17" max="17" width="15.421875" style="0" customWidth="1"/>
  </cols>
  <sheetData>
    <row r="1" spans="1:10" ht="12.75">
      <c r="A1" s="617" t="s">
        <v>475</v>
      </c>
      <c r="B1" s="617"/>
      <c r="C1" s="617"/>
      <c r="D1" s="617"/>
      <c r="E1" s="617"/>
      <c r="F1" s="617"/>
      <c r="G1" s="617"/>
      <c r="H1" s="617"/>
      <c r="I1" s="617"/>
      <c r="J1" s="617"/>
    </row>
    <row r="2" spans="1:8" ht="12.75">
      <c r="A2" s="618"/>
      <c r="B2" s="618"/>
      <c r="C2" s="618"/>
      <c r="D2" s="618"/>
      <c r="E2" s="618"/>
      <c r="F2" s="618"/>
      <c r="G2" s="618"/>
      <c r="H2" s="618"/>
    </row>
    <row r="3" spans="1:8" ht="12.75" customHeight="1">
      <c r="A3" s="635" t="s">
        <v>276</v>
      </c>
      <c r="B3" s="635"/>
      <c r="C3" s="635"/>
      <c r="D3" s="635"/>
      <c r="E3" s="635"/>
      <c r="F3" s="635"/>
      <c r="G3" s="635"/>
      <c r="H3" s="635"/>
    </row>
    <row r="4" spans="1:17" ht="15.75" customHeight="1">
      <c r="A4" s="608" t="s">
        <v>1</v>
      </c>
      <c r="B4" s="608"/>
      <c r="C4" s="608"/>
      <c r="D4" s="608"/>
      <c r="E4" s="608"/>
      <c r="F4" s="608"/>
      <c r="G4" s="608"/>
      <c r="H4" s="608"/>
      <c r="I4" s="608"/>
      <c r="J4" s="314"/>
      <c r="K4" s="314"/>
      <c r="L4" s="315"/>
      <c r="M4" s="609" t="s">
        <v>2</v>
      </c>
      <c r="N4" s="609"/>
      <c r="O4" s="609"/>
      <c r="P4" s="609"/>
      <c r="Q4" s="609"/>
    </row>
    <row r="5" spans="1:17" ht="60.75" customHeight="1">
      <c r="A5" s="316" t="s">
        <v>3</v>
      </c>
      <c r="B5" s="316" t="s">
        <v>4</v>
      </c>
      <c r="C5" s="316" t="s">
        <v>5</v>
      </c>
      <c r="D5" s="316" t="s">
        <v>6</v>
      </c>
      <c r="E5" s="316" t="s">
        <v>7</v>
      </c>
      <c r="F5" s="316" t="s">
        <v>8</v>
      </c>
      <c r="G5" s="316" t="s">
        <v>470</v>
      </c>
      <c r="H5" s="316" t="s">
        <v>471</v>
      </c>
      <c r="I5" s="316" t="s">
        <v>9</v>
      </c>
      <c r="J5" s="316" t="s">
        <v>476</v>
      </c>
      <c r="K5" s="316" t="s">
        <v>473</v>
      </c>
      <c r="L5" s="316" t="s">
        <v>474</v>
      </c>
      <c r="M5" s="610" t="s">
        <v>10</v>
      </c>
      <c r="N5" s="610"/>
      <c r="O5" s="317" t="s">
        <v>11</v>
      </c>
      <c r="P5" s="317" t="s">
        <v>12</v>
      </c>
      <c r="Q5" s="318" t="s">
        <v>13</v>
      </c>
    </row>
    <row r="6" spans="1:17" ht="12.75">
      <c r="A6" s="319">
        <v>1</v>
      </c>
      <c r="B6" s="319">
        <v>2</v>
      </c>
      <c r="C6" s="319">
        <v>3</v>
      </c>
      <c r="D6" s="319">
        <v>4</v>
      </c>
      <c r="E6" s="319">
        <v>5</v>
      </c>
      <c r="F6" s="319">
        <v>6</v>
      </c>
      <c r="G6" s="319">
        <v>7</v>
      </c>
      <c r="H6" s="319">
        <v>8</v>
      </c>
      <c r="I6" s="319">
        <v>9</v>
      </c>
      <c r="J6" s="319">
        <v>10</v>
      </c>
      <c r="K6" s="319">
        <v>11</v>
      </c>
      <c r="L6" s="319">
        <v>12</v>
      </c>
      <c r="M6" s="319">
        <v>13</v>
      </c>
      <c r="N6" s="319">
        <v>14</v>
      </c>
      <c r="O6" s="319">
        <v>15</v>
      </c>
      <c r="P6" s="319">
        <v>16</v>
      </c>
      <c r="Q6" s="319">
        <v>17</v>
      </c>
    </row>
    <row r="7" spans="1:17" ht="12.75">
      <c r="A7" s="611"/>
      <c r="B7" s="611"/>
      <c r="C7" s="611"/>
      <c r="D7" s="611"/>
      <c r="E7" s="611"/>
      <c r="F7" s="611"/>
      <c r="G7" s="611"/>
      <c r="H7" s="611"/>
      <c r="I7" s="611"/>
      <c r="J7" s="611"/>
      <c r="K7" s="611"/>
      <c r="L7" s="611"/>
      <c r="M7" s="611"/>
      <c r="N7" s="611"/>
      <c r="O7" s="611"/>
      <c r="P7" s="611"/>
      <c r="Q7" s="611"/>
    </row>
    <row r="8" spans="1:17" ht="106.5" customHeight="1">
      <c r="A8" s="150">
        <v>1</v>
      </c>
      <c r="B8" s="151" t="s">
        <v>277</v>
      </c>
      <c r="C8" s="152" t="s">
        <v>278</v>
      </c>
      <c r="D8" s="153" t="s">
        <v>279</v>
      </c>
      <c r="E8" s="154" t="s">
        <v>280</v>
      </c>
      <c r="F8" s="155">
        <v>75</v>
      </c>
      <c r="G8" s="430"/>
      <c r="H8" s="378">
        <v>0.08</v>
      </c>
      <c r="I8" s="555">
        <f aca="true" t="shared" si="0" ref="I8:I15">G8+(G8*H8)</f>
        <v>0</v>
      </c>
      <c r="J8" s="555">
        <f>G8*F8</f>
        <v>0</v>
      </c>
      <c r="K8" s="551">
        <f>L8-J8</f>
        <v>0</v>
      </c>
      <c r="L8" s="556">
        <f>I8*F8</f>
        <v>0</v>
      </c>
      <c r="M8" s="426"/>
      <c r="N8" s="380"/>
      <c r="O8" s="380"/>
      <c r="P8" s="427"/>
      <c r="Q8" s="427"/>
    </row>
    <row r="9" spans="1:17" ht="111.75" customHeight="1">
      <c r="A9" s="13">
        <f aca="true" t="shared" si="1" ref="A9:A15">A8+1</f>
        <v>2</v>
      </c>
      <c r="B9" s="157" t="s">
        <v>281</v>
      </c>
      <c r="C9" s="158" t="s">
        <v>278</v>
      </c>
      <c r="D9" s="127" t="s">
        <v>282</v>
      </c>
      <c r="E9" s="159" t="s">
        <v>283</v>
      </c>
      <c r="F9" s="160">
        <v>150</v>
      </c>
      <c r="G9" s="430"/>
      <c r="H9" s="378">
        <v>0.08</v>
      </c>
      <c r="I9" s="555">
        <f t="shared" si="0"/>
        <v>0</v>
      </c>
      <c r="J9" s="555">
        <f aca="true" t="shared" si="2" ref="J9:J15">G9*F9</f>
        <v>0</v>
      </c>
      <c r="K9" s="551">
        <f aca="true" t="shared" si="3" ref="K9:K15">L9-J9</f>
        <v>0</v>
      </c>
      <c r="L9" s="556">
        <f aca="true" t="shared" si="4" ref="L9:L15">I9*F9</f>
        <v>0</v>
      </c>
      <c r="M9" s="426"/>
      <c r="N9" s="380"/>
      <c r="O9" s="380"/>
      <c r="P9" s="427"/>
      <c r="Q9" s="427"/>
    </row>
    <row r="10" spans="1:17" ht="114" customHeight="1">
      <c r="A10" s="13">
        <f t="shared" si="1"/>
        <v>3</v>
      </c>
      <c r="B10" s="161" t="s">
        <v>284</v>
      </c>
      <c r="C10" s="161" t="s">
        <v>285</v>
      </c>
      <c r="D10" s="162" t="s">
        <v>286</v>
      </c>
      <c r="E10" s="161" t="s">
        <v>287</v>
      </c>
      <c r="F10" s="163">
        <v>5</v>
      </c>
      <c r="G10" s="430"/>
      <c r="H10" s="378">
        <v>0.08</v>
      </c>
      <c r="I10" s="555">
        <f t="shared" si="0"/>
        <v>0</v>
      </c>
      <c r="J10" s="555">
        <f t="shared" si="2"/>
        <v>0</v>
      </c>
      <c r="K10" s="551">
        <f t="shared" si="3"/>
        <v>0</v>
      </c>
      <c r="L10" s="556">
        <f t="shared" si="4"/>
        <v>0</v>
      </c>
      <c r="M10" s="427"/>
      <c r="N10" s="380"/>
      <c r="O10" s="380"/>
      <c r="P10" s="427"/>
      <c r="Q10" s="427"/>
    </row>
    <row r="11" spans="1:17" ht="170.25" customHeight="1">
      <c r="A11" s="13">
        <f t="shared" si="1"/>
        <v>4</v>
      </c>
      <c r="B11" s="164" t="s">
        <v>288</v>
      </c>
      <c r="C11" s="164" t="s">
        <v>289</v>
      </c>
      <c r="D11" s="125" t="s">
        <v>290</v>
      </c>
      <c r="E11" s="164" t="s">
        <v>291</v>
      </c>
      <c r="F11" s="160">
        <v>170</v>
      </c>
      <c r="G11" s="430"/>
      <c r="H11" s="378">
        <v>0.08</v>
      </c>
      <c r="I11" s="555">
        <f t="shared" si="0"/>
        <v>0</v>
      </c>
      <c r="J11" s="555">
        <f t="shared" si="2"/>
        <v>0</v>
      </c>
      <c r="K11" s="551">
        <f t="shared" si="3"/>
        <v>0</v>
      </c>
      <c r="L11" s="556">
        <f t="shared" si="4"/>
        <v>0</v>
      </c>
      <c r="M11" s="428"/>
      <c r="N11" s="380"/>
      <c r="O11" s="380"/>
      <c r="P11" s="427"/>
      <c r="Q11" s="427"/>
    </row>
    <row r="12" spans="1:17" ht="171.75" customHeight="1">
      <c r="A12" s="13">
        <f t="shared" si="1"/>
        <v>5</v>
      </c>
      <c r="B12" s="164" t="s">
        <v>288</v>
      </c>
      <c r="C12" s="164" t="s">
        <v>289</v>
      </c>
      <c r="D12" s="109" t="s">
        <v>292</v>
      </c>
      <c r="E12" s="19" t="s">
        <v>293</v>
      </c>
      <c r="F12" s="160">
        <v>65</v>
      </c>
      <c r="G12" s="430"/>
      <c r="H12" s="378">
        <v>0.08</v>
      </c>
      <c r="I12" s="555">
        <f t="shared" si="0"/>
        <v>0</v>
      </c>
      <c r="J12" s="555">
        <f t="shared" si="2"/>
        <v>0</v>
      </c>
      <c r="K12" s="551">
        <f t="shared" si="3"/>
        <v>0</v>
      </c>
      <c r="L12" s="556">
        <f t="shared" si="4"/>
        <v>0</v>
      </c>
      <c r="M12" s="429"/>
      <c r="N12" s="380"/>
      <c r="O12" s="380"/>
      <c r="P12" s="427"/>
      <c r="Q12" s="427"/>
    </row>
    <row r="13" spans="1:17" ht="176.25" customHeight="1">
      <c r="A13" s="13">
        <f t="shared" si="1"/>
        <v>6</v>
      </c>
      <c r="B13" s="165" t="s">
        <v>294</v>
      </c>
      <c r="C13" s="165" t="s">
        <v>295</v>
      </c>
      <c r="D13" s="166" t="s">
        <v>296</v>
      </c>
      <c r="E13" s="165" t="s">
        <v>297</v>
      </c>
      <c r="F13" s="163">
        <v>125</v>
      </c>
      <c r="G13" s="430"/>
      <c r="H13" s="378">
        <v>0.08</v>
      </c>
      <c r="I13" s="555">
        <f t="shared" si="0"/>
        <v>0</v>
      </c>
      <c r="J13" s="555">
        <f t="shared" si="2"/>
        <v>0</v>
      </c>
      <c r="K13" s="551">
        <f t="shared" si="3"/>
        <v>0</v>
      </c>
      <c r="L13" s="556">
        <f t="shared" si="4"/>
        <v>0</v>
      </c>
      <c r="M13" s="429"/>
      <c r="N13" s="380"/>
      <c r="O13" s="380"/>
      <c r="P13" s="427"/>
      <c r="Q13" s="427"/>
    </row>
    <row r="14" spans="1:17" ht="144" customHeight="1">
      <c r="A14" s="13">
        <f t="shared" si="1"/>
        <v>7</v>
      </c>
      <c r="B14" s="41"/>
      <c r="C14" s="167" t="s">
        <v>269</v>
      </c>
      <c r="D14" s="127" t="s">
        <v>298</v>
      </c>
      <c r="E14" s="168" t="s">
        <v>299</v>
      </c>
      <c r="F14" s="14">
        <v>260</v>
      </c>
      <c r="G14" s="430"/>
      <c r="H14" s="378">
        <v>0.08</v>
      </c>
      <c r="I14" s="555">
        <f t="shared" si="0"/>
        <v>0</v>
      </c>
      <c r="J14" s="555">
        <f t="shared" si="2"/>
        <v>0</v>
      </c>
      <c r="K14" s="551">
        <f t="shared" si="3"/>
        <v>0</v>
      </c>
      <c r="L14" s="556">
        <f t="shared" si="4"/>
        <v>0</v>
      </c>
      <c r="M14" s="426"/>
      <c r="N14" s="380"/>
      <c r="O14" s="380"/>
      <c r="P14" s="427"/>
      <c r="Q14" s="427"/>
    </row>
    <row r="15" spans="1:17" ht="86.25" customHeight="1">
      <c r="A15" s="13">
        <f t="shared" si="1"/>
        <v>8</v>
      </c>
      <c r="B15" s="41"/>
      <c r="C15" s="139" t="s">
        <v>300</v>
      </c>
      <c r="D15" s="109" t="s">
        <v>301</v>
      </c>
      <c r="E15" s="19" t="s">
        <v>275</v>
      </c>
      <c r="F15" s="14">
        <v>50</v>
      </c>
      <c r="G15" s="430"/>
      <c r="H15" s="378">
        <v>0.23</v>
      </c>
      <c r="I15" s="555">
        <f t="shared" si="0"/>
        <v>0</v>
      </c>
      <c r="J15" s="555">
        <f t="shared" si="2"/>
        <v>0</v>
      </c>
      <c r="K15" s="551">
        <f t="shared" si="3"/>
        <v>0</v>
      </c>
      <c r="L15" s="556">
        <f t="shared" si="4"/>
        <v>0</v>
      </c>
      <c r="M15" s="429"/>
      <c r="N15" s="380"/>
      <c r="O15" s="380"/>
      <c r="P15" s="427"/>
      <c r="Q15" s="427"/>
    </row>
    <row r="16" spans="1:17" s="1" customFormat="1" ht="13.5" customHeight="1" thickBot="1">
      <c r="A16" s="625" t="s">
        <v>60</v>
      </c>
      <c r="B16" s="626"/>
      <c r="C16" s="626"/>
      <c r="D16" s="626"/>
      <c r="E16" s="626"/>
      <c r="F16" s="626"/>
      <c r="G16" s="626"/>
      <c r="H16" s="626"/>
      <c r="I16" s="627"/>
      <c r="J16" s="553">
        <f>SUM(J8:J15)</f>
        <v>0</v>
      </c>
      <c r="K16" s="313" t="s">
        <v>60</v>
      </c>
      <c r="L16" s="546">
        <f>SUM(L8:L15)</f>
        <v>0</v>
      </c>
      <c r="M16" s="441"/>
      <c r="N16" s="440"/>
      <c r="O16" s="440"/>
      <c r="P16" s="3"/>
      <c r="Q16" s="3"/>
    </row>
    <row r="17" spans="2:11" ht="12.75">
      <c r="B17" s="170"/>
      <c r="C17" s="171"/>
      <c r="K17" s="169"/>
    </row>
    <row r="18" spans="2:8" ht="12.75" customHeight="1">
      <c r="B18" s="639"/>
      <c r="C18" s="639"/>
      <c r="D18" s="639"/>
      <c r="E18" s="639"/>
      <c r="F18" s="639"/>
      <c r="G18" s="639"/>
      <c r="H18" s="639"/>
    </row>
    <row r="19" spans="2:11" ht="12.75" customHeight="1">
      <c r="B19" s="639"/>
      <c r="C19" s="639"/>
      <c r="D19" s="639"/>
      <c r="E19" s="639"/>
      <c r="F19" s="639"/>
      <c r="G19" s="639"/>
      <c r="H19" s="639"/>
      <c r="K19" s="172"/>
    </row>
    <row r="20" spans="1:11" ht="15">
      <c r="A20" s="173" t="s">
        <v>302</v>
      </c>
      <c r="B20" s="174"/>
      <c r="C20" s="173"/>
      <c r="D20" s="173"/>
      <c r="G20" s="174" t="s">
        <v>64</v>
      </c>
      <c r="H20" s="27"/>
      <c r="I20" s="28"/>
      <c r="K20" s="169"/>
    </row>
    <row r="21" spans="1:11" ht="15.75">
      <c r="A21" s="173"/>
      <c r="B21" s="175" t="s">
        <v>303</v>
      </c>
      <c r="C21" s="173"/>
      <c r="D21" s="173"/>
      <c r="G21" s="176" t="s">
        <v>304</v>
      </c>
      <c r="K21" s="169"/>
    </row>
    <row r="26" ht="22.5" customHeight="1"/>
    <row r="28" ht="25.5" customHeight="1"/>
    <row r="29" ht="21.75" customHeight="1"/>
    <row r="30" ht="21.75" customHeight="1"/>
    <row r="31" ht="21.75" customHeight="1"/>
  </sheetData>
  <sheetProtection selectLockedCells="1" selectUnlockedCells="1"/>
  <mergeCells count="10">
    <mergeCell ref="A7:Q7"/>
    <mergeCell ref="A16:I16"/>
    <mergeCell ref="B18:H18"/>
    <mergeCell ref="B19:H19"/>
    <mergeCell ref="A1:J1"/>
    <mergeCell ref="A2:H2"/>
    <mergeCell ref="A3:H3"/>
    <mergeCell ref="A4:I4"/>
    <mergeCell ref="M4:Q4"/>
    <mergeCell ref="M5:N5"/>
  </mergeCells>
  <printOptions/>
  <pageMargins left="0.75" right="0.75" top="1" bottom="1" header="0.5118110236220472" footer="0.5118110236220472"/>
  <pageSetup fitToHeight="1" fitToWidth="1" horizontalDpi="600" verticalDpi="600" orientation="landscape" paperSize="9" scale="34"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Żuk</dc:creator>
  <cp:keywords/>
  <dc:description/>
  <cp:lastModifiedBy>Kamila Romaniuk</cp:lastModifiedBy>
  <cp:lastPrinted>2022-12-13T08:24:14Z</cp:lastPrinted>
  <dcterms:created xsi:type="dcterms:W3CDTF">2022-11-02T08:46:43Z</dcterms:created>
  <dcterms:modified xsi:type="dcterms:W3CDTF">2022-12-13T09:16:28Z</dcterms:modified>
  <cp:category/>
  <cp:version/>
  <cp:contentType/>
  <cp:contentStatus/>
</cp:coreProperties>
</file>