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170" tabRatio="909" activeTab="0"/>
  </bookViews>
  <sheets>
    <sheet name="Przedmiar Lukasiewicza" sheetId="1" r:id="rId1"/>
  </sheets>
  <definedNames/>
  <calcPr fullCalcOnLoad="1"/>
</workbook>
</file>

<file path=xl/sharedStrings.xml><?xml version="1.0" encoding="utf-8"?>
<sst xmlns="http://schemas.openxmlformats.org/spreadsheetml/2006/main" count="92" uniqueCount="77">
  <si>
    <t>Koszt wykonania dokumentacji powykonawczej i odbiorowej</t>
  </si>
  <si>
    <t>Opis Robót</t>
  </si>
  <si>
    <t>Jed. miary</t>
  </si>
  <si>
    <t>1.1</t>
  </si>
  <si>
    <t>m</t>
  </si>
  <si>
    <t>1.2</t>
  </si>
  <si>
    <t>kpl.</t>
  </si>
  <si>
    <t>1.5</t>
  </si>
  <si>
    <t>Obmiar</t>
  </si>
  <si>
    <t>Suma dla Rachunku nr 1</t>
  </si>
  <si>
    <t>Suma dla Rachunku nr 2</t>
  </si>
  <si>
    <t>Suma dla Rachunku nr 3</t>
  </si>
  <si>
    <t>ryczałt</t>
  </si>
  <si>
    <t>Obsługa geodezyjna</t>
  </si>
  <si>
    <t>Cena jedn. [PLN]</t>
  </si>
  <si>
    <t>Wartość [PLN]</t>
  </si>
  <si>
    <t>RACHUNEK NR 1 - Pozycje ogólne</t>
  </si>
  <si>
    <t>Opłaty za zajęcie pasa drogowego</t>
  </si>
  <si>
    <t xml:space="preserve">Kod pozycji przedmiarowej </t>
  </si>
  <si>
    <t>Nr pozycji przedmiaru</t>
  </si>
  <si>
    <t>mb</t>
  </si>
  <si>
    <t>szt.</t>
  </si>
  <si>
    <t xml:space="preserve">Z E S T A W I E N I E   K O S Z T Ó W </t>
  </si>
  <si>
    <t>Lp.</t>
  </si>
  <si>
    <t>Należny  podatek  VAT</t>
  </si>
  <si>
    <t>Opis</t>
  </si>
  <si>
    <t xml:space="preserve">Cena  Ofertowa  z  VAT </t>
  </si>
  <si>
    <t>podpis uprawomocnionego przedstawiciela(li)</t>
  </si>
  <si>
    <t xml:space="preserve">Wykonawcy </t>
  </si>
  <si>
    <t xml:space="preserve">ryczałt     </t>
  </si>
  <si>
    <t>Zaplecze Budowy z urządzeniem, utrzymaniem i likwidacją wraz z zabezpieczeniem  terenu budowy i oznakowaniem robót</t>
  </si>
  <si>
    <t>R A Z E M  (1)  wartość netto</t>
  </si>
  <si>
    <t>1.3</t>
  </si>
  <si>
    <t>1.4</t>
  </si>
  <si>
    <t>2.1</t>
  </si>
  <si>
    <t>2.2</t>
  </si>
  <si>
    <t>2.3</t>
  </si>
  <si>
    <t>RACHUNEK NR 4 - Roboty rozbiórkowe</t>
  </si>
  <si>
    <r>
      <t>m</t>
    </r>
    <r>
      <rPr>
        <vertAlign val="superscript"/>
        <sz val="9"/>
        <rFont val="Arial"/>
        <family val="2"/>
      </rPr>
      <t>2</t>
    </r>
  </si>
  <si>
    <t>Suma dla Rachunku nr 4</t>
  </si>
  <si>
    <t>RACHUNEK NR 5 - Roboty odtworzeniowe</t>
  </si>
  <si>
    <t>Suma dla Rachunku nr 5</t>
  </si>
  <si>
    <t>Ubezpieczenia ( jeśli wykonawca nie posiada aktualnego )</t>
  </si>
  <si>
    <t xml:space="preserve">kpl. </t>
  </si>
  <si>
    <t>Roboty rozbiórkowe nawierzchni bitumicznych gr. 12 cm wraz z wywozem i  utylizacją (w pozycji należy ująć wszystkie elementy niezbędne do jego wykonania)</t>
  </si>
  <si>
    <t>Roboty rozbiórkowe podbudowy z kruszyw gr. 20 cm wraz z wywozem  i utylizacją (w pozycji należy ująć wszystkie elementy niezbędne do jego wykonania)</t>
  </si>
  <si>
    <r>
      <t>m</t>
    </r>
    <r>
      <rPr>
        <vertAlign val="superscript"/>
        <sz val="10"/>
        <rFont val="Arial"/>
        <family val="2"/>
      </rPr>
      <t>2</t>
    </r>
  </si>
  <si>
    <t>Odtworzenie nawierzchni dróg, warstwa odcinająca 10cm z piasku gruboziarnistego lub pospółki wraz  podbudową z kruszywa naturalnego, warstwa dolna gr 20 cm, (w pozycji należy ująć wszystkie elementy niezbędne do jego wykonania)</t>
  </si>
  <si>
    <t>3.2</t>
  </si>
  <si>
    <t>3.1</t>
  </si>
  <si>
    <t>4.1</t>
  </si>
  <si>
    <t>4.2</t>
  </si>
  <si>
    <t>4.3</t>
  </si>
  <si>
    <t>3.3</t>
  </si>
  <si>
    <t>3.4</t>
  </si>
  <si>
    <t>5.1</t>
  </si>
  <si>
    <t>5.2</t>
  </si>
  <si>
    <t>Przebudowa sieci kanalizacji sanitarnej i kanalizacji deszczowej ul. Ignacego Łukasiewicza w Chodzieży</t>
  </si>
  <si>
    <t>Kanał z rur PVC-U klasy S(SDR 34) o średnicy 200 mm (w pozycji należy ująć wszystkie elementy niezbędne do jego wykonania, wraz z robotami ziemnymi, zabezpieczeniem wykopów, wymianą gruntu, odwodnieniem itp.)</t>
  </si>
  <si>
    <t>Studnie BET o średnicy 1000 mm, z niezbędnymi robotami ziemnymi, montażem i osprzętem (w pozycji należy ująć wszystkie elementy niezbędne do jego wykonania, wraz z robotami ziemnymi, zabezpieczeniem wykopów, wymianą gruntu, odwodnieniem itp.)</t>
  </si>
  <si>
    <t>Odtworzenie nawierzchni wjazdu z materiału z rozbiórki (w pozycji należy ująć wszystkie elementy niezbędne do jego wykonania)</t>
  </si>
  <si>
    <r>
      <t>Odtworzenie nawierzchni bitumicznej- wiążącej   g</t>
    </r>
    <r>
      <rPr>
        <sz val="10"/>
        <rFont val="Arial CE"/>
        <family val="0"/>
      </rPr>
      <t>r. 7 cm wraz ze skropieniem emulsją asfaltową, (w pozycji należy ująć wszystkie elementy niezbędne do jego wykonania )</t>
    </r>
  </si>
  <si>
    <r>
      <t>Odtworzenie nawierzchni bitumicznej, warstwa ścieralna  g</t>
    </r>
    <r>
      <rPr>
        <sz val="10"/>
        <rFont val="Arial CE"/>
        <family val="0"/>
      </rPr>
      <t>r 5 cm, (w pozycji należy ująć wszystkie elementy niezbędne do jego wykonania)</t>
    </r>
  </si>
  <si>
    <t>5.3</t>
  </si>
  <si>
    <t>5.4</t>
  </si>
  <si>
    <t>RACHUNEK NR 3 - Roboty montażowe - kanalizacja deszczowa</t>
  </si>
  <si>
    <t>2.4</t>
  </si>
  <si>
    <t>Montarz wpustów Dn=500 [400/600 ]deszczowych z częścia osadową (w pozycji należy ująć wszystkie elementy niezbędne do jego wykonania)</t>
  </si>
  <si>
    <t xml:space="preserve">P R Z E D M I A R    R O B Ó T </t>
  </si>
  <si>
    <r>
      <rPr>
        <b/>
        <sz val="9"/>
        <rFont val="Arial"/>
        <family val="2"/>
      </rPr>
      <t>Wpięcie</t>
    </r>
    <r>
      <rPr>
        <sz val="9"/>
        <rFont val="Arial"/>
        <family val="2"/>
      </rPr>
      <t xml:space="preserve">  budynku Łukasiewicza 3 do nowo projektowanej sieci kanalizacji sanitarnej </t>
    </r>
  </si>
  <si>
    <t>Kanał z rur PVC-U klasy S(SDR 34) o średnicy160 mm (w pozycji należy ująć wszystkie elementy niezbędne do jego wykonania, wraz z robotami ziemnymi, zabezpieczeniem wykopów, wymianą gruntu, odwodnieniem itp.)</t>
  </si>
  <si>
    <t>Włączenie nowej kanalizacji deszczowej  do istniejącej kanalizacji deszczowej (w pozycji należy ująć wszystkie elementy niezbędne do jego wykonania.)</t>
  </si>
  <si>
    <t>m2</t>
  </si>
  <si>
    <t xml:space="preserve">RACHUNEK NR 2 - Roboty montażowe - kanalizacja sanitarna grawitacyjna ul. Łukasiewicza 3 </t>
  </si>
  <si>
    <t>Istniejąca studnia betonowa o średnicy 1000 mm, do przebudowy  (w pozycji należy ująć wszystkie elementy niezbędne do jego wykonania, wraz z robotami ziemnymi, zabezpieczeniem wykopów, wymianą gruntu, odwodnieniem itp.)</t>
  </si>
  <si>
    <t>Nabudowa studni na istniejącym kanale sanitarnym kamionkowym  beton  C35/45 ,d=1000 mm , z niezbędnymi robotami ziemnymi, montażem i osprzętem (w pozycji należy ująć wszystkie elementy niezbędne do jego wykonania, wraz z robotami ziemnymi, zabezpieczeniem wykopów, wymianą gruntu, odwodnieniem itp.)</t>
  </si>
  <si>
    <t>Roboty rozbiórkowe wjazdów z trylinki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</si>
</sst>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#,##0.00_ ;\-#,##0.00\ "/>
    <numFmt numFmtId="167" formatCode="#,##0.0_);\-#,##0.0"/>
    <numFmt numFmtId="168" formatCode="[$-415]d\ mmmm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8"/>
      <name val="Arial CE"/>
      <family val="2"/>
    </font>
    <font>
      <vertAlign val="superscript"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center" vertical="top" wrapText="1"/>
    </xf>
    <xf numFmtId="4" fontId="9" fillId="33" borderId="14" xfId="0" applyNumberFormat="1" applyFont="1" applyFill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top"/>
    </xf>
    <xf numFmtId="4" fontId="9" fillId="33" borderId="16" xfId="42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top"/>
    </xf>
    <xf numFmtId="4" fontId="9" fillId="33" borderId="13" xfId="0" applyNumberFormat="1" applyFont="1" applyFill="1" applyBorder="1" applyAlignment="1">
      <alignment horizontal="center" vertical="top"/>
    </xf>
    <xf numFmtId="4" fontId="9" fillId="33" borderId="17" xfId="42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0" fontId="15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 wrapText="1"/>
    </xf>
    <xf numFmtId="4" fontId="9" fillId="33" borderId="22" xfId="42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34" borderId="23" xfId="0" applyNumberFormat="1" applyFont="1" applyFill="1" applyBorder="1" applyAlignment="1">
      <alignment horizontal="center" vertical="center"/>
    </xf>
    <xf numFmtId="4" fontId="0" fillId="0" borderId="12" xfId="0" applyNumberFormat="1" applyBorder="1" applyAlignment="1">
      <alignment/>
    </xf>
    <xf numFmtId="4" fontId="12" fillId="0" borderId="0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 horizontal="center"/>
    </xf>
    <xf numFmtId="4" fontId="9" fillId="8" borderId="19" xfId="0" applyNumberFormat="1" applyFont="1" applyFill="1" applyBorder="1" applyAlignment="1">
      <alignment horizontal="center" vertical="center"/>
    </xf>
    <xf numFmtId="4" fontId="5" fillId="34" borderId="19" xfId="42" applyNumberFormat="1" applyFont="1" applyFill="1" applyBorder="1" applyAlignment="1">
      <alignment horizontal="center"/>
    </xf>
    <xf numFmtId="4" fontId="9" fillId="33" borderId="13" xfId="0" applyNumberFormat="1" applyFont="1" applyFill="1" applyBorder="1" applyAlignment="1">
      <alignment horizontal="center" vertical="center"/>
    </xf>
    <xf numFmtId="4" fontId="9" fillId="33" borderId="24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26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top"/>
    </xf>
    <xf numFmtId="1" fontId="5" fillId="0" borderId="27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4" fontId="9" fillId="33" borderId="16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wrapText="1"/>
    </xf>
    <xf numFmtId="0" fontId="8" fillId="0" borderId="25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/>
    </xf>
    <xf numFmtId="166" fontId="8" fillId="33" borderId="13" xfId="42" applyNumberFormat="1" applyFont="1" applyFill="1" applyBorder="1" applyAlignment="1">
      <alignment horizontal="center" vertical="center"/>
    </xf>
    <xf numFmtId="2" fontId="8" fillId="33" borderId="24" xfId="42" applyNumberFormat="1" applyFont="1" applyFill="1" applyBorder="1" applyAlignment="1">
      <alignment horizontal="center" vertical="center"/>
    </xf>
    <xf numFmtId="4" fontId="8" fillId="33" borderId="24" xfId="42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right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4" fontId="9" fillId="33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top"/>
    </xf>
    <xf numFmtId="3" fontId="5" fillId="0" borderId="31" xfId="0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5" fillId="7" borderId="18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5" fillId="7" borderId="33" xfId="0" applyNumberFormat="1" applyFont="1" applyFill="1" applyBorder="1" applyAlignment="1">
      <alignment horizontal="center" vertical="center"/>
    </xf>
    <xf numFmtId="3" fontId="5" fillId="7" borderId="34" xfId="0" applyNumberFormat="1" applyFont="1" applyFill="1" applyBorder="1" applyAlignment="1">
      <alignment horizontal="center" vertical="center"/>
    </xf>
    <xf numFmtId="3" fontId="5" fillId="7" borderId="35" xfId="0" applyNumberFormat="1" applyFont="1" applyFill="1" applyBorder="1" applyAlignment="1">
      <alignment horizontal="center" vertical="center"/>
    </xf>
    <xf numFmtId="3" fontId="14" fillId="0" borderId="32" xfId="0" applyNumberFormat="1" applyFont="1" applyFill="1" applyBorder="1" applyAlignment="1">
      <alignment horizontal="right" vertical="center" wrapText="1"/>
    </xf>
    <xf numFmtId="3" fontId="14" fillId="0" borderId="23" xfId="0" applyNumberFormat="1" applyFont="1" applyFill="1" applyBorder="1" applyAlignment="1">
      <alignment horizontal="right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Dziesiętny 6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A6" sqref="A6:G6"/>
    </sheetView>
  </sheetViews>
  <sheetFormatPr defaultColWidth="13.875" defaultRowHeight="12.75"/>
  <cols>
    <col min="1" max="1" width="10.25390625" style="3" customWidth="1"/>
    <col min="2" max="2" width="11.00390625" style="5" customWidth="1"/>
    <col min="3" max="3" width="48.125" style="6" customWidth="1"/>
    <col min="4" max="4" width="10.375" style="5" customWidth="1"/>
    <col min="5" max="5" width="10.375" style="7" customWidth="1"/>
    <col min="6" max="6" width="12.75390625" style="4" customWidth="1"/>
    <col min="7" max="7" width="13.875" style="7" customWidth="1"/>
    <col min="8" max="8" width="10.25390625" style="2" customWidth="1"/>
    <col min="9" max="9" width="9.00390625" style="1" customWidth="1"/>
    <col min="10" max="10" width="12.875" style="1" customWidth="1"/>
    <col min="11" max="11" width="48.125" style="1" customWidth="1"/>
    <col min="12" max="13" width="10.375" style="1" customWidth="1"/>
    <col min="14" max="14" width="12.75390625" style="1" customWidth="1"/>
    <col min="15" max="15" width="13.875" style="1" customWidth="1"/>
    <col min="16" max="16" width="10.25390625" style="1" customWidth="1"/>
    <col min="17" max="17" width="9.00390625" style="1" customWidth="1"/>
    <col min="18" max="18" width="12.875" style="1" customWidth="1"/>
    <col min="19" max="19" width="48.125" style="1" customWidth="1"/>
    <col min="20" max="21" width="10.375" style="1" customWidth="1"/>
    <col min="22" max="22" width="12.75390625" style="1" customWidth="1"/>
    <col min="23" max="23" width="13.875" style="1" customWidth="1"/>
    <col min="24" max="24" width="10.25390625" style="1" customWidth="1"/>
    <col min="25" max="25" width="9.00390625" style="1" customWidth="1"/>
    <col min="26" max="26" width="12.875" style="1" customWidth="1"/>
    <col min="27" max="27" width="48.125" style="1" customWidth="1"/>
    <col min="28" max="29" width="10.375" style="1" customWidth="1"/>
    <col min="30" max="30" width="12.75390625" style="1" customWidth="1"/>
    <col min="31" max="31" width="13.875" style="1" customWidth="1"/>
    <col min="32" max="32" width="10.25390625" style="1" customWidth="1"/>
    <col min="33" max="33" width="9.00390625" style="1" customWidth="1"/>
    <col min="34" max="34" width="12.875" style="1" customWidth="1"/>
    <col min="35" max="35" width="48.125" style="1" customWidth="1"/>
    <col min="36" max="37" width="10.375" style="1" customWidth="1"/>
    <col min="38" max="38" width="12.75390625" style="1" customWidth="1"/>
    <col min="39" max="39" width="13.875" style="1" customWidth="1"/>
    <col min="40" max="40" width="10.25390625" style="1" customWidth="1"/>
    <col min="41" max="41" width="9.00390625" style="1" customWidth="1"/>
    <col min="42" max="42" width="12.875" style="1" customWidth="1"/>
    <col min="43" max="43" width="48.125" style="1" customWidth="1"/>
    <col min="44" max="45" width="10.375" style="1" customWidth="1"/>
    <col min="46" max="46" width="12.75390625" style="1" customWidth="1"/>
    <col min="47" max="47" width="13.875" style="1" customWidth="1"/>
    <col min="48" max="48" width="10.25390625" style="1" customWidth="1"/>
    <col min="49" max="49" width="9.00390625" style="1" customWidth="1"/>
    <col min="50" max="50" width="12.875" style="1" customWidth="1"/>
    <col min="51" max="51" width="48.125" style="1" customWidth="1"/>
    <col min="52" max="53" width="10.375" style="1" customWidth="1"/>
    <col min="54" max="54" width="12.75390625" style="1" customWidth="1"/>
    <col min="55" max="55" width="13.875" style="1" customWidth="1"/>
    <col min="56" max="56" width="10.25390625" style="1" customWidth="1"/>
    <col min="57" max="57" width="9.00390625" style="1" customWidth="1"/>
    <col min="58" max="58" width="12.875" style="1" customWidth="1"/>
    <col min="59" max="59" width="48.125" style="1" customWidth="1"/>
    <col min="60" max="61" width="10.375" style="1" customWidth="1"/>
    <col min="62" max="62" width="12.75390625" style="1" customWidth="1"/>
    <col min="63" max="63" width="13.875" style="1" customWidth="1"/>
    <col min="64" max="64" width="10.25390625" style="1" customWidth="1"/>
    <col min="65" max="65" width="9.00390625" style="1" customWidth="1"/>
    <col min="66" max="66" width="12.875" style="1" customWidth="1"/>
    <col min="67" max="67" width="48.125" style="1" customWidth="1"/>
    <col min="68" max="69" width="10.375" style="1" customWidth="1"/>
    <col min="70" max="70" width="12.75390625" style="1" customWidth="1"/>
    <col min="71" max="71" width="13.875" style="1" customWidth="1"/>
    <col min="72" max="72" width="10.25390625" style="1" customWidth="1"/>
    <col min="73" max="73" width="9.00390625" style="1" customWidth="1"/>
    <col min="74" max="74" width="12.875" style="1" customWidth="1"/>
    <col min="75" max="75" width="48.125" style="1" customWidth="1"/>
    <col min="76" max="77" width="10.375" style="1" customWidth="1"/>
    <col min="78" max="78" width="12.75390625" style="1" customWidth="1"/>
    <col min="79" max="79" width="13.875" style="1" customWidth="1"/>
    <col min="80" max="80" width="10.25390625" style="1" customWidth="1"/>
    <col min="81" max="81" width="9.00390625" style="1" customWidth="1"/>
    <col min="82" max="82" width="12.875" style="1" customWidth="1"/>
    <col min="83" max="83" width="48.125" style="1" customWidth="1"/>
    <col min="84" max="85" width="10.375" style="1" customWidth="1"/>
    <col min="86" max="86" width="12.75390625" style="1" customWidth="1"/>
    <col min="87" max="87" width="13.875" style="1" customWidth="1"/>
    <col min="88" max="88" width="10.25390625" style="1" customWidth="1"/>
    <col min="89" max="89" width="9.00390625" style="1" customWidth="1"/>
    <col min="90" max="90" width="12.875" style="1" customWidth="1"/>
    <col min="91" max="91" width="48.125" style="1" customWidth="1"/>
    <col min="92" max="93" width="10.375" style="1" customWidth="1"/>
    <col min="94" max="94" width="12.75390625" style="1" customWidth="1"/>
    <col min="95" max="95" width="13.875" style="1" customWidth="1"/>
    <col min="96" max="96" width="10.25390625" style="1" customWidth="1"/>
    <col min="97" max="97" width="9.00390625" style="1" customWidth="1"/>
    <col min="98" max="98" width="12.875" style="1" customWidth="1"/>
    <col min="99" max="99" width="48.125" style="1" customWidth="1"/>
    <col min="100" max="101" width="10.375" style="1" customWidth="1"/>
    <col min="102" max="102" width="12.75390625" style="1" customWidth="1"/>
    <col min="103" max="103" width="13.875" style="1" customWidth="1"/>
    <col min="104" max="104" width="10.25390625" style="1" customWidth="1"/>
    <col min="105" max="105" width="9.00390625" style="1" customWidth="1"/>
    <col min="106" max="106" width="12.875" style="1" customWidth="1"/>
    <col min="107" max="107" width="48.125" style="1" customWidth="1"/>
    <col min="108" max="109" width="10.375" style="1" customWidth="1"/>
    <col min="110" max="110" width="12.75390625" style="1" customWidth="1"/>
    <col min="111" max="111" width="13.875" style="1" customWidth="1"/>
    <col min="112" max="112" width="10.25390625" style="1" customWidth="1"/>
    <col min="113" max="113" width="9.00390625" style="1" customWidth="1"/>
    <col min="114" max="114" width="12.875" style="1" customWidth="1"/>
    <col min="115" max="115" width="48.125" style="1" customWidth="1"/>
    <col min="116" max="117" width="10.375" style="1" customWidth="1"/>
    <col min="118" max="118" width="12.75390625" style="1" customWidth="1"/>
    <col min="119" max="119" width="13.875" style="1" customWidth="1"/>
    <col min="120" max="120" width="10.25390625" style="1" customWidth="1"/>
    <col min="121" max="121" width="9.00390625" style="1" customWidth="1"/>
    <col min="122" max="122" width="12.875" style="1" customWidth="1"/>
    <col min="123" max="123" width="48.125" style="1" customWidth="1"/>
    <col min="124" max="125" width="10.375" style="1" customWidth="1"/>
    <col min="126" max="126" width="12.75390625" style="1" customWidth="1"/>
    <col min="127" max="127" width="13.875" style="1" customWidth="1"/>
    <col min="128" max="128" width="10.25390625" style="1" customWidth="1"/>
    <col min="129" max="129" width="9.00390625" style="1" customWidth="1"/>
    <col min="130" max="130" width="12.875" style="1" customWidth="1"/>
    <col min="131" max="131" width="48.125" style="1" customWidth="1"/>
    <col min="132" max="133" width="10.375" style="1" customWidth="1"/>
    <col min="134" max="134" width="12.75390625" style="1" customWidth="1"/>
    <col min="135" max="135" width="13.875" style="1" customWidth="1"/>
    <col min="136" max="136" width="10.25390625" style="1" customWidth="1"/>
    <col min="137" max="137" width="9.00390625" style="1" customWidth="1"/>
    <col min="138" max="138" width="12.875" style="1" customWidth="1"/>
    <col min="139" max="139" width="48.125" style="1" customWidth="1"/>
    <col min="140" max="141" width="10.375" style="1" customWidth="1"/>
    <col min="142" max="142" width="12.75390625" style="1" customWidth="1"/>
    <col min="143" max="143" width="13.875" style="1" customWidth="1"/>
    <col min="144" max="144" width="10.25390625" style="1" customWidth="1"/>
    <col min="145" max="145" width="9.00390625" style="1" customWidth="1"/>
    <col min="146" max="146" width="12.875" style="1" customWidth="1"/>
    <col min="147" max="147" width="48.125" style="1" customWidth="1"/>
    <col min="148" max="149" width="10.375" style="1" customWidth="1"/>
    <col min="150" max="150" width="12.75390625" style="1" customWidth="1"/>
    <col min="151" max="151" width="13.875" style="1" customWidth="1"/>
    <col min="152" max="152" width="10.25390625" style="1" customWidth="1"/>
    <col min="153" max="153" width="9.00390625" style="1" customWidth="1"/>
    <col min="154" max="154" width="12.875" style="1" customWidth="1"/>
    <col min="155" max="155" width="48.125" style="1" customWidth="1"/>
    <col min="156" max="157" width="10.375" style="1" customWidth="1"/>
    <col min="158" max="158" width="12.75390625" style="1" customWidth="1"/>
    <col min="159" max="159" width="13.875" style="1" customWidth="1"/>
    <col min="160" max="160" width="10.25390625" style="1" customWidth="1"/>
    <col min="161" max="161" width="9.00390625" style="1" customWidth="1"/>
    <col min="162" max="162" width="12.875" style="1" customWidth="1"/>
    <col min="163" max="163" width="48.125" style="1" customWidth="1"/>
    <col min="164" max="165" width="10.375" style="1" customWidth="1"/>
    <col min="166" max="166" width="12.75390625" style="1" customWidth="1"/>
    <col min="167" max="167" width="13.875" style="1" customWidth="1"/>
    <col min="168" max="168" width="10.25390625" style="1" customWidth="1"/>
    <col min="169" max="169" width="9.00390625" style="1" customWidth="1"/>
    <col min="170" max="170" width="12.875" style="1" customWidth="1"/>
    <col min="171" max="171" width="48.125" style="1" customWidth="1"/>
    <col min="172" max="173" width="10.375" style="1" customWidth="1"/>
    <col min="174" max="174" width="12.75390625" style="1" customWidth="1"/>
    <col min="175" max="175" width="13.875" style="1" customWidth="1"/>
    <col min="176" max="176" width="10.25390625" style="1" customWidth="1"/>
    <col min="177" max="177" width="9.00390625" style="1" customWidth="1"/>
    <col min="178" max="178" width="12.875" style="1" customWidth="1"/>
    <col min="179" max="179" width="48.125" style="1" customWidth="1"/>
    <col min="180" max="181" width="10.375" style="1" customWidth="1"/>
    <col min="182" max="182" width="12.75390625" style="1" customWidth="1"/>
    <col min="183" max="183" width="13.875" style="1" customWidth="1"/>
    <col min="184" max="184" width="10.25390625" style="1" customWidth="1"/>
    <col min="185" max="185" width="9.00390625" style="1" customWidth="1"/>
    <col min="186" max="186" width="12.875" style="1" customWidth="1"/>
    <col min="187" max="187" width="48.125" style="1" customWidth="1"/>
    <col min="188" max="189" width="10.375" style="1" customWidth="1"/>
    <col min="190" max="190" width="12.75390625" style="1" customWidth="1"/>
    <col min="191" max="191" width="13.875" style="1" customWidth="1"/>
    <col min="192" max="192" width="10.25390625" style="1" customWidth="1"/>
    <col min="193" max="193" width="9.00390625" style="1" customWidth="1"/>
    <col min="194" max="194" width="12.875" style="1" customWidth="1"/>
    <col min="195" max="195" width="48.125" style="1" customWidth="1"/>
    <col min="196" max="197" width="10.375" style="1" customWidth="1"/>
    <col min="198" max="198" width="12.75390625" style="1" customWidth="1"/>
    <col min="199" max="199" width="13.875" style="1" customWidth="1"/>
    <col min="200" max="200" width="10.25390625" style="1" customWidth="1"/>
    <col min="201" max="201" width="9.00390625" style="1" customWidth="1"/>
    <col min="202" max="202" width="12.875" style="1" customWidth="1"/>
    <col min="203" max="203" width="48.125" style="1" customWidth="1"/>
    <col min="204" max="205" width="10.375" style="1" customWidth="1"/>
    <col min="206" max="206" width="12.75390625" style="1" customWidth="1"/>
    <col min="207" max="207" width="13.875" style="1" customWidth="1"/>
    <col min="208" max="208" width="10.25390625" style="1" customWidth="1"/>
    <col min="209" max="209" width="9.00390625" style="1" customWidth="1"/>
    <col min="210" max="210" width="12.875" style="1" customWidth="1"/>
    <col min="211" max="211" width="48.125" style="1" customWidth="1"/>
    <col min="212" max="213" width="10.375" style="1" customWidth="1"/>
    <col min="214" max="214" width="12.75390625" style="1" customWidth="1"/>
    <col min="215" max="215" width="13.875" style="1" customWidth="1"/>
    <col min="216" max="216" width="10.25390625" style="1" customWidth="1"/>
    <col min="217" max="217" width="9.00390625" style="1" customWidth="1"/>
    <col min="218" max="218" width="12.875" style="1" customWidth="1"/>
    <col min="219" max="219" width="48.125" style="1" customWidth="1"/>
    <col min="220" max="221" width="10.375" style="1" customWidth="1"/>
    <col min="222" max="222" width="12.75390625" style="1" customWidth="1"/>
    <col min="223" max="223" width="13.875" style="1" customWidth="1"/>
    <col min="224" max="224" width="10.25390625" style="1" customWidth="1"/>
    <col min="225" max="225" width="9.00390625" style="1" customWidth="1"/>
    <col min="226" max="226" width="12.875" style="1" customWidth="1"/>
    <col min="227" max="227" width="48.125" style="1" customWidth="1"/>
    <col min="228" max="229" width="10.375" style="1" customWidth="1"/>
    <col min="230" max="230" width="12.75390625" style="1" customWidth="1"/>
    <col min="231" max="231" width="13.875" style="1" customWidth="1"/>
    <col min="232" max="232" width="10.25390625" style="1" customWidth="1"/>
    <col min="233" max="233" width="9.00390625" style="1" customWidth="1"/>
    <col min="234" max="234" width="12.875" style="1" customWidth="1"/>
    <col min="235" max="235" width="48.125" style="1" customWidth="1"/>
    <col min="236" max="237" width="10.375" style="1" customWidth="1"/>
    <col min="238" max="238" width="12.75390625" style="1" customWidth="1"/>
    <col min="239" max="239" width="13.875" style="1" customWidth="1"/>
    <col min="240" max="240" width="10.25390625" style="1" customWidth="1"/>
    <col min="241" max="241" width="9.00390625" style="1" customWidth="1"/>
    <col min="242" max="242" width="12.875" style="1" customWidth="1"/>
    <col min="243" max="243" width="48.125" style="1" customWidth="1"/>
    <col min="244" max="245" width="10.375" style="1" customWidth="1"/>
    <col min="246" max="246" width="12.75390625" style="1" customWidth="1"/>
    <col min="247" max="247" width="13.875" style="1" customWidth="1"/>
    <col min="248" max="248" width="10.25390625" style="1" customWidth="1"/>
    <col min="249" max="249" width="9.00390625" style="1" customWidth="1"/>
    <col min="250" max="250" width="12.875" style="1" customWidth="1"/>
    <col min="251" max="251" width="48.125" style="1" customWidth="1"/>
    <col min="252" max="253" width="10.375" style="1" customWidth="1"/>
    <col min="254" max="254" width="12.75390625" style="1" customWidth="1"/>
    <col min="255" max="16384" width="13.875" style="1" customWidth="1"/>
  </cols>
  <sheetData>
    <row r="1" spans="1:8" ht="29.25" customHeight="1">
      <c r="A1" s="110" t="s">
        <v>68</v>
      </c>
      <c r="B1" s="110"/>
      <c r="C1" s="110"/>
      <c r="D1" s="110"/>
      <c r="E1" s="110"/>
      <c r="F1" s="110"/>
      <c r="G1" s="110"/>
      <c r="H1" s="1"/>
    </row>
    <row r="2" spans="1:8" ht="32.25" customHeight="1">
      <c r="A2" s="111" t="s">
        <v>57</v>
      </c>
      <c r="B2" s="111"/>
      <c r="C2" s="111"/>
      <c r="D2" s="111"/>
      <c r="E2" s="111"/>
      <c r="F2" s="111"/>
      <c r="G2" s="111"/>
      <c r="H2" s="1"/>
    </row>
    <row r="3" spans="1:8" ht="12" thickBot="1">
      <c r="A3" s="13"/>
      <c r="B3" s="14"/>
      <c r="C3" s="17"/>
      <c r="D3" s="14"/>
      <c r="E3" s="16"/>
      <c r="F3" s="15"/>
      <c r="G3" s="16"/>
      <c r="H3" s="1"/>
    </row>
    <row r="4" spans="1:7" ht="51.75" thickBot="1">
      <c r="A4" s="73" t="s">
        <v>19</v>
      </c>
      <c r="B4" s="18" t="s">
        <v>18</v>
      </c>
      <c r="C4" s="74" t="s">
        <v>1</v>
      </c>
      <c r="D4" s="74" t="s">
        <v>2</v>
      </c>
      <c r="E4" s="75" t="s">
        <v>8</v>
      </c>
      <c r="F4" s="76" t="s">
        <v>14</v>
      </c>
      <c r="G4" s="77" t="s">
        <v>15</v>
      </c>
    </row>
    <row r="5" spans="1:7" ht="13.5" thickBot="1">
      <c r="A5" s="8">
        <v>1</v>
      </c>
      <c r="B5" s="9">
        <v>2</v>
      </c>
      <c r="C5" s="10">
        <v>3</v>
      </c>
      <c r="D5" s="10">
        <v>4</v>
      </c>
      <c r="E5" s="60">
        <v>5</v>
      </c>
      <c r="F5" s="10">
        <v>6</v>
      </c>
      <c r="G5" s="61">
        <v>7</v>
      </c>
    </row>
    <row r="6" spans="1:7" ht="19.5" customHeight="1">
      <c r="A6" s="115" t="s">
        <v>16</v>
      </c>
      <c r="B6" s="116"/>
      <c r="C6" s="116"/>
      <c r="D6" s="116"/>
      <c r="E6" s="116"/>
      <c r="F6" s="116"/>
      <c r="G6" s="117"/>
    </row>
    <row r="7" spans="1:7" ht="12.75">
      <c r="A7" s="67">
        <v>1</v>
      </c>
      <c r="B7" s="24" t="s">
        <v>3</v>
      </c>
      <c r="C7" s="54" t="s">
        <v>42</v>
      </c>
      <c r="D7" s="26" t="s">
        <v>12</v>
      </c>
      <c r="E7" s="27">
        <v>1</v>
      </c>
      <c r="F7" s="78"/>
      <c r="G7" s="25">
        <f>ROUND(E7*F7,2)</f>
        <v>0</v>
      </c>
    </row>
    <row r="8" spans="1:7" ht="12.75">
      <c r="A8" s="67">
        <v>2</v>
      </c>
      <c r="B8" s="71" t="s">
        <v>5</v>
      </c>
      <c r="C8" s="54" t="s">
        <v>13</v>
      </c>
      <c r="D8" s="26" t="s">
        <v>12</v>
      </c>
      <c r="E8" s="27">
        <v>1</v>
      </c>
      <c r="F8" s="78"/>
      <c r="G8" s="25">
        <f>ROUND(E8*F8,2)</f>
        <v>0</v>
      </c>
    </row>
    <row r="9" spans="1:7" ht="36">
      <c r="A9" s="67">
        <v>3</v>
      </c>
      <c r="B9" s="71" t="s">
        <v>32</v>
      </c>
      <c r="C9" s="54" t="s">
        <v>30</v>
      </c>
      <c r="D9" s="26" t="s">
        <v>12</v>
      </c>
      <c r="E9" s="27">
        <v>1</v>
      </c>
      <c r="F9" s="78"/>
      <c r="G9" s="25">
        <f>ROUND(E9*F9,2)</f>
        <v>0</v>
      </c>
    </row>
    <row r="10" spans="1:7" ht="24">
      <c r="A10" s="67">
        <v>4</v>
      </c>
      <c r="B10" s="71" t="s">
        <v>33</v>
      </c>
      <c r="C10" s="54" t="s">
        <v>0</v>
      </c>
      <c r="D10" s="26" t="s">
        <v>12</v>
      </c>
      <c r="E10" s="27">
        <v>1</v>
      </c>
      <c r="F10" s="78"/>
      <c r="G10" s="25">
        <f>ROUND(E10*F10,2)</f>
        <v>0</v>
      </c>
    </row>
    <row r="11" spans="1:7" ht="13.5" thickBot="1">
      <c r="A11" s="67">
        <v>5</v>
      </c>
      <c r="B11" s="24" t="s">
        <v>7</v>
      </c>
      <c r="C11" s="70" t="s">
        <v>17</v>
      </c>
      <c r="D11" s="22" t="s">
        <v>29</v>
      </c>
      <c r="E11" s="23">
        <v>1</v>
      </c>
      <c r="F11" s="78"/>
      <c r="G11" s="28">
        <f>ROUND(E11*F11,2)</f>
        <v>0</v>
      </c>
    </row>
    <row r="12" spans="1:7" ht="13.5" thickBot="1">
      <c r="A12" s="112" t="s">
        <v>9</v>
      </c>
      <c r="B12" s="113"/>
      <c r="C12" s="113"/>
      <c r="D12" s="113"/>
      <c r="E12" s="113"/>
      <c r="F12" s="114"/>
      <c r="G12" s="47">
        <f>SUM(G7:G11)</f>
        <v>0</v>
      </c>
    </row>
    <row r="13" spans="1:8" s="52" customFormat="1" ht="19.5" customHeight="1">
      <c r="A13" s="103" t="s">
        <v>73</v>
      </c>
      <c r="B13" s="104"/>
      <c r="C13" s="104"/>
      <c r="D13" s="104"/>
      <c r="E13" s="104"/>
      <c r="F13" s="104"/>
      <c r="G13" s="105"/>
      <c r="H13" s="59"/>
    </row>
    <row r="14" spans="1:7" ht="48">
      <c r="A14" s="55">
        <v>6</v>
      </c>
      <c r="B14" s="53" t="s">
        <v>34</v>
      </c>
      <c r="C14" s="68" t="s">
        <v>58</v>
      </c>
      <c r="D14" s="56" t="s">
        <v>4</v>
      </c>
      <c r="E14" s="96">
        <v>19</v>
      </c>
      <c r="F14" s="79"/>
      <c r="G14" s="38">
        <f>ROUND(E14*F14,2)</f>
        <v>0</v>
      </c>
    </row>
    <row r="15" spans="1:7" ht="72">
      <c r="A15" s="55">
        <v>7</v>
      </c>
      <c r="B15" s="53" t="s">
        <v>35</v>
      </c>
      <c r="C15" s="70" t="s">
        <v>75</v>
      </c>
      <c r="D15" s="56" t="s">
        <v>43</v>
      </c>
      <c r="E15" s="96">
        <v>1</v>
      </c>
      <c r="F15" s="79"/>
      <c r="G15" s="38">
        <f>ROUND(E15*F15,2)</f>
        <v>0</v>
      </c>
    </row>
    <row r="16" spans="1:7" ht="60">
      <c r="A16" s="55">
        <v>8</v>
      </c>
      <c r="B16" s="53" t="s">
        <v>36</v>
      </c>
      <c r="C16" s="70" t="s">
        <v>74</v>
      </c>
      <c r="D16" s="85" t="s">
        <v>43</v>
      </c>
      <c r="E16" s="97">
        <v>1</v>
      </c>
      <c r="F16" s="79"/>
      <c r="G16" s="38">
        <f>ROUND(E16*F16,2)</f>
        <v>0</v>
      </c>
    </row>
    <row r="17" spans="1:7" ht="24.75" thickBot="1">
      <c r="A17" s="55">
        <v>9</v>
      </c>
      <c r="B17" s="53" t="s">
        <v>66</v>
      </c>
      <c r="C17" s="70" t="s">
        <v>69</v>
      </c>
      <c r="D17" s="72" t="s">
        <v>43</v>
      </c>
      <c r="E17" s="97">
        <v>1</v>
      </c>
      <c r="F17" s="79"/>
      <c r="G17" s="28">
        <f>ROUND(E17*F17,2)</f>
        <v>0</v>
      </c>
    </row>
    <row r="18" spans="1:7" ht="13.5" thickBot="1">
      <c r="A18" s="100" t="s">
        <v>10</v>
      </c>
      <c r="B18" s="101"/>
      <c r="C18" s="101"/>
      <c r="D18" s="101"/>
      <c r="E18" s="101"/>
      <c r="F18" s="102"/>
      <c r="G18" s="46">
        <f>SUM(G14:G17)</f>
        <v>0</v>
      </c>
    </row>
    <row r="19" spans="1:7" ht="19.5" customHeight="1">
      <c r="A19" s="103" t="s">
        <v>65</v>
      </c>
      <c r="B19" s="104"/>
      <c r="C19" s="104"/>
      <c r="D19" s="104"/>
      <c r="E19" s="104"/>
      <c r="F19" s="104"/>
      <c r="G19" s="105"/>
    </row>
    <row r="20" spans="1:7" ht="48">
      <c r="A20" s="55">
        <v>10</v>
      </c>
      <c r="B20" s="56" t="s">
        <v>49</v>
      </c>
      <c r="C20" s="29" t="s">
        <v>58</v>
      </c>
      <c r="D20" s="50" t="s">
        <v>20</v>
      </c>
      <c r="E20" s="48">
        <v>95</v>
      </c>
      <c r="F20" s="80"/>
      <c r="G20" s="25">
        <f>ROUND(E20*F20,2)</f>
        <v>0</v>
      </c>
    </row>
    <row r="21" spans="1:7" ht="48">
      <c r="A21" s="55">
        <v>11</v>
      </c>
      <c r="B21" s="85" t="s">
        <v>49</v>
      </c>
      <c r="C21" s="29" t="s">
        <v>70</v>
      </c>
      <c r="D21" s="50" t="s">
        <v>20</v>
      </c>
      <c r="E21" s="48">
        <v>3.5</v>
      </c>
      <c r="F21" s="80"/>
      <c r="G21" s="25">
        <f>ROUND(E21*F21,2)</f>
        <v>0</v>
      </c>
    </row>
    <row r="22" spans="1:7" ht="60.75" customHeight="1">
      <c r="A22" s="55">
        <v>12</v>
      </c>
      <c r="B22" s="56" t="s">
        <v>48</v>
      </c>
      <c r="C22" s="69" t="s">
        <v>59</v>
      </c>
      <c r="D22" s="50" t="s">
        <v>6</v>
      </c>
      <c r="E22" s="48">
        <v>5</v>
      </c>
      <c r="F22" s="80"/>
      <c r="G22" s="25">
        <f>ROUND(E22*F22,2)</f>
        <v>0</v>
      </c>
    </row>
    <row r="23" spans="1:7" ht="36">
      <c r="A23" s="55">
        <v>13</v>
      </c>
      <c r="B23" s="85" t="s">
        <v>53</v>
      </c>
      <c r="C23" s="29" t="s">
        <v>67</v>
      </c>
      <c r="D23" s="51" t="s">
        <v>21</v>
      </c>
      <c r="E23" s="49">
        <v>3</v>
      </c>
      <c r="F23" s="80"/>
      <c r="G23" s="25">
        <f>ROUND(E23*F23,2)</f>
        <v>0</v>
      </c>
    </row>
    <row r="24" spans="1:7" ht="36.75" thickBot="1">
      <c r="A24" s="55">
        <v>14</v>
      </c>
      <c r="B24" s="85" t="s">
        <v>54</v>
      </c>
      <c r="C24" s="86" t="s">
        <v>71</v>
      </c>
      <c r="D24" s="51" t="s">
        <v>6</v>
      </c>
      <c r="E24" s="49">
        <v>2</v>
      </c>
      <c r="F24" s="80"/>
      <c r="G24" s="25">
        <f>ROUND(E24*F24,2)</f>
        <v>0</v>
      </c>
    </row>
    <row r="25" spans="1:7" ht="13.5" thickBot="1">
      <c r="A25" s="100" t="s">
        <v>11</v>
      </c>
      <c r="B25" s="101"/>
      <c r="C25" s="101"/>
      <c r="D25" s="101"/>
      <c r="E25" s="101"/>
      <c r="F25" s="102"/>
      <c r="G25" s="46">
        <f>SUM(G20:G24)</f>
        <v>0</v>
      </c>
    </row>
    <row r="26" spans="1:7" ht="19.5" customHeight="1">
      <c r="A26" s="118" t="s">
        <v>37</v>
      </c>
      <c r="B26" s="119"/>
      <c r="C26" s="119"/>
      <c r="D26" s="119"/>
      <c r="E26" s="119"/>
      <c r="F26" s="119"/>
      <c r="G26" s="120"/>
    </row>
    <row r="27" spans="1:7" ht="47.25" customHeight="1">
      <c r="A27" s="39">
        <v>15</v>
      </c>
      <c r="B27" s="39" t="s">
        <v>50</v>
      </c>
      <c r="C27" s="63" t="s">
        <v>44</v>
      </c>
      <c r="D27" s="64" t="s">
        <v>46</v>
      </c>
      <c r="E27" s="30">
        <f>(18+17+5+2.5+21+6+4)*1.25</f>
        <v>91.875</v>
      </c>
      <c r="F27" s="93"/>
      <c r="G27" s="65">
        <f>ROUND(E27*F27,2)</f>
        <v>0</v>
      </c>
    </row>
    <row r="28" spans="1:7" ht="42.75" customHeight="1">
      <c r="A28" s="39">
        <v>16</v>
      </c>
      <c r="B28" s="39" t="s">
        <v>51</v>
      </c>
      <c r="C28" s="63" t="s">
        <v>45</v>
      </c>
      <c r="D28" s="64" t="s">
        <v>72</v>
      </c>
      <c r="E28" s="30">
        <f>E27</f>
        <v>91.875</v>
      </c>
      <c r="F28" s="93"/>
      <c r="G28" s="87">
        <f>ROUND(E28*F28,2)</f>
        <v>0</v>
      </c>
    </row>
    <row r="29" spans="1:10" ht="27" customHeight="1" thickBot="1">
      <c r="A29" s="39">
        <v>17</v>
      </c>
      <c r="B29" s="39" t="s">
        <v>52</v>
      </c>
      <c r="C29" s="63" t="s">
        <v>76</v>
      </c>
      <c r="D29" s="64" t="s">
        <v>46</v>
      </c>
      <c r="E29" s="30">
        <f>(26-2.5)*1.25</f>
        <v>29.375</v>
      </c>
      <c r="F29" s="93"/>
      <c r="G29" s="87">
        <f>ROUND(E29*F29,2)</f>
        <v>0</v>
      </c>
      <c r="J29" s="92"/>
    </row>
    <row r="30" spans="1:7" ht="15" customHeight="1" thickBot="1">
      <c r="A30" s="121" t="s">
        <v>39</v>
      </c>
      <c r="B30" s="122"/>
      <c r="C30" s="122"/>
      <c r="D30" s="122"/>
      <c r="E30" s="122"/>
      <c r="F30" s="123"/>
      <c r="G30" s="42">
        <f>SUM(G27:G29)</f>
        <v>0</v>
      </c>
    </row>
    <row r="31" spans="1:7" ht="19.5" customHeight="1">
      <c r="A31" s="124" t="s">
        <v>40</v>
      </c>
      <c r="B31" s="125"/>
      <c r="C31" s="125"/>
      <c r="D31" s="125"/>
      <c r="E31" s="125"/>
      <c r="F31" s="125"/>
      <c r="G31" s="126"/>
    </row>
    <row r="32" spans="1:7" ht="63.75">
      <c r="A32" s="95">
        <v>18</v>
      </c>
      <c r="B32" s="39" t="s">
        <v>55</v>
      </c>
      <c r="C32" s="63" t="s">
        <v>47</v>
      </c>
      <c r="D32" s="64" t="s">
        <v>46</v>
      </c>
      <c r="E32" s="30">
        <f>E27</f>
        <v>91.875</v>
      </c>
      <c r="F32" s="94"/>
      <c r="G32" s="87">
        <f>ROUND(E32*F32,2)</f>
        <v>0</v>
      </c>
    </row>
    <row r="33" spans="1:7" ht="51">
      <c r="A33" s="95">
        <v>19</v>
      </c>
      <c r="B33" s="39" t="s">
        <v>56</v>
      </c>
      <c r="C33" s="88" t="s">
        <v>61</v>
      </c>
      <c r="D33" s="64" t="s">
        <v>46</v>
      </c>
      <c r="E33" s="30">
        <f>E27</f>
        <v>91.875</v>
      </c>
      <c r="F33" s="94"/>
      <c r="G33" s="87">
        <f>ROUND(E33*F33,2)</f>
        <v>0</v>
      </c>
    </row>
    <row r="34" spans="1:7" ht="38.25">
      <c r="A34" s="95">
        <v>20</v>
      </c>
      <c r="B34" s="39" t="s">
        <v>63</v>
      </c>
      <c r="C34" s="89" t="s">
        <v>62</v>
      </c>
      <c r="D34" s="40" t="s">
        <v>38</v>
      </c>
      <c r="E34" s="41">
        <f>E27</f>
        <v>91.875</v>
      </c>
      <c r="F34" s="94"/>
      <c r="G34" s="87">
        <f>ROUND(E34*F34,2)</f>
        <v>0</v>
      </c>
    </row>
    <row r="35" spans="1:7" ht="39" thickBot="1">
      <c r="A35" s="95">
        <v>21</v>
      </c>
      <c r="B35" s="39" t="s">
        <v>64</v>
      </c>
      <c r="C35" s="90" t="s">
        <v>60</v>
      </c>
      <c r="D35" s="91" t="s">
        <v>46</v>
      </c>
      <c r="E35" s="66">
        <f>E29</f>
        <v>29.375</v>
      </c>
      <c r="F35" s="94"/>
      <c r="G35" s="87">
        <f>ROUND(E35*F35,2)</f>
        <v>0</v>
      </c>
    </row>
    <row r="36" spans="1:7" ht="13.5" thickBot="1">
      <c r="A36" s="121" t="s">
        <v>41</v>
      </c>
      <c r="B36" s="122"/>
      <c r="C36" s="122"/>
      <c r="D36" s="122"/>
      <c r="E36" s="122"/>
      <c r="F36" s="123"/>
      <c r="G36" s="42">
        <f>SUM(G32:G35)</f>
        <v>0</v>
      </c>
    </row>
    <row r="37" spans="1:7" ht="12.75">
      <c r="A37" s="57"/>
      <c r="B37" s="57"/>
      <c r="C37" s="57"/>
      <c r="D37" s="57"/>
      <c r="E37" s="57"/>
      <c r="F37" s="57"/>
      <c r="G37" s="58"/>
    </row>
    <row r="38" spans="1:7" ht="12.75">
      <c r="A38" s="57"/>
      <c r="B38" s="57"/>
      <c r="C38" s="57"/>
      <c r="D38" s="57"/>
      <c r="E38" s="57"/>
      <c r="F38" s="57"/>
      <c r="G38" s="58"/>
    </row>
    <row r="39" spans="1:7" ht="12.75">
      <c r="A39" s="57"/>
      <c r="B39" s="57"/>
      <c r="C39" s="57"/>
      <c r="D39" s="57"/>
      <c r="E39" s="57"/>
      <c r="F39" s="57"/>
      <c r="G39" s="58"/>
    </row>
    <row r="40" spans="1:7" ht="13.5" thickBot="1">
      <c r="A40" s="57"/>
      <c r="B40" s="57"/>
      <c r="C40" s="57"/>
      <c r="D40" s="57"/>
      <c r="E40" s="57"/>
      <c r="F40" s="57"/>
      <c r="G40" s="58"/>
    </row>
    <row r="41" spans="1:7" ht="13.5" thickBot="1">
      <c r="A41" s="11"/>
      <c r="B41" s="100" t="s">
        <v>22</v>
      </c>
      <c r="C41" s="101"/>
      <c r="D41" s="101"/>
      <c r="E41" s="102"/>
      <c r="F41" s="15"/>
      <c r="G41" s="12"/>
    </row>
    <row r="42" spans="1:7" ht="12" customHeight="1" thickBot="1">
      <c r="A42" s="11"/>
      <c r="B42" s="83" t="s">
        <v>23</v>
      </c>
      <c r="C42" s="84" t="s">
        <v>25</v>
      </c>
      <c r="D42" s="108" t="s">
        <v>15</v>
      </c>
      <c r="E42" s="109"/>
      <c r="F42" s="31"/>
      <c r="G42" s="12"/>
    </row>
    <row r="43" spans="1:7" ht="12" thickBot="1">
      <c r="A43" s="11"/>
      <c r="B43" s="81">
        <v>1</v>
      </c>
      <c r="C43" s="82">
        <v>2</v>
      </c>
      <c r="D43" s="127">
        <v>3</v>
      </c>
      <c r="E43" s="128"/>
      <c r="F43" s="31"/>
      <c r="G43" s="12"/>
    </row>
    <row r="44" spans="1:7" ht="13.5" thickBot="1">
      <c r="A44" s="11"/>
      <c r="B44" s="32">
        <v>1</v>
      </c>
      <c r="C44" s="33" t="s">
        <v>16</v>
      </c>
      <c r="D44" s="106">
        <f>G12</f>
        <v>0</v>
      </c>
      <c r="E44" s="107"/>
      <c r="F44" s="31"/>
      <c r="G44" s="12"/>
    </row>
    <row r="45" spans="1:7" ht="24.75" thickBot="1">
      <c r="A45" s="11"/>
      <c r="B45" s="32">
        <v>2</v>
      </c>
      <c r="C45" s="33" t="str">
        <f>A13</f>
        <v>RACHUNEK NR 2 - Roboty montażowe - kanalizacja sanitarna grawitacyjna ul. Łukasiewicza 3 </v>
      </c>
      <c r="D45" s="106">
        <f>G18</f>
        <v>0</v>
      </c>
      <c r="E45" s="107"/>
      <c r="F45" s="12"/>
      <c r="G45" s="12"/>
    </row>
    <row r="46" spans="1:7" ht="27" customHeight="1" thickBot="1">
      <c r="A46" s="11"/>
      <c r="B46" s="32">
        <v>3</v>
      </c>
      <c r="C46" s="33" t="str">
        <f>A19</f>
        <v>RACHUNEK NR 3 - Roboty montażowe - kanalizacja deszczowa</v>
      </c>
      <c r="D46" s="106">
        <f>G25</f>
        <v>0</v>
      </c>
      <c r="E46" s="107"/>
      <c r="F46" s="12"/>
      <c r="G46" s="12"/>
    </row>
    <row r="47" spans="1:7" ht="13.5" thickBot="1">
      <c r="A47" s="11"/>
      <c r="B47" s="32">
        <v>4</v>
      </c>
      <c r="C47" s="33" t="str">
        <f>A26</f>
        <v>RACHUNEK NR 4 - Roboty rozbiórkowe</v>
      </c>
      <c r="D47" s="106">
        <f>G30</f>
        <v>0</v>
      </c>
      <c r="E47" s="107"/>
      <c r="F47" s="12"/>
      <c r="G47" s="12"/>
    </row>
    <row r="48" spans="1:7" ht="13.5" thickBot="1">
      <c r="A48" s="11"/>
      <c r="B48" s="32">
        <v>5</v>
      </c>
      <c r="C48" s="62" t="str">
        <f>A31</f>
        <v>RACHUNEK NR 5 - Roboty odtworzeniowe</v>
      </c>
      <c r="D48" s="106">
        <f>G36</f>
        <v>0</v>
      </c>
      <c r="E48" s="107"/>
      <c r="F48" s="12"/>
      <c r="G48" s="12"/>
    </row>
    <row r="49" spans="1:7" ht="15.75" thickBot="1">
      <c r="A49" s="11"/>
      <c r="B49" s="34"/>
      <c r="C49" s="35" t="s">
        <v>31</v>
      </c>
      <c r="D49" s="98">
        <f>SUM(D44:E48)</f>
        <v>0</v>
      </c>
      <c r="E49" s="99"/>
      <c r="F49" s="31"/>
      <c r="G49" s="12"/>
    </row>
    <row r="50" spans="1:7" ht="15.75" thickBot="1">
      <c r="A50" s="11"/>
      <c r="B50" s="36"/>
      <c r="C50" s="35" t="s">
        <v>24</v>
      </c>
      <c r="D50" s="98">
        <f>D49*0.23</f>
        <v>0</v>
      </c>
      <c r="E50" s="99"/>
      <c r="F50" s="31"/>
      <c r="G50" s="12"/>
    </row>
    <row r="51" spans="1:7" ht="15.75" thickBot="1">
      <c r="A51" s="11"/>
      <c r="B51" s="36"/>
      <c r="C51" s="37" t="s">
        <v>26</v>
      </c>
      <c r="D51" s="98">
        <f>SUM(D49:E50)</f>
        <v>0</v>
      </c>
      <c r="E51" s="99"/>
      <c r="F51" s="31"/>
      <c r="G51" s="12"/>
    </row>
    <row r="60" spans="4:5" ht="12.75">
      <c r="D60" s="19"/>
      <c r="E60" s="43"/>
    </row>
    <row r="61" spans="4:5" ht="11.25">
      <c r="D61" s="20" t="s">
        <v>27</v>
      </c>
      <c r="E61" s="44"/>
    </row>
    <row r="62" spans="4:5" ht="12.75">
      <c r="D62" s="21" t="s">
        <v>28</v>
      </c>
      <c r="E62" s="45"/>
    </row>
  </sheetData>
  <sheetProtection/>
  <mergeCells count="23">
    <mergeCell ref="D51:E51"/>
    <mergeCell ref="A26:G26"/>
    <mergeCell ref="A30:F30"/>
    <mergeCell ref="A31:G31"/>
    <mergeCell ref="A36:F36"/>
    <mergeCell ref="D43:E43"/>
    <mergeCell ref="D44:E44"/>
    <mergeCell ref="D48:E48"/>
    <mergeCell ref="D45:E45"/>
    <mergeCell ref="D46:E46"/>
    <mergeCell ref="A1:G1"/>
    <mergeCell ref="A2:G2"/>
    <mergeCell ref="A12:F12"/>
    <mergeCell ref="A18:F18"/>
    <mergeCell ref="A13:G13"/>
    <mergeCell ref="A6:G6"/>
    <mergeCell ref="D49:E49"/>
    <mergeCell ref="D50:E50"/>
    <mergeCell ref="A25:F25"/>
    <mergeCell ref="A19:G19"/>
    <mergeCell ref="D47:E47"/>
    <mergeCell ref="B41:E41"/>
    <mergeCell ref="D42:E42"/>
  </mergeCells>
  <printOptions/>
  <pageMargins left="0.7" right="0.7" top="0.75" bottom="0.75" header="0.3" footer="0.3"/>
  <pageSetup horizontalDpi="600" verticalDpi="600" orientation="portrait" paperSize="9" r:id="rId1"/>
  <ignoredErrors>
    <ignoredError sqref="E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B-ACT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Łabiszak | MWiK Chodzież</dc:creator>
  <cp:keywords/>
  <dc:description/>
  <cp:lastModifiedBy>Alicja Pawlisz</cp:lastModifiedBy>
  <cp:lastPrinted>2017-04-04T08:18:05Z</cp:lastPrinted>
  <dcterms:created xsi:type="dcterms:W3CDTF">2007-03-20T08:14:22Z</dcterms:created>
  <dcterms:modified xsi:type="dcterms:W3CDTF">2017-10-09T09:36:33Z</dcterms:modified>
  <cp:category/>
  <cp:version/>
  <cp:contentType/>
  <cp:contentStatus/>
</cp:coreProperties>
</file>