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25" windowWidth="22695" windowHeight="11700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L51" i="1" l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5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5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L50" i="1"/>
  <c r="K50" i="1"/>
  <c r="I50" i="1"/>
  <c r="L47" i="1"/>
  <c r="K47" i="1"/>
  <c r="I47" i="1"/>
  <c r="L42" i="1"/>
  <c r="K42" i="1"/>
  <c r="I42" i="1"/>
  <c r="L37" i="1"/>
  <c r="K37" i="1"/>
  <c r="I37" i="1"/>
  <c r="I32" i="1"/>
  <c r="L73" i="1" l="1"/>
  <c r="K73" i="1"/>
  <c r="K74" i="1"/>
  <c r="L74" i="1" s="1"/>
  <c r="F77" i="1"/>
  <c r="K32" i="1"/>
  <c r="L32" i="1" s="1"/>
  <c r="F78" i="1" l="1"/>
  <c r="B26" i="1" s="1"/>
</calcChain>
</file>

<file path=xl/sharedStrings.xml><?xml version="1.0" encoding="utf-8"?>
<sst xmlns="http://schemas.openxmlformats.org/spreadsheetml/2006/main" count="207" uniqueCount="131">
  <si>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</si>
  <si>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</si>
  <si>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</si>
  <si>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</si>
  <si>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</si>
  <si>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</si>
  <si>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</si>
  <si>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</si>
  <si>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</si>
  <si>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</si>
  <si>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</si>
  <si>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</si>
  <si>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</si>
  <si>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</si>
  <si>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</si>
  <si>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</si>
  <si>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</si>
  <si>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</si>
  <si>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</si>
  <si>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</si>
  <si>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</si>
  <si>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</si>
  <si>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 xml:space="preserve"> 14</t>
  </si>
  <si>
    <t>ROZDR-PP</t>
  </si>
  <si>
    <t>Rozdrabnianie pozostałości drzewnych na całej powierzchni bez mieszania z glebą</t>
  </si>
  <si>
    <t>HA</t>
  </si>
  <si>
    <t>103</t>
  </si>
  <si>
    <t>SAD-BRYŁ</t>
  </si>
  <si>
    <t>Sadzenie sadzonek z zakrytym systemem korzeniowym</t>
  </si>
  <si>
    <t>TSZT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</si>
  <si>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</si>
  <si>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</si>
  <si>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</si>
  <si>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</si>
  <si>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</si>
  <si>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</si>
  <si>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</si>
  <si>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</si>
  <si>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</si>
  <si>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</si>
  <si>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</si>
  <si>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</si>
  <si>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</si>
  <si>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</si>
  <si>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</si>
  <si>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</si>
  <si>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</si>
  <si>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</si>
  <si>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</si>
  <si>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</si>
  <si>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</si>
  <si>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</si>
  <si>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138</t>
  </si>
  <si>
    <t>PUŁF</t>
  </si>
  <si>
    <t>Wykładanie lub zdejmowanie pułapek feromonowych na szkodniki wtórne</t>
  </si>
  <si>
    <t>143</t>
  </si>
  <si>
    <t>SZUK-10G</t>
  </si>
  <si>
    <t>Próbne poszukiwanie owadów w ściole metodą 10 powierzchni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</si>
  <si>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</si>
  <si>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</si>
  <si>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</si>
  <si>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</si>
  <si>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</si>
  <si>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</si>
  <si>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</si>
  <si>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</si>
  <si>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</si>
  <si>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HM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</si>
  <si>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</si>
  <si>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</si>
  <si>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</si>
  <si>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</si>
  <si>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</si>
  <si>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</si>
  <si>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</si>
  <si>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</si>
  <si>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</si>
  <si>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</si>
  <si>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</si>
  <si>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</si>
  <si>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</si>
  <si>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</si>
  <si>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</si>
  <si>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</si>
  <si>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</si>
  <si>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</si>
  <si>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</si>
  <si>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</si>
  <si>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</si>
  <si>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</si>
  <si>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</si>
  <si>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</si>
  <si>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</si>
  <si>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408</t>
  </si>
  <si>
    <t>OBS-POŻ</t>
  </si>
  <si>
    <t>Obserwacje z wieży przeciwpożarowej lub PAD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</si>
  <si>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</si>
  <si>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</si>
  <si>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</si>
  <si>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</si>
  <si>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</si>
  <si>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</si>
  <si>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</si>
  <si>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</si>
  <si>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</si>
  <si>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</si>
  <si>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</si>
  <si>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</si>
  <si>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</si>
  <si>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</si>
  <si>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</si>
  <si>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Krzeszowice</t>
  </si>
  <si>
    <t xml:space="preserve">32-080 Zabierzów; Leśna;13 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</si>
  <si>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</si>
  <si>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</si>
  <si>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</si>
  <si>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</si>
  <si>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</si>
  <si>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</si>
  <si>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</si>
  <si>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</si>
  <si>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</si>
  <si>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</si>
  <si>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</si>
  <si>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</si>
  <si>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</si>
  <si>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</si>
  <si>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</si>
  <si>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</si>
  <si>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</si>
  <si>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Krzeszowice w roku 2024 II''  składamy niniejszym ofertę na pakiet Tenczynek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</si>
</sst>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/>
    </xf>
    <xf numFmtId="2" fontId="10" fillId="2" borderId="6" xfId="0" applyNumberFormat="1" applyFont="1" applyFill="1" applyBorder="1" applyAlignment="1">
      <alignment horizontal="right"/>
    </xf>
    <xf numFmtId="2" fontId="10" fillId="2" borderId="7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7"/>
  <sheetViews>
    <sheetView tabSelected="1" topLeftCell="A12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105</v>
      </c>
      <c r="J2" s="15"/>
      <c r="K2" s="15"/>
      <c r="L2" s="15"/>
      <c r="M2" s="15"/>
      <c r="N2" s="15"/>
      <c r="O2" s="15"/>
    </row>
    <row r="3" spans="2:15" s="1" customFormat="1" ht="28.7" customHeight="1" x14ac:dyDescent="0.2"/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/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/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31" t="s">
        <v>106</v>
      </c>
      <c r="C10" s="31"/>
      <c r="D10" s="31"/>
    </row>
    <row r="11" spans="2:15" s="1" customFormat="1" ht="12.2" customHeight="1" x14ac:dyDescent="0.2">
      <c r="B11" s="31"/>
      <c r="C11" s="31"/>
      <c r="D11" s="31"/>
      <c r="G11" s="22" t="s">
        <v>107</v>
      </c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21" t="s">
        <v>108</v>
      </c>
      <c r="F14" s="21"/>
      <c r="G14" s="21"/>
    </row>
    <row r="15" spans="2:15" s="1" customFormat="1" ht="43.15" customHeight="1" x14ac:dyDescent="0.2"/>
    <row r="16" spans="2:15" s="1" customFormat="1" ht="20.85" customHeight="1" x14ac:dyDescent="0.2">
      <c r="B16" s="9" t="s">
        <v>109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110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111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112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25" t="s">
        <v>130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3" s="1" customFormat="1" ht="2.65" customHeight="1" x14ac:dyDescent="0.2"/>
    <row r="26" spans="2:13" s="1" customFormat="1" ht="60.75" customHeight="1" x14ac:dyDescent="0.2">
      <c r="B26" s="23" t="str">
        <f>"1.  Za wykonanie przedmiotu zamówienia w tym Pakiecie oferujemy następujące wynagrodzenie brutto: " &amp; TEXT(F78,"# ##0,00") &amp; " PLN. " &amp; CHAR(10) &amp; ".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113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2044</v>
      </c>
      <c r="H32" s="11">
        <v>0</v>
      </c>
      <c r="I32" s="10">
        <f>G32*H32</f>
        <v>0</v>
      </c>
      <c r="J32" s="5">
        <v>8</v>
      </c>
      <c r="K32" s="10">
        <f>I32*J32/100</f>
        <v>0</v>
      </c>
      <c r="L32" s="12">
        <f>I32+K32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9" t="s">
        <v>114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/>
    <row r="36" spans="2:13" s="1" customFormat="1" ht="55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2857</v>
      </c>
      <c r="H37" s="11">
        <v>0</v>
      </c>
      <c r="I37" s="10">
        <f>G37*H37</f>
        <v>0</v>
      </c>
      <c r="J37" s="5">
        <v>8</v>
      </c>
      <c r="K37" s="10">
        <f>I37*J37/100</f>
        <v>0</v>
      </c>
      <c r="L37" s="12">
        <f>I37+K37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9" t="s">
        <v>115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3" s="1" customFormat="1" ht="5.25" customHeight="1" x14ac:dyDescent="0.2"/>
    <row r="41" spans="2:13" s="1" customFormat="1" ht="5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430</v>
      </c>
      <c r="H42" s="11">
        <v>0</v>
      </c>
      <c r="I42" s="10">
        <f>G42*H42</f>
        <v>0</v>
      </c>
      <c r="J42" s="5">
        <v>8</v>
      </c>
      <c r="K42" s="10">
        <f>I42*J42/100</f>
        <v>0</v>
      </c>
      <c r="L42" s="12">
        <f>I42+K42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19" t="s">
        <v>116</v>
      </c>
      <c r="C44" s="19"/>
      <c r="D44" s="19"/>
      <c r="E44" s="19"/>
      <c r="F44" s="19"/>
      <c r="G44" s="19"/>
      <c r="H44" s="19"/>
      <c r="I44" s="19"/>
      <c r="J44" s="19"/>
      <c r="K44" s="19"/>
    </row>
    <row r="45" spans="2:13" s="1" customFormat="1" ht="5.25" customHeight="1" x14ac:dyDescent="0.2"/>
    <row r="46" spans="2:13" s="1" customFormat="1" ht="57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669</v>
      </c>
      <c r="H47" s="11">
        <v>0</v>
      </c>
      <c r="I47" s="10">
        <f>G47*H47</f>
        <v>0</v>
      </c>
      <c r="J47" s="5">
        <v>8</v>
      </c>
      <c r="K47" s="10">
        <f>I47*J47/100</f>
        <v>0</v>
      </c>
      <c r="L47" s="12">
        <f>I47+K47</f>
        <v>0</v>
      </c>
      <c r="M47" s="12"/>
    </row>
    <row r="48" spans="2:13" s="1" customFormat="1" ht="9" customHeight="1" x14ac:dyDescent="0.2"/>
    <row r="49" spans="2:13" s="1" customFormat="1" ht="59.2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6" t="s">
        <v>10</v>
      </c>
      <c r="M49" s="16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14.5</v>
      </c>
      <c r="H50" s="11">
        <v>0</v>
      </c>
      <c r="I50" s="10">
        <f>G50*H50</f>
        <v>0</v>
      </c>
      <c r="J50" s="5">
        <v>8</v>
      </c>
      <c r="K50" s="10">
        <f>I50*J50/100</f>
        <v>0</v>
      </c>
      <c r="L50" s="12">
        <f>I50+K50</f>
        <v>0</v>
      </c>
      <c r="M50" s="12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32</v>
      </c>
      <c r="H51" s="11">
        <v>0</v>
      </c>
      <c r="I51" s="10">
        <f t="shared" ref="I51:I75" si="0">G51*H51</f>
        <v>0</v>
      </c>
      <c r="J51" s="5">
        <v>8</v>
      </c>
      <c r="K51" s="10">
        <f t="shared" ref="K51:K75" si="1">I51*J51/100</f>
        <v>0</v>
      </c>
      <c r="L51" s="12">
        <f t="shared" ref="L51:L75" si="2">I51+K51</f>
        <v>0</v>
      </c>
      <c r="M51" s="12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3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2">
        <f t="shared" si="2"/>
        <v>0</v>
      </c>
      <c r="M52" s="12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24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2">
        <f t="shared" si="2"/>
        <v>0</v>
      </c>
      <c r="M53" s="12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24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2">
        <f t="shared" si="2"/>
        <v>0</v>
      </c>
      <c r="M54" s="12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25</v>
      </c>
      <c r="G55" s="8">
        <v>15.25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2">
        <f t="shared" si="2"/>
        <v>0</v>
      </c>
      <c r="M55" s="12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25</v>
      </c>
      <c r="G56" s="8">
        <v>10.67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2">
        <f t="shared" si="2"/>
        <v>0</v>
      </c>
      <c r="M56" s="12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25</v>
      </c>
      <c r="G57" s="8">
        <v>2.25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2">
        <f t="shared" si="2"/>
        <v>0</v>
      </c>
      <c r="M57" s="12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25</v>
      </c>
      <c r="G58" s="8">
        <v>6.76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2">
        <f t="shared" si="2"/>
        <v>0</v>
      </c>
      <c r="M58" s="12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8.77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2">
        <f t="shared" si="2"/>
        <v>0</v>
      </c>
      <c r="M59" s="12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2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2">
        <f t="shared" si="2"/>
        <v>0</v>
      </c>
      <c r="M60" s="12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51</v>
      </c>
      <c r="G61" s="8">
        <v>4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2">
        <f t="shared" si="2"/>
        <v>0</v>
      </c>
      <c r="M61" s="12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51</v>
      </c>
      <c r="G62" s="8">
        <v>4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2">
        <f t="shared" si="2"/>
        <v>0</v>
      </c>
      <c r="M62" s="12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51</v>
      </c>
      <c r="G63" s="8">
        <v>60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2">
        <f t="shared" si="2"/>
        <v>0</v>
      </c>
      <c r="M63" s="12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51</v>
      </c>
      <c r="G64" s="8">
        <v>60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2">
        <f t="shared" si="2"/>
        <v>0</v>
      </c>
      <c r="M64" s="12"/>
    </row>
    <row r="65" spans="2:14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67</v>
      </c>
      <c r="G65" s="8">
        <v>12.48</v>
      </c>
      <c r="H65" s="11">
        <v>0</v>
      </c>
      <c r="I65" s="10">
        <f t="shared" si="0"/>
        <v>0</v>
      </c>
      <c r="J65" s="5">
        <v>23</v>
      </c>
      <c r="K65" s="10">
        <f t="shared" si="1"/>
        <v>0</v>
      </c>
      <c r="L65" s="12">
        <f t="shared" si="2"/>
        <v>0</v>
      </c>
      <c r="M65" s="12"/>
    </row>
    <row r="66" spans="2:14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71</v>
      </c>
      <c r="G66" s="8">
        <v>100</v>
      </c>
      <c r="H66" s="11">
        <v>0</v>
      </c>
      <c r="I66" s="10">
        <f t="shared" si="0"/>
        <v>0</v>
      </c>
      <c r="J66" s="5">
        <v>23</v>
      </c>
      <c r="K66" s="10">
        <f t="shared" si="1"/>
        <v>0</v>
      </c>
      <c r="L66" s="12">
        <f t="shared" si="2"/>
        <v>0</v>
      </c>
      <c r="M66" s="12"/>
    </row>
    <row r="67" spans="2:14" s="1" customFormat="1" ht="19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25</v>
      </c>
      <c r="G67" s="8">
        <v>1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2">
        <f t="shared" si="2"/>
        <v>0</v>
      </c>
      <c r="M67" s="12"/>
    </row>
    <row r="68" spans="2:14" s="1" customFormat="1" ht="28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71</v>
      </c>
      <c r="G68" s="8">
        <v>50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2">
        <f t="shared" si="2"/>
        <v>0</v>
      </c>
      <c r="M68" s="12"/>
    </row>
    <row r="69" spans="2:14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71</v>
      </c>
      <c r="G69" s="8">
        <v>750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2">
        <f t="shared" si="2"/>
        <v>0</v>
      </c>
      <c r="M69" s="12"/>
    </row>
    <row r="70" spans="2:14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71</v>
      </c>
      <c r="G70" s="8">
        <v>32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2">
        <f t="shared" si="2"/>
        <v>0</v>
      </c>
      <c r="M70" s="12"/>
    </row>
    <row r="71" spans="2:14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71</v>
      </c>
      <c r="G71" s="8">
        <v>20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2">
        <f t="shared" si="2"/>
        <v>0</v>
      </c>
      <c r="M71" s="12"/>
    </row>
    <row r="72" spans="2:14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71</v>
      </c>
      <c r="G72" s="8">
        <v>120</v>
      </c>
      <c r="H72" s="11">
        <v>0</v>
      </c>
      <c r="I72" s="10">
        <f t="shared" si="0"/>
        <v>0</v>
      </c>
      <c r="J72" s="5">
        <v>23</v>
      </c>
      <c r="K72" s="10">
        <f t="shared" si="1"/>
        <v>0</v>
      </c>
      <c r="L72" s="12">
        <f t="shared" si="2"/>
        <v>0</v>
      </c>
      <c r="M72" s="12"/>
    </row>
    <row r="73" spans="2:14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71</v>
      </c>
      <c r="G73" s="8">
        <v>72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2">
        <f t="shared" si="2"/>
        <v>0</v>
      </c>
      <c r="M73" s="12"/>
    </row>
    <row r="74" spans="2:14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71</v>
      </c>
      <c r="G74" s="8">
        <v>300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2">
        <f t="shared" si="2"/>
        <v>0</v>
      </c>
      <c r="M74" s="12"/>
    </row>
    <row r="75" spans="2:14" s="1" customFormat="1" ht="28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71</v>
      </c>
      <c r="G75" s="8">
        <v>24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2">
        <f t="shared" si="2"/>
        <v>0</v>
      </c>
      <c r="M75" s="12"/>
    </row>
    <row r="76" spans="2:14" s="1" customFormat="1" ht="55.9" customHeight="1" x14ac:dyDescent="0.2"/>
    <row r="77" spans="2:14" s="1" customFormat="1" ht="21.4" customHeight="1" x14ac:dyDescent="0.2">
      <c r="B77" s="20" t="s">
        <v>99</v>
      </c>
      <c r="C77" s="20"/>
      <c r="D77" s="20"/>
      <c r="E77" s="20"/>
      <c r="F77" s="26">
        <f>SUM(I32,I37,I42,I47,I50:I75)</f>
        <v>0</v>
      </c>
      <c r="G77" s="26"/>
      <c r="H77" s="26"/>
      <c r="I77" s="26"/>
      <c r="J77" s="26"/>
      <c r="K77" s="26"/>
      <c r="L77" s="26"/>
      <c r="M77" s="26"/>
    </row>
    <row r="78" spans="2:14" s="1" customFormat="1" ht="21.4" customHeight="1" x14ac:dyDescent="0.2">
      <c r="B78" s="20" t="s">
        <v>100</v>
      </c>
      <c r="C78" s="20"/>
      <c r="D78" s="20"/>
      <c r="E78" s="20"/>
      <c r="F78" s="27">
        <f>SUM(L32,L37,L42,L47,L50:M75)</f>
        <v>0</v>
      </c>
      <c r="G78" s="28"/>
      <c r="H78" s="28"/>
      <c r="I78" s="28"/>
      <c r="J78" s="28"/>
      <c r="K78" s="28"/>
      <c r="L78" s="28"/>
      <c r="M78" s="29"/>
    </row>
    <row r="79" spans="2:14" s="1" customFormat="1" ht="11.1" customHeight="1" x14ac:dyDescent="0.2"/>
    <row r="80" spans="2:14" s="1" customFormat="1" ht="61.35" customHeight="1" x14ac:dyDescent="0.2">
      <c r="B80" s="23" t="s">
        <v>117</v>
      </c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</row>
    <row r="81" spans="2:14" s="1" customFormat="1" ht="2.65" customHeight="1" x14ac:dyDescent="0.2"/>
    <row r="82" spans="2:14" s="1" customFormat="1" ht="89.1" customHeight="1" x14ac:dyDescent="0.2">
      <c r="B82" s="23" t="s">
        <v>118</v>
      </c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</row>
    <row r="83" spans="2:14" s="1" customFormat="1" ht="5.25" customHeight="1" x14ac:dyDescent="0.2"/>
    <row r="84" spans="2:14" s="1" customFormat="1" ht="96.75" customHeight="1" x14ac:dyDescent="0.2">
      <c r="B84" s="23" t="s">
        <v>119</v>
      </c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</row>
    <row r="85" spans="2:14" s="1" customFormat="1" ht="5.25" customHeight="1" x14ac:dyDescent="0.2"/>
    <row r="86" spans="2:14" s="1" customFormat="1" ht="37.9" customHeight="1" x14ac:dyDescent="0.2">
      <c r="B86" s="32" t="s">
        <v>101</v>
      </c>
      <c r="C86" s="32"/>
      <c r="D86" s="32"/>
      <c r="E86" s="32"/>
      <c r="F86" s="30" t="s">
        <v>102</v>
      </c>
      <c r="G86" s="30"/>
      <c r="H86" s="30"/>
      <c r="I86" s="30"/>
      <c r="J86" s="30"/>
      <c r="K86" s="30"/>
      <c r="L86" s="30"/>
    </row>
    <row r="87" spans="2:14" s="1" customFormat="1" ht="28.7" customHeight="1" x14ac:dyDescent="0.2"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2:14" s="1" customFormat="1" ht="28.7" customHeight="1" x14ac:dyDescent="0.2"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</row>
    <row r="89" spans="2:14" s="1" customFormat="1" ht="28.7" customHeight="1" x14ac:dyDescent="0.2"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</row>
    <row r="90" spans="2:14" s="1" customFormat="1" ht="28.7" customHeight="1" x14ac:dyDescent="0.2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</row>
    <row r="91" spans="2:14" s="1" customFormat="1" ht="2.65" customHeight="1" x14ac:dyDescent="0.2"/>
    <row r="92" spans="2:14" s="1" customFormat="1" ht="173.25" customHeight="1" x14ac:dyDescent="0.2">
      <c r="B92" s="23" t="s">
        <v>120</v>
      </c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</row>
    <row r="93" spans="2:14" s="1" customFormat="1" ht="2.65" customHeight="1" x14ac:dyDescent="0.2"/>
    <row r="94" spans="2:14" s="1" customFormat="1" ht="33.6" customHeight="1" x14ac:dyDescent="0.2">
      <c r="B94" s="25" t="s">
        <v>121</v>
      </c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</row>
    <row r="95" spans="2:14" s="1" customFormat="1" ht="2.65" customHeight="1" x14ac:dyDescent="0.2"/>
    <row r="96" spans="2:14" s="1" customFormat="1" ht="37.9" customHeight="1" x14ac:dyDescent="0.2">
      <c r="B96" s="32" t="s">
        <v>103</v>
      </c>
      <c r="C96" s="32"/>
      <c r="D96" s="32"/>
      <c r="E96" s="32"/>
      <c r="F96" s="17" t="s">
        <v>104</v>
      </c>
      <c r="G96" s="17"/>
      <c r="H96" s="17"/>
      <c r="I96" s="17"/>
      <c r="J96" s="17"/>
      <c r="K96" s="17"/>
      <c r="L96" s="17"/>
    </row>
    <row r="97" spans="2:14" s="1" customFormat="1" ht="28.7" customHeight="1" x14ac:dyDescent="0.2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</row>
    <row r="98" spans="2:14" s="1" customFormat="1" ht="28.7" customHeight="1" x14ac:dyDescent="0.2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</row>
    <row r="99" spans="2:14" s="1" customFormat="1" ht="28.7" customHeight="1" x14ac:dyDescent="0.2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2:14" s="1" customFormat="1" ht="28.7" customHeight="1" x14ac:dyDescent="0.2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2:14" s="1" customFormat="1" ht="2.65" customHeight="1" x14ac:dyDescent="0.2"/>
    <row r="102" spans="2:14" s="1" customFormat="1" ht="130.69999999999999" customHeight="1" x14ac:dyDescent="0.2">
      <c r="B102" s="23" t="s">
        <v>122</v>
      </c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</row>
    <row r="103" spans="2:14" s="1" customFormat="1" ht="2.65" customHeight="1" x14ac:dyDescent="0.2"/>
    <row r="104" spans="2:14" s="1" customFormat="1" ht="55.5" customHeight="1" x14ac:dyDescent="0.2">
      <c r="B104" s="23" t="s">
        <v>123</v>
      </c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</row>
    <row r="105" spans="2:14" s="1" customFormat="1" ht="2.65" customHeight="1" x14ac:dyDescent="0.2"/>
    <row r="106" spans="2:14" s="1" customFormat="1" ht="47.45" customHeight="1" x14ac:dyDescent="0.2">
      <c r="B106" s="23" t="s">
        <v>124</v>
      </c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</row>
    <row r="107" spans="2:14" s="1" customFormat="1" ht="2.65" customHeight="1" x14ac:dyDescent="0.2"/>
    <row r="108" spans="2:14" s="1" customFormat="1" ht="33.6" customHeight="1" x14ac:dyDescent="0.2">
      <c r="B108" s="23" t="s">
        <v>125</v>
      </c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</row>
    <row r="109" spans="2:14" s="1" customFormat="1" ht="2.65" customHeight="1" x14ac:dyDescent="0.2"/>
    <row r="110" spans="2:14" s="1" customFormat="1" ht="116.85" customHeight="1" x14ac:dyDescent="0.2">
      <c r="B110" s="23" t="s">
        <v>126</v>
      </c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</row>
    <row r="111" spans="2:14" s="1" customFormat="1" ht="2.65" customHeight="1" x14ac:dyDescent="0.2"/>
    <row r="112" spans="2:14" s="1" customFormat="1" ht="84" customHeight="1" x14ac:dyDescent="0.2">
      <c r="B112" s="23" t="s">
        <v>127</v>
      </c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</row>
    <row r="113" spans="2:10" s="1" customFormat="1" ht="86.85" customHeight="1" x14ac:dyDescent="0.2"/>
    <row r="114" spans="2:10" s="1" customFormat="1" ht="17.649999999999999" customHeight="1" x14ac:dyDescent="0.2">
      <c r="I114" s="14" t="s">
        <v>128</v>
      </c>
      <c r="J114" s="14"/>
    </row>
    <row r="115" spans="2:10" s="1" customFormat="1" ht="145.15" customHeight="1" x14ac:dyDescent="0.2"/>
    <row r="116" spans="2:10" s="1" customFormat="1" ht="98.25" customHeight="1" x14ac:dyDescent="0.2">
      <c r="B116" s="24" t="s">
        <v>129</v>
      </c>
      <c r="C116" s="24"/>
      <c r="D116" s="24"/>
      <c r="E116" s="24"/>
      <c r="F116" s="24"/>
      <c r="G116" s="24"/>
      <c r="H116" s="24"/>
      <c r="I116" s="24"/>
      <c r="J116" s="24"/>
    </row>
    <row r="117" spans="2:10" s="1" customFormat="1" ht="28.7" customHeight="1" x14ac:dyDescent="0.2"/>
  </sheetData>
  <mergeCells count="85">
    <mergeCell ref="B10:D11"/>
    <mergeCell ref="B100:E100"/>
    <mergeCell ref="B102:N102"/>
    <mergeCell ref="B104:N104"/>
    <mergeCell ref="B106:N106"/>
    <mergeCell ref="B86:E86"/>
    <mergeCell ref="B87:E87"/>
    <mergeCell ref="B88:E88"/>
    <mergeCell ref="B89:E89"/>
    <mergeCell ref="B90:E90"/>
    <mergeCell ref="B92:N92"/>
    <mergeCell ref="B94:N94"/>
    <mergeCell ref="B96:E96"/>
    <mergeCell ref="B97:E97"/>
    <mergeCell ref="B98:E98"/>
    <mergeCell ref="B99:E99"/>
    <mergeCell ref="B108:N108"/>
    <mergeCell ref="B110:N110"/>
    <mergeCell ref="B112:N112"/>
    <mergeCell ref="B116:J116"/>
    <mergeCell ref="B24:L24"/>
    <mergeCell ref="B26:L26"/>
    <mergeCell ref="B29:K29"/>
    <mergeCell ref="B34:K34"/>
    <mergeCell ref="B39:K39"/>
    <mergeCell ref="B80:N80"/>
    <mergeCell ref="B82:N82"/>
    <mergeCell ref="B84:N84"/>
    <mergeCell ref="F100:L100"/>
    <mergeCell ref="F77:M77"/>
    <mergeCell ref="F78:M78"/>
    <mergeCell ref="F86:L86"/>
    <mergeCell ref="B4:D4"/>
    <mergeCell ref="B44:K44"/>
    <mergeCell ref="B6:D6"/>
    <mergeCell ref="B77:E77"/>
    <mergeCell ref="B78:E78"/>
    <mergeCell ref="B8:D8"/>
    <mergeCell ref="E14:G14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F87:L87"/>
    <mergeCell ref="F88:L88"/>
    <mergeCell ref="F89:L89"/>
    <mergeCell ref="F90:L90"/>
    <mergeCell ref="F96:L96"/>
    <mergeCell ref="F97:L97"/>
    <mergeCell ref="F98:L98"/>
    <mergeCell ref="F99:L99"/>
    <mergeCell ref="I114:J114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3:M63"/>
    <mergeCell ref="L64:M64"/>
    <mergeCell ref="L65:M65"/>
    <mergeCell ref="L66:M66"/>
    <mergeCell ref="L67:M67"/>
    <mergeCell ref="L73:M73"/>
    <mergeCell ref="L74:M74"/>
    <mergeCell ref="L75:M75"/>
    <mergeCell ref="L68:M68"/>
    <mergeCell ref="L69:M69"/>
    <mergeCell ref="L70:M70"/>
    <mergeCell ref="L71:M71"/>
    <mergeCell ref="L72:M72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Kinga Walczak (Nadl. Krzeszowice)</cp:lastModifiedBy>
  <dcterms:created xsi:type="dcterms:W3CDTF">2023-10-11T13:29:13Z</dcterms:created>
  <dcterms:modified xsi:type="dcterms:W3CDTF">2023-11-24T07:57:42Z</dcterms:modified>
</cp:coreProperties>
</file>