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6380" windowHeight="819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0">'Część I'!$A$1:$K$56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I'!$A$1:$K$56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<sst xmlns="http://schemas.openxmlformats.org/spreadsheetml/2006/main" count="273" uniqueCount="88">
  <si>
    <t>Załącznik nr 4 do SWZ / nr 3 do umowy</t>
  </si>
  <si>
    <t>FORMULARZ CENOWY</t>
  </si>
  <si>
    <t>WYKONAWCA:</t>
  </si>
  <si>
    <t>…………………………………………………………………………………………………………………………………………………………………………………………</t>
  </si>
  <si>
    <t>(Nazwa wykonawcy)</t>
  </si>
  <si>
    <t>CZĘŚĆ I - Mleko oraz przetwory mleczne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</si>
  <si>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</si>
  <si>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</si>
  <si>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</si>
  <si>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</si>
  <si>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</si>
  <si>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</si>
  <si>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</si>
  <si>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</si>
  <si>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</si>
  <si>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</si>
  <si>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</si>
  <si>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</si>
  <si>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</si>
  <si>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</si>
  <si>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</si>
  <si>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</si>
  <si>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</si>
  <si>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</si>
  <si>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Mleko UHT 2 %</t>
  </si>
  <si>
    <t>l</t>
  </si>
  <si>
    <t>Jogurt naturalny 100g-150g</t>
  </si>
  <si>
    <t>kg</t>
  </si>
  <si>
    <t>Śmietana 12%</t>
  </si>
  <si>
    <t>Serek wiejski (lekki)150g</t>
  </si>
  <si>
    <t>Serek homogenizowany naturalny 150g</t>
  </si>
  <si>
    <t>Serek homogenizowany 150g</t>
  </si>
  <si>
    <t>Serek fromage 80g</t>
  </si>
  <si>
    <t>Jogurt owocowy 100g-150g</t>
  </si>
  <si>
    <t>Mleko w proszku odtłuszczone</t>
  </si>
  <si>
    <t>Ser topiony kostka 100g</t>
  </si>
  <si>
    <t>Ser salami</t>
  </si>
  <si>
    <t>Wartość netto</t>
  </si>
  <si>
    <t>Wartość VAT</t>
  </si>
  <si>
    <t>Wartość brutto</t>
  </si>
  <si>
    <t>CZĘŚĆ II - Jaja kurze</t>
  </si>
  <si>
    <t>Jajo kurze świeże M(53g-63g)</t>
  </si>
  <si>
    <t>szt</t>
  </si>
  <si>
    <t xml:space="preserve">WZÓR FORMULARZA CENOWEGO </t>
  </si>
  <si>
    <t>Załącznik nr 2 do SIWZ</t>
  </si>
  <si>
    <t>Kasza jęczmienna</t>
  </si>
  <si>
    <t>Makaron</t>
  </si>
  <si>
    <t>Mąka pszenna</t>
  </si>
  <si>
    <t>Ryż biały</t>
  </si>
  <si>
    <t>wartość VAT</t>
  </si>
  <si>
    <t>wartość brutto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</si>
  <si>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</si>
  <si>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</si>
  <si>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</si>
  <si>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</si>
  <si>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</si>
  <si>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</si>
  <si>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</si>
  <si>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</si>
  <si>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</si>
  <si>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</si>
  <si>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</si>
  <si>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</si>
  <si>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</si>
  <si>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</si>
  <si>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</si>
  <si>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</si>
  <si>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</si>
  <si>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</si>
  <si>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</si>
  <si>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</si>
  <si>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</si>
  <si>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</si>
  <si>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</si>
  <si>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</si>
  <si>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</si>
  <si>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</si>
  <si>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</si>
  <si>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</si>
  <si>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</si>
  <si>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</si>
  <si>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</si>
  <si>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</si>
  <si>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</si>
  <si>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</si>
  <si>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</si>
  <si>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t>SPRAWA NR: D/Kw.Zp.2232.1.2024.AD</t>
  </si>
  <si>
    <t>Twaróg chudy lub półtłusty kostka 200g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</si>
</sst>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@\ "/>
    <numFmt numFmtId="165" formatCode="#,##0.00&quot; zł&quot;"/>
    <numFmt numFmtId="166" formatCode="_-* #,##0.00&quot; zł&quot;_-;\-* #,##0.00&quot; zł&quot;_-;_-* \-??&quot; zł&quot;_-;_-@_-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color indexed="10"/>
      <name val="Arial"/>
      <family val="2"/>
    </font>
    <font>
      <b/>
      <sz val="9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56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9" fontId="1" fillId="0" borderId="10" xfId="59" applyFill="1" applyBorder="1" applyAlignment="1" applyProtection="1">
      <alignment horizontal="center" vertical="center" wrapText="1"/>
      <protection locked="0"/>
    </xf>
    <xf numFmtId="0" fontId="7" fillId="0" borderId="10" xfId="56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0" xfId="57" applyProtection="1">
      <alignment/>
      <protection locked="0"/>
    </xf>
    <xf numFmtId="0" fontId="3" fillId="0" borderId="12" xfId="57" applyFont="1" applyBorder="1" applyAlignment="1" applyProtection="1">
      <alignment vertical="center" wrapText="1"/>
      <protection/>
    </xf>
    <xf numFmtId="0" fontId="3" fillId="0" borderId="13" xfId="57" applyFont="1" applyBorder="1" applyAlignment="1" applyProtection="1">
      <alignment vertical="center" wrapText="1"/>
      <protection/>
    </xf>
    <xf numFmtId="165" fontId="0" fillId="33" borderId="10" xfId="57" applyNumberFormat="1" applyFont="1" applyFill="1" applyBorder="1" applyAlignment="1" applyProtection="1">
      <alignment horizontal="center" vertical="center" wrapText="1"/>
      <protection/>
    </xf>
    <xf numFmtId="165" fontId="0" fillId="0" borderId="10" xfId="57" applyNumberFormat="1" applyFill="1" applyBorder="1" applyAlignment="1" applyProtection="1">
      <alignment horizontal="center" vertical="center" wrapText="1"/>
      <protection/>
    </xf>
    <xf numFmtId="165" fontId="0" fillId="0" borderId="10" xfId="57" applyNumberFormat="1" applyBorder="1" applyAlignment="1" applyProtection="1">
      <alignment horizontal="center" vertical="center" wrapText="1"/>
      <protection/>
    </xf>
    <xf numFmtId="0" fontId="0" fillId="0" borderId="0" xfId="57" applyAlignment="1" applyProtection="1">
      <alignment horizontal="center" vertical="center" wrapText="1"/>
      <protection locked="0"/>
    </xf>
    <xf numFmtId="165" fontId="0" fillId="34" borderId="10" xfId="57" applyNumberFormat="1" applyFont="1" applyFill="1" applyBorder="1" applyAlignment="1" applyProtection="1">
      <alignment horizontal="center" vertical="center" wrapText="1"/>
      <protection/>
    </xf>
    <xf numFmtId="165" fontId="0" fillId="0" borderId="14" xfId="57" applyNumberFormat="1" applyBorder="1" applyAlignment="1" applyProtection="1">
      <alignment vertical="center" wrapText="1"/>
      <protection/>
    </xf>
    <xf numFmtId="165" fontId="0" fillId="0" borderId="15" xfId="57" applyNumberFormat="1" applyBorder="1" applyAlignment="1" applyProtection="1">
      <alignment vertical="center" wrapText="1"/>
      <protection/>
    </xf>
    <xf numFmtId="165" fontId="0" fillId="35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 wrapText="1"/>
      <protection locked="0"/>
    </xf>
    <xf numFmtId="9" fontId="1" fillId="0" borderId="16" xfId="59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11" xfId="56" applyFont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9" fontId="1" fillId="0" borderId="11" xfId="59" applyFill="1" applyBorder="1" applyAlignment="1" applyProtection="1">
      <alignment horizontal="center" vertical="center" wrapText="1"/>
      <protection/>
    </xf>
    <xf numFmtId="165" fontId="0" fillId="0" borderId="3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3" fontId="1" fillId="0" borderId="14" xfId="0" applyNumberFormat="1" applyFon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 wrapText="1"/>
    </xf>
    <xf numFmtId="9" fontId="1" fillId="0" borderId="31" xfId="59" applyFill="1" applyBorder="1" applyAlignment="1" applyProtection="1">
      <alignment horizontal="center" vertical="center" wrapText="1"/>
      <protection/>
    </xf>
    <xf numFmtId="165" fontId="0" fillId="0" borderId="32" xfId="0" applyNumberFormat="1" applyBorder="1" applyAlignment="1">
      <alignment horizontal="center" vertical="center" wrapText="1"/>
    </xf>
    <xf numFmtId="165" fontId="0" fillId="0" borderId="33" xfId="0" applyNumberFormat="1" applyBorder="1" applyAlignment="1">
      <alignment horizontal="center" vertical="center" wrapText="1"/>
    </xf>
    <xf numFmtId="165" fontId="0" fillId="33" borderId="34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 wrapText="1"/>
    </xf>
    <xf numFmtId="165" fontId="0" fillId="34" borderId="29" xfId="0" applyNumberFormat="1" applyFont="1" applyFill="1" applyBorder="1" applyAlignment="1">
      <alignment horizontal="center" vertical="center" wrapText="1"/>
    </xf>
    <xf numFmtId="165" fontId="0" fillId="34" borderId="0" xfId="0" applyNumberFormat="1" applyFont="1" applyFill="1" applyBorder="1" applyAlignment="1">
      <alignment horizontal="center" vertical="center" wrapText="1"/>
    </xf>
    <xf numFmtId="165" fontId="0" fillId="34" borderId="34" xfId="0" applyNumberFormat="1" applyFont="1" applyFill="1" applyBorder="1" applyAlignment="1">
      <alignment horizontal="center" vertical="center" wrapText="1"/>
    </xf>
    <xf numFmtId="165" fontId="0" fillId="0" borderId="36" xfId="0" applyNumberFormat="1" applyBorder="1" applyAlignment="1">
      <alignment horizontal="center" vertical="center" wrapText="1"/>
    </xf>
    <xf numFmtId="165" fontId="0" fillId="0" borderId="37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36" borderId="14" xfId="0" applyNumberFormat="1" applyFont="1" applyFill="1" applyBorder="1" applyAlignment="1">
      <alignment horizontal="center" vertical="center" wrapText="1"/>
    </xf>
    <xf numFmtId="165" fontId="0" fillId="36" borderId="34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 wrapText="1"/>
    </xf>
    <xf numFmtId="0" fontId="13" fillId="0" borderId="10" xfId="56" applyFont="1" applyBorder="1" applyAlignment="1">
      <alignment horizontal="center" vertical="center" wrapText="1"/>
      <protection/>
    </xf>
    <xf numFmtId="0" fontId="7" fillId="0" borderId="37" xfId="56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" fillId="0" borderId="29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65" fontId="0" fillId="33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165" fontId="0" fillId="34" borderId="10" xfId="57" applyNumberFormat="1" applyFont="1" applyFill="1" applyBorder="1" applyAlignment="1" applyProtection="1">
      <alignment horizontal="center" vertical="center" wrapText="1"/>
      <protection/>
    </xf>
    <xf numFmtId="165" fontId="0" fillId="35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165" fontId="0" fillId="0" borderId="31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Normalny_Załącznik nr 1_Formularz cenowy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SheetLayoutView="50" zoomScalePageLayoutView="0" workbookViewId="0" topLeftCell="A37">
      <selection activeCell="B52" sqref="B52:F53"/>
    </sheetView>
  </sheetViews>
  <sheetFormatPr defaultColWidth="0" defaultRowHeight="12.75" zeroHeight="1"/>
  <cols>
    <col min="1" max="1" width="1.75390625" style="1" customWidth="1"/>
    <col min="2" max="2" width="4.375" style="1" customWidth="1"/>
    <col min="3" max="3" width="26.25390625" style="2" customWidth="1"/>
    <col min="4" max="4" width="5.75390625" style="3" customWidth="1"/>
    <col min="5" max="5" width="8.625" style="3" customWidth="1"/>
    <col min="6" max="6" width="12.25390625" style="1" customWidth="1"/>
    <col min="7" max="7" width="14.375" style="1" customWidth="1"/>
    <col min="8" max="8" width="7.75390625" style="1" customWidth="1"/>
    <col min="9" max="9" width="12.625" style="1" customWidth="1"/>
    <col min="10" max="10" width="13.125" style="1" customWidth="1"/>
    <col min="11" max="11" width="20.00390625" style="1" customWidth="1"/>
    <col min="12" max="12" width="1.875" style="1" customWidth="1"/>
    <col min="13" max="15" width="9.125" style="1" hidden="1" customWidth="1"/>
    <col min="16" max="16" width="18.875" style="1" hidden="1" customWidth="1"/>
    <col min="17" max="255" width="9.125" style="1" hidden="1" customWidth="1"/>
    <col min="256" max="16384" width="1.12109375" style="1" hidden="1" customWidth="1"/>
  </cols>
  <sheetData>
    <row r="1" spans="1:11" ht="12.75" customHeight="1">
      <c r="A1" s="4"/>
      <c r="B1" s="4"/>
      <c r="C1" s="5"/>
      <c r="D1" s="6"/>
      <c r="H1" s="96" t="s">
        <v>0</v>
      </c>
      <c r="I1" s="96"/>
      <c r="J1" s="96"/>
      <c r="K1" s="96"/>
    </row>
    <row r="2" spans="1:11" ht="12.75" customHeight="1">
      <c r="A2" s="4"/>
      <c r="B2" s="97"/>
      <c r="C2" s="97"/>
      <c r="D2" s="97"/>
      <c r="E2" s="7"/>
      <c r="F2" s="7"/>
      <c r="G2" s="7"/>
      <c r="H2" s="96"/>
      <c r="I2" s="96"/>
      <c r="J2" s="96"/>
      <c r="K2" s="96"/>
    </row>
    <row r="3" spans="1:11" ht="12.75">
      <c r="A3" s="4"/>
      <c r="B3" s="97"/>
      <c r="C3" s="97"/>
      <c r="D3" s="97"/>
      <c r="E3" s="7"/>
      <c r="F3" s="7"/>
      <c r="G3" s="7"/>
      <c r="H3" s="7"/>
      <c r="I3" s="7"/>
      <c r="J3" s="7"/>
      <c r="K3" s="7"/>
    </row>
    <row r="4" spans="2:11" ht="12.75">
      <c r="B4" s="7"/>
      <c r="C4" s="7"/>
      <c r="D4" s="7"/>
      <c r="E4" s="7"/>
      <c r="F4" s="7"/>
      <c r="G4" s="7"/>
      <c r="H4" s="7"/>
      <c r="I4" s="98" t="s">
        <v>86</v>
      </c>
      <c r="J4" s="98"/>
      <c r="K4" s="98"/>
    </row>
    <row r="5" spans="2:11" ht="12.75">
      <c r="B5" s="7"/>
      <c r="C5" s="7"/>
      <c r="D5" s="7"/>
      <c r="E5" s="7"/>
      <c r="F5" s="7"/>
      <c r="G5" s="7"/>
      <c r="H5" s="7"/>
      <c r="I5" s="98"/>
      <c r="J5" s="98"/>
      <c r="K5" s="98"/>
    </row>
    <row r="6" spans="2:11" ht="12.75"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</row>
    <row r="7" spans="2:11" ht="12.75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2:11" ht="12.75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2:11" ht="12.7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2.75">
      <c r="B10" s="98" t="s">
        <v>2</v>
      </c>
      <c r="C10" s="98"/>
      <c r="D10" s="7"/>
      <c r="E10" s="7"/>
      <c r="F10" s="7"/>
      <c r="G10" s="7"/>
      <c r="H10" s="7"/>
      <c r="I10" s="7"/>
      <c r="J10" s="7"/>
      <c r="K10" s="7"/>
    </row>
    <row r="11" spans="2:11" ht="12.75">
      <c r="B11" s="98"/>
      <c r="C11" s="98"/>
      <c r="D11" s="7"/>
      <c r="E11" s="7"/>
      <c r="F11" s="7"/>
      <c r="G11" s="7"/>
      <c r="H11" s="7"/>
      <c r="I11" s="7"/>
      <c r="J11" s="7"/>
      <c r="K11" s="7"/>
    </row>
    <row r="12" spans="2:11" ht="12.75">
      <c r="B12" s="94" t="s">
        <v>3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2.75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2:11" ht="12.75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12.75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2:11" ht="12.75">
      <c r="B16" s="94" t="s">
        <v>4</v>
      </c>
      <c r="C16" s="94"/>
      <c r="D16" s="7"/>
      <c r="E16" s="7"/>
      <c r="F16" s="7"/>
      <c r="G16" s="7"/>
      <c r="H16" s="7"/>
      <c r="I16" s="7"/>
      <c r="J16" s="7"/>
      <c r="K16" s="7"/>
    </row>
    <row r="17" spans="2:11" ht="36.75" customHeight="1">
      <c r="B17" s="94" t="s">
        <v>3</v>
      </c>
      <c r="C17" s="94"/>
      <c r="D17" s="94"/>
      <c r="E17" s="94"/>
      <c r="F17" s="94"/>
      <c r="G17" s="94"/>
      <c r="H17" s="94"/>
      <c r="I17" s="94"/>
      <c r="J17" s="94"/>
      <c r="K17" s="94"/>
    </row>
    <row r="18" ht="12.75"/>
    <row r="19" ht="12.75"/>
    <row r="20" spans="2:11" ht="21.75" customHeight="1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ht="12.75">
      <c r="B21" s="88" t="s">
        <v>5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2.7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2.75" customHeight="1">
      <c r="B23" s="95" t="s">
        <v>6</v>
      </c>
      <c r="C23" s="95"/>
      <c r="D23" s="95"/>
      <c r="E23" s="95"/>
      <c r="F23" s="95"/>
      <c r="G23" s="95"/>
      <c r="H23" s="95"/>
      <c r="I23" s="95"/>
      <c r="J23" s="95"/>
      <c r="K23" s="95"/>
    </row>
    <row r="24" spans="2:11" ht="12.75"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2:11" ht="12.75">
      <c r="B25" s="9"/>
      <c r="C25" s="10"/>
      <c r="D25" s="11"/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1" t="s">
        <v>12</v>
      </c>
      <c r="K25" s="11" t="s">
        <v>13</v>
      </c>
    </row>
    <row r="26" spans="2:11" ht="38.25">
      <c r="B26" s="11" t="s">
        <v>14</v>
      </c>
      <c r="C26" s="11" t="s">
        <v>15</v>
      </c>
      <c r="D26" s="11" t="s">
        <v>16</v>
      </c>
      <c r="E26" s="11" t="s">
        <v>17</v>
      </c>
      <c r="F26" s="11" t="s">
        <v>18</v>
      </c>
      <c r="G26" s="11" t="s">
        <v>19</v>
      </c>
      <c r="H26" s="11" t="s">
        <v>20</v>
      </c>
      <c r="I26" s="11" t="s">
        <v>21</v>
      </c>
      <c r="J26" s="12" t="s">
        <v>22</v>
      </c>
      <c r="K26" s="11" t="s">
        <v>23</v>
      </c>
    </row>
    <row r="27" spans="2:11" ht="24.75" customHeight="1">
      <c r="B27" s="11">
        <v>1</v>
      </c>
      <c r="C27" s="13" t="s">
        <v>24</v>
      </c>
      <c r="D27" s="14" t="s">
        <v>25</v>
      </c>
      <c r="E27" s="15">
        <v>3500</v>
      </c>
      <c r="F27" s="16"/>
      <c r="G27" s="16">
        <f aca="true" t="shared" si="0" ref="G27:G38">ROUND(E27*F27,2)</f>
        <v>0</v>
      </c>
      <c r="H27" s="17"/>
      <c r="I27" s="16">
        <f aca="true" t="shared" si="1" ref="I27:I38">ROUND(G27*H27,2)</f>
        <v>0</v>
      </c>
      <c r="J27" s="16">
        <f aca="true" t="shared" si="2" ref="J27:J38">ROUND(K27/E27,2)</f>
        <v>0</v>
      </c>
      <c r="K27" s="16">
        <f aca="true" t="shared" si="3" ref="K27:K38">ROUND(SUM(G27,I27),2)</f>
        <v>0</v>
      </c>
    </row>
    <row r="28" spans="2:11" ht="24.75" customHeight="1">
      <c r="B28" s="11">
        <v>2</v>
      </c>
      <c r="C28" s="18" t="s">
        <v>26</v>
      </c>
      <c r="D28" s="14" t="s">
        <v>27</v>
      </c>
      <c r="E28" s="15">
        <v>900</v>
      </c>
      <c r="F28" s="16"/>
      <c r="G28" s="16">
        <f t="shared" si="0"/>
        <v>0</v>
      </c>
      <c r="H28" s="17"/>
      <c r="I28" s="16">
        <f t="shared" si="1"/>
        <v>0</v>
      </c>
      <c r="J28" s="16">
        <f t="shared" si="2"/>
        <v>0</v>
      </c>
      <c r="K28" s="16">
        <f t="shared" si="3"/>
        <v>0</v>
      </c>
    </row>
    <row r="29" spans="2:11" ht="24.75" customHeight="1">
      <c r="B29" s="11">
        <v>3</v>
      </c>
      <c r="C29" s="18" t="s">
        <v>28</v>
      </c>
      <c r="D29" s="14" t="s">
        <v>27</v>
      </c>
      <c r="E29" s="15">
        <v>1500</v>
      </c>
      <c r="F29" s="16"/>
      <c r="G29" s="16">
        <f t="shared" si="0"/>
        <v>0</v>
      </c>
      <c r="H29" s="17"/>
      <c r="I29" s="16">
        <f t="shared" si="1"/>
        <v>0</v>
      </c>
      <c r="J29" s="16">
        <f t="shared" si="2"/>
        <v>0</v>
      </c>
      <c r="K29" s="16">
        <f t="shared" si="3"/>
        <v>0</v>
      </c>
    </row>
    <row r="30" spans="2:11" ht="24.75" customHeight="1">
      <c r="B30" s="11">
        <v>4</v>
      </c>
      <c r="C30" s="18" t="s">
        <v>87</v>
      </c>
      <c r="D30" s="14" t="s">
        <v>27</v>
      </c>
      <c r="E30" s="15">
        <v>3000</v>
      </c>
      <c r="F30" s="16"/>
      <c r="G30" s="16">
        <f t="shared" si="0"/>
        <v>0</v>
      </c>
      <c r="H30" s="17"/>
      <c r="I30" s="16">
        <f t="shared" si="1"/>
        <v>0</v>
      </c>
      <c r="J30" s="16">
        <f t="shared" si="2"/>
        <v>0</v>
      </c>
      <c r="K30" s="16">
        <f t="shared" si="3"/>
        <v>0</v>
      </c>
    </row>
    <row r="31" spans="2:11" ht="24.75" customHeight="1">
      <c r="B31" s="11">
        <v>5</v>
      </c>
      <c r="C31" s="18" t="s">
        <v>29</v>
      </c>
      <c r="D31" s="14" t="s">
        <v>27</v>
      </c>
      <c r="E31" s="19">
        <v>700</v>
      </c>
      <c r="F31" s="16"/>
      <c r="G31" s="16">
        <f t="shared" si="0"/>
        <v>0</v>
      </c>
      <c r="H31" s="17"/>
      <c r="I31" s="16">
        <f t="shared" si="1"/>
        <v>0</v>
      </c>
      <c r="J31" s="16">
        <f t="shared" si="2"/>
        <v>0</v>
      </c>
      <c r="K31" s="16">
        <f t="shared" si="3"/>
        <v>0</v>
      </c>
    </row>
    <row r="32" spans="2:11" ht="24.75" customHeight="1">
      <c r="B32" s="11">
        <v>6</v>
      </c>
      <c r="C32" s="18" t="s">
        <v>30</v>
      </c>
      <c r="D32" s="14" t="s">
        <v>27</v>
      </c>
      <c r="E32" s="19">
        <v>700</v>
      </c>
      <c r="F32" s="16"/>
      <c r="G32" s="16">
        <f t="shared" si="0"/>
        <v>0</v>
      </c>
      <c r="H32" s="17"/>
      <c r="I32" s="16">
        <f t="shared" si="1"/>
        <v>0</v>
      </c>
      <c r="J32" s="16">
        <f t="shared" si="2"/>
        <v>0</v>
      </c>
      <c r="K32" s="16">
        <f t="shared" si="3"/>
        <v>0</v>
      </c>
    </row>
    <row r="33" spans="2:11" ht="24.75" customHeight="1">
      <c r="B33" s="11">
        <v>7</v>
      </c>
      <c r="C33" s="18" t="s">
        <v>31</v>
      </c>
      <c r="D33" s="14" t="s">
        <v>27</v>
      </c>
      <c r="E33" s="19">
        <v>600</v>
      </c>
      <c r="F33" s="16"/>
      <c r="G33" s="16">
        <f t="shared" si="0"/>
        <v>0</v>
      </c>
      <c r="H33" s="17"/>
      <c r="I33" s="16">
        <f t="shared" si="1"/>
        <v>0</v>
      </c>
      <c r="J33" s="16">
        <f t="shared" si="2"/>
        <v>0</v>
      </c>
      <c r="K33" s="16">
        <f t="shared" si="3"/>
        <v>0</v>
      </c>
    </row>
    <row r="34" spans="2:11" ht="24.75" customHeight="1">
      <c r="B34" s="11">
        <v>8</v>
      </c>
      <c r="C34" s="18" t="s">
        <v>32</v>
      </c>
      <c r="D34" s="14" t="s">
        <v>27</v>
      </c>
      <c r="E34" s="19">
        <v>400</v>
      </c>
      <c r="F34" s="16"/>
      <c r="G34" s="16">
        <f t="shared" si="0"/>
        <v>0</v>
      </c>
      <c r="H34" s="17"/>
      <c r="I34" s="16">
        <f t="shared" si="1"/>
        <v>0</v>
      </c>
      <c r="J34" s="16">
        <f t="shared" si="2"/>
        <v>0</v>
      </c>
      <c r="K34" s="16">
        <f t="shared" si="3"/>
        <v>0</v>
      </c>
    </row>
    <row r="35" spans="2:11" ht="24.75" customHeight="1">
      <c r="B35" s="11">
        <v>9</v>
      </c>
      <c r="C35" s="18" t="s">
        <v>33</v>
      </c>
      <c r="D35" s="14" t="s">
        <v>27</v>
      </c>
      <c r="E35" s="19">
        <v>1000</v>
      </c>
      <c r="F35" s="16"/>
      <c r="G35" s="16">
        <f t="shared" si="0"/>
        <v>0</v>
      </c>
      <c r="H35" s="17"/>
      <c r="I35" s="16">
        <f t="shared" si="1"/>
        <v>0</v>
      </c>
      <c r="J35" s="16">
        <f t="shared" si="2"/>
        <v>0</v>
      </c>
      <c r="K35" s="16">
        <f t="shared" si="3"/>
        <v>0</v>
      </c>
    </row>
    <row r="36" spans="2:11" ht="24.75" customHeight="1">
      <c r="B36" s="11">
        <v>10</v>
      </c>
      <c r="C36" s="18" t="s">
        <v>34</v>
      </c>
      <c r="D36" s="14" t="s">
        <v>27</v>
      </c>
      <c r="E36" s="19">
        <v>1600</v>
      </c>
      <c r="F36" s="16"/>
      <c r="G36" s="16">
        <f t="shared" si="0"/>
        <v>0</v>
      </c>
      <c r="H36" s="17"/>
      <c r="I36" s="16">
        <f t="shared" si="1"/>
        <v>0</v>
      </c>
      <c r="J36" s="16">
        <f t="shared" si="2"/>
        <v>0</v>
      </c>
      <c r="K36" s="16">
        <f t="shared" si="3"/>
        <v>0</v>
      </c>
    </row>
    <row r="37" spans="2:11" ht="24.75" customHeight="1">
      <c r="B37" s="11">
        <v>11</v>
      </c>
      <c r="C37" s="18" t="s">
        <v>35</v>
      </c>
      <c r="D37" s="14" t="s">
        <v>27</v>
      </c>
      <c r="E37" s="19">
        <v>600</v>
      </c>
      <c r="F37" s="16"/>
      <c r="G37" s="16">
        <f t="shared" si="0"/>
        <v>0</v>
      </c>
      <c r="H37" s="17"/>
      <c r="I37" s="16">
        <f t="shared" si="1"/>
        <v>0</v>
      </c>
      <c r="J37" s="16">
        <f t="shared" si="2"/>
        <v>0</v>
      </c>
      <c r="K37" s="16">
        <f t="shared" si="3"/>
        <v>0</v>
      </c>
    </row>
    <row r="38" spans="2:11" ht="24.75" customHeight="1">
      <c r="B38" s="11">
        <v>12</v>
      </c>
      <c r="C38" s="18" t="s">
        <v>36</v>
      </c>
      <c r="D38" s="14" t="s">
        <v>27</v>
      </c>
      <c r="E38" s="19">
        <v>450</v>
      </c>
      <c r="F38" s="16"/>
      <c r="G38" s="16">
        <f t="shared" si="0"/>
        <v>0</v>
      </c>
      <c r="H38" s="17"/>
      <c r="I38" s="16">
        <f t="shared" si="1"/>
        <v>0</v>
      </c>
      <c r="J38" s="16">
        <f t="shared" si="2"/>
        <v>0</v>
      </c>
      <c r="K38" s="16">
        <f t="shared" si="3"/>
        <v>0</v>
      </c>
    </row>
    <row r="39" spans="2:14" s="20" customFormat="1" ht="24.75" customHeight="1">
      <c r="B39" s="21"/>
      <c r="C39" s="22"/>
      <c r="D39" s="22"/>
      <c r="E39" s="90" t="s">
        <v>37</v>
      </c>
      <c r="F39" s="90"/>
      <c r="G39" s="23">
        <f>SUM(G27:G38)</f>
        <v>0</v>
      </c>
      <c r="H39" s="24"/>
      <c r="I39" s="25"/>
      <c r="J39" s="25"/>
      <c r="K39" s="25"/>
      <c r="L39" s="26"/>
      <c r="M39" s="26"/>
      <c r="N39" s="26"/>
    </row>
    <row r="40" spans="2:14" s="20" customFormat="1" ht="24.75" customHeight="1">
      <c r="B40" s="91"/>
      <c r="C40" s="91"/>
      <c r="D40" s="91"/>
      <c r="E40" s="91"/>
      <c r="F40" s="91"/>
      <c r="G40" s="92" t="s">
        <v>38</v>
      </c>
      <c r="H40" s="92"/>
      <c r="I40" s="27">
        <f>SUM(I27:I38)</f>
        <v>0</v>
      </c>
      <c r="J40" s="25"/>
      <c r="K40" s="25"/>
      <c r="L40" s="26"/>
      <c r="M40" s="26"/>
      <c r="N40" s="26"/>
    </row>
    <row r="41" spans="2:14" s="20" customFormat="1" ht="29.25" customHeight="1">
      <c r="B41" s="91"/>
      <c r="C41" s="91"/>
      <c r="D41" s="91"/>
      <c r="E41" s="91"/>
      <c r="F41" s="91"/>
      <c r="G41" s="28"/>
      <c r="H41" s="29"/>
      <c r="I41" s="93" t="s">
        <v>39</v>
      </c>
      <c r="J41" s="93"/>
      <c r="K41" s="30">
        <f>SUM(K27:K38)</f>
        <v>0</v>
      </c>
      <c r="L41" s="26"/>
      <c r="M41" s="26"/>
      <c r="N41" s="26"/>
    </row>
    <row r="42" ht="40.5" customHeight="1"/>
    <row r="43" ht="12.75"/>
    <row r="44" spans="2:11" ht="12.75">
      <c r="B44" s="88" t="s">
        <v>40</v>
      </c>
      <c r="C44" s="88"/>
      <c r="D44" s="88"/>
      <c r="E44" s="88"/>
      <c r="F44" s="88"/>
      <c r="G44" s="88"/>
      <c r="H44" s="88"/>
      <c r="I44" s="88"/>
      <c r="J44" s="88"/>
      <c r="K44" s="88"/>
    </row>
    <row r="45" spans="2:11" ht="12.75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 ht="12.75" customHeight="1">
      <c r="B46" s="89" t="s">
        <v>6</v>
      </c>
      <c r="C46" s="89"/>
      <c r="D46" s="89"/>
      <c r="E46" s="89"/>
      <c r="F46" s="89"/>
      <c r="G46" s="89"/>
      <c r="H46" s="89"/>
      <c r="I46" s="89"/>
      <c r="J46" s="89"/>
      <c r="K46" s="89"/>
    </row>
    <row r="47" spans="2:11" ht="12.75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 ht="12.75">
      <c r="B48" s="9"/>
      <c r="C48" s="10"/>
      <c r="D48" s="11"/>
      <c r="E48" s="11" t="s">
        <v>7</v>
      </c>
      <c r="F48" s="11" t="s">
        <v>8</v>
      </c>
      <c r="G48" s="11" t="s">
        <v>9</v>
      </c>
      <c r="H48" s="11" t="s">
        <v>10</v>
      </c>
      <c r="I48" s="11" t="s">
        <v>11</v>
      </c>
      <c r="J48" s="11" t="s">
        <v>12</v>
      </c>
      <c r="K48" s="11" t="s">
        <v>13</v>
      </c>
    </row>
    <row r="49" spans="2:11" ht="38.25">
      <c r="B49" s="11" t="s">
        <v>14</v>
      </c>
      <c r="C49" s="11" t="s">
        <v>15</v>
      </c>
      <c r="D49" s="11" t="s">
        <v>16</v>
      </c>
      <c r="E49" s="11" t="s">
        <v>17</v>
      </c>
      <c r="F49" s="11" t="s">
        <v>18</v>
      </c>
      <c r="G49" s="11" t="s">
        <v>19</v>
      </c>
      <c r="H49" s="11" t="s">
        <v>20</v>
      </c>
      <c r="I49" s="11" t="s">
        <v>21</v>
      </c>
      <c r="J49" s="12" t="s">
        <v>22</v>
      </c>
      <c r="K49" s="11" t="s">
        <v>23</v>
      </c>
    </row>
    <row r="50" spans="2:11" ht="24.75" customHeight="1">
      <c r="B50" s="31">
        <v>1</v>
      </c>
      <c r="C50" s="32" t="s">
        <v>41</v>
      </c>
      <c r="D50" s="33" t="s">
        <v>42</v>
      </c>
      <c r="E50" s="34">
        <v>140000</v>
      </c>
      <c r="F50" s="35"/>
      <c r="G50" s="35">
        <f>ROUND(E50*F50,2)</f>
        <v>0</v>
      </c>
      <c r="H50" s="36"/>
      <c r="I50" s="35">
        <f>ROUND(G50*H50,2)</f>
        <v>0</v>
      </c>
      <c r="J50" s="35">
        <f>ROUND(K50/E50,2)</f>
        <v>0</v>
      </c>
      <c r="K50" s="35">
        <f>ROUND(SUM(G50,I50),2)</f>
        <v>0</v>
      </c>
    </row>
    <row r="51" spans="2:14" s="20" customFormat="1" ht="24.75" customHeight="1">
      <c r="B51" s="21"/>
      <c r="C51" s="22"/>
      <c r="D51" s="22"/>
      <c r="E51" s="90" t="s">
        <v>37</v>
      </c>
      <c r="F51" s="90"/>
      <c r="G51" s="23">
        <f>SUM(G50)</f>
        <v>0</v>
      </c>
      <c r="H51" s="24"/>
      <c r="I51" s="25"/>
      <c r="J51" s="25"/>
      <c r="K51" s="25"/>
      <c r="L51" s="26"/>
      <c r="M51" s="26"/>
      <c r="N51" s="26"/>
    </row>
    <row r="52" spans="2:14" s="20" customFormat="1" ht="24.75" customHeight="1">
      <c r="B52" s="91"/>
      <c r="C52" s="91"/>
      <c r="D52" s="91"/>
      <c r="E52" s="91"/>
      <c r="F52" s="91"/>
      <c r="G52" s="92" t="s">
        <v>38</v>
      </c>
      <c r="H52" s="92"/>
      <c r="I52" s="27">
        <f>SUM(I50)</f>
        <v>0</v>
      </c>
      <c r="J52" s="25"/>
      <c r="K52" s="25"/>
      <c r="L52" s="26"/>
      <c r="M52" s="26"/>
      <c r="N52" s="26"/>
    </row>
    <row r="53" spans="2:14" s="20" customFormat="1" ht="24.75" customHeight="1">
      <c r="B53" s="91"/>
      <c r="C53" s="91"/>
      <c r="D53" s="91"/>
      <c r="E53" s="91"/>
      <c r="F53" s="91"/>
      <c r="G53" s="28"/>
      <c r="H53" s="29"/>
      <c r="I53" s="93" t="s">
        <v>39</v>
      </c>
      <c r="J53" s="93"/>
      <c r="K53" s="30">
        <f>SUM(K50)</f>
        <v>0</v>
      </c>
      <c r="L53" s="26"/>
      <c r="M53" s="26"/>
      <c r="N53" s="26"/>
    </row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 selectLockedCells="1" selectUnlockedCells="1"/>
  <mergeCells count="20">
    <mergeCell ref="H1:K2"/>
    <mergeCell ref="B2:D3"/>
    <mergeCell ref="I4:K5"/>
    <mergeCell ref="B6:K8"/>
    <mergeCell ref="B10:C11"/>
    <mergeCell ref="B12:K15"/>
    <mergeCell ref="B16:C16"/>
    <mergeCell ref="B17:K17"/>
    <mergeCell ref="B21:K22"/>
    <mergeCell ref="B23:K24"/>
    <mergeCell ref="E39:F39"/>
    <mergeCell ref="B40:F41"/>
    <mergeCell ref="G40:H40"/>
    <mergeCell ref="I41:J41"/>
    <mergeCell ref="B44:K45"/>
    <mergeCell ref="B46:K47"/>
    <mergeCell ref="E51:F51"/>
    <mergeCell ref="B52:F53"/>
    <mergeCell ref="G52:H52"/>
    <mergeCell ref="I53:J53"/>
  </mergeCells>
  <printOptions horizontalCentered="1"/>
  <pageMargins left="0.39375" right="0.39375" top="0.9840277777777778" bottom="0.9840277777777778" header="0.5118110236220472" footer="0.5118110236220472"/>
  <pageSetup horizontalDpi="600" verticalDpi="600" orientation="portrait" paperSize="9" scale="60" r:id="rId1"/>
  <rowBreaks count="1" manualBreakCount="1">
    <brk id="41" max="255" man="1"/>
  </rowBreaks>
  <ignoredErrors>
    <ignoredError sqref="G28:K38 G27 I27:K27 G50:K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37" customWidth="1"/>
    <col min="4" max="4" width="11.875" style="38" customWidth="1"/>
    <col min="5" max="5" width="13.00390625" style="38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39"/>
      <c r="J2" s="39"/>
      <c r="K2" s="39"/>
    </row>
    <row r="3" spans="2:11" ht="15.75">
      <c r="B3" s="99" t="s">
        <v>43</v>
      </c>
      <c r="C3" s="99"/>
      <c r="D3" s="99"/>
      <c r="E3" s="99"/>
      <c r="F3" s="99"/>
      <c r="G3" s="99"/>
      <c r="H3" s="40"/>
      <c r="I3" s="100" t="s">
        <v>44</v>
      </c>
      <c r="J3" s="100"/>
      <c r="K3" s="100"/>
    </row>
    <row r="4" spans="2:11" ht="15.75">
      <c r="B4" s="99"/>
      <c r="C4" s="99"/>
      <c r="D4" s="99"/>
      <c r="E4" s="99"/>
      <c r="F4" s="99"/>
      <c r="G4" s="99"/>
      <c r="H4" s="41"/>
      <c r="I4" s="100"/>
      <c r="J4" s="100"/>
      <c r="K4" s="100"/>
    </row>
    <row r="5" spans="2:11" ht="15.75" customHeight="1">
      <c r="B5" s="101" t="s">
        <v>6</v>
      </c>
      <c r="C5" s="101"/>
      <c r="D5" s="101"/>
      <c r="E5" s="101"/>
      <c r="F5" s="101"/>
      <c r="G5" s="101"/>
      <c r="H5" s="41"/>
      <c r="I5" s="100"/>
      <c r="J5" s="100"/>
      <c r="K5" s="100"/>
    </row>
    <row r="6" spans="2:11" ht="15.75">
      <c r="B6" s="101"/>
      <c r="C6" s="101"/>
      <c r="D6" s="101"/>
      <c r="E6" s="101"/>
      <c r="F6" s="101"/>
      <c r="G6" s="101"/>
      <c r="H6" s="41"/>
      <c r="I6" s="100"/>
      <c r="J6" s="100"/>
      <c r="K6" s="100"/>
    </row>
    <row r="7" spans="2:11" ht="27.75" customHeight="1">
      <c r="B7" s="101"/>
      <c r="C7" s="101"/>
      <c r="D7" s="101"/>
      <c r="E7" s="101"/>
      <c r="F7" s="101"/>
      <c r="G7" s="101"/>
      <c r="H7" s="42"/>
      <c r="I7" s="100"/>
      <c r="J7" s="100"/>
      <c r="K7" s="100"/>
    </row>
    <row r="8" spans="2:11" ht="12.75">
      <c r="B8" s="43"/>
      <c r="C8" s="44"/>
      <c r="D8" s="45"/>
      <c r="E8" s="45" t="s">
        <v>7</v>
      </c>
      <c r="F8" s="46" t="s">
        <v>8</v>
      </c>
      <c r="G8" s="47" t="s">
        <v>9</v>
      </c>
      <c r="H8" s="48" t="s">
        <v>10</v>
      </c>
      <c r="I8" s="45" t="s">
        <v>11</v>
      </c>
      <c r="J8" s="46" t="s">
        <v>12</v>
      </c>
      <c r="K8" s="47" t="s">
        <v>13</v>
      </c>
    </row>
    <row r="9" spans="2:15" ht="105.75" customHeight="1">
      <c r="B9" s="49" t="s">
        <v>14</v>
      </c>
      <c r="C9" s="49" t="s">
        <v>15</v>
      </c>
      <c r="D9" s="50" t="s">
        <v>16</v>
      </c>
      <c r="E9" s="50" t="s">
        <v>17</v>
      </c>
      <c r="F9" s="51" t="s">
        <v>18</v>
      </c>
      <c r="G9" s="51" t="s">
        <v>19</v>
      </c>
      <c r="H9" s="51" t="s">
        <v>20</v>
      </c>
      <c r="I9" s="51" t="s">
        <v>21</v>
      </c>
      <c r="J9" s="52" t="s">
        <v>22</v>
      </c>
      <c r="K9" s="53" t="s">
        <v>23</v>
      </c>
      <c r="L9" s="54"/>
      <c r="M9" s="54"/>
      <c r="N9" s="54"/>
      <c r="O9" s="55"/>
    </row>
    <row r="10" spans="2:16" ht="30" customHeight="1">
      <c r="B10" s="56">
        <v>1</v>
      </c>
      <c r="C10" s="57" t="s">
        <v>45</v>
      </c>
      <c r="D10" s="33" t="s">
        <v>27</v>
      </c>
      <c r="E10" s="58">
        <v>4000</v>
      </c>
      <c r="F10" s="59">
        <v>1.8</v>
      </c>
      <c r="G10" s="59">
        <f>ROUND(E10*F10,2)</f>
        <v>7200</v>
      </c>
      <c r="H10" s="60">
        <v>0.05</v>
      </c>
      <c r="I10" s="59">
        <f>ROUND(G10*H10,2)</f>
        <v>360</v>
      </c>
      <c r="J10" s="59">
        <f>ROUND(K10/E10,2)</f>
        <v>1.89</v>
      </c>
      <c r="K10" s="59">
        <f>ROUND(SUM(G10,I10),2)</f>
        <v>7560</v>
      </c>
      <c r="L10" s="61"/>
      <c r="M10" s="54"/>
      <c r="N10" s="54"/>
      <c r="O10" s="55"/>
      <c r="P10" s="62"/>
    </row>
    <row r="11" spans="2:16" ht="30" customHeight="1">
      <c r="B11" s="56">
        <v>2</v>
      </c>
      <c r="C11" s="63" t="s">
        <v>46</v>
      </c>
      <c r="D11" s="33" t="s">
        <v>27</v>
      </c>
      <c r="E11" s="64">
        <v>5000</v>
      </c>
      <c r="F11" s="65">
        <v>2.1</v>
      </c>
      <c r="G11" s="65">
        <f>ROUND(E11*F11,2)</f>
        <v>10500</v>
      </c>
      <c r="H11" s="66">
        <v>0.05</v>
      </c>
      <c r="I11" s="65">
        <f>ROUND(G11*H11,2)</f>
        <v>525</v>
      </c>
      <c r="J11" s="65">
        <f>ROUND(K11/E11,2)</f>
        <v>2.21</v>
      </c>
      <c r="K11" s="67">
        <f>ROUND(SUM(G11,I11),2)</f>
        <v>11025</v>
      </c>
      <c r="L11" s="54"/>
      <c r="M11" s="54"/>
      <c r="N11" s="54"/>
      <c r="O11" s="55"/>
      <c r="P11" s="62"/>
    </row>
    <row r="12" spans="2:16" ht="30" customHeight="1">
      <c r="B12" s="56">
        <v>3</v>
      </c>
      <c r="C12" s="63" t="s">
        <v>47</v>
      </c>
      <c r="D12" s="33" t="s">
        <v>27</v>
      </c>
      <c r="E12" s="64">
        <v>1200</v>
      </c>
      <c r="F12" s="65">
        <v>1.8</v>
      </c>
      <c r="G12" s="65">
        <f>ROUND(E12*F12,2)</f>
        <v>2160</v>
      </c>
      <c r="H12" s="66">
        <v>0.05</v>
      </c>
      <c r="I12" s="65">
        <f>ROUND(G12*H12,2)</f>
        <v>108</v>
      </c>
      <c r="J12" s="65">
        <f>ROUND(K12/E12,2)</f>
        <v>1.89</v>
      </c>
      <c r="K12" s="68">
        <f>ROUND(SUM(G12,I12),2)</f>
        <v>2268</v>
      </c>
      <c r="L12" s="54"/>
      <c r="M12" s="54"/>
      <c r="N12" s="54"/>
      <c r="O12" s="55"/>
      <c r="P12" s="62"/>
    </row>
    <row r="13" spans="2:16" ht="30" customHeight="1">
      <c r="B13" s="56">
        <v>4</v>
      </c>
      <c r="C13" s="63" t="s">
        <v>48</v>
      </c>
      <c r="D13" s="33" t="s">
        <v>27</v>
      </c>
      <c r="E13" s="64">
        <v>3000</v>
      </c>
      <c r="F13" s="65">
        <v>2.8</v>
      </c>
      <c r="G13" s="65">
        <f>ROUND(E13*F13,2)</f>
        <v>8400</v>
      </c>
      <c r="H13" s="66">
        <v>0.05</v>
      </c>
      <c r="I13" s="65">
        <f>ROUND(G13*H13,2)</f>
        <v>420</v>
      </c>
      <c r="J13" s="65">
        <f>ROUND(K13/E13,2)</f>
        <v>2.94</v>
      </c>
      <c r="K13" s="68">
        <f>ROUND(SUM(G13,I13),2)</f>
        <v>8820</v>
      </c>
      <c r="L13" s="54"/>
      <c r="M13" s="54"/>
      <c r="N13" s="54"/>
      <c r="O13" s="55"/>
      <c r="P13" s="62"/>
    </row>
    <row r="14" spans="2:16" ht="24" customHeight="1">
      <c r="B14" s="102"/>
      <c r="C14" s="102"/>
      <c r="D14" s="102"/>
      <c r="E14" s="102"/>
      <c r="F14" s="69" t="s">
        <v>37</v>
      </c>
      <c r="G14" s="69">
        <f>SUM(G10:G13)</f>
        <v>28260</v>
      </c>
      <c r="H14" s="70"/>
      <c r="I14" s="71"/>
      <c r="J14" s="59"/>
      <c r="K14" s="59"/>
      <c r="L14" s="54"/>
      <c r="M14" s="54"/>
      <c r="N14" s="54"/>
      <c r="P14" s="62"/>
    </row>
    <row r="15" spans="2:16" ht="19.5" customHeight="1">
      <c r="B15" s="102"/>
      <c r="C15" s="102"/>
      <c r="D15" s="102"/>
      <c r="E15" s="102"/>
      <c r="F15" s="103"/>
      <c r="G15" s="72" t="s">
        <v>49</v>
      </c>
      <c r="H15" s="73"/>
      <c r="I15" s="74">
        <f>SUM(I10:I13)</f>
        <v>1413</v>
      </c>
      <c r="J15" s="75"/>
      <c r="K15" s="76"/>
      <c r="L15" s="54"/>
      <c r="M15" s="54"/>
      <c r="N15" s="54"/>
      <c r="P15" s="62"/>
    </row>
    <row r="16" spans="2:14" ht="22.5" customHeight="1">
      <c r="B16" s="102"/>
      <c r="C16" s="102"/>
      <c r="D16" s="102"/>
      <c r="E16" s="102"/>
      <c r="F16" s="103"/>
      <c r="G16" s="77"/>
      <c r="H16" s="59"/>
      <c r="I16" s="59"/>
      <c r="J16" s="78" t="s">
        <v>50</v>
      </c>
      <c r="K16" s="79">
        <f>SUM(K10:K13)</f>
        <v>29673</v>
      </c>
      <c r="L16" s="54"/>
      <c r="M16" s="54"/>
      <c r="N16" s="54"/>
    </row>
    <row r="17" spans="2:14" ht="12.75" customHeight="1">
      <c r="B17" s="104"/>
      <c r="C17" s="104"/>
      <c r="D17" s="104"/>
      <c r="E17" s="104"/>
      <c r="F17" s="104"/>
      <c r="G17" s="105"/>
      <c r="H17" s="105"/>
      <c r="I17" s="106" t="s">
        <v>51</v>
      </c>
      <c r="J17" s="106"/>
      <c r="K17" s="106"/>
      <c r="L17" s="54"/>
      <c r="M17" s="54"/>
      <c r="N17" s="54"/>
    </row>
    <row r="18" spans="2:14" ht="60" customHeight="1">
      <c r="B18" s="104"/>
      <c r="C18" s="104"/>
      <c r="D18" s="104"/>
      <c r="E18" s="104"/>
      <c r="F18" s="104"/>
      <c r="G18" s="105"/>
      <c r="H18" s="105"/>
      <c r="I18" s="106"/>
      <c r="J18" s="106"/>
      <c r="K18" s="106"/>
      <c r="L18" s="54"/>
      <c r="M18" s="54"/>
      <c r="N18" s="54"/>
    </row>
    <row r="19" spans="3:14" ht="12.75">
      <c r="C19" s="8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3:14" ht="12" customHeight="1">
      <c r="C20" s="8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3:14" ht="12.75">
      <c r="C21" s="8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3:14" ht="12.75">
      <c r="C22" s="8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3:14" ht="12.75">
      <c r="C23" s="8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3:14" ht="12.75">
      <c r="C24" s="8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3:14" ht="12.75">
      <c r="C25" s="8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3:14" ht="12.75">
      <c r="C26" s="80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3:14" ht="12.75">
      <c r="C27" s="8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3:14" ht="12.75">
      <c r="C28" s="8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3:14" ht="12.75">
      <c r="C29" s="8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2.75">
      <c r="C30" s="8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3:14" ht="12.75">
      <c r="C31" s="8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3:14" ht="12.75">
      <c r="C32" s="8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3:14" ht="12.75">
      <c r="C33" s="8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3:14" ht="12.75">
      <c r="C34" s="8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ht="12.75"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3:14" ht="12.75">
      <c r="C36" s="8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3:14" ht="12.75">
      <c r="C37" s="8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3:14" ht="12.75">
      <c r="C38" s="8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37" customWidth="1"/>
    <col min="4" max="4" width="11.875" style="38" customWidth="1"/>
    <col min="5" max="5" width="13.00390625" style="38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39"/>
      <c r="J2" s="39"/>
      <c r="K2" s="39"/>
    </row>
    <row r="3" spans="2:11" ht="15.75">
      <c r="B3" s="99" t="s">
        <v>43</v>
      </c>
      <c r="C3" s="99"/>
      <c r="D3" s="99"/>
      <c r="E3" s="99"/>
      <c r="F3" s="99"/>
      <c r="G3" s="99"/>
      <c r="H3" s="40"/>
      <c r="I3" s="100" t="s">
        <v>44</v>
      </c>
      <c r="J3" s="100"/>
      <c r="K3" s="100"/>
    </row>
    <row r="4" spans="2:11" ht="15.75">
      <c r="B4" s="99"/>
      <c r="C4" s="99"/>
      <c r="D4" s="99"/>
      <c r="E4" s="99"/>
      <c r="F4" s="99"/>
      <c r="G4" s="99"/>
      <c r="H4" s="41"/>
      <c r="I4" s="100"/>
      <c r="J4" s="100"/>
      <c r="K4" s="100"/>
    </row>
    <row r="5" spans="2:11" ht="15.75" customHeight="1">
      <c r="B5" s="101" t="s">
        <v>6</v>
      </c>
      <c r="C5" s="101"/>
      <c r="D5" s="101"/>
      <c r="E5" s="101"/>
      <c r="F5" s="101"/>
      <c r="G5" s="101"/>
      <c r="H5" s="41"/>
      <c r="I5" s="100"/>
      <c r="J5" s="100"/>
      <c r="K5" s="100"/>
    </row>
    <row r="6" spans="2:11" ht="15.75">
      <c r="B6" s="101"/>
      <c r="C6" s="101"/>
      <c r="D6" s="101"/>
      <c r="E6" s="101"/>
      <c r="F6" s="101"/>
      <c r="G6" s="101"/>
      <c r="H6" s="41"/>
      <c r="I6" s="100"/>
      <c r="J6" s="100"/>
      <c r="K6" s="100"/>
    </row>
    <row r="7" spans="2:11" ht="27.75" customHeight="1">
      <c r="B7" s="101"/>
      <c r="C7" s="101"/>
      <c r="D7" s="101"/>
      <c r="E7" s="101"/>
      <c r="F7" s="101"/>
      <c r="G7" s="101"/>
      <c r="H7" s="42"/>
      <c r="I7" s="100"/>
      <c r="J7" s="100"/>
      <c r="K7" s="100"/>
    </row>
    <row r="8" spans="2:11" ht="12.75">
      <c r="B8" s="43"/>
      <c r="C8" s="44"/>
      <c r="D8" s="45"/>
      <c r="E8" s="45" t="s">
        <v>7</v>
      </c>
      <c r="F8" s="46" t="s">
        <v>8</v>
      </c>
      <c r="G8" s="47" t="s">
        <v>9</v>
      </c>
      <c r="H8" s="48" t="s">
        <v>10</v>
      </c>
      <c r="I8" s="45" t="s">
        <v>11</v>
      </c>
      <c r="J8" s="46" t="s">
        <v>12</v>
      </c>
      <c r="K8" s="47" t="s">
        <v>13</v>
      </c>
    </row>
    <row r="9" spans="2:15" ht="105.75" customHeight="1">
      <c r="B9" s="49" t="s">
        <v>14</v>
      </c>
      <c r="C9" s="49" t="s">
        <v>15</v>
      </c>
      <c r="D9" s="50" t="s">
        <v>16</v>
      </c>
      <c r="E9" s="50" t="s">
        <v>17</v>
      </c>
      <c r="F9" s="51" t="s">
        <v>18</v>
      </c>
      <c r="G9" s="51" t="s">
        <v>19</v>
      </c>
      <c r="H9" s="51" t="s">
        <v>20</v>
      </c>
      <c r="I9" s="51" t="s">
        <v>21</v>
      </c>
      <c r="J9" s="52" t="s">
        <v>22</v>
      </c>
      <c r="K9" s="53" t="s">
        <v>23</v>
      </c>
      <c r="L9" s="54"/>
      <c r="M9" s="54"/>
      <c r="N9" s="54"/>
      <c r="O9" s="55"/>
    </row>
    <row r="10" spans="2:16" ht="30" customHeight="1">
      <c r="B10" s="56">
        <v>1</v>
      </c>
      <c r="C10" s="57" t="s">
        <v>52</v>
      </c>
      <c r="D10" s="33" t="s">
        <v>27</v>
      </c>
      <c r="E10" s="58">
        <v>1600</v>
      </c>
      <c r="F10" s="59">
        <v>4.2</v>
      </c>
      <c r="G10" s="59">
        <f>ROUND(E10*F10,2)</f>
        <v>6720</v>
      </c>
      <c r="H10" s="60">
        <v>0.08</v>
      </c>
      <c r="I10" s="59">
        <f>ROUND(G10*H10,2)</f>
        <v>537.6</v>
      </c>
      <c r="J10" s="59">
        <f>ROUND(K10/E10,2)</f>
        <v>4.54</v>
      </c>
      <c r="K10" s="59">
        <f>ROUND(SUM(G10,I10),2)</f>
        <v>7257.6</v>
      </c>
      <c r="L10" s="61"/>
      <c r="M10" s="54"/>
      <c r="N10" s="54"/>
      <c r="O10" s="55"/>
      <c r="P10" s="62"/>
    </row>
    <row r="11" spans="2:16" ht="30" customHeight="1">
      <c r="B11" s="56">
        <v>2</v>
      </c>
      <c r="C11" s="63" t="s">
        <v>53</v>
      </c>
      <c r="D11" s="33" t="s">
        <v>27</v>
      </c>
      <c r="E11" s="64">
        <v>1500</v>
      </c>
      <c r="F11" s="65">
        <v>4.2</v>
      </c>
      <c r="G11" s="65">
        <f>ROUND(E11*F11,2)</f>
        <v>6300</v>
      </c>
      <c r="H11" s="66">
        <v>0.05</v>
      </c>
      <c r="I11" s="65">
        <f>ROUND(G11*H11,2)</f>
        <v>315</v>
      </c>
      <c r="J11" s="65">
        <f>ROUND(K11/E11,2)</f>
        <v>4.41</v>
      </c>
      <c r="K11" s="67">
        <f>ROUND(SUM(G11,I11),2)</f>
        <v>6615</v>
      </c>
      <c r="L11" s="54"/>
      <c r="M11" s="54"/>
      <c r="N11" s="54"/>
      <c r="O11" s="55"/>
      <c r="P11" s="62"/>
    </row>
    <row r="12" spans="2:16" ht="30" customHeight="1">
      <c r="B12" s="56">
        <v>3</v>
      </c>
      <c r="C12" s="63" t="s">
        <v>54</v>
      </c>
      <c r="D12" s="33" t="s">
        <v>27</v>
      </c>
      <c r="E12" s="64">
        <v>300</v>
      </c>
      <c r="F12" s="65">
        <v>2.8</v>
      </c>
      <c r="G12" s="65">
        <f>ROUND(E12*F12,2)</f>
        <v>840</v>
      </c>
      <c r="H12" s="66">
        <v>0.08</v>
      </c>
      <c r="I12" s="65">
        <f>ROUND(G12*H12,2)</f>
        <v>67.2</v>
      </c>
      <c r="J12" s="65">
        <f>ROUND(K12/E12,2)</f>
        <v>3.02</v>
      </c>
      <c r="K12" s="68">
        <f>ROUND(SUM(G12,I12),2)</f>
        <v>907.2</v>
      </c>
      <c r="L12" s="54"/>
      <c r="M12" s="54"/>
      <c r="N12" s="54"/>
      <c r="O12" s="55"/>
      <c r="P12" s="62"/>
    </row>
    <row r="13" spans="2:16" ht="30" customHeight="1">
      <c r="B13" s="56">
        <v>4</v>
      </c>
      <c r="C13" s="63" t="s">
        <v>55</v>
      </c>
      <c r="D13" s="33" t="s">
        <v>27</v>
      </c>
      <c r="E13" s="64">
        <v>150</v>
      </c>
      <c r="F13" s="65">
        <v>7.8</v>
      </c>
      <c r="G13" s="65">
        <f>ROUND(E13*F13,2)</f>
        <v>1170</v>
      </c>
      <c r="H13" s="66">
        <v>0.08</v>
      </c>
      <c r="I13" s="65">
        <f>ROUND(G13*H13,2)</f>
        <v>93.6</v>
      </c>
      <c r="J13" s="65">
        <f>ROUND(K13/E13,2)</f>
        <v>8.42</v>
      </c>
      <c r="K13" s="68">
        <f>ROUND(SUM(G13,I13),2)</f>
        <v>1263.6</v>
      </c>
      <c r="L13" s="54"/>
      <c r="M13" s="54"/>
      <c r="N13" s="54"/>
      <c r="O13" s="55"/>
      <c r="P13" s="62"/>
    </row>
    <row r="14" spans="2:16" ht="24" customHeight="1">
      <c r="B14" s="102"/>
      <c r="C14" s="102"/>
      <c r="D14" s="102"/>
      <c r="E14" s="102"/>
      <c r="F14" s="69" t="s">
        <v>37</v>
      </c>
      <c r="G14" s="69">
        <f>SUM(G10:G13)</f>
        <v>15030</v>
      </c>
      <c r="H14" s="70"/>
      <c r="I14" s="71"/>
      <c r="J14" s="59"/>
      <c r="K14" s="59"/>
      <c r="L14" s="54"/>
      <c r="M14" s="54"/>
      <c r="N14" s="54"/>
      <c r="P14" s="62"/>
    </row>
    <row r="15" spans="2:16" ht="19.5" customHeight="1">
      <c r="B15" s="102"/>
      <c r="C15" s="102"/>
      <c r="D15" s="102"/>
      <c r="E15" s="102"/>
      <c r="F15" s="103"/>
      <c r="G15" s="72" t="s">
        <v>49</v>
      </c>
      <c r="H15" s="73"/>
      <c r="I15" s="74">
        <f>SUM(I10:I13)</f>
        <v>1013.4000000000001</v>
      </c>
      <c r="J15" s="75"/>
      <c r="K15" s="76"/>
      <c r="L15" s="54"/>
      <c r="M15" s="54"/>
      <c r="N15" s="54"/>
      <c r="P15" s="62"/>
    </row>
    <row r="16" spans="2:14" ht="22.5" customHeight="1">
      <c r="B16" s="102"/>
      <c r="C16" s="102"/>
      <c r="D16" s="102"/>
      <c r="E16" s="102"/>
      <c r="F16" s="103"/>
      <c r="G16" s="77"/>
      <c r="H16" s="59"/>
      <c r="I16" s="59"/>
      <c r="J16" s="78" t="s">
        <v>50</v>
      </c>
      <c r="K16" s="79">
        <f>SUM(K10:K13)</f>
        <v>16043.400000000001</v>
      </c>
      <c r="L16" s="54"/>
      <c r="M16" s="54"/>
      <c r="N16" s="54"/>
    </row>
    <row r="17" spans="2:14" ht="12.75" customHeight="1">
      <c r="B17" s="104"/>
      <c r="C17" s="104"/>
      <c r="D17" s="104"/>
      <c r="E17" s="104"/>
      <c r="F17" s="104"/>
      <c r="G17" s="105"/>
      <c r="H17" s="105"/>
      <c r="I17" s="106" t="s">
        <v>51</v>
      </c>
      <c r="J17" s="106"/>
      <c r="K17" s="106"/>
      <c r="L17" s="54"/>
      <c r="M17" s="54"/>
      <c r="N17" s="54"/>
    </row>
    <row r="18" spans="2:14" ht="60" customHeight="1">
      <c r="B18" s="104"/>
      <c r="C18" s="104"/>
      <c r="D18" s="104"/>
      <c r="E18" s="104"/>
      <c r="F18" s="104"/>
      <c r="G18" s="105"/>
      <c r="H18" s="105"/>
      <c r="I18" s="106"/>
      <c r="J18" s="106"/>
      <c r="K18" s="106"/>
      <c r="L18" s="54"/>
      <c r="M18" s="54"/>
      <c r="N18" s="54"/>
    </row>
    <row r="19" spans="3:14" ht="12.75">
      <c r="C19" s="8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3:14" ht="12" customHeight="1">
      <c r="C20" s="8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3:14" ht="12.75">
      <c r="C21" s="8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3:14" ht="12.75">
      <c r="C22" s="8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3:14" ht="12.75">
      <c r="C23" s="8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3:14" ht="12.75">
      <c r="C24" s="8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3:14" ht="12.75">
      <c r="C25" s="8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3:14" ht="12.75">
      <c r="C26" s="80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3:14" ht="12.75">
      <c r="C27" s="8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3:14" ht="12.75">
      <c r="C28" s="8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3:14" ht="12.75">
      <c r="C29" s="8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2.75">
      <c r="C30" s="8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3:14" ht="12.75">
      <c r="C31" s="8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3:14" ht="12.75">
      <c r="C32" s="8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3:14" ht="12.75">
      <c r="C33" s="8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3:14" ht="12.75">
      <c r="C34" s="8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ht="12.75"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3:14" ht="12.75">
      <c r="C36" s="8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3:14" ht="12.75">
      <c r="C37" s="8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3:14" ht="12.75">
      <c r="C38" s="8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37" customWidth="1"/>
    <col min="4" max="4" width="11.875" style="38" customWidth="1"/>
    <col min="5" max="5" width="13.00390625" style="38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39"/>
      <c r="J2" s="39"/>
      <c r="K2" s="39"/>
    </row>
    <row r="3" spans="2:11" ht="15.75">
      <c r="B3" s="99" t="s">
        <v>43</v>
      </c>
      <c r="C3" s="99"/>
      <c r="D3" s="99"/>
      <c r="E3" s="99"/>
      <c r="F3" s="99"/>
      <c r="G3" s="99"/>
      <c r="H3" s="40"/>
      <c r="I3" s="100" t="s">
        <v>44</v>
      </c>
      <c r="J3" s="100"/>
      <c r="K3" s="100"/>
    </row>
    <row r="4" spans="2:11" ht="15.75">
      <c r="B4" s="99"/>
      <c r="C4" s="99"/>
      <c r="D4" s="99"/>
      <c r="E4" s="99"/>
      <c r="F4" s="99"/>
      <c r="G4" s="99"/>
      <c r="H4" s="41"/>
      <c r="I4" s="100"/>
      <c r="J4" s="100"/>
      <c r="K4" s="100"/>
    </row>
    <row r="5" spans="2:11" ht="15.75" customHeight="1">
      <c r="B5" s="101" t="s">
        <v>6</v>
      </c>
      <c r="C5" s="101"/>
      <c r="D5" s="101"/>
      <c r="E5" s="101"/>
      <c r="F5" s="101"/>
      <c r="G5" s="101"/>
      <c r="H5" s="41"/>
      <c r="I5" s="100"/>
      <c r="J5" s="100"/>
      <c r="K5" s="100"/>
    </row>
    <row r="6" spans="2:11" ht="15.75">
      <c r="B6" s="101"/>
      <c r="C6" s="101"/>
      <c r="D6" s="101"/>
      <c r="E6" s="101"/>
      <c r="F6" s="101"/>
      <c r="G6" s="101"/>
      <c r="H6" s="41"/>
      <c r="I6" s="100"/>
      <c r="J6" s="100"/>
      <c r="K6" s="100"/>
    </row>
    <row r="7" spans="2:11" ht="27.75" customHeight="1">
      <c r="B7" s="101"/>
      <c r="C7" s="101"/>
      <c r="D7" s="101"/>
      <c r="E7" s="101"/>
      <c r="F7" s="101"/>
      <c r="G7" s="101"/>
      <c r="H7" s="42"/>
      <c r="I7" s="100"/>
      <c r="J7" s="100"/>
      <c r="K7" s="100"/>
    </row>
    <row r="8" spans="2:11" ht="12.75">
      <c r="B8" s="43"/>
      <c r="C8" s="44"/>
      <c r="D8" s="45"/>
      <c r="E8" s="45" t="s">
        <v>7</v>
      </c>
      <c r="F8" s="46" t="s">
        <v>8</v>
      </c>
      <c r="G8" s="47" t="s">
        <v>9</v>
      </c>
      <c r="H8" s="48" t="s">
        <v>10</v>
      </c>
      <c r="I8" s="45" t="s">
        <v>11</v>
      </c>
      <c r="J8" s="46" t="s">
        <v>12</v>
      </c>
      <c r="K8" s="47" t="s">
        <v>13</v>
      </c>
    </row>
    <row r="9" spans="2:15" ht="105.75" customHeight="1">
      <c r="B9" s="49" t="s">
        <v>14</v>
      </c>
      <c r="C9" s="49" t="s">
        <v>15</v>
      </c>
      <c r="D9" s="50" t="s">
        <v>16</v>
      </c>
      <c r="E9" s="50" t="s">
        <v>17</v>
      </c>
      <c r="F9" s="51" t="s">
        <v>18</v>
      </c>
      <c r="G9" s="51" t="s">
        <v>19</v>
      </c>
      <c r="H9" s="51" t="s">
        <v>20</v>
      </c>
      <c r="I9" s="51" t="s">
        <v>21</v>
      </c>
      <c r="J9" s="52" t="s">
        <v>22</v>
      </c>
      <c r="K9" s="53" t="s">
        <v>23</v>
      </c>
      <c r="L9" s="54"/>
      <c r="M9" s="54"/>
      <c r="N9" s="54"/>
      <c r="O9" s="55"/>
    </row>
    <row r="10" spans="2:16" ht="30" customHeight="1">
      <c r="B10" s="56">
        <v>1</v>
      </c>
      <c r="C10" s="57" t="s">
        <v>56</v>
      </c>
      <c r="D10" s="33" t="s">
        <v>27</v>
      </c>
      <c r="E10" s="58">
        <v>30</v>
      </c>
      <c r="F10" s="81">
        <v>8.6</v>
      </c>
      <c r="G10" s="59">
        <f aca="true" t="shared" si="0" ref="G10:G36">ROUND(E10*F10,2)</f>
        <v>258</v>
      </c>
      <c r="H10" s="60">
        <v>0.23</v>
      </c>
      <c r="I10" s="59">
        <f aca="true" t="shared" si="1" ref="I10:I36">ROUND(G10*H10,2)</f>
        <v>59.34</v>
      </c>
      <c r="J10" s="59">
        <f aca="true" t="shared" si="2" ref="J10:J36">ROUND(K10/E10,2)</f>
        <v>10.58</v>
      </c>
      <c r="K10" s="59">
        <f aca="true" t="shared" si="3" ref="K10:K36">ROUND(SUM(G10,I10),2)</f>
        <v>317.34</v>
      </c>
      <c r="L10" s="61"/>
      <c r="M10" s="54"/>
      <c r="N10" s="54"/>
      <c r="O10" s="55"/>
      <c r="P10" s="62"/>
    </row>
    <row r="11" spans="2:16" ht="30" customHeight="1">
      <c r="B11" s="56">
        <v>2</v>
      </c>
      <c r="C11" s="63" t="s">
        <v>57</v>
      </c>
      <c r="D11" s="33" t="s">
        <v>27</v>
      </c>
      <c r="E11" s="82">
        <v>30</v>
      </c>
      <c r="F11" s="83">
        <v>8.2</v>
      </c>
      <c r="G11" s="65">
        <f t="shared" si="0"/>
        <v>246</v>
      </c>
      <c r="H11" s="66">
        <v>0.08</v>
      </c>
      <c r="I11" s="65">
        <f t="shared" si="1"/>
        <v>19.68</v>
      </c>
      <c r="J11" s="65">
        <f t="shared" si="2"/>
        <v>8.86</v>
      </c>
      <c r="K11" s="67">
        <f t="shared" si="3"/>
        <v>265.68</v>
      </c>
      <c r="L11" s="54"/>
      <c r="M11" s="54"/>
      <c r="N11" s="54"/>
      <c r="O11" s="55"/>
      <c r="P11" s="62"/>
    </row>
    <row r="12" spans="2:16" ht="30" customHeight="1">
      <c r="B12" s="56">
        <v>3</v>
      </c>
      <c r="C12" s="63" t="s">
        <v>58</v>
      </c>
      <c r="D12" s="33" t="s">
        <v>27</v>
      </c>
      <c r="E12" s="82">
        <v>35</v>
      </c>
      <c r="F12" s="83">
        <v>9</v>
      </c>
      <c r="G12" s="65">
        <f t="shared" si="0"/>
        <v>315</v>
      </c>
      <c r="H12" s="66">
        <v>0.08</v>
      </c>
      <c r="I12" s="65">
        <f t="shared" si="1"/>
        <v>25.2</v>
      </c>
      <c r="J12" s="65">
        <f t="shared" si="2"/>
        <v>9.72</v>
      </c>
      <c r="K12" s="68">
        <f t="shared" si="3"/>
        <v>340.2</v>
      </c>
      <c r="L12" s="54"/>
      <c r="M12" s="54"/>
      <c r="N12" s="54"/>
      <c r="O12" s="55"/>
      <c r="P12" s="62"/>
    </row>
    <row r="13" spans="2:16" ht="30" customHeight="1">
      <c r="B13" s="56">
        <v>4</v>
      </c>
      <c r="C13" s="63" t="s">
        <v>59</v>
      </c>
      <c r="D13" s="33" t="s">
        <v>27</v>
      </c>
      <c r="E13" s="82">
        <v>30</v>
      </c>
      <c r="F13" s="83">
        <v>10</v>
      </c>
      <c r="G13" s="65">
        <f t="shared" si="0"/>
        <v>300</v>
      </c>
      <c r="H13" s="66">
        <v>0.23</v>
      </c>
      <c r="I13" s="65">
        <f t="shared" si="1"/>
        <v>69</v>
      </c>
      <c r="J13" s="65">
        <f t="shared" si="2"/>
        <v>12.3</v>
      </c>
      <c r="K13" s="68">
        <f t="shared" si="3"/>
        <v>369</v>
      </c>
      <c r="L13" s="54"/>
      <c r="M13" s="54"/>
      <c r="N13" s="54"/>
      <c r="O13" s="55"/>
      <c r="P13" s="62"/>
    </row>
    <row r="14" spans="2:16" ht="30" customHeight="1">
      <c r="B14" s="56">
        <v>5</v>
      </c>
      <c r="C14" s="63" t="s">
        <v>60</v>
      </c>
      <c r="D14" s="33" t="s">
        <v>27</v>
      </c>
      <c r="E14" s="82">
        <v>35</v>
      </c>
      <c r="F14" s="83">
        <v>12</v>
      </c>
      <c r="G14" s="65">
        <f t="shared" si="0"/>
        <v>420</v>
      </c>
      <c r="H14" s="66">
        <v>0.08</v>
      </c>
      <c r="I14" s="65">
        <f t="shared" si="1"/>
        <v>33.6</v>
      </c>
      <c r="J14" s="65">
        <f t="shared" si="2"/>
        <v>12.96</v>
      </c>
      <c r="K14" s="68">
        <f t="shared" si="3"/>
        <v>453.6</v>
      </c>
      <c r="L14" s="54"/>
      <c r="M14" s="54"/>
      <c r="N14" s="54"/>
      <c r="O14" s="55"/>
      <c r="P14" s="62"/>
    </row>
    <row r="15" spans="2:16" ht="30" customHeight="1">
      <c r="B15" s="56">
        <v>6</v>
      </c>
      <c r="C15" s="63" t="s">
        <v>61</v>
      </c>
      <c r="D15" s="33" t="s">
        <v>27</v>
      </c>
      <c r="E15" s="82">
        <v>35</v>
      </c>
      <c r="F15" s="83">
        <v>9.7</v>
      </c>
      <c r="G15" s="65">
        <f t="shared" si="0"/>
        <v>339.5</v>
      </c>
      <c r="H15" s="66">
        <v>0.08</v>
      </c>
      <c r="I15" s="65">
        <f t="shared" si="1"/>
        <v>27.16</v>
      </c>
      <c r="J15" s="65">
        <f t="shared" si="2"/>
        <v>10.48</v>
      </c>
      <c r="K15" s="68">
        <f t="shared" si="3"/>
        <v>366.66</v>
      </c>
      <c r="L15" s="54"/>
      <c r="M15" s="54"/>
      <c r="N15" s="54"/>
      <c r="O15" s="55"/>
      <c r="P15" s="62"/>
    </row>
    <row r="16" spans="2:16" ht="30" customHeight="1">
      <c r="B16" s="56">
        <v>7</v>
      </c>
      <c r="C16" s="63" t="s">
        <v>62</v>
      </c>
      <c r="D16" s="84" t="s">
        <v>25</v>
      </c>
      <c r="E16" s="82">
        <v>400</v>
      </c>
      <c r="F16" s="83">
        <v>2.9</v>
      </c>
      <c r="G16" s="65">
        <f t="shared" si="0"/>
        <v>1160</v>
      </c>
      <c r="H16" s="66">
        <v>0.23</v>
      </c>
      <c r="I16" s="65">
        <f t="shared" si="1"/>
        <v>266.8</v>
      </c>
      <c r="J16" s="65">
        <f t="shared" si="2"/>
        <v>3.57</v>
      </c>
      <c r="K16" s="68">
        <f t="shared" si="3"/>
        <v>1426.8</v>
      </c>
      <c r="L16" s="54"/>
      <c r="M16" s="54"/>
      <c r="N16" s="54"/>
      <c r="O16" s="55"/>
      <c r="P16" s="62"/>
    </row>
    <row r="17" spans="2:16" ht="30" customHeight="1">
      <c r="B17" s="56">
        <v>8</v>
      </c>
      <c r="C17" s="63" t="s">
        <v>63</v>
      </c>
      <c r="D17" s="84" t="s">
        <v>25</v>
      </c>
      <c r="E17" s="82">
        <v>190</v>
      </c>
      <c r="F17" s="83">
        <v>1.8</v>
      </c>
      <c r="G17" s="65">
        <f t="shared" si="0"/>
        <v>342</v>
      </c>
      <c r="H17" s="66">
        <v>0.23</v>
      </c>
      <c r="I17" s="65">
        <f t="shared" si="1"/>
        <v>78.66</v>
      </c>
      <c r="J17" s="65">
        <f t="shared" si="2"/>
        <v>2.21</v>
      </c>
      <c r="K17" s="68">
        <f t="shared" si="3"/>
        <v>420.66</v>
      </c>
      <c r="L17" s="54"/>
      <c r="M17" s="54"/>
      <c r="N17" s="54"/>
      <c r="O17" s="55"/>
      <c r="P17" s="62"/>
    </row>
    <row r="18" spans="2:16" ht="30" customHeight="1">
      <c r="B18" s="56">
        <v>9</v>
      </c>
      <c r="C18" s="63" t="s">
        <v>64</v>
      </c>
      <c r="D18" s="33" t="s">
        <v>27</v>
      </c>
      <c r="E18" s="82">
        <v>60</v>
      </c>
      <c r="F18" s="83">
        <v>17</v>
      </c>
      <c r="G18" s="65">
        <f t="shared" si="0"/>
        <v>1020</v>
      </c>
      <c r="H18" s="66">
        <v>0.23</v>
      </c>
      <c r="I18" s="65">
        <f t="shared" si="1"/>
        <v>234.6</v>
      </c>
      <c r="J18" s="65">
        <f t="shared" si="2"/>
        <v>20.91</v>
      </c>
      <c r="K18" s="68">
        <f t="shared" si="3"/>
        <v>1254.6</v>
      </c>
      <c r="L18" s="54"/>
      <c r="M18" s="54"/>
      <c r="N18" s="54"/>
      <c r="O18" s="55"/>
      <c r="P18" s="62"/>
    </row>
    <row r="19" spans="2:16" ht="30" customHeight="1">
      <c r="B19" s="56">
        <v>10</v>
      </c>
      <c r="C19" s="85" t="s">
        <v>65</v>
      </c>
      <c r="D19" s="86" t="s">
        <v>25</v>
      </c>
      <c r="E19" s="82">
        <v>700</v>
      </c>
      <c r="F19" s="83">
        <v>2</v>
      </c>
      <c r="G19" s="65">
        <f t="shared" si="0"/>
        <v>1400</v>
      </c>
      <c r="H19" s="66">
        <v>0.08</v>
      </c>
      <c r="I19" s="65">
        <f t="shared" si="1"/>
        <v>112</v>
      </c>
      <c r="J19" s="65">
        <f t="shared" si="2"/>
        <v>2.16</v>
      </c>
      <c r="K19" s="68">
        <f t="shared" si="3"/>
        <v>1512</v>
      </c>
      <c r="L19" s="54"/>
      <c r="M19" s="54"/>
      <c r="N19" s="54"/>
      <c r="O19" s="55"/>
      <c r="P19" s="62"/>
    </row>
    <row r="20" spans="2:16" ht="30" customHeight="1">
      <c r="B20" s="56">
        <v>11</v>
      </c>
      <c r="C20" s="63" t="s">
        <v>66</v>
      </c>
      <c r="D20" s="33" t="s">
        <v>27</v>
      </c>
      <c r="E20" s="82">
        <v>600</v>
      </c>
      <c r="F20" s="83">
        <v>3.51</v>
      </c>
      <c r="G20" s="65">
        <f t="shared" si="0"/>
        <v>2106</v>
      </c>
      <c r="H20" s="66">
        <v>0.08</v>
      </c>
      <c r="I20" s="65">
        <f t="shared" si="1"/>
        <v>168.48</v>
      </c>
      <c r="J20" s="65">
        <f t="shared" si="2"/>
        <v>3.79</v>
      </c>
      <c r="K20" s="68">
        <f t="shared" si="3"/>
        <v>2274.48</v>
      </c>
      <c r="L20" s="54"/>
      <c r="M20" s="54"/>
      <c r="N20" s="54"/>
      <c r="O20" s="55"/>
      <c r="P20" s="62"/>
    </row>
    <row r="21" spans="2:16" ht="30" customHeight="1">
      <c r="B21" s="56">
        <v>12</v>
      </c>
      <c r="C21" s="63" t="s">
        <v>67</v>
      </c>
      <c r="D21" s="33" t="s">
        <v>27</v>
      </c>
      <c r="E21" s="82">
        <v>800</v>
      </c>
      <c r="F21" s="83">
        <v>4.4</v>
      </c>
      <c r="G21" s="65">
        <f t="shared" si="0"/>
        <v>3520</v>
      </c>
      <c r="H21" s="66">
        <v>0.08</v>
      </c>
      <c r="I21" s="65">
        <f t="shared" si="1"/>
        <v>281.6</v>
      </c>
      <c r="J21" s="65">
        <f t="shared" si="2"/>
        <v>4.75</v>
      </c>
      <c r="K21" s="68">
        <f t="shared" si="3"/>
        <v>3801.6</v>
      </c>
      <c r="L21" s="54"/>
      <c r="M21" s="54"/>
      <c r="N21" s="54"/>
      <c r="O21" s="55"/>
      <c r="P21" s="62"/>
    </row>
    <row r="22" spans="2:16" ht="30" customHeight="1">
      <c r="B22" s="56">
        <v>13</v>
      </c>
      <c r="C22" s="63" t="s">
        <v>68</v>
      </c>
      <c r="D22" s="33" t="s">
        <v>27</v>
      </c>
      <c r="E22" s="82">
        <v>1000</v>
      </c>
      <c r="F22" s="83">
        <v>0.75</v>
      </c>
      <c r="G22" s="65">
        <f t="shared" si="0"/>
        <v>750</v>
      </c>
      <c r="H22" s="66">
        <v>0.23</v>
      </c>
      <c r="I22" s="65">
        <f t="shared" si="1"/>
        <v>172.5</v>
      </c>
      <c r="J22" s="65">
        <f t="shared" si="2"/>
        <v>0.92</v>
      </c>
      <c r="K22" s="68">
        <f t="shared" si="3"/>
        <v>922.5</v>
      </c>
      <c r="L22" s="54"/>
      <c r="M22" s="54"/>
      <c r="N22" s="54"/>
      <c r="O22" s="55"/>
      <c r="P22" s="62"/>
    </row>
    <row r="23" spans="2:16" ht="30" customHeight="1">
      <c r="B23" s="56">
        <v>14</v>
      </c>
      <c r="C23" s="63" t="s">
        <v>69</v>
      </c>
      <c r="D23" s="33" t="s">
        <v>27</v>
      </c>
      <c r="E23" s="82">
        <v>30</v>
      </c>
      <c r="F23" s="83">
        <v>17</v>
      </c>
      <c r="G23" s="65">
        <f t="shared" si="0"/>
        <v>510</v>
      </c>
      <c r="H23" s="66">
        <v>0.23</v>
      </c>
      <c r="I23" s="65">
        <f t="shared" si="1"/>
        <v>117.3</v>
      </c>
      <c r="J23" s="65">
        <f t="shared" si="2"/>
        <v>20.91</v>
      </c>
      <c r="K23" s="68">
        <f t="shared" si="3"/>
        <v>627.3</v>
      </c>
      <c r="L23" s="54"/>
      <c r="M23" s="54"/>
      <c r="N23" s="54"/>
      <c r="O23" s="55"/>
      <c r="P23" s="62"/>
    </row>
    <row r="24" spans="2:16" ht="30" customHeight="1">
      <c r="B24" s="56">
        <v>15</v>
      </c>
      <c r="C24" s="63" t="s">
        <v>70</v>
      </c>
      <c r="D24" s="33" t="s">
        <v>27</v>
      </c>
      <c r="E24" s="82">
        <v>100</v>
      </c>
      <c r="F24" s="83">
        <v>15</v>
      </c>
      <c r="G24" s="65">
        <f t="shared" si="0"/>
        <v>1500</v>
      </c>
      <c r="H24" s="66">
        <v>0.08</v>
      </c>
      <c r="I24" s="65">
        <f t="shared" si="1"/>
        <v>120</v>
      </c>
      <c r="J24" s="65">
        <f t="shared" si="2"/>
        <v>16.2</v>
      </c>
      <c r="K24" s="68">
        <f t="shared" si="3"/>
        <v>1620</v>
      </c>
      <c r="L24" s="54"/>
      <c r="M24" s="54"/>
      <c r="N24" s="54"/>
      <c r="O24" s="55"/>
      <c r="P24" s="62"/>
    </row>
    <row r="25" spans="2:16" ht="30" customHeight="1">
      <c r="B25" s="56">
        <v>16</v>
      </c>
      <c r="C25" s="63" t="s">
        <v>71</v>
      </c>
      <c r="D25" s="33" t="s">
        <v>27</v>
      </c>
      <c r="E25" s="82">
        <v>15</v>
      </c>
      <c r="F25" s="83">
        <v>9.1</v>
      </c>
      <c r="G25" s="65">
        <f t="shared" si="0"/>
        <v>136.5</v>
      </c>
      <c r="H25" s="66">
        <v>0.23</v>
      </c>
      <c r="I25" s="65">
        <f t="shared" si="1"/>
        <v>31.4</v>
      </c>
      <c r="J25" s="65">
        <f t="shared" si="2"/>
        <v>11.19</v>
      </c>
      <c r="K25" s="68">
        <f t="shared" si="3"/>
        <v>167.9</v>
      </c>
      <c r="L25" s="54"/>
      <c r="M25" s="54"/>
      <c r="N25" s="54"/>
      <c r="O25" s="55"/>
      <c r="P25" s="62"/>
    </row>
    <row r="26" spans="2:16" ht="30" customHeight="1">
      <c r="B26" s="56">
        <v>17</v>
      </c>
      <c r="C26" s="63" t="s">
        <v>72</v>
      </c>
      <c r="D26" s="33" t="s">
        <v>27</v>
      </c>
      <c r="E26" s="82">
        <v>15</v>
      </c>
      <c r="F26" s="83">
        <v>9.1</v>
      </c>
      <c r="G26" s="65">
        <f t="shared" si="0"/>
        <v>136.5</v>
      </c>
      <c r="H26" s="66">
        <v>0.23</v>
      </c>
      <c r="I26" s="65">
        <f t="shared" si="1"/>
        <v>31.4</v>
      </c>
      <c r="J26" s="65">
        <f t="shared" si="2"/>
        <v>11.19</v>
      </c>
      <c r="K26" s="68">
        <f t="shared" si="3"/>
        <v>167.9</v>
      </c>
      <c r="L26" s="54"/>
      <c r="M26" s="54"/>
      <c r="N26" s="54"/>
      <c r="O26" s="55"/>
      <c r="P26" s="62"/>
    </row>
    <row r="27" spans="2:16" ht="30" customHeight="1">
      <c r="B27" s="56">
        <v>18</v>
      </c>
      <c r="C27" s="63" t="s">
        <v>73</v>
      </c>
      <c r="D27" s="33" t="s">
        <v>27</v>
      </c>
      <c r="E27" s="82">
        <v>60</v>
      </c>
      <c r="F27" s="83">
        <v>6.6</v>
      </c>
      <c r="G27" s="65">
        <f t="shared" si="0"/>
        <v>396</v>
      </c>
      <c r="H27" s="66">
        <v>0.08</v>
      </c>
      <c r="I27" s="65">
        <f t="shared" si="1"/>
        <v>31.68</v>
      </c>
      <c r="J27" s="65">
        <f t="shared" si="2"/>
        <v>7.13</v>
      </c>
      <c r="K27" s="68">
        <f t="shared" si="3"/>
        <v>427.68</v>
      </c>
      <c r="L27" s="54"/>
      <c r="M27" s="54"/>
      <c r="N27" s="54"/>
      <c r="O27" s="55"/>
      <c r="P27" s="62"/>
    </row>
    <row r="28" spans="2:16" ht="30" customHeight="1">
      <c r="B28" s="56">
        <v>19</v>
      </c>
      <c r="C28" s="63" t="s">
        <v>74</v>
      </c>
      <c r="D28" s="33" t="s">
        <v>27</v>
      </c>
      <c r="E28" s="82">
        <v>30</v>
      </c>
      <c r="F28" s="83">
        <v>6.4</v>
      </c>
      <c r="G28" s="65">
        <f t="shared" si="0"/>
        <v>192</v>
      </c>
      <c r="H28" s="66">
        <v>0.08</v>
      </c>
      <c r="I28" s="65">
        <f t="shared" si="1"/>
        <v>15.36</v>
      </c>
      <c r="J28" s="65">
        <f t="shared" si="2"/>
        <v>6.91</v>
      </c>
      <c r="K28" s="68">
        <f t="shared" si="3"/>
        <v>207.36</v>
      </c>
      <c r="L28" s="54"/>
      <c r="M28" s="54"/>
      <c r="N28" s="54"/>
      <c r="O28" s="55"/>
      <c r="P28" s="62"/>
    </row>
    <row r="29" spans="2:16" ht="30" customHeight="1">
      <c r="B29" s="56">
        <v>20</v>
      </c>
      <c r="C29" s="63" t="s">
        <v>75</v>
      </c>
      <c r="D29" s="33" t="s">
        <v>27</v>
      </c>
      <c r="E29" s="82">
        <v>40</v>
      </c>
      <c r="F29" s="83">
        <v>3.59</v>
      </c>
      <c r="G29" s="65">
        <f t="shared" si="0"/>
        <v>143.6</v>
      </c>
      <c r="H29" s="66">
        <v>0.08</v>
      </c>
      <c r="I29" s="65">
        <f t="shared" si="1"/>
        <v>11.49</v>
      </c>
      <c r="J29" s="65">
        <f t="shared" si="2"/>
        <v>3.88</v>
      </c>
      <c r="K29" s="68">
        <f t="shared" si="3"/>
        <v>155.09</v>
      </c>
      <c r="L29" s="54"/>
      <c r="M29" s="54"/>
      <c r="N29" s="54"/>
      <c r="O29" s="55"/>
      <c r="P29" s="62"/>
    </row>
    <row r="30" spans="2:16" ht="30" customHeight="1">
      <c r="B30" s="56">
        <v>21</v>
      </c>
      <c r="C30" s="63" t="s">
        <v>76</v>
      </c>
      <c r="D30" s="33" t="s">
        <v>27</v>
      </c>
      <c r="E30" s="82">
        <v>40</v>
      </c>
      <c r="F30" s="83">
        <v>3.59</v>
      </c>
      <c r="G30" s="65">
        <f t="shared" si="0"/>
        <v>143.6</v>
      </c>
      <c r="H30" s="66">
        <v>0.08</v>
      </c>
      <c r="I30" s="65">
        <f t="shared" si="1"/>
        <v>11.49</v>
      </c>
      <c r="J30" s="65">
        <f t="shared" si="2"/>
        <v>3.88</v>
      </c>
      <c r="K30" s="68">
        <f t="shared" si="3"/>
        <v>155.09</v>
      </c>
      <c r="L30" s="54"/>
      <c r="M30" s="54"/>
      <c r="N30" s="54"/>
      <c r="O30" s="55"/>
      <c r="P30" s="62"/>
    </row>
    <row r="31" spans="2:16" ht="30" customHeight="1">
      <c r="B31" s="56">
        <v>22</v>
      </c>
      <c r="C31" s="63" t="s">
        <v>77</v>
      </c>
      <c r="D31" s="33" t="s">
        <v>27</v>
      </c>
      <c r="E31" s="82">
        <v>40</v>
      </c>
      <c r="F31" s="83">
        <v>4.1</v>
      </c>
      <c r="G31" s="65">
        <f t="shared" si="0"/>
        <v>164</v>
      </c>
      <c r="H31" s="66">
        <v>0.08</v>
      </c>
      <c r="I31" s="65">
        <f t="shared" si="1"/>
        <v>13.12</v>
      </c>
      <c r="J31" s="65">
        <f t="shared" si="2"/>
        <v>4.43</v>
      </c>
      <c r="K31" s="68">
        <f t="shared" si="3"/>
        <v>177.12</v>
      </c>
      <c r="L31" s="54"/>
      <c r="M31" s="54"/>
      <c r="N31" s="54"/>
      <c r="O31" s="55"/>
      <c r="P31" s="62"/>
    </row>
    <row r="32" spans="2:16" ht="30" customHeight="1">
      <c r="B32" s="56">
        <v>23</v>
      </c>
      <c r="C32" s="63" t="s">
        <v>78</v>
      </c>
      <c r="D32" s="33" t="s">
        <v>27</v>
      </c>
      <c r="E32" s="82">
        <v>60</v>
      </c>
      <c r="F32" s="83">
        <v>3.38</v>
      </c>
      <c r="G32" s="65">
        <f t="shared" si="0"/>
        <v>202.8</v>
      </c>
      <c r="H32" s="66">
        <v>0.08</v>
      </c>
      <c r="I32" s="65">
        <f t="shared" si="1"/>
        <v>16.22</v>
      </c>
      <c r="J32" s="65">
        <f t="shared" si="2"/>
        <v>3.65</v>
      </c>
      <c r="K32" s="68">
        <f t="shared" si="3"/>
        <v>219.02</v>
      </c>
      <c r="L32" s="54"/>
      <c r="M32" s="54"/>
      <c r="N32" s="54"/>
      <c r="O32" s="55"/>
      <c r="P32" s="62"/>
    </row>
    <row r="33" spans="2:16" ht="30" customHeight="1">
      <c r="B33" s="56">
        <v>24</v>
      </c>
      <c r="C33" s="63" t="s">
        <v>79</v>
      </c>
      <c r="D33" s="33" t="s">
        <v>27</v>
      </c>
      <c r="E33" s="82">
        <v>30</v>
      </c>
      <c r="F33" s="83">
        <v>6.35</v>
      </c>
      <c r="G33" s="65">
        <f t="shared" si="0"/>
        <v>190.5</v>
      </c>
      <c r="H33" s="66">
        <v>0.08</v>
      </c>
      <c r="I33" s="65">
        <f t="shared" si="1"/>
        <v>15.24</v>
      </c>
      <c r="J33" s="65">
        <f t="shared" si="2"/>
        <v>6.86</v>
      </c>
      <c r="K33" s="68">
        <f t="shared" si="3"/>
        <v>205.74</v>
      </c>
      <c r="L33" s="54"/>
      <c r="M33" s="54"/>
      <c r="N33" s="54"/>
      <c r="O33" s="55"/>
      <c r="P33" s="62"/>
    </row>
    <row r="34" spans="2:16" ht="30" customHeight="1">
      <c r="B34" s="56">
        <v>25</v>
      </c>
      <c r="C34" s="63" t="s">
        <v>80</v>
      </c>
      <c r="D34" s="33" t="s">
        <v>27</v>
      </c>
      <c r="E34" s="82">
        <v>30</v>
      </c>
      <c r="F34" s="83">
        <v>6</v>
      </c>
      <c r="G34" s="65">
        <f t="shared" si="0"/>
        <v>180</v>
      </c>
      <c r="H34" s="66">
        <v>0.08</v>
      </c>
      <c r="I34" s="65">
        <f t="shared" si="1"/>
        <v>14.4</v>
      </c>
      <c r="J34" s="65">
        <f t="shared" si="2"/>
        <v>6.48</v>
      </c>
      <c r="K34" s="68">
        <f t="shared" si="3"/>
        <v>194.4</v>
      </c>
      <c r="L34" s="54"/>
      <c r="M34" s="54"/>
      <c r="N34" s="54"/>
      <c r="O34" s="55"/>
      <c r="P34" s="62"/>
    </row>
    <row r="35" spans="2:16" ht="30" customHeight="1">
      <c r="B35" s="56">
        <v>26</v>
      </c>
      <c r="C35" s="63" t="s">
        <v>81</v>
      </c>
      <c r="D35" s="33" t="s">
        <v>27</v>
      </c>
      <c r="E35" s="82">
        <v>60</v>
      </c>
      <c r="F35" s="83">
        <v>6</v>
      </c>
      <c r="G35" s="65">
        <f t="shared" si="0"/>
        <v>360</v>
      </c>
      <c r="H35" s="66">
        <v>0.08</v>
      </c>
      <c r="I35" s="65">
        <f t="shared" si="1"/>
        <v>28.8</v>
      </c>
      <c r="J35" s="65">
        <f t="shared" si="2"/>
        <v>6.48</v>
      </c>
      <c r="K35" s="68">
        <f t="shared" si="3"/>
        <v>388.8</v>
      </c>
      <c r="L35" s="54"/>
      <c r="M35" s="54"/>
      <c r="N35" s="54"/>
      <c r="O35" s="55"/>
      <c r="P35" s="62"/>
    </row>
    <row r="36" spans="2:16" ht="30" customHeight="1">
      <c r="B36" s="56">
        <v>27</v>
      </c>
      <c r="C36" s="63" t="s">
        <v>82</v>
      </c>
      <c r="D36" s="33" t="s">
        <v>27</v>
      </c>
      <c r="E36" s="82">
        <v>60</v>
      </c>
      <c r="F36" s="83">
        <v>6</v>
      </c>
      <c r="G36" s="65">
        <f t="shared" si="0"/>
        <v>360</v>
      </c>
      <c r="H36" s="66">
        <v>0.08</v>
      </c>
      <c r="I36" s="65">
        <f t="shared" si="1"/>
        <v>28.8</v>
      </c>
      <c r="J36" s="65">
        <f t="shared" si="2"/>
        <v>6.48</v>
      </c>
      <c r="K36" s="68">
        <f t="shared" si="3"/>
        <v>388.8</v>
      </c>
      <c r="L36" s="54"/>
      <c r="M36" s="54"/>
      <c r="N36" s="54"/>
      <c r="O36" s="55"/>
      <c r="P36" s="62"/>
    </row>
    <row r="37" spans="2:16" ht="24" customHeight="1">
      <c r="B37" s="102"/>
      <c r="C37" s="102"/>
      <c r="D37" s="102"/>
      <c r="E37" s="102"/>
      <c r="F37" s="69" t="s">
        <v>37</v>
      </c>
      <c r="G37" s="69">
        <f>SUM(G10:G36)</f>
        <v>16792</v>
      </c>
      <c r="H37" s="70"/>
      <c r="I37" s="71"/>
      <c r="J37" s="59"/>
      <c r="K37" s="59"/>
      <c r="L37" s="54"/>
      <c r="M37" s="54"/>
      <c r="N37" s="54"/>
      <c r="P37" s="62"/>
    </row>
    <row r="38" spans="2:16" ht="19.5" customHeight="1">
      <c r="B38" s="102"/>
      <c r="C38" s="102"/>
      <c r="D38" s="102"/>
      <c r="E38" s="102"/>
      <c r="F38" s="103"/>
      <c r="G38" s="72" t="s">
        <v>49</v>
      </c>
      <c r="H38" s="73"/>
      <c r="I38" s="74">
        <f>SUM(I10:I36)</f>
        <v>2035.32</v>
      </c>
      <c r="J38" s="75"/>
      <c r="K38" s="76"/>
      <c r="L38" s="54"/>
      <c r="M38" s="54"/>
      <c r="N38" s="54"/>
      <c r="P38" s="62"/>
    </row>
    <row r="39" spans="2:14" ht="22.5" customHeight="1">
      <c r="B39" s="102"/>
      <c r="C39" s="102"/>
      <c r="D39" s="102"/>
      <c r="E39" s="102"/>
      <c r="F39" s="103"/>
      <c r="G39" s="77"/>
      <c r="H39" s="59"/>
      <c r="I39" s="59"/>
      <c r="J39" s="78" t="s">
        <v>50</v>
      </c>
      <c r="K39" s="79">
        <f>SUM(K10:K36)</f>
        <v>18827.32</v>
      </c>
      <c r="L39" s="54"/>
      <c r="M39" s="54"/>
      <c r="N39" s="54"/>
    </row>
    <row r="40" spans="2:14" ht="12.75" customHeight="1">
      <c r="B40" s="104"/>
      <c r="C40" s="104"/>
      <c r="D40" s="104"/>
      <c r="E40" s="104"/>
      <c r="F40" s="104"/>
      <c r="G40" s="105"/>
      <c r="H40" s="105"/>
      <c r="I40" s="106" t="s">
        <v>51</v>
      </c>
      <c r="J40" s="106"/>
      <c r="K40" s="106"/>
      <c r="L40" s="54"/>
      <c r="M40" s="54"/>
      <c r="N40" s="54"/>
    </row>
    <row r="41" spans="2:14" ht="60" customHeight="1">
      <c r="B41" s="104"/>
      <c r="C41" s="104"/>
      <c r="D41" s="104"/>
      <c r="E41" s="104"/>
      <c r="F41" s="104"/>
      <c r="G41" s="105"/>
      <c r="H41" s="105"/>
      <c r="I41" s="106"/>
      <c r="J41" s="106"/>
      <c r="K41" s="106"/>
      <c r="L41" s="54"/>
      <c r="M41" s="54"/>
      <c r="N41" s="54"/>
    </row>
    <row r="42" spans="3:14" ht="12.75">
      <c r="C42" s="8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3:14" ht="12" customHeight="1">
      <c r="C43" s="8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3:14" ht="12.75">
      <c r="C44" s="8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3:14" ht="12.75">
      <c r="C45" s="80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3:14" ht="12.75">
      <c r="C46" s="80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3:14" ht="12.75">
      <c r="C47" s="80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ht="12.75">
      <c r="C48" s="80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ht="12.75">
      <c r="C49" s="80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ht="12.75">
      <c r="C50" s="8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3:14" ht="12.75">
      <c r="C51" s="80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3:14" ht="12.75">
      <c r="C52" s="8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3:14" ht="12.75">
      <c r="C53" s="80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3:14" ht="12.75">
      <c r="C54" s="8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3:14" ht="12.75">
      <c r="C55" s="8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3:14" ht="12.75">
      <c r="C56" s="8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3:14" ht="12.75">
      <c r="C57" s="80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3:14" ht="12.75">
      <c r="C58" s="8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3:14" ht="12.75">
      <c r="C59" s="80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3:14" ht="12.75">
      <c r="C60" s="8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3:14" ht="12.75">
      <c r="C61" s="80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37" customWidth="1"/>
    <col min="4" max="4" width="11.875" style="38" customWidth="1"/>
    <col min="5" max="5" width="13.00390625" style="38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39"/>
      <c r="J2" s="39"/>
      <c r="K2" s="39"/>
    </row>
    <row r="3" spans="2:11" ht="15.75">
      <c r="B3" s="99" t="s">
        <v>43</v>
      </c>
      <c r="C3" s="99"/>
      <c r="D3" s="99"/>
      <c r="E3" s="99"/>
      <c r="F3" s="99"/>
      <c r="G3" s="99"/>
      <c r="H3" s="40"/>
      <c r="I3" s="100" t="s">
        <v>44</v>
      </c>
      <c r="J3" s="100"/>
      <c r="K3" s="100"/>
    </row>
    <row r="4" spans="2:11" ht="15.75">
      <c r="B4" s="99"/>
      <c r="C4" s="99"/>
      <c r="D4" s="99"/>
      <c r="E4" s="99"/>
      <c r="F4" s="99"/>
      <c r="G4" s="99"/>
      <c r="H4" s="41"/>
      <c r="I4" s="100"/>
      <c r="J4" s="100"/>
      <c r="K4" s="100"/>
    </row>
    <row r="5" spans="2:11" ht="15.75" customHeight="1">
      <c r="B5" s="101" t="s">
        <v>6</v>
      </c>
      <c r="C5" s="101"/>
      <c r="D5" s="101"/>
      <c r="E5" s="101"/>
      <c r="F5" s="101"/>
      <c r="G5" s="101"/>
      <c r="H5" s="41"/>
      <c r="I5" s="100"/>
      <c r="J5" s="100"/>
      <c r="K5" s="100"/>
    </row>
    <row r="6" spans="2:11" ht="15.75">
      <c r="B6" s="101"/>
      <c r="C6" s="101"/>
      <c r="D6" s="101"/>
      <c r="E6" s="101"/>
      <c r="F6" s="101"/>
      <c r="G6" s="101"/>
      <c r="H6" s="41"/>
      <c r="I6" s="100"/>
      <c r="J6" s="100"/>
      <c r="K6" s="100"/>
    </row>
    <row r="7" spans="2:11" ht="27.75" customHeight="1">
      <c r="B7" s="101"/>
      <c r="C7" s="101"/>
      <c r="D7" s="101"/>
      <c r="E7" s="101"/>
      <c r="F7" s="101"/>
      <c r="G7" s="101"/>
      <c r="H7" s="42"/>
      <c r="I7" s="100"/>
      <c r="J7" s="100"/>
      <c r="K7" s="100"/>
    </row>
    <row r="8" spans="2:11" ht="12.75">
      <c r="B8" s="43"/>
      <c r="C8" s="44"/>
      <c r="D8" s="45"/>
      <c r="E8" s="45" t="s">
        <v>7</v>
      </c>
      <c r="F8" s="46" t="s">
        <v>8</v>
      </c>
      <c r="G8" s="47" t="s">
        <v>9</v>
      </c>
      <c r="H8" s="48" t="s">
        <v>10</v>
      </c>
      <c r="I8" s="45" t="s">
        <v>11</v>
      </c>
      <c r="J8" s="46" t="s">
        <v>12</v>
      </c>
      <c r="K8" s="47" t="s">
        <v>13</v>
      </c>
    </row>
    <row r="9" spans="2:15" ht="105.75" customHeight="1">
      <c r="B9" s="49" t="s">
        <v>14</v>
      </c>
      <c r="C9" s="49" t="s">
        <v>15</v>
      </c>
      <c r="D9" s="50" t="s">
        <v>16</v>
      </c>
      <c r="E9" s="50" t="s">
        <v>17</v>
      </c>
      <c r="F9" s="51" t="s">
        <v>18</v>
      </c>
      <c r="G9" s="51" t="s">
        <v>19</v>
      </c>
      <c r="H9" s="51" t="s">
        <v>20</v>
      </c>
      <c r="I9" s="51" t="s">
        <v>21</v>
      </c>
      <c r="J9" s="52" t="s">
        <v>22</v>
      </c>
      <c r="K9" s="53" t="s">
        <v>23</v>
      </c>
      <c r="L9" s="54"/>
      <c r="M9" s="54"/>
      <c r="N9" s="54"/>
      <c r="O9" s="55"/>
    </row>
    <row r="10" spans="2:16" ht="30" customHeight="1">
      <c r="B10" s="56">
        <v>1</v>
      </c>
      <c r="C10" s="57" t="s">
        <v>83</v>
      </c>
      <c r="D10" s="33" t="s">
        <v>27</v>
      </c>
      <c r="E10" s="87">
        <v>3100</v>
      </c>
      <c r="F10" s="59">
        <v>2.94</v>
      </c>
      <c r="G10" s="59">
        <f>ROUND(E10*F10,2)</f>
        <v>9114</v>
      </c>
      <c r="H10" s="60">
        <v>0.08</v>
      </c>
      <c r="I10" s="59">
        <f>ROUND(G10*H10,2)</f>
        <v>729.12</v>
      </c>
      <c r="J10" s="59">
        <f>ROUND(K10/E10,2)</f>
        <v>3.18</v>
      </c>
      <c r="K10" s="59">
        <f>ROUND(SUM(G10,I10),2)</f>
        <v>9843.12</v>
      </c>
      <c r="L10" s="61"/>
      <c r="M10" s="54"/>
      <c r="N10" s="54"/>
      <c r="O10" s="55"/>
      <c r="P10" s="62"/>
    </row>
    <row r="11" spans="2:16" ht="30" customHeight="1">
      <c r="B11" s="56">
        <v>2</v>
      </c>
      <c r="C11" s="63" t="s">
        <v>84</v>
      </c>
      <c r="D11" s="33" t="s">
        <v>27</v>
      </c>
      <c r="E11" s="64">
        <v>3100</v>
      </c>
      <c r="F11" s="65">
        <v>3.65</v>
      </c>
      <c r="G11" s="65">
        <f>ROUND(E11*F11,2)</f>
        <v>11315</v>
      </c>
      <c r="H11" s="66">
        <v>0.08</v>
      </c>
      <c r="I11" s="65">
        <f>ROUND(G11*H11,2)</f>
        <v>905.2</v>
      </c>
      <c r="J11" s="65">
        <f>ROUND(K11/E11,2)</f>
        <v>3.94</v>
      </c>
      <c r="K11" s="67">
        <f>ROUND(SUM(G11,I11),2)</f>
        <v>12220.2</v>
      </c>
      <c r="L11" s="54"/>
      <c r="M11" s="54"/>
      <c r="N11" s="54"/>
      <c r="O11" s="55"/>
      <c r="P11" s="62"/>
    </row>
    <row r="12" spans="2:16" ht="24" customHeight="1">
      <c r="B12" s="102"/>
      <c r="C12" s="102"/>
      <c r="D12" s="102"/>
      <c r="E12" s="102"/>
      <c r="F12" s="69" t="s">
        <v>37</v>
      </c>
      <c r="G12" s="69">
        <f>SUM(G10:G11)</f>
        <v>20429</v>
      </c>
      <c r="H12" s="70"/>
      <c r="I12" s="71"/>
      <c r="J12" s="59"/>
      <c r="K12" s="59"/>
      <c r="L12" s="54"/>
      <c r="M12" s="54"/>
      <c r="N12" s="54"/>
      <c r="P12" s="62"/>
    </row>
    <row r="13" spans="2:16" ht="19.5" customHeight="1">
      <c r="B13" s="102"/>
      <c r="C13" s="102"/>
      <c r="D13" s="102"/>
      <c r="E13" s="102"/>
      <c r="F13" s="103"/>
      <c r="G13" s="72" t="s">
        <v>49</v>
      </c>
      <c r="H13" s="73"/>
      <c r="I13" s="74">
        <f>SUM(I10:I11)</f>
        <v>1634.3200000000002</v>
      </c>
      <c r="J13" s="75"/>
      <c r="K13" s="76"/>
      <c r="L13" s="54"/>
      <c r="M13" s="54"/>
      <c r="N13" s="54"/>
      <c r="P13" s="62"/>
    </row>
    <row r="14" spans="2:14" ht="22.5" customHeight="1">
      <c r="B14" s="102"/>
      <c r="C14" s="102"/>
      <c r="D14" s="102"/>
      <c r="E14" s="102"/>
      <c r="F14" s="103"/>
      <c r="G14" s="77"/>
      <c r="H14" s="59"/>
      <c r="I14" s="59"/>
      <c r="J14" s="78" t="s">
        <v>50</v>
      </c>
      <c r="K14" s="79">
        <f>SUM(K10:K11)</f>
        <v>22063.32</v>
      </c>
      <c r="L14" s="54"/>
      <c r="M14" s="54"/>
      <c r="N14" s="54"/>
    </row>
    <row r="15" spans="2:14" ht="12.75" customHeight="1">
      <c r="B15" s="104"/>
      <c r="C15" s="104"/>
      <c r="D15" s="104"/>
      <c r="E15" s="104"/>
      <c r="F15" s="104"/>
      <c r="G15" s="105"/>
      <c r="H15" s="105"/>
      <c r="I15" s="106" t="s">
        <v>51</v>
      </c>
      <c r="J15" s="106"/>
      <c r="K15" s="106"/>
      <c r="L15" s="54"/>
      <c r="M15" s="54"/>
      <c r="N15" s="54"/>
    </row>
    <row r="16" spans="2:14" ht="60" customHeight="1">
      <c r="B16" s="104"/>
      <c r="C16" s="104"/>
      <c r="D16" s="104"/>
      <c r="E16" s="104"/>
      <c r="F16" s="104"/>
      <c r="G16" s="105"/>
      <c r="H16" s="105"/>
      <c r="I16" s="106"/>
      <c r="J16" s="106"/>
      <c r="K16" s="106"/>
      <c r="L16" s="54"/>
      <c r="M16" s="54"/>
      <c r="N16" s="54"/>
    </row>
    <row r="17" spans="3:14" ht="12.75">
      <c r="C17" s="8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3:14" ht="12" customHeight="1">
      <c r="C18" s="8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3:14" ht="12.75">
      <c r="C19" s="8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3:14" ht="12.75">
      <c r="C20" s="8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3:14" ht="12.75">
      <c r="C21" s="8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3:14" ht="12.75">
      <c r="C22" s="8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3:14" ht="12.75">
      <c r="C23" s="8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3:14" ht="12.75">
      <c r="C24" s="8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3:14" ht="12.75">
      <c r="C25" s="8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3:14" ht="12.75">
      <c r="C26" s="80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3:14" ht="12.75">
      <c r="C27" s="8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3:14" ht="12.75">
      <c r="C28" s="8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3:14" ht="12.75">
      <c r="C29" s="8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2.75">
      <c r="C30" s="8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3:14" ht="12.75">
      <c r="C31" s="8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3:14" ht="12.75">
      <c r="C32" s="8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3:14" ht="12.75">
      <c r="C33" s="8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3:14" ht="12.75">
      <c r="C34" s="8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ht="12.75"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3:14" ht="12.75">
      <c r="C36" s="8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37" customWidth="1"/>
    <col min="4" max="4" width="11.875" style="38" customWidth="1"/>
    <col min="5" max="5" width="13.00390625" style="38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39"/>
      <c r="J2" s="39"/>
      <c r="K2" s="39"/>
    </row>
    <row r="3" spans="2:11" ht="15.75">
      <c r="B3" s="99" t="s">
        <v>43</v>
      </c>
      <c r="C3" s="99"/>
      <c r="D3" s="99"/>
      <c r="E3" s="99"/>
      <c r="F3" s="99"/>
      <c r="G3" s="99"/>
      <c r="H3" s="40"/>
      <c r="I3" s="100" t="s">
        <v>44</v>
      </c>
      <c r="J3" s="100"/>
      <c r="K3" s="100"/>
    </row>
    <row r="4" spans="2:11" ht="15.75">
      <c r="B4" s="99"/>
      <c r="C4" s="99"/>
      <c r="D4" s="99"/>
      <c r="E4" s="99"/>
      <c r="F4" s="99"/>
      <c r="G4" s="99"/>
      <c r="H4" s="41"/>
      <c r="I4" s="100"/>
      <c r="J4" s="100"/>
      <c r="K4" s="100"/>
    </row>
    <row r="5" spans="2:11" ht="15.75" customHeight="1">
      <c r="B5" s="101" t="s">
        <v>6</v>
      </c>
      <c r="C5" s="101"/>
      <c r="D5" s="101"/>
      <c r="E5" s="101"/>
      <c r="F5" s="101"/>
      <c r="G5" s="101"/>
      <c r="H5" s="41"/>
      <c r="I5" s="100"/>
      <c r="J5" s="100"/>
      <c r="K5" s="100"/>
    </row>
    <row r="6" spans="2:11" ht="15.75">
      <c r="B6" s="101"/>
      <c r="C6" s="101"/>
      <c r="D6" s="101"/>
      <c r="E6" s="101"/>
      <c r="F6" s="101"/>
      <c r="G6" s="101"/>
      <c r="H6" s="41"/>
      <c r="I6" s="100"/>
      <c r="J6" s="100"/>
      <c r="K6" s="100"/>
    </row>
    <row r="7" spans="2:11" ht="27.75" customHeight="1">
      <c r="B7" s="101"/>
      <c r="C7" s="101"/>
      <c r="D7" s="101"/>
      <c r="E7" s="101"/>
      <c r="F7" s="101"/>
      <c r="G7" s="101"/>
      <c r="H7" s="42"/>
      <c r="I7" s="100"/>
      <c r="J7" s="100"/>
      <c r="K7" s="100"/>
    </row>
    <row r="8" spans="2:11" ht="12.75">
      <c r="B8" s="43"/>
      <c r="C8" s="44"/>
      <c r="D8" s="45"/>
      <c r="E8" s="45" t="s">
        <v>7</v>
      </c>
      <c r="F8" s="46" t="s">
        <v>8</v>
      </c>
      <c r="G8" s="47" t="s">
        <v>9</v>
      </c>
      <c r="H8" s="48" t="s">
        <v>10</v>
      </c>
      <c r="I8" s="45" t="s">
        <v>11</v>
      </c>
      <c r="J8" s="46" t="s">
        <v>12</v>
      </c>
      <c r="K8" s="47" t="s">
        <v>13</v>
      </c>
    </row>
    <row r="9" spans="2:15" ht="105.75" customHeight="1">
      <c r="B9" s="49" t="s">
        <v>14</v>
      </c>
      <c r="C9" s="49" t="s">
        <v>15</v>
      </c>
      <c r="D9" s="50" t="s">
        <v>16</v>
      </c>
      <c r="E9" s="50" t="s">
        <v>17</v>
      </c>
      <c r="F9" s="51" t="s">
        <v>18</v>
      </c>
      <c r="G9" s="51" t="s">
        <v>19</v>
      </c>
      <c r="H9" s="51" t="s">
        <v>20</v>
      </c>
      <c r="I9" s="51" t="s">
        <v>21</v>
      </c>
      <c r="J9" s="52" t="s">
        <v>22</v>
      </c>
      <c r="K9" s="53" t="s">
        <v>23</v>
      </c>
      <c r="L9" s="54"/>
      <c r="M9" s="54"/>
      <c r="N9" s="54"/>
      <c r="O9" s="55"/>
    </row>
    <row r="10" spans="2:16" ht="30" customHeight="1">
      <c r="B10" s="56">
        <v>1</v>
      </c>
      <c r="C10" s="57" t="s">
        <v>85</v>
      </c>
      <c r="D10" s="33" t="s">
        <v>27</v>
      </c>
      <c r="E10" s="87">
        <v>420</v>
      </c>
      <c r="F10" s="59">
        <v>34.2</v>
      </c>
      <c r="G10" s="59">
        <f>ROUND(E10*F10,2)</f>
        <v>14364</v>
      </c>
      <c r="H10" s="60">
        <v>0.08</v>
      </c>
      <c r="I10" s="59">
        <f>ROUND(G10*H10,2)</f>
        <v>1149.12</v>
      </c>
      <c r="J10" s="59">
        <f>ROUND(K10/E10,2)</f>
        <v>36.94</v>
      </c>
      <c r="K10" s="59">
        <f>ROUND(SUM(G10,I10),2)</f>
        <v>15513.12</v>
      </c>
      <c r="L10" s="61"/>
      <c r="M10" s="54"/>
      <c r="N10" s="54"/>
      <c r="O10" s="55"/>
      <c r="P10" s="62"/>
    </row>
    <row r="11" spans="2:16" ht="24" customHeight="1">
      <c r="B11" s="102"/>
      <c r="C11" s="102"/>
      <c r="D11" s="102"/>
      <c r="E11" s="102"/>
      <c r="F11" s="69" t="s">
        <v>37</v>
      </c>
      <c r="G11" s="69">
        <f>SUM(G10:G10)</f>
        <v>14364</v>
      </c>
      <c r="H11" s="70"/>
      <c r="I11" s="71"/>
      <c r="J11" s="59"/>
      <c r="K11" s="59"/>
      <c r="L11" s="54"/>
      <c r="M11" s="54"/>
      <c r="N11" s="54"/>
      <c r="P11" s="62"/>
    </row>
    <row r="12" spans="2:16" ht="19.5" customHeight="1">
      <c r="B12" s="102"/>
      <c r="C12" s="102"/>
      <c r="D12" s="102"/>
      <c r="E12" s="102"/>
      <c r="F12" s="103"/>
      <c r="G12" s="72" t="s">
        <v>49</v>
      </c>
      <c r="H12" s="73"/>
      <c r="I12" s="74">
        <f>SUM(I10:I10)</f>
        <v>1149.12</v>
      </c>
      <c r="J12" s="75"/>
      <c r="K12" s="76"/>
      <c r="L12" s="54"/>
      <c r="M12" s="54"/>
      <c r="N12" s="54"/>
      <c r="P12" s="62"/>
    </row>
    <row r="13" spans="2:14" ht="22.5" customHeight="1">
      <c r="B13" s="102"/>
      <c r="C13" s="102"/>
      <c r="D13" s="102"/>
      <c r="E13" s="102"/>
      <c r="F13" s="103"/>
      <c r="G13" s="77"/>
      <c r="H13" s="59"/>
      <c r="I13" s="59"/>
      <c r="J13" s="78" t="s">
        <v>50</v>
      </c>
      <c r="K13" s="79">
        <f>SUM(K10:K10)</f>
        <v>15513.12</v>
      </c>
      <c r="L13" s="54"/>
      <c r="M13" s="54"/>
      <c r="N13" s="54"/>
    </row>
    <row r="14" spans="2:14" ht="12.75" customHeight="1">
      <c r="B14" s="104"/>
      <c r="C14" s="104"/>
      <c r="D14" s="104"/>
      <c r="E14" s="104"/>
      <c r="F14" s="104"/>
      <c r="G14" s="105"/>
      <c r="H14" s="105"/>
      <c r="I14" s="106" t="s">
        <v>51</v>
      </c>
      <c r="J14" s="106"/>
      <c r="K14" s="106"/>
      <c r="L14" s="54"/>
      <c r="M14" s="54"/>
      <c r="N14" s="54"/>
    </row>
    <row r="15" spans="2:14" ht="60" customHeight="1">
      <c r="B15" s="104"/>
      <c r="C15" s="104"/>
      <c r="D15" s="104"/>
      <c r="E15" s="104"/>
      <c r="F15" s="104"/>
      <c r="G15" s="105"/>
      <c r="H15" s="105"/>
      <c r="I15" s="106"/>
      <c r="J15" s="106"/>
      <c r="K15" s="106"/>
      <c r="L15" s="54"/>
      <c r="M15" s="54"/>
      <c r="N15" s="54"/>
    </row>
    <row r="16" spans="3:14" ht="12.75">
      <c r="C16" s="8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ht="12" customHeight="1">
      <c r="C17" s="8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3:14" ht="12.75">
      <c r="C18" s="8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3:14" ht="12.75">
      <c r="C19" s="8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3:14" ht="12.75">
      <c r="C20" s="8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3:14" ht="12.75">
      <c r="C21" s="8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3:14" ht="12.75">
      <c r="C22" s="8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3:14" ht="12.75">
      <c r="C23" s="80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3:14" ht="12.75">
      <c r="C24" s="8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3:14" ht="12.75">
      <c r="C25" s="8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3:14" ht="12.75">
      <c r="C26" s="80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3:14" ht="12.75">
      <c r="C27" s="8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3:14" ht="12.75">
      <c r="C28" s="8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3:14" ht="12.75">
      <c r="C29" s="8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3:14" ht="12.75">
      <c r="C30" s="80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3:14" ht="12.75">
      <c r="C31" s="80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3:14" ht="12.75">
      <c r="C32" s="80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3:14" ht="12.75">
      <c r="C33" s="8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3:14" ht="12.75">
      <c r="C34" s="8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ht="12.75">
      <c r="C35" s="8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110236220472" footer="0.5118110236220472"/>
  <pageSetup horizontalDpi="300" verticalDpi="3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Dobolska</dc:creator>
  <cp:keywords/>
  <dc:description/>
  <cp:lastModifiedBy>Anna Dobolska</cp:lastModifiedBy>
  <cp:lastPrinted>2024-04-16T07:28:57Z</cp:lastPrinted>
  <dcterms:created xsi:type="dcterms:W3CDTF">2024-03-27T11:29:58Z</dcterms:created>
  <dcterms:modified xsi:type="dcterms:W3CDTF">2024-04-16T07:46:51Z</dcterms:modified>
  <cp:category/>
  <cp:version/>
  <cp:contentType/>
  <cp:contentStatus/>
</cp:coreProperties>
</file>