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740" tabRatio="735" activeTab="2"/>
  </bookViews>
  <sheets>
    <sheet name="Artykuły biurowe" sheetId="1" r:id="rId1"/>
    <sheet name="BATERIE" sheetId="2" r:id="rId2"/>
    <sheet name="TONERY" sheetId="3" r:id="rId3"/>
    <sheet name="Urządzenia biurowe" sheetId="4" r:id="rId4"/>
  </sheets>
  <definedNames>
    <definedName name="_xlnm.Print_Area" localSheetId="0">'Artykuły biurowe'!$A$1:$J$98</definedName>
  </definedNames>
  <calcPr fullCalcOnLoad="1"/>
</workbook>
</file>

<file path=xl/sharedStrings.xml><?xml version="1.0" encoding="utf-8"?>
<sst xmlns="http://schemas.openxmlformats.org/spreadsheetml/2006/main" count="400" uniqueCount="243">
  <si>
    <t>L.p.</t>
  </si>
  <si>
    <t>j.m.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</si>
  <si>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</si>
  <si>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</si>
  <si>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</si>
  <si>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</si>
  <si>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</si>
  <si>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</si>
  <si>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</si>
  <si>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</si>
  <si>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</si>
  <si>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</si>
  <si>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</si>
  <si>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</si>
  <si>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</si>
  <si>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</si>
  <si>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</si>
  <si>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21.</t>
  </si>
  <si>
    <t>27.</t>
  </si>
  <si>
    <t>28.</t>
  </si>
  <si>
    <t>29.</t>
  </si>
  <si>
    <t>VAT (%)</t>
  </si>
  <si>
    <t>Wartość netto</t>
  </si>
  <si>
    <t>Podatek VAT</t>
  </si>
  <si>
    <t>Wartość brutto</t>
  </si>
  <si>
    <t>Cena jednostkowa netto</t>
  </si>
  <si>
    <t>RAZEM :</t>
  </si>
  <si>
    <t>nazwa i szczegółowy opis przedmiotu zamówienia</t>
  </si>
  <si>
    <t>FARBY PLAKATOWE 12 KOLORÓW POJEMNOŚĆ PO 10-20ML</t>
  </si>
  <si>
    <t>KOSZULKA na dokumenty, format A4, do segregatora, wykonana z folii PP, obustronnie gładka , przezroczysta,krystaliczna, antystatyczna, otwierana z góry, grubość minimum 45mic 100szt./opak.</t>
  </si>
  <si>
    <t>KOSZULKA na dokumenty, format A5, do segregatora, wykonana z folii PP, przezroczysta, antystatyczna, nieodblaskowa, otwierana z góry, gr. min. 50mic., 100szt./opak.</t>
  </si>
  <si>
    <t>Magnesy do tablicy magnetycznej(średnica 20-25mm)  10 szt w opakowaniu</t>
  </si>
  <si>
    <t>NOŻYCZKI BIUROWE 210MM (ostrze wykonane ze stali nierdzewnej, ergonomicznie wyprofilowana rękojeść wykonana z plastiku, długość nożyczek 210mm)</t>
  </si>
  <si>
    <t xml:space="preserve">OBWOLUTA-OFERTÓWKA A4  L sztywna, prezentacyjna,otwierana z góry i z prawej strony mocna struktura folii PVC, wycięcie boczne ułatwia wkładanie dokumentów,grubość folii 150 mic, opakowanie 25 szt. </t>
  </si>
  <si>
    <t>PINEZKI do tablic korkowych, beczułki, 40-50 szt./opak.</t>
  </si>
  <si>
    <t>POJEMNIK ARCHIWIZACYJNY A4/100MM</t>
  </si>
  <si>
    <t>ROZSZYWACZ uniwersalny z blokadą</t>
  </si>
  <si>
    <t>STOJAK NA DOKUMENTY SIATKOWY (TRZY SZUFLADY METALOWE - ORGANIZERY SIATKOWE NA DOKUMENTY A4, NA STOJAKU METALOWYM WYKONANE ZE STALI MALOWANEJ PROSZKOWO)</t>
  </si>
  <si>
    <t>TAŚMA KLEJĄCA 18MMX30M</t>
  </si>
  <si>
    <t>TAŚMA PAKOWA BEZBARWNA 48MMXmin.45M</t>
  </si>
  <si>
    <t>TAŚMA PAKOWA BRĄZOWA 48MMXmin.45M</t>
  </si>
  <si>
    <t>Teczka do akt osobowych(segregator,  format A4, z mocnej folii PVC usztywniona tekturą, zamek 2 ringi typ R, w środku wpięty tekturowy wkład A,B,C</t>
  </si>
  <si>
    <t>ZESZYT KRATKA  OP. TWARDA A4/96 (zeszyt w kratkę formatu A4 ilość kartek 96 oprawa twarda)</t>
  </si>
  <si>
    <t>ZESZYT KRATKA A5/60   (oprawa miękka, format A5 w kratke ilość kartek 60)</t>
  </si>
  <si>
    <t>Zszywacz  do 30 kartek, metalowy z metalowym magazynkiem na zszywki 24/6 i 26/6,  3 metody zszywania: zszycie, zszycie czasowe i przekłucie , głębokość wsuwania kartki: 65 mm, system ładowania zszywek od góry</t>
  </si>
  <si>
    <t xml:space="preserve">Zszywacz archiwizacyjny do 240 kartek (na zszywki 23/6- 23/24 liość zszywanych kartek: 240, </t>
  </si>
  <si>
    <t>ZSZYWKI 23/6MM 1000SZT</t>
  </si>
  <si>
    <t>ZSZYWKI 24/6MM 1000SZT.</t>
  </si>
  <si>
    <t>PAPIER KSERO A3, gr. min. 80 g/m2, do dwustronnych wydruków atramentowych i laserowych, białość min. CIE 166, klasa A, 500 ark./ryza.</t>
  </si>
  <si>
    <t>PAPIER KSERO A-4 gr. min 80g/m2 do kserokopiarek, drukarek atramentowych i laserowych  białość min. CIE 150, BIAŁY 1 RYZA (500 arkuszy)</t>
  </si>
  <si>
    <t xml:space="preserve">DATOWNIK AUTOMATYCZNY   Samotuszujący datownik automatyczny.Obudowa z tworzywa sztucznego pokryta materiałem antypoślizgowym. Wyposażony w okienko indeksowe. Wysokość czcionki 4 mm model cyfrowy.
</t>
  </si>
  <si>
    <t>KOPERTA SZARA ROZSZERZANA HK/RDB</t>
  </si>
  <si>
    <t>Segregator A4 75mm wykonany z grubej tektury, pokrytej folią polipropylenową o strukturze płótna. Mechanizm dźwigniowy, dwustronna etykieta opisowa, otwór na palec.</t>
  </si>
  <si>
    <t>SKOROSZYT papierowy - w gramaturze 250 g/m2. Wewnątrz metalowy wąs, wyposażony w metalowe oczka umożliwiające wpięcie do segregatora.</t>
  </si>
  <si>
    <t>SKOROSZYT A4, wyk. z mocnego i sztywnego PCV, przezroczysta przednia okładka, z europerforacją, wpinany do segregatora, metalowe wąsy, wymienny pasek do opisu na grzbiecie.</t>
  </si>
  <si>
    <t>TECZKA DO PODPISU, do 10 kart każda z dwoma otworami, format A4, rozciągliwy grzbiet</t>
  </si>
  <si>
    <t>TECZKA PAPIEROWA WIĄZANA A4</t>
  </si>
  <si>
    <t>TECZKA clipboard A4 - folia PVC , środek usztywniony tekturą, sprężysty mechanizm zaciskowy służący do utrzymania kartek papieru, kieszeń na wewnętrznej stronie okładki i uchwyt na długopis, format A4, kolor czarny</t>
  </si>
  <si>
    <t>ZESZYT KRATKA A5/96   (oprawa twarda, format A5 w kratke ilość kartek 96)</t>
  </si>
  <si>
    <t>Rolka termiczna 57MMX30M szerokość 57 mm, długość 30 m</t>
  </si>
  <si>
    <t>Rolka termiczna 57MMX15M szerokość 57 mm, długość 15 m</t>
  </si>
  <si>
    <t>Rolka termiczna 57MMX10M szerokość 57 mm, długość 10 m</t>
  </si>
  <si>
    <t>Rolka termiczna 80MMX30M szerokość 80mm, długość 30 m</t>
  </si>
  <si>
    <t>Rolka termiczna 80MMX80M szerokość 80 mm, długość 80 m</t>
  </si>
  <si>
    <t>Rolka termiczna 110MMX30M szerokość 110 mm, długość 30 m</t>
  </si>
  <si>
    <t>Papier FAX 210MMX30M szerokość 210 mm, długość 30 m</t>
  </si>
  <si>
    <t>Papier FAX 216MMX30M szerokość 216 mm, długość 30 m</t>
  </si>
  <si>
    <t>PAPIER KSERO MIX A-4 gr. min 160g/m2 do kserokopiarek, drukarek atramentowych i laserowych , 100 ark.</t>
  </si>
  <si>
    <t>PŁYTY CD-R Pojemność: 700MB
Prędkość: 52x
Opakowanie: 50 Pack Wrap Spindle
Powierzchnia: Inkjet Printable
Obszar zapisywania: 40  118mm</t>
  </si>
  <si>
    <t>WĄSY SKOROSZYTOWE Idealny do szybkiego spięcia i przechowywania dokumentów. Dziurkowanie: 60 / 80 mm. Metalowe wąsy z wyjątkowo twardą i praktyczną listwą pokrywającą z polipropylenu. Wymiary: 150 mm x 38 mm
Opakowanie: 25 szt.</t>
  </si>
  <si>
    <t>WORECZKI STRUNOWE 120X180 pakowane po 100 sztuk</t>
  </si>
  <si>
    <t>TAŚMA BIARWIĄCA CITIZEN IR-910</t>
  </si>
  <si>
    <t>TAŚMA BIARWIĄCA EPSON, ERC 28</t>
  </si>
  <si>
    <t>16.</t>
  </si>
  <si>
    <t>17.</t>
  </si>
  <si>
    <t>18.</t>
  </si>
  <si>
    <t>19.</t>
  </si>
  <si>
    <t>20.</t>
  </si>
  <si>
    <t>22.</t>
  </si>
  <si>
    <t>23.</t>
  </si>
  <si>
    <t>25.</t>
  </si>
  <si>
    <t>30.</t>
  </si>
  <si>
    <t>31.</t>
  </si>
  <si>
    <t>32.</t>
  </si>
  <si>
    <t>33.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</si>
  <si>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</si>
  <si>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</si>
  <si>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</si>
  <si>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</si>
  <si>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</si>
  <si>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</si>
  <si>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</si>
  <si>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</si>
  <si>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</si>
  <si>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</si>
  <si>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</si>
  <si>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</si>
  <si>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</si>
  <si>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</si>
  <si>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</si>
  <si>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</si>
  <si>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</si>
  <si>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</si>
  <si>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</si>
  <si>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</si>
  <si>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</si>
  <si>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</si>
  <si>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</si>
  <si>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</si>
  <si>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</si>
  <si>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</si>
  <si>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</si>
  <si>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</si>
  <si>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</si>
  <si>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</si>
  <si>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68.</t>
  </si>
  <si>
    <t>69.</t>
  </si>
  <si>
    <t>70.</t>
  </si>
  <si>
    <t>71.</t>
  </si>
  <si>
    <t>72.</t>
  </si>
  <si>
    <t>73.</t>
  </si>
  <si>
    <t>74.</t>
  </si>
  <si>
    <t>75.</t>
  </si>
  <si>
    <t>LINIJKA PLASTIKOWA 30 CM</t>
  </si>
  <si>
    <t>MARKER permanentny Pentel N850/N860 - kolor czarny, do pisania niemal każdej powierzchni: szkle, matelu, plastiku, gumie, drewnie, itp.., nie zawierają ksylenu i totuenu, tusz wodoodporny i nieblaknacy, grubość linii pisania 1 mm (okrągła końcówka), długość linii pisania 800 m.</t>
  </si>
  <si>
    <t>TUSZ DO STEMPLI - kolor czarny 30 ML</t>
  </si>
  <si>
    <t>TUSZ DO STEMPLI - kolor czerwony 30 ML</t>
  </si>
  <si>
    <t>TUSZ DO STEMPLI - kolor niebieski 30 ML</t>
  </si>
  <si>
    <t>ZAKREŚLACZ - kolor żółty, zakreślacz fluorescencyjny z tuszem na bazie wody do pisania na wszystkich rodzajach papieru. Pozostawiony bez skuwki nie zasycha nawet przez 4 godziny, a po zamknięciu ma właściwości regeracyjne. Szerokość linii od 2 do 5 mm.</t>
  </si>
  <si>
    <t>ZAKREŚLACZ - kolor zielony, zakreślacz fluorescencyjny z tuszem na bazie wody do pisania na wszystkich rodzajach papieru. Pozostawiony bez skuwki nie zasycha nawet przez 4 godziny, a po zamknięciu ma właściwości regeracyjne. Szerokość linii od 2 do 5 mm.</t>
  </si>
  <si>
    <t xml:space="preserve">ZESTAW 4 MARKERÓW SUCHOŚCIER. Z GĄBKĄ - zestaw w 4 podstawowych kolorach: czarny, niebieski, zielony i czerwony, gąbka magnetyczna. markery z okrągłą końcówką; łatwo zmywalne z tablicy. </t>
  </si>
  <si>
    <t>76.</t>
  </si>
  <si>
    <t>77.</t>
  </si>
  <si>
    <t>78.</t>
  </si>
  <si>
    <t>79.</t>
  </si>
  <si>
    <t>80.</t>
  </si>
  <si>
    <t>81.</t>
  </si>
  <si>
    <t>82.</t>
  </si>
  <si>
    <t>FOLIOPIS- kolor czarny, idealny do pisania na prawie wszystkich powierzchniach gładkich takich jak szkło, plastik, metal, porcelana, folia, płyta CD/DVD itp., szybkoschnący, nierozmazujący się tusz, wodoodporny oraz odporny na działanie promieni słonecznych, grubość linii 0,6 mm.</t>
  </si>
  <si>
    <t>Załącznik nr 2 a do SWZ</t>
  </si>
  <si>
    <t>Zadanie 1- Artykuły biurowe</t>
  </si>
  <si>
    <t>FORMULARZ CENOWY</t>
  </si>
  <si>
    <t>BLOCZEK kartek samoprzylepnych wymiary 76mmx76mm. Bloczek zawiera 100 kartek, kolor żółty.</t>
  </si>
  <si>
    <t>Długopis wkład kolor czerwony, wentylowana nasadka w kolorze tuszu,  wentylowana nasadkatusz odporny na wodę i działanie promieni słońca, końcówka pisząca z niklowanego srebra z kulką z węglika wolfranu o srednicy 0,5 mm (grubośc linii pisania ok. 0,27mm), długość linii pisania min. 1800m.</t>
  </si>
  <si>
    <t>Długopis wkład kolor niebieski, wentylowana nasadka w kolorze tuszu,  wentylowana nasadkatusz odporny na wodę i działanie promieni słońca, końcówka pisząca z niklowanego srebra z kulką z węglika wolfranu o srednicy 0,5 mm (grubośc linii pisania ok. 0,27mm), długość linii pisania min. 1800m.</t>
  </si>
  <si>
    <t>Długopis wkład kolor zielony, wentylowana nasadka w kolorze tuszu,  wentylowana nasadkatusz odporny na wodę i działanie promieni słońca, końcówka pisząca z niklowanego srebra z kulką z węglika wolfranu o srednicy 0,5 mm (grubośc linii pisania ok. 0,27mm), długość linii pisania min. 1800m.</t>
  </si>
  <si>
    <t>Dziurkacz archiwizacyjny ilość jednorazowo dziurkujący min. 300 kartek, do formatów od B6 do A3, dziurkacz cztery otwory, dokładne ustalenie miejsca otworów, pojemnik na ścinki, uchwyt dźwigni wykonany z materiału antypoślizgowego,</t>
  </si>
  <si>
    <t>DZIURKACZ dziurkujący do 25 kartek, ogranicznik formatu(A4,A5,A6), antypoślizgowa plastikowa nakładka, wykonany z blachy stalowej</t>
  </si>
  <si>
    <t xml:space="preserve">KALKULATOR biurowy, 12 pozycyjny, podwójne zasilanie, podwójna pamięć, obliczanie marży, zaokrąglanie wyników, klawisz zmiany znaku +/-, obliczanie % i pierwiastków, klawisz cofania, stały kąt nachylenia wyświetlacza, wymiary ok 200x154x36mm
</t>
  </si>
  <si>
    <t>KLEJ w sztyfcie do papieru, kopert, zdjęć i tektury. Hermetycznie zamykane opakowanie, nie zawierający rozpuszczalników. Opak. min. 36g.</t>
  </si>
  <si>
    <t>op</t>
  </si>
  <si>
    <t>KOPERTA C6 BIAŁA SK op 1000 szt</t>
  </si>
  <si>
    <t>KOPERTA C5 BIAŁA SK op. 500 szt</t>
  </si>
  <si>
    <t>KOPERTA C4 BRĄZOWA SK op. 250 szt</t>
  </si>
  <si>
    <t>KOPERTA C4 BIAŁA SK op.250 szt</t>
  </si>
  <si>
    <t>Koperty na płyty CD - koperta na CD/DVD 125x125mm NK z okienkiem op. 100 szt</t>
  </si>
  <si>
    <t>szt</t>
  </si>
  <si>
    <t>KOREKTOR w taśmie, ergonomiczna obudowa. Przezroczysta obudowa pozwalająca na kontrolę zużycia taśmy. Ruchomy mechanizm zabezpieczający taśmę przed zabrudzeniem lub uszkodzeniem. Taśma - szer. 5mm, dł. 12m.</t>
  </si>
  <si>
    <t xml:space="preserve">KOSTKA BIUROWA BIAŁA klejona 85X85MM (Bloczek (kostka) zawiera klejone karteczki do wykorzystania jako wkład
do pojemników lub samodzielnie.
Wymiar kartek 85x85mm.
Wysokość kostki 40mm.
</t>
  </si>
  <si>
    <t>KLIP BIUROWY 19MM/12   (klip 19mm, metalowe, galwanizowane w opakowaniu 12 sztuk)</t>
  </si>
  <si>
    <t>KLIP BIUROWY 32MM/12   (klip 32mm, metalowe, galwanizowane w opakowaniu 12sztuk)</t>
  </si>
  <si>
    <t>KLIP BIUROWY 51MM/12   (klip 51mm, metalowe, galwanizowane w opakowaniu 12 sztuk)</t>
  </si>
  <si>
    <t>MARKER do tkanin  - przeznaczony do trwałego znakowania tkanin, odporny na pranie i gotowanie z okrągłą końcówką, szerokość linii pisania 1mm</t>
  </si>
  <si>
    <t>MARKER permanentny Pentel N850/N860 - kolor czerwony, do pisania na: szkle, matelu, plastiku, gumie, drewnie, itp.., nie zawierają ksylenu i totuenu, tusz wodoodporny i nieblaknacy, grubość linii pisania 1 mm (okrągła końcówka), długość linii pisania 800 m.</t>
  </si>
  <si>
    <t>MARKER permanentny Pentel N850/N860 - kolor zielony, do pisania na: szkle, matelu, plastiku, gumie, drewnie, itp., nie zawierają ksylenu i totuenu, tusz wodoodporny i nieblaknacy, grubość linii pisania 1 mm (okrągła końcówka), długość linii pisania 800 m.</t>
  </si>
  <si>
    <t>MARKER suchościeralny do tablic - łatwościeralny tusz proszkowy w bardzo intensywnych kolorach na bazie alkoholu, który nie pozostawia trwałych śladów na tablicy. Końcówka okrągła 2 mm kpl 4 kolory: czerwony, czarny, niebieski, zielony</t>
  </si>
  <si>
    <t>kpl</t>
  </si>
  <si>
    <t xml:space="preserve">OŁÓWEK   - mocne cedrowe drewno,odporny na złamania , łatwy do wycierania </t>
  </si>
  <si>
    <t>POJEMNIK ARCHIWIZACYJNY A4/200MM</t>
  </si>
  <si>
    <t xml:space="preserve">SPINACZ BIUROWY OWALNY 28mm op. 100szt. </t>
  </si>
  <si>
    <t xml:space="preserve">SPINACZ BIUROWY OWALNY 50MM op. 100 szt. </t>
  </si>
  <si>
    <t>Rolka termiczna 57MMX20M szerokość 57 mm, długość 20 m</t>
  </si>
  <si>
    <t>13.</t>
  </si>
  <si>
    <t>24.</t>
  </si>
  <si>
    <t>26.</t>
  </si>
  <si>
    <t>34.</t>
  </si>
  <si>
    <t>47.</t>
  </si>
  <si>
    <t>48.</t>
  </si>
  <si>
    <t>67.</t>
  </si>
  <si>
    <t>BATERIA ALKALICZNA R-6 paluszek AAA, napięcie 1,5 V, wykonane w technologii duralock lub równoważnej co oznacza, że czas składowania nie wpływa na  utratę energii, wykonane z litu o wysokim stopniu czystości</t>
  </si>
  <si>
    <t>BATERIA ALKALICZNA R-6 paluszek AA, napięcie 1,5 V, wykonane w technologii duralock lub równoważnej co oznacza, że czas składowania nie wpływa na  utratę energii, wykonane z litu o wysokim stopniu czystości</t>
  </si>
  <si>
    <t>BATERIA ALKALICZNA R-20, napięcie 1,5 V, wykonane w technologii duralock lub równoważnej co oznacza, że czas składowania nie wpływa na  utratę energii, wykonane z litu o wysokim stopniu czystości</t>
  </si>
  <si>
    <t>BATERIA ALKALICZNA R-14, napięcie 1,5 V, wykonane w technologii duralock lub równoważnej co oznacza, że czas składowania nie wpływa na  utratę energii, wykonane z litu o wysokim stopniu czystości</t>
  </si>
  <si>
    <t>BATERIA CR2032b napięcie 3 V, wykonane w technologii duralock lub równoważnej co oznacza, że czas składowania nie wpływa na  utratę energii, wykonane z litu o wysokim stopniu czystości</t>
  </si>
  <si>
    <t>AKUMULATOR R6 2600mAh A'4 akumulator niklowo-metalowo-wodorkowy (NiMH), napięcie 1,2 V, wykonane w technologii duralock/ StayCharged lub równoważnej co oznacza, że czas składowania nie wpływa na  utratę energii, wykonane z litu o wysokim stopniu czystości, zdolne do działania w szerokim zakresie temperatur od -20 do 60 °C</t>
  </si>
  <si>
    <t>BATERIA ALKALICZNA 6F22 9V Longlife poj. Min. 600 mAH,  napięcie 1,5 V, wykonane w technologii duralock lub równoważnej co oznacza, że czas składowania nie wpływa na  utratę energii, wykonane z litu o wysokim stopniu czystości</t>
  </si>
  <si>
    <t>VAT</t>
  </si>
  <si>
    <t>Razem</t>
  </si>
  <si>
    <t>Zadanie 2- Baterie</t>
  </si>
  <si>
    <t>Załącznik nr 2.2 do SWZ</t>
  </si>
  <si>
    <t>Proponowany produkt, producent, typ/model, numer katalogowy</t>
  </si>
  <si>
    <t>Załącznik nr 2.3 do SWZ</t>
  </si>
  <si>
    <t>Zadanie 3- Tonery i taśmy barwiące</t>
  </si>
  <si>
    <t>Cena jedn netto</t>
  </si>
  <si>
    <t>TUSZ pasujacy do EPSON pp 100III (błękitny,czarny,jasny purp. jasny błękit,żółty) pjic1c, pjic2lc, pjic3lm, pjic5y, pjic6</t>
  </si>
  <si>
    <t>Czarna taśma termotransferowa woskowa do wydruku na etykietach papierowych (nie foliowych) do drukarki ZEBRA. Wymiary to 110mm (szerokość) x 74mb (długość). Nawinięta na tuleję kartonową z nacięciami po bokach o średnicy 13mm (1/2") i długości 110mm. Do drukarek z głowicą 104mm</t>
  </si>
  <si>
    <t>Etykiety termiczne białe 50x30 mm ZEBRA rolka 1000 szt</t>
  </si>
  <si>
    <t>ryza</t>
  </si>
  <si>
    <t>SZUFLADKA NA BIURKO - polisterynowa, miejsce na umieszczenie etykiet, możliwość łączenia szufladek w pionie, wymiary: 346x254x60 mm.</t>
  </si>
  <si>
    <t>84.</t>
  </si>
  <si>
    <t>85.</t>
  </si>
  <si>
    <t>TECZKA HARMONIJKOWA 4 kieszenie, wraz z małymi kolorowymi etykietami, wymiary przed rozłożeniem: 33x23,5x4 cm
Wymiary po rozłożeniu: 33x23,5x60 cm</t>
  </si>
  <si>
    <t>Gilotyna biurowa z ręcznym systemem docisku papieru, antyposlizgowa podstwa blatu roboczego, plastikowa osłona zabezpieczająca, wysokiej jakości ostrze wykonane z utwardzonej stali, ogranicznik do regulowania wymiarów cięcia, ergonomiczny uchwyt zapewniający  komfort pracy, na blacie roboczym standardowe szablony formatów, jednorazowe cięcie min 8-10 kartek 80g, długość cięcia 320 mm (A4), wymiary blatu 460x380 mm.</t>
  </si>
  <si>
    <t xml:space="preserve">Niszczarka biurowa - System paskowo-odciskowy zapewnia wyższy stopień tajności i kilkakrotnie mniejszą objętość ścinków. Niszczarka posiada specjalną sczelinę do niszczenia płyt CD i kart kredytowych. Szerokość szczeliny podawczej: 220 mm. Zabezpieczenie silnika przed przegrzaniem, automatyczny START/STOP, odporna na zszywki i spinacze biurowe, REVERS, Automatyczne wyłączanie po zdjęciu głowicy. Pojemność min. 25L. </t>
  </si>
  <si>
    <t xml:space="preserve">Niszczarka - niszczy jednorazowo min. 20 kartek o gramatusze 70g, mikrościnki mają wymiar max. 2x12 mm. Urządzenie wzbogacone o funkcję niszczenia plastikowych kart, zszywek i spinaczy.Szerokość szczeliny podawczej: 230 mm.  Wskaźnik zapełnienia kosza. Czujnik bezpieczeństwa, zatrzymujący pracę noży w momencie dotknięcia szczeliny wejściowej. Pojemność min. 30L. </t>
  </si>
  <si>
    <t>Zadanie 4- Urządzenia biurowe</t>
  </si>
  <si>
    <t>Załącznik nr 2.4 do SWZ</t>
  </si>
  <si>
    <t>TONER pasujący do drukarki Brother HL-L5000D (kolor czarny) tn3480</t>
  </si>
  <si>
    <t>TONER pasujący do drukarki  Brother DCP7060D (kolor czarny) tn220</t>
  </si>
  <si>
    <t>TONER pasujący do drukarki HP LaserJet Pro M102 (kolor czarny) 17A</t>
  </si>
  <si>
    <t>TONER pasujący do drukarki HP LaserJet P1505  (kolor czarny) 36A</t>
  </si>
  <si>
    <t>TONER pasujący do drukarki HP LaserJet P1606 (kolor czarny) 78A</t>
  </si>
  <si>
    <t>TONER pasujący do drukarki HP LaserJet 1536 dnf MFP (kolor czarny) 78A</t>
  </si>
  <si>
    <t>TONER pasujący do drukarki HP LaserJet Pro M402 (kolor czarny) 26A</t>
  </si>
  <si>
    <t>TONER pasujący do drukarki HP LaserJet 1018 (kolor czarny) 12A</t>
  </si>
  <si>
    <t>TONER pasujący do drukarki HP LaserJet M125  (kolor czarny) 83A</t>
  </si>
  <si>
    <t>TONER pasujący do drukarki HP LaserJet  M14-M17 (kolor czarny) CF244</t>
  </si>
  <si>
    <t>TONER pasujący do drukarki HP LaserJet Pro P1102 (kolor czarny) 85A</t>
  </si>
  <si>
    <t>TONER pasujący do drukarki HP LaserJet  Pro M15A  (kolor czarny) 44 A</t>
  </si>
  <si>
    <t>TONER pasujący do drukarki HP LaserJet  P1006 (kolor czarny) 35A</t>
  </si>
  <si>
    <t>TONER pasujacy do drukarki HP LaserJet Enterprise P3015 (kolor czarny) 55A</t>
  </si>
  <si>
    <t>TONER pasujący do drukarki HP LaserJet Pro MFP M426 (kolor czarny) 26A</t>
  </si>
  <si>
    <t>TONER pasujący do drukarki HP LaserJet Enterprise 600 (kolor czarny)M602 90A</t>
  </si>
  <si>
    <t>TONER pasujący do drukarki RICOCH MP 301E (kolor czarny)</t>
  </si>
  <si>
    <t>TONER pasujący do drukarki Xerox Phaser 3020 (kolor czarny) 106R02773</t>
  </si>
  <si>
    <t>86.</t>
  </si>
  <si>
    <t>87.</t>
  </si>
  <si>
    <t>88.</t>
  </si>
  <si>
    <t>89.</t>
  </si>
  <si>
    <t xml:space="preserve">Identyfikatory do każdego rodzaju teczek zawieszanych Esselte (opakowanie 25 sztuk) - 5-centymetrowy przezroczysty plastikowy identyfikator z papierowymi etykietami w zestawie, </t>
  </si>
  <si>
    <t>Teczka zawieszana A4, kolor biały, wykonana z kartonu 210g kraft,dno teczki oraz listwa z zawieszkami jest wzmocniona specjalną folią, w komplecie przezroczysty plastikowy uchwyt na etykietę i białe, papierowe etykiety (np. Esselte Classic)</t>
  </si>
  <si>
    <t>Koperta ozdobna kolor kremow, format DL, gramatura 120g, wzór Millenium - gładki metalizowany, z paskiem samoprzylepnym, opakowanie 10 sztuk (np. Galeria Papieru Premium)</t>
  </si>
  <si>
    <t xml:space="preserve">Karton ozdobny, kolor: diamentowa biel, format A4, gramatura 250g, wzór gładki satynowany w opakowaniu 20 arkuszy (np. Galeria Papieru Premium)
</t>
  </si>
  <si>
    <t>90.</t>
  </si>
  <si>
    <t>91.</t>
  </si>
  <si>
    <t>92.</t>
  </si>
  <si>
    <t>Tablica suchościeralna magnetyczna (wymiar: 90x60 cm) - rama wykonana z anodowanego aluminium, przeznaczona do pisania markerami i zawieszania notatek za pomocą magnesów, możliwość montażu w pionie i w poziomie, w komplecie półka oraz zestaw do montażu.</t>
  </si>
  <si>
    <t>Tablica suchościeralna magnetyczna (wymiar: 90x120 cm) - rama wykonana z anodowanego aluminium, przeznaczona do pisania markerami i zawieszania notatek za pomocą magnesów, możliwość montażu w pionie i w poziomie, w komplecie półka oraz zestaw do montażu.</t>
  </si>
  <si>
    <t>Tablica suchościeralna magnetyczna (wymiar: 120x180 cm) - rama wykonana z anodowanego aluminium, przeznaczona do pisania markerami i zawieszania notatek za pomocą magnesów, możliwość montażu w pionie i w poziomie, w komplecie półka oraz zestaw do montażu.</t>
  </si>
  <si>
    <r>
      <t xml:space="preserve">FORMULARZ CENOWY </t>
    </r>
    <r>
      <rPr>
        <b/>
        <sz val="10"/>
        <color indexed="53"/>
        <rFont val="Arial"/>
        <family val="2"/>
      </rPr>
      <t>zmiana 2</t>
    </r>
  </si>
  <si>
    <t>PRZEKŁADKI PAPIEROWE DO SEGREGATORA  1/3 format A4, jednokolorowe op 100 sztuk.</t>
  </si>
  <si>
    <t>TONER pasujący do drukarki HP LaserJet 1536 dnf MFP (kolor czarny)</t>
  </si>
  <si>
    <r>
      <t xml:space="preserve">FORMULARZ CENOWY </t>
    </r>
    <r>
      <rPr>
        <b/>
        <sz val="10"/>
        <color indexed="53"/>
        <rFont val="Arial"/>
        <family val="2"/>
      </rPr>
      <t>zmiana 2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</si>
</sst>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0.0"/>
    <numFmt numFmtId="168" formatCode="[$-415]d\ mmmm\ yyyy"/>
    <numFmt numFmtId="169" formatCode="0.000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0\ &quot;zł&quot;"/>
    <numFmt numFmtId="176" formatCode="#,##0.0000\ &quot;zł&quot;"/>
    <numFmt numFmtId="177" formatCode="#,##0.00000\ &quot;zł&quot;"/>
    <numFmt numFmtId="178" formatCode="0.00000"/>
    <numFmt numFmtId="179" formatCode="0.0000"/>
    <numFmt numFmtId="180" formatCode="[$-415]General"/>
    <numFmt numFmtId="181" formatCode="[$-415]#,##0.00"/>
    <numFmt numFmtId="182" formatCode="#,##0.0"/>
    <numFmt numFmtId="183" formatCode="_-* #,##0.00\ [$zł-415]_-;\-* #,##0.00\ [$zł-415]_-;_-* &quot;-&quot;??\ [$zł-415]_-;_-@_-"/>
    <numFmt numFmtId="184" formatCode="0.00;[Red]0.00"/>
    <numFmt numFmtId="185" formatCode="0;[Red]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1"/>
      <family val="0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sz val="10"/>
      <color indexed="30"/>
      <name val="Arial"/>
      <family val="2"/>
    </font>
    <font>
      <sz val="11"/>
      <color indexed="30"/>
      <name val="Calibri"/>
      <family val="2"/>
    </font>
    <font>
      <sz val="10"/>
      <color indexed="8"/>
      <name val="Calibri"/>
      <family val="2"/>
    </font>
    <font>
      <sz val="10"/>
      <color indexed="5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1"/>
      <family val="0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8"/>
      <color theme="1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</font>
    <font>
      <sz val="10"/>
      <color theme="9" tint="-0.24997000396251678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7" fillId="0" borderId="0" applyBorder="0" applyProtection="0">
      <alignment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167" fontId="45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right" vertical="center"/>
    </xf>
    <xf numFmtId="170" fontId="2" fillId="0" borderId="10" xfId="62" applyNumberFormat="1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/>
    </xf>
    <xf numFmtId="9" fontId="2" fillId="0" borderId="10" xfId="66" applyFont="1" applyFill="1" applyBorder="1" applyAlignment="1">
      <alignment horizontal="right" vertical="center"/>
    </xf>
    <xf numFmtId="9" fontId="2" fillId="32" borderId="10" xfId="66" applyFont="1" applyFill="1" applyBorder="1" applyAlignment="1">
      <alignment horizontal="right" vertical="center"/>
    </xf>
    <xf numFmtId="183" fontId="2" fillId="0" borderId="10" xfId="42" applyNumberFormat="1" applyFont="1" applyFill="1" applyBorder="1" applyAlignment="1">
      <alignment horizontal="center" vertical="center"/>
    </xf>
    <xf numFmtId="9" fontId="53" fillId="0" borderId="10" xfId="0" applyNumberFormat="1" applyFont="1" applyFill="1" applyBorder="1" applyAlignment="1">
      <alignment horizontal="center" vertical="center"/>
    </xf>
    <xf numFmtId="183" fontId="53" fillId="0" borderId="10" xfId="0" applyNumberFormat="1" applyFont="1" applyFill="1" applyBorder="1" applyAlignment="1">
      <alignment horizontal="center" vertical="center"/>
    </xf>
    <xf numFmtId="9" fontId="53" fillId="0" borderId="10" xfId="66" applyFont="1" applyFill="1" applyBorder="1" applyAlignment="1">
      <alignment horizontal="center" vertical="center"/>
    </xf>
    <xf numFmtId="183" fontId="53" fillId="0" borderId="10" xfId="66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10" xfId="62" applyFont="1" applyFill="1" applyBorder="1" applyAlignment="1">
      <alignment horizontal="center" vertical="center"/>
      <protection/>
    </xf>
    <xf numFmtId="0" fontId="2" fillId="32" borderId="10" xfId="62" applyFont="1" applyFill="1" applyBorder="1" applyAlignment="1">
      <alignment horizontal="center" vertical="center"/>
      <protection/>
    </xf>
    <xf numFmtId="0" fontId="2" fillId="32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32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3" fillId="0" borderId="12" xfId="0" applyFont="1" applyBorder="1" applyAlignment="1">
      <alignment horizontal="left" vertical="center" wrapText="1"/>
    </xf>
    <xf numFmtId="0" fontId="54" fillId="0" borderId="0" xfId="0" applyFont="1" applyAlignment="1">
      <alignment horizontal="right" vertical="center"/>
    </xf>
    <xf numFmtId="170" fontId="4" fillId="0" borderId="0" xfId="56" applyNumberFormat="1" applyFont="1" applyFill="1" applyBorder="1" applyAlignment="1">
      <alignment horizontal="right" vertical="center"/>
      <protection/>
    </xf>
    <xf numFmtId="0" fontId="54" fillId="0" borderId="0" xfId="0" applyFont="1" applyBorder="1" applyAlignment="1">
      <alignment horizontal="right" vertical="center"/>
    </xf>
    <xf numFmtId="183" fontId="54" fillId="9" borderId="10" xfId="0" applyNumberFormat="1" applyFont="1" applyFill="1" applyBorder="1" applyAlignment="1">
      <alignment horizontal="right" vertical="center"/>
    </xf>
    <xf numFmtId="183" fontId="54" fillId="8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183" fontId="54" fillId="33" borderId="10" xfId="0" applyNumberFormat="1" applyFont="1" applyFill="1" applyBorder="1" applyAlignment="1">
      <alignment horizontal="right" vertical="center"/>
    </xf>
    <xf numFmtId="183" fontId="4" fillId="34" borderId="13" xfId="0" applyNumberFormat="1" applyFont="1" applyFill="1" applyBorder="1" applyAlignment="1">
      <alignment horizontal="center" vertical="center"/>
    </xf>
    <xf numFmtId="170" fontId="4" fillId="34" borderId="13" xfId="62" applyNumberFormat="1" applyFont="1" applyFill="1" applyBorder="1" applyAlignment="1">
      <alignment horizontal="right" vertical="center"/>
      <protection/>
    </xf>
    <xf numFmtId="0" fontId="2" fillId="0" borderId="10" xfId="0" applyFont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62" applyFont="1" applyFill="1" applyBorder="1" applyAlignment="1">
      <alignment horizontal="center" vertical="center"/>
      <protection/>
    </xf>
    <xf numFmtId="0" fontId="57" fillId="0" borderId="10" xfId="0" applyFont="1" applyFill="1" applyBorder="1" applyAlignment="1">
      <alignment horizontal="center" vertical="center" wrapText="1"/>
    </xf>
    <xf numFmtId="170" fontId="57" fillId="0" borderId="10" xfId="0" applyNumberFormat="1" applyFont="1" applyFill="1" applyBorder="1" applyAlignment="1">
      <alignment horizontal="right" vertical="center"/>
    </xf>
    <xf numFmtId="183" fontId="57" fillId="0" borderId="10" xfId="42" applyNumberFormat="1" applyFont="1" applyFill="1" applyBorder="1" applyAlignment="1">
      <alignment horizontal="center" vertical="center"/>
    </xf>
    <xf numFmtId="9" fontId="57" fillId="0" borderId="10" xfId="66" applyFont="1" applyFill="1" applyBorder="1" applyAlignment="1">
      <alignment horizontal="right" vertical="center"/>
    </xf>
    <xf numFmtId="170" fontId="57" fillId="0" borderId="10" xfId="62" applyNumberFormat="1" applyFont="1" applyFill="1" applyBorder="1" applyAlignment="1">
      <alignment horizontal="right" vertical="center"/>
      <protection/>
    </xf>
    <xf numFmtId="0" fontId="58" fillId="0" borderId="0" xfId="0" applyFont="1" applyAlignment="1">
      <alignment/>
    </xf>
    <xf numFmtId="0" fontId="57" fillId="0" borderId="12" xfId="0" applyFont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62" applyFont="1" applyFill="1" applyBorder="1" applyAlignment="1">
      <alignment horizontal="center" vertical="center"/>
      <protection/>
    </xf>
    <xf numFmtId="0" fontId="59" fillId="0" borderId="10" xfId="0" applyFont="1" applyFill="1" applyBorder="1" applyAlignment="1">
      <alignment horizontal="center" vertical="center" wrapText="1"/>
    </xf>
    <xf numFmtId="170" fontId="59" fillId="0" borderId="10" xfId="0" applyNumberFormat="1" applyFont="1" applyFill="1" applyBorder="1" applyAlignment="1">
      <alignment horizontal="right" vertical="center"/>
    </xf>
    <xf numFmtId="183" fontId="59" fillId="0" borderId="10" xfId="42" applyNumberFormat="1" applyFont="1" applyFill="1" applyBorder="1" applyAlignment="1">
      <alignment horizontal="center" vertical="center"/>
    </xf>
    <xf numFmtId="9" fontId="59" fillId="0" borderId="10" xfId="66" applyFont="1" applyFill="1" applyBorder="1" applyAlignment="1">
      <alignment horizontal="right" vertical="center"/>
    </xf>
    <xf numFmtId="170" fontId="59" fillId="0" borderId="10" xfId="62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center" vertical="center"/>
    </xf>
    <xf numFmtId="0" fontId="53" fillId="0" borderId="0" xfId="0" applyFont="1" applyAlignment="1">
      <alignment horizontal="right"/>
    </xf>
    <xf numFmtId="0" fontId="3" fillId="34" borderId="14" xfId="0" applyFont="1" applyFill="1" applyBorder="1" applyAlignment="1">
      <alignment horizontal="right" vertical="center" wrapText="1"/>
    </xf>
    <xf numFmtId="0" fontId="3" fillId="34" borderId="15" xfId="0" applyFont="1" applyFill="1" applyBorder="1" applyAlignment="1">
      <alignment horizontal="right" vertical="center" wrapText="1"/>
    </xf>
    <xf numFmtId="0" fontId="3" fillId="34" borderId="16" xfId="0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53" fillId="8" borderId="10" xfId="0" applyFont="1" applyFill="1" applyBorder="1" applyAlignment="1">
      <alignment horizontal="center" vertical="center" wrapText="1"/>
    </xf>
    <xf numFmtId="0" fontId="53" fillId="8" borderId="10" xfId="0" applyFont="1" applyFill="1" applyBorder="1" applyAlignment="1">
      <alignment horizontal="center" vertical="center"/>
    </xf>
    <xf numFmtId="0" fontId="54" fillId="8" borderId="18" xfId="0" applyFont="1" applyFill="1" applyBorder="1" applyAlignment="1">
      <alignment horizontal="right" vertical="center"/>
    </xf>
    <xf numFmtId="0" fontId="54" fillId="8" borderId="11" xfId="0" applyFont="1" applyFill="1" applyBorder="1" applyAlignment="1">
      <alignment horizontal="right" vertical="center"/>
    </xf>
    <xf numFmtId="0" fontId="54" fillId="8" borderId="12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60" fillId="8" borderId="10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54" fillId="9" borderId="18" xfId="0" applyFont="1" applyFill="1" applyBorder="1" applyAlignment="1">
      <alignment horizontal="right" vertical="center"/>
    </xf>
    <xf numFmtId="0" fontId="54" fillId="9" borderId="11" xfId="0" applyFont="1" applyFill="1" applyBorder="1" applyAlignment="1">
      <alignment horizontal="right" vertical="center"/>
    </xf>
    <xf numFmtId="0" fontId="54" fillId="9" borderId="12" xfId="0" applyFont="1" applyFill="1" applyBorder="1" applyAlignment="1">
      <alignment horizontal="right" vertical="center"/>
    </xf>
    <xf numFmtId="0" fontId="53" fillId="9" borderId="10" xfId="0" applyFont="1" applyFill="1" applyBorder="1" applyAlignment="1">
      <alignment horizontal="center" vertical="center" wrapText="1"/>
    </xf>
    <xf numFmtId="0" fontId="53" fillId="9" borderId="10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right" vertical="center"/>
    </xf>
    <xf numFmtId="0" fontId="54" fillId="33" borderId="11" xfId="0" applyFont="1" applyFill="1" applyBorder="1" applyAlignment="1">
      <alignment horizontal="right" vertical="center"/>
    </xf>
    <xf numFmtId="0" fontId="54" fillId="33" borderId="12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/>
    </xf>
    <xf numFmtId="183" fontId="59" fillId="0" borderId="10" xfId="0" applyNumberFormat="1" applyFont="1" applyFill="1" applyBorder="1" applyAlignment="1">
      <alignment horizontal="center" vertical="center"/>
    </xf>
    <xf numFmtId="183" fontId="59" fillId="0" borderId="10" xfId="66" applyNumberFormat="1" applyFont="1" applyFill="1" applyBorder="1" applyAlignment="1">
      <alignment horizontal="center" vertical="center"/>
    </xf>
    <xf numFmtId="9" fontId="59" fillId="0" borderId="10" xfId="66" applyFont="1" applyFill="1" applyBorder="1" applyAlignment="1">
      <alignment horizontal="center" vertical="center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3 2" xfId="57"/>
    <cellStyle name="Normalny 2 3 3 2 2" xfId="58"/>
    <cellStyle name="Normalny 2 3 4" xfId="59"/>
    <cellStyle name="Normalny 2 3 5" xfId="60"/>
    <cellStyle name="Normalny 3" xfId="61"/>
    <cellStyle name="Normalny 4" xfId="62"/>
    <cellStyle name="Normalny 5 2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97</xdr:row>
      <xdr:rowOff>0</xdr:rowOff>
    </xdr:from>
    <xdr:ext cx="1104900" cy="266700"/>
    <xdr:sp>
      <xdr:nvSpPr>
        <xdr:cNvPr id="1" name="pole tekstowe 1"/>
        <xdr:cNvSpPr txBox="1">
          <a:spLocks noChangeArrowheads="1"/>
        </xdr:cNvSpPr>
      </xdr:nvSpPr>
      <xdr:spPr>
        <a:xfrm>
          <a:off x="323850" y="57283350"/>
          <a:ext cx="1104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0</xdr:col>
      <xdr:colOff>323850</xdr:colOff>
      <xdr:row>97</xdr:row>
      <xdr:rowOff>0</xdr:rowOff>
    </xdr:from>
    <xdr:ext cx="1104900" cy="266700"/>
    <xdr:sp>
      <xdr:nvSpPr>
        <xdr:cNvPr id="2" name="pole tekstowe 2"/>
        <xdr:cNvSpPr txBox="1">
          <a:spLocks noChangeArrowheads="1"/>
        </xdr:cNvSpPr>
      </xdr:nvSpPr>
      <xdr:spPr>
        <a:xfrm>
          <a:off x="323850" y="57283350"/>
          <a:ext cx="1104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0</xdr:col>
      <xdr:colOff>323850</xdr:colOff>
      <xdr:row>97</xdr:row>
      <xdr:rowOff>0</xdr:rowOff>
    </xdr:from>
    <xdr:ext cx="1104900" cy="266700"/>
    <xdr:sp>
      <xdr:nvSpPr>
        <xdr:cNvPr id="3" name="pole tekstowe 3"/>
        <xdr:cNvSpPr txBox="1">
          <a:spLocks noChangeArrowheads="1"/>
        </xdr:cNvSpPr>
      </xdr:nvSpPr>
      <xdr:spPr>
        <a:xfrm>
          <a:off x="323850" y="57283350"/>
          <a:ext cx="1104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0</xdr:col>
      <xdr:colOff>323850</xdr:colOff>
      <xdr:row>97</xdr:row>
      <xdr:rowOff>0</xdr:rowOff>
    </xdr:from>
    <xdr:ext cx="1104900" cy="266700"/>
    <xdr:sp>
      <xdr:nvSpPr>
        <xdr:cNvPr id="4" name="pole tekstowe 4"/>
        <xdr:cNvSpPr txBox="1">
          <a:spLocks noChangeArrowheads="1"/>
        </xdr:cNvSpPr>
      </xdr:nvSpPr>
      <xdr:spPr>
        <a:xfrm>
          <a:off x="323850" y="57283350"/>
          <a:ext cx="1104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</xdr:col>
      <xdr:colOff>333375</xdr:colOff>
      <xdr:row>6</xdr:row>
      <xdr:rowOff>0</xdr:rowOff>
    </xdr:from>
    <xdr:ext cx="1114425" cy="266700"/>
    <xdr:sp>
      <xdr:nvSpPr>
        <xdr:cNvPr id="5" name="pole tekstowe 5"/>
        <xdr:cNvSpPr txBox="1">
          <a:spLocks noChangeArrowheads="1"/>
        </xdr:cNvSpPr>
      </xdr:nvSpPr>
      <xdr:spPr>
        <a:xfrm>
          <a:off x="752475" y="1314450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</xdr:col>
      <xdr:colOff>333375</xdr:colOff>
      <xdr:row>6</xdr:row>
      <xdr:rowOff>0</xdr:rowOff>
    </xdr:from>
    <xdr:ext cx="1114425" cy="266700"/>
    <xdr:sp>
      <xdr:nvSpPr>
        <xdr:cNvPr id="6" name="pole tekstowe 6"/>
        <xdr:cNvSpPr txBox="1">
          <a:spLocks noChangeArrowheads="1"/>
        </xdr:cNvSpPr>
      </xdr:nvSpPr>
      <xdr:spPr>
        <a:xfrm>
          <a:off x="752475" y="1314450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</xdr:col>
      <xdr:colOff>333375</xdr:colOff>
      <xdr:row>6</xdr:row>
      <xdr:rowOff>0</xdr:rowOff>
    </xdr:from>
    <xdr:ext cx="1114425" cy="266700"/>
    <xdr:sp>
      <xdr:nvSpPr>
        <xdr:cNvPr id="7" name="pole tekstowe 7"/>
        <xdr:cNvSpPr txBox="1">
          <a:spLocks noChangeArrowheads="1"/>
        </xdr:cNvSpPr>
      </xdr:nvSpPr>
      <xdr:spPr>
        <a:xfrm>
          <a:off x="752475" y="1314450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</xdr:col>
      <xdr:colOff>314325</xdr:colOff>
      <xdr:row>6</xdr:row>
      <xdr:rowOff>0</xdr:rowOff>
    </xdr:from>
    <xdr:ext cx="1104900" cy="266700"/>
    <xdr:sp>
      <xdr:nvSpPr>
        <xdr:cNvPr id="8" name="pole tekstowe 8"/>
        <xdr:cNvSpPr txBox="1">
          <a:spLocks noChangeArrowheads="1"/>
        </xdr:cNvSpPr>
      </xdr:nvSpPr>
      <xdr:spPr>
        <a:xfrm>
          <a:off x="733425" y="1314450"/>
          <a:ext cx="1104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6</xdr:row>
      <xdr:rowOff>0</xdr:rowOff>
    </xdr:from>
    <xdr:ext cx="1114425" cy="266700"/>
    <xdr:sp>
      <xdr:nvSpPr>
        <xdr:cNvPr id="1" name="pole tekstowe 1"/>
        <xdr:cNvSpPr txBox="1">
          <a:spLocks noChangeArrowheads="1"/>
        </xdr:cNvSpPr>
      </xdr:nvSpPr>
      <xdr:spPr>
        <a:xfrm>
          <a:off x="723900" y="1143000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</xdr:col>
      <xdr:colOff>342900</xdr:colOff>
      <xdr:row>6</xdr:row>
      <xdr:rowOff>0</xdr:rowOff>
    </xdr:from>
    <xdr:ext cx="1114425" cy="266700"/>
    <xdr:sp>
      <xdr:nvSpPr>
        <xdr:cNvPr id="2" name="pole tekstowe 2"/>
        <xdr:cNvSpPr txBox="1">
          <a:spLocks noChangeArrowheads="1"/>
        </xdr:cNvSpPr>
      </xdr:nvSpPr>
      <xdr:spPr>
        <a:xfrm>
          <a:off x="723900" y="1143000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</xdr:col>
      <xdr:colOff>342900</xdr:colOff>
      <xdr:row>6</xdr:row>
      <xdr:rowOff>0</xdr:rowOff>
    </xdr:from>
    <xdr:ext cx="1114425" cy="266700"/>
    <xdr:sp>
      <xdr:nvSpPr>
        <xdr:cNvPr id="3" name="pole tekstowe 3"/>
        <xdr:cNvSpPr txBox="1">
          <a:spLocks noChangeArrowheads="1"/>
        </xdr:cNvSpPr>
      </xdr:nvSpPr>
      <xdr:spPr>
        <a:xfrm>
          <a:off x="723900" y="1143000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</xdr:col>
      <xdr:colOff>314325</xdr:colOff>
      <xdr:row>6</xdr:row>
      <xdr:rowOff>0</xdr:rowOff>
    </xdr:from>
    <xdr:ext cx="1104900" cy="266700"/>
    <xdr:sp>
      <xdr:nvSpPr>
        <xdr:cNvPr id="4" name="pole tekstowe 4"/>
        <xdr:cNvSpPr txBox="1">
          <a:spLocks noChangeArrowheads="1"/>
        </xdr:cNvSpPr>
      </xdr:nvSpPr>
      <xdr:spPr>
        <a:xfrm>
          <a:off x="695325" y="1143000"/>
          <a:ext cx="1104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J98"/>
  <sheetViews>
    <sheetView view="pageBreakPreview" zoomScaleNormal="80" zoomScaleSheetLayoutView="100" workbookViewId="0" topLeftCell="A46">
      <selection activeCell="B45" sqref="B45"/>
    </sheetView>
  </sheetViews>
  <sheetFormatPr defaultColWidth="9.140625" defaultRowHeight="15"/>
  <cols>
    <col min="1" max="1" width="6.28125" style="0" customWidth="1"/>
    <col min="2" max="2" width="56.00390625" style="0" customWidth="1"/>
    <col min="3" max="3" width="41.00390625" style="0" customWidth="1"/>
    <col min="4" max="4" width="8.00390625" style="0" customWidth="1"/>
    <col min="5" max="5" width="9.57421875" style="1" customWidth="1"/>
    <col min="6" max="9" width="14.421875" style="0" customWidth="1"/>
    <col min="10" max="10" width="18.57421875" style="0" customWidth="1"/>
    <col min="11" max="11" width="13.421875" style="0" bestFit="1" customWidth="1"/>
  </cols>
  <sheetData>
    <row r="1" spans="1:10" ht="17.25" customHeight="1">
      <c r="A1" s="18"/>
      <c r="B1" s="19"/>
      <c r="C1" s="19"/>
      <c r="D1" s="19"/>
      <c r="E1" s="20"/>
      <c r="F1" s="19"/>
      <c r="G1" s="19"/>
      <c r="H1" s="19"/>
      <c r="I1" s="64" t="s">
        <v>139</v>
      </c>
      <c r="J1" s="64"/>
    </row>
    <row r="2" spans="1:10" ht="15">
      <c r="A2" s="63" t="s">
        <v>239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">
      <c r="A3" s="63" t="s">
        <v>140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72"/>
      <c r="B4" s="73"/>
      <c r="C4" s="73"/>
      <c r="D4" s="73"/>
      <c r="E4" s="73"/>
      <c r="F4" s="73"/>
      <c r="G4" s="73"/>
      <c r="H4" s="73"/>
      <c r="I4" s="73"/>
      <c r="J4" s="73"/>
    </row>
    <row r="5" spans="1:10" ht="19.5" customHeight="1">
      <c r="A5" s="74" t="s">
        <v>0</v>
      </c>
      <c r="B5" s="70" t="s">
        <v>27</v>
      </c>
      <c r="C5" s="68" t="s">
        <v>190</v>
      </c>
      <c r="D5" s="74" t="s">
        <v>1</v>
      </c>
      <c r="E5" s="75" t="s">
        <v>2</v>
      </c>
      <c r="F5" s="77" t="s">
        <v>25</v>
      </c>
      <c r="G5" s="77" t="s">
        <v>22</v>
      </c>
      <c r="H5" s="77" t="s">
        <v>21</v>
      </c>
      <c r="I5" s="77" t="s">
        <v>23</v>
      </c>
      <c r="J5" s="77" t="s">
        <v>24</v>
      </c>
    </row>
    <row r="6" spans="1:10" ht="21.75" customHeight="1">
      <c r="A6" s="74"/>
      <c r="B6" s="71"/>
      <c r="C6" s="69"/>
      <c r="D6" s="74"/>
      <c r="E6" s="76"/>
      <c r="F6" s="74"/>
      <c r="G6" s="74"/>
      <c r="H6" s="74"/>
      <c r="I6" s="74"/>
      <c r="J6" s="74"/>
    </row>
    <row r="7" spans="1:10" ht="37.5" customHeight="1">
      <c r="A7" s="2" t="s">
        <v>3</v>
      </c>
      <c r="B7" s="25" t="s">
        <v>142</v>
      </c>
      <c r="C7" s="5"/>
      <c r="D7" s="22" t="s">
        <v>156</v>
      </c>
      <c r="E7" s="16">
        <v>30</v>
      </c>
      <c r="F7" s="3">
        <v>0</v>
      </c>
      <c r="G7" s="11">
        <f>E7*F7</f>
        <v>0</v>
      </c>
      <c r="H7" s="9">
        <v>0.23</v>
      </c>
      <c r="I7" s="4">
        <f>H7*G7</f>
        <v>0</v>
      </c>
      <c r="J7" s="4">
        <f>I7+G7</f>
        <v>0</v>
      </c>
    </row>
    <row r="8" spans="1:10" ht="76.5" customHeight="1">
      <c r="A8" s="2" t="s">
        <v>4</v>
      </c>
      <c r="B8" s="25" t="s">
        <v>143</v>
      </c>
      <c r="C8" s="5"/>
      <c r="D8" s="22" t="s">
        <v>156</v>
      </c>
      <c r="E8" s="16">
        <v>400</v>
      </c>
      <c r="F8" s="3">
        <v>0</v>
      </c>
      <c r="G8" s="11">
        <f aca="true" t="shared" si="0" ref="G8:G68">E8*F8</f>
        <v>0</v>
      </c>
      <c r="H8" s="9">
        <v>0.23</v>
      </c>
      <c r="I8" s="4">
        <f aca="true" t="shared" si="1" ref="I8:I68">H8*G8</f>
        <v>0</v>
      </c>
      <c r="J8" s="4">
        <f aca="true" t="shared" si="2" ref="J8:J68">I8+G8</f>
        <v>0</v>
      </c>
    </row>
    <row r="9" spans="1:10" ht="71.25" customHeight="1">
      <c r="A9" s="2" t="s">
        <v>5</v>
      </c>
      <c r="B9" s="25" t="s">
        <v>144</v>
      </c>
      <c r="C9" s="5"/>
      <c r="D9" s="22" t="s">
        <v>156</v>
      </c>
      <c r="E9" s="16">
        <v>2000</v>
      </c>
      <c r="F9" s="3">
        <v>0</v>
      </c>
      <c r="G9" s="11">
        <f t="shared" si="0"/>
        <v>0</v>
      </c>
      <c r="H9" s="9">
        <v>0.23</v>
      </c>
      <c r="I9" s="4">
        <f t="shared" si="1"/>
        <v>0</v>
      </c>
      <c r="J9" s="4">
        <f t="shared" si="2"/>
        <v>0</v>
      </c>
    </row>
    <row r="10" spans="1:10" ht="79.5" customHeight="1">
      <c r="A10" s="2" t="s">
        <v>6</v>
      </c>
      <c r="B10" s="25" t="s">
        <v>145</v>
      </c>
      <c r="C10" s="5"/>
      <c r="D10" s="22" t="s">
        <v>156</v>
      </c>
      <c r="E10" s="16">
        <v>400</v>
      </c>
      <c r="F10" s="3">
        <v>0</v>
      </c>
      <c r="G10" s="11">
        <f t="shared" si="0"/>
        <v>0</v>
      </c>
      <c r="H10" s="9">
        <v>0.23</v>
      </c>
      <c r="I10" s="4">
        <f t="shared" si="1"/>
        <v>0</v>
      </c>
      <c r="J10" s="4">
        <f t="shared" si="2"/>
        <v>0</v>
      </c>
    </row>
    <row r="11" spans="1:10" ht="54" customHeight="1">
      <c r="A11" s="2" t="s">
        <v>7</v>
      </c>
      <c r="B11" s="25" t="s">
        <v>50</v>
      </c>
      <c r="C11" s="5"/>
      <c r="D11" s="22" t="s">
        <v>156</v>
      </c>
      <c r="E11" s="16">
        <v>25</v>
      </c>
      <c r="F11" s="3">
        <v>0</v>
      </c>
      <c r="G11" s="11">
        <f t="shared" si="0"/>
        <v>0</v>
      </c>
      <c r="H11" s="9">
        <v>0.23</v>
      </c>
      <c r="I11" s="4">
        <f t="shared" si="1"/>
        <v>0</v>
      </c>
      <c r="J11" s="4">
        <f t="shared" si="2"/>
        <v>0</v>
      </c>
    </row>
    <row r="12" spans="1:10" ht="66.75" customHeight="1">
      <c r="A12" s="2" t="s">
        <v>8</v>
      </c>
      <c r="B12" s="25" t="s">
        <v>146</v>
      </c>
      <c r="C12" s="5"/>
      <c r="D12" s="22" t="s">
        <v>156</v>
      </c>
      <c r="E12" s="16">
        <v>5</v>
      </c>
      <c r="F12" s="3">
        <v>0</v>
      </c>
      <c r="G12" s="11">
        <f t="shared" si="0"/>
        <v>0</v>
      </c>
      <c r="H12" s="9">
        <v>0.23</v>
      </c>
      <c r="I12" s="4">
        <f t="shared" si="1"/>
        <v>0</v>
      </c>
      <c r="J12" s="4">
        <f t="shared" si="2"/>
        <v>0</v>
      </c>
    </row>
    <row r="13" spans="1:10" ht="52.5" customHeight="1">
      <c r="A13" s="2" t="s">
        <v>9</v>
      </c>
      <c r="B13" s="25" t="s">
        <v>147</v>
      </c>
      <c r="C13" s="5"/>
      <c r="D13" s="22" t="s">
        <v>156</v>
      </c>
      <c r="E13" s="16">
        <v>15</v>
      </c>
      <c r="F13" s="3">
        <v>0</v>
      </c>
      <c r="G13" s="11">
        <f t="shared" si="0"/>
        <v>0</v>
      </c>
      <c r="H13" s="9">
        <v>0.23</v>
      </c>
      <c r="I13" s="4">
        <f t="shared" si="1"/>
        <v>0</v>
      </c>
      <c r="J13" s="4">
        <f t="shared" si="2"/>
        <v>0</v>
      </c>
    </row>
    <row r="14" spans="1:10" ht="47.25" customHeight="1" hidden="1">
      <c r="A14" s="2" t="s">
        <v>10</v>
      </c>
      <c r="B14" s="25" t="s">
        <v>28</v>
      </c>
      <c r="C14" s="5"/>
      <c r="D14" s="22" t="s">
        <v>156</v>
      </c>
      <c r="E14" s="16">
        <v>13</v>
      </c>
      <c r="F14" s="3">
        <v>0</v>
      </c>
      <c r="G14" s="11">
        <f t="shared" si="0"/>
        <v>0</v>
      </c>
      <c r="H14" s="9"/>
      <c r="I14" s="4">
        <f t="shared" si="1"/>
        <v>0</v>
      </c>
      <c r="J14" s="4">
        <f t="shared" si="2"/>
        <v>0</v>
      </c>
    </row>
    <row r="15" spans="1:10" ht="78" customHeight="1">
      <c r="A15" s="2" t="s">
        <v>11</v>
      </c>
      <c r="B15" s="25" t="s">
        <v>138</v>
      </c>
      <c r="C15" s="5"/>
      <c r="D15" s="22" t="s">
        <v>156</v>
      </c>
      <c r="E15" s="16">
        <v>300</v>
      </c>
      <c r="F15" s="3">
        <v>0</v>
      </c>
      <c r="G15" s="11">
        <f t="shared" si="0"/>
        <v>0</v>
      </c>
      <c r="H15" s="9">
        <v>0.23</v>
      </c>
      <c r="I15" s="4">
        <f t="shared" si="1"/>
        <v>0</v>
      </c>
      <c r="J15" s="4">
        <f t="shared" si="2"/>
        <v>0</v>
      </c>
    </row>
    <row r="16" spans="1:10" ht="70.5" customHeight="1">
      <c r="A16" s="2" t="s">
        <v>12</v>
      </c>
      <c r="B16" s="25" t="s">
        <v>148</v>
      </c>
      <c r="C16" s="5"/>
      <c r="D16" s="22" t="s">
        <v>156</v>
      </c>
      <c r="E16" s="16">
        <v>5</v>
      </c>
      <c r="F16" s="3">
        <v>0</v>
      </c>
      <c r="G16" s="11">
        <f t="shared" si="0"/>
        <v>0</v>
      </c>
      <c r="H16" s="9">
        <v>0.23</v>
      </c>
      <c r="I16" s="4">
        <f t="shared" si="1"/>
        <v>0</v>
      </c>
      <c r="J16" s="4">
        <f t="shared" si="2"/>
        <v>0</v>
      </c>
    </row>
    <row r="17" spans="1:10" ht="49.5" customHeight="1">
      <c r="A17" s="2" t="s">
        <v>13</v>
      </c>
      <c r="B17" s="25" t="s">
        <v>149</v>
      </c>
      <c r="C17" s="5"/>
      <c r="D17" s="22" t="s">
        <v>156</v>
      </c>
      <c r="E17" s="16">
        <v>50</v>
      </c>
      <c r="F17" s="3">
        <v>0</v>
      </c>
      <c r="G17" s="11">
        <f t="shared" si="0"/>
        <v>0</v>
      </c>
      <c r="H17" s="9">
        <v>0.23</v>
      </c>
      <c r="I17" s="4">
        <f t="shared" si="1"/>
        <v>0</v>
      </c>
      <c r="J17" s="4">
        <f t="shared" si="2"/>
        <v>0</v>
      </c>
    </row>
    <row r="18" spans="1:10" ht="31.5" customHeight="1">
      <c r="A18" s="2" t="s">
        <v>14</v>
      </c>
      <c r="B18" s="25" t="s">
        <v>51</v>
      </c>
      <c r="C18" s="5"/>
      <c r="D18" s="22" t="s">
        <v>156</v>
      </c>
      <c r="E18" s="16">
        <v>500</v>
      </c>
      <c r="F18" s="3">
        <v>0</v>
      </c>
      <c r="G18" s="11">
        <f t="shared" si="0"/>
        <v>0</v>
      </c>
      <c r="H18" s="9">
        <v>0.23</v>
      </c>
      <c r="I18" s="4">
        <f t="shared" si="1"/>
        <v>0</v>
      </c>
      <c r="J18" s="4">
        <f t="shared" si="2"/>
        <v>0</v>
      </c>
    </row>
    <row r="19" spans="1:10" ht="24" customHeight="1">
      <c r="A19" s="2" t="s">
        <v>172</v>
      </c>
      <c r="B19" s="25" t="s">
        <v>154</v>
      </c>
      <c r="C19" s="5"/>
      <c r="D19" s="22" t="s">
        <v>150</v>
      </c>
      <c r="E19" s="16">
        <v>20</v>
      </c>
      <c r="F19" s="3">
        <v>0</v>
      </c>
      <c r="G19" s="11">
        <f t="shared" si="0"/>
        <v>0</v>
      </c>
      <c r="H19" s="9">
        <v>0.23</v>
      </c>
      <c r="I19" s="4">
        <f t="shared" si="1"/>
        <v>0</v>
      </c>
      <c r="J19" s="4">
        <f t="shared" si="2"/>
        <v>0</v>
      </c>
    </row>
    <row r="20" spans="1:10" ht="24" customHeight="1">
      <c r="A20" s="2" t="s">
        <v>15</v>
      </c>
      <c r="B20" s="25" t="s">
        <v>153</v>
      </c>
      <c r="C20" s="5"/>
      <c r="D20" s="22" t="s">
        <v>150</v>
      </c>
      <c r="E20" s="16">
        <v>60</v>
      </c>
      <c r="F20" s="3">
        <v>0</v>
      </c>
      <c r="G20" s="11">
        <f t="shared" si="0"/>
        <v>0</v>
      </c>
      <c r="H20" s="9">
        <v>0.23</v>
      </c>
      <c r="I20" s="4">
        <f t="shared" si="1"/>
        <v>0</v>
      </c>
      <c r="J20" s="4">
        <f t="shared" si="2"/>
        <v>0</v>
      </c>
    </row>
    <row r="21" spans="1:10" ht="39" customHeight="1">
      <c r="A21" s="2" t="s">
        <v>16</v>
      </c>
      <c r="B21" s="25" t="s">
        <v>152</v>
      </c>
      <c r="C21" s="5"/>
      <c r="D21" s="22" t="s">
        <v>150</v>
      </c>
      <c r="E21" s="16">
        <v>20</v>
      </c>
      <c r="F21" s="3">
        <v>0</v>
      </c>
      <c r="G21" s="11">
        <f t="shared" si="0"/>
        <v>0</v>
      </c>
      <c r="H21" s="9">
        <v>0.23</v>
      </c>
      <c r="I21" s="4">
        <f t="shared" si="1"/>
        <v>0</v>
      </c>
      <c r="J21" s="4">
        <f t="shared" si="2"/>
        <v>0</v>
      </c>
    </row>
    <row r="22" spans="1:10" ht="39" customHeight="1">
      <c r="A22" s="2" t="s">
        <v>73</v>
      </c>
      <c r="B22" s="25" t="s">
        <v>151</v>
      </c>
      <c r="C22" s="5"/>
      <c r="D22" s="22" t="s">
        <v>150</v>
      </c>
      <c r="E22" s="16">
        <v>1</v>
      </c>
      <c r="F22" s="3">
        <v>0</v>
      </c>
      <c r="G22" s="11">
        <f t="shared" si="0"/>
        <v>0</v>
      </c>
      <c r="H22" s="9">
        <v>0.23</v>
      </c>
      <c r="I22" s="4">
        <f t="shared" si="1"/>
        <v>0</v>
      </c>
      <c r="J22" s="4">
        <f t="shared" si="2"/>
        <v>0</v>
      </c>
    </row>
    <row r="23" spans="1:10" ht="36" customHeight="1">
      <c r="A23" s="2" t="s">
        <v>74</v>
      </c>
      <c r="B23" s="25" t="s">
        <v>155</v>
      </c>
      <c r="C23" s="5"/>
      <c r="D23" s="22" t="s">
        <v>150</v>
      </c>
      <c r="E23" s="16">
        <v>400</v>
      </c>
      <c r="F23" s="3">
        <v>0</v>
      </c>
      <c r="G23" s="11">
        <f t="shared" si="0"/>
        <v>0</v>
      </c>
      <c r="H23" s="9">
        <v>0.23</v>
      </c>
      <c r="I23" s="4">
        <f t="shared" si="1"/>
        <v>0</v>
      </c>
      <c r="J23" s="4">
        <f t="shared" si="2"/>
        <v>0</v>
      </c>
    </row>
    <row r="24" spans="1:10" ht="63.75" customHeight="1">
      <c r="A24" s="2" t="s">
        <v>75</v>
      </c>
      <c r="B24" s="25" t="s">
        <v>157</v>
      </c>
      <c r="C24" s="5"/>
      <c r="D24" s="22" t="s">
        <v>156</v>
      </c>
      <c r="E24" s="16">
        <v>30</v>
      </c>
      <c r="F24" s="3">
        <v>0</v>
      </c>
      <c r="G24" s="11">
        <f t="shared" si="0"/>
        <v>0</v>
      </c>
      <c r="H24" s="9">
        <v>0.23</v>
      </c>
      <c r="I24" s="4">
        <f t="shared" si="1"/>
        <v>0</v>
      </c>
      <c r="J24" s="4">
        <f t="shared" si="2"/>
        <v>0</v>
      </c>
    </row>
    <row r="25" spans="1:10" ht="68.25" customHeight="1">
      <c r="A25" s="2" t="s">
        <v>76</v>
      </c>
      <c r="B25" s="29" t="s">
        <v>158</v>
      </c>
      <c r="C25" s="5"/>
      <c r="D25" s="22" t="s">
        <v>156</v>
      </c>
      <c r="E25" s="16">
        <v>15</v>
      </c>
      <c r="F25" s="3">
        <v>0</v>
      </c>
      <c r="G25" s="11">
        <f t="shared" si="0"/>
        <v>0</v>
      </c>
      <c r="H25" s="9">
        <v>0.23</v>
      </c>
      <c r="I25" s="4">
        <f t="shared" si="1"/>
        <v>0</v>
      </c>
      <c r="J25" s="4">
        <f t="shared" si="2"/>
        <v>0</v>
      </c>
    </row>
    <row r="26" spans="1:10" ht="63" customHeight="1">
      <c r="A26" s="2" t="s">
        <v>77</v>
      </c>
      <c r="B26" s="25" t="s">
        <v>29</v>
      </c>
      <c r="C26" s="5"/>
      <c r="D26" s="22" t="s">
        <v>150</v>
      </c>
      <c r="E26" s="16">
        <v>800</v>
      </c>
      <c r="F26" s="3">
        <v>0</v>
      </c>
      <c r="G26" s="11">
        <f t="shared" si="0"/>
        <v>0</v>
      </c>
      <c r="H26" s="9">
        <v>0.23</v>
      </c>
      <c r="I26" s="4">
        <f t="shared" si="1"/>
        <v>0</v>
      </c>
      <c r="J26" s="4">
        <f t="shared" si="2"/>
        <v>0</v>
      </c>
    </row>
    <row r="27" spans="1:10" ht="51.75" customHeight="1">
      <c r="A27" s="2" t="s">
        <v>17</v>
      </c>
      <c r="B27" s="25" t="s">
        <v>30</v>
      </c>
      <c r="C27" s="5"/>
      <c r="D27" s="22" t="s">
        <v>150</v>
      </c>
      <c r="E27" s="16">
        <v>100</v>
      </c>
      <c r="F27" s="3">
        <v>0</v>
      </c>
      <c r="G27" s="11">
        <f t="shared" si="0"/>
        <v>0</v>
      </c>
      <c r="H27" s="9">
        <v>0.23</v>
      </c>
      <c r="I27" s="4">
        <f t="shared" si="1"/>
        <v>0</v>
      </c>
      <c r="J27" s="4">
        <f t="shared" si="2"/>
        <v>0</v>
      </c>
    </row>
    <row r="28" spans="1:10" ht="44.25" customHeight="1">
      <c r="A28" s="2" t="s">
        <v>78</v>
      </c>
      <c r="B28" s="28" t="s">
        <v>159</v>
      </c>
      <c r="C28" s="5"/>
      <c r="D28" s="22" t="s">
        <v>150</v>
      </c>
      <c r="E28" s="16">
        <v>50</v>
      </c>
      <c r="F28" s="3">
        <v>0</v>
      </c>
      <c r="G28" s="11">
        <f t="shared" si="0"/>
        <v>0</v>
      </c>
      <c r="H28" s="9">
        <v>0.23</v>
      </c>
      <c r="I28" s="4">
        <f t="shared" si="1"/>
        <v>0</v>
      </c>
      <c r="J28" s="4">
        <f t="shared" si="2"/>
        <v>0</v>
      </c>
    </row>
    <row r="29" spans="1:10" ht="43.5" customHeight="1">
      <c r="A29" s="2" t="s">
        <v>79</v>
      </c>
      <c r="B29" s="28" t="s">
        <v>160</v>
      </c>
      <c r="C29" s="5"/>
      <c r="D29" s="22" t="s">
        <v>150</v>
      </c>
      <c r="E29" s="16">
        <v>100</v>
      </c>
      <c r="F29" s="3">
        <v>0</v>
      </c>
      <c r="G29" s="11">
        <f>E29*F29</f>
        <v>0</v>
      </c>
      <c r="H29" s="9">
        <v>0.23</v>
      </c>
      <c r="I29" s="4">
        <f t="shared" si="1"/>
        <v>0</v>
      </c>
      <c r="J29" s="4">
        <f t="shared" si="2"/>
        <v>0</v>
      </c>
    </row>
    <row r="30" spans="1:10" ht="40.5" customHeight="1">
      <c r="A30" s="2" t="s">
        <v>173</v>
      </c>
      <c r="B30" s="28" t="s">
        <v>161</v>
      </c>
      <c r="C30" s="5"/>
      <c r="D30" s="22" t="s">
        <v>150</v>
      </c>
      <c r="E30" s="16">
        <v>50</v>
      </c>
      <c r="F30" s="3">
        <v>0</v>
      </c>
      <c r="G30" s="11">
        <f>E30*F30</f>
        <v>0</v>
      </c>
      <c r="H30" s="9">
        <v>0.23</v>
      </c>
      <c r="I30" s="4">
        <f t="shared" si="1"/>
        <v>0</v>
      </c>
      <c r="J30" s="4">
        <f t="shared" si="2"/>
        <v>0</v>
      </c>
    </row>
    <row r="31" spans="1:10" ht="39" customHeight="1">
      <c r="A31" s="2" t="s">
        <v>80</v>
      </c>
      <c r="B31" s="25" t="s">
        <v>123</v>
      </c>
      <c r="C31" s="5"/>
      <c r="D31" s="22" t="s">
        <v>156</v>
      </c>
      <c r="E31" s="16">
        <v>10</v>
      </c>
      <c r="F31" s="3">
        <v>0</v>
      </c>
      <c r="G31" s="11">
        <f t="shared" si="0"/>
        <v>0</v>
      </c>
      <c r="H31" s="9">
        <v>0.23</v>
      </c>
      <c r="I31" s="4">
        <f t="shared" si="1"/>
        <v>0</v>
      </c>
      <c r="J31" s="4">
        <f t="shared" si="2"/>
        <v>0</v>
      </c>
    </row>
    <row r="32" spans="1:10" ht="45.75" customHeight="1">
      <c r="A32" s="2" t="s">
        <v>174</v>
      </c>
      <c r="B32" s="25" t="s">
        <v>31</v>
      </c>
      <c r="C32" s="5"/>
      <c r="D32" s="22" t="s">
        <v>150</v>
      </c>
      <c r="E32" s="16">
        <v>30</v>
      </c>
      <c r="F32" s="3">
        <v>0</v>
      </c>
      <c r="G32" s="11">
        <f t="shared" si="0"/>
        <v>0</v>
      </c>
      <c r="H32" s="9">
        <v>0.23</v>
      </c>
      <c r="I32" s="4">
        <f t="shared" si="1"/>
        <v>0</v>
      </c>
      <c r="J32" s="4">
        <f t="shared" si="2"/>
        <v>0</v>
      </c>
    </row>
    <row r="33" spans="1:10" ht="84" customHeight="1">
      <c r="A33" s="2" t="s">
        <v>18</v>
      </c>
      <c r="B33" s="25" t="s">
        <v>124</v>
      </c>
      <c r="C33" s="5"/>
      <c r="D33" s="22" t="s">
        <v>156</v>
      </c>
      <c r="E33" s="16">
        <v>2000</v>
      </c>
      <c r="F33" s="3">
        <v>0</v>
      </c>
      <c r="G33" s="11">
        <f t="shared" si="0"/>
        <v>0</v>
      </c>
      <c r="H33" s="9">
        <v>0.23</v>
      </c>
      <c r="I33" s="4">
        <f t="shared" si="1"/>
        <v>0</v>
      </c>
      <c r="J33" s="4">
        <f t="shared" si="2"/>
        <v>0</v>
      </c>
    </row>
    <row r="34" spans="1:10" ht="78" customHeight="1">
      <c r="A34" s="2" t="s">
        <v>19</v>
      </c>
      <c r="B34" s="25" t="s">
        <v>163</v>
      </c>
      <c r="C34" s="5"/>
      <c r="D34" s="22" t="s">
        <v>156</v>
      </c>
      <c r="E34" s="16">
        <v>1000</v>
      </c>
      <c r="F34" s="3">
        <v>0</v>
      </c>
      <c r="G34" s="11">
        <f t="shared" si="0"/>
        <v>0</v>
      </c>
      <c r="H34" s="9">
        <v>0.23</v>
      </c>
      <c r="I34" s="4">
        <f t="shared" si="1"/>
        <v>0</v>
      </c>
      <c r="J34" s="4">
        <f t="shared" si="2"/>
        <v>0</v>
      </c>
    </row>
    <row r="35" spans="1:10" ht="75" customHeight="1">
      <c r="A35" s="2" t="s">
        <v>20</v>
      </c>
      <c r="B35" s="25" t="s">
        <v>164</v>
      </c>
      <c r="C35" s="5"/>
      <c r="D35" s="22" t="s">
        <v>156</v>
      </c>
      <c r="E35" s="16">
        <v>1000</v>
      </c>
      <c r="F35" s="3">
        <v>0</v>
      </c>
      <c r="G35" s="11">
        <f t="shared" si="0"/>
        <v>0</v>
      </c>
      <c r="H35" s="9">
        <v>0.23</v>
      </c>
      <c r="I35" s="4">
        <f t="shared" si="1"/>
        <v>0</v>
      </c>
      <c r="J35" s="4">
        <f t="shared" si="2"/>
        <v>0</v>
      </c>
    </row>
    <row r="36" spans="1:10" ht="64.5" customHeight="1">
      <c r="A36" s="2" t="s">
        <v>81</v>
      </c>
      <c r="B36" s="25" t="s">
        <v>165</v>
      </c>
      <c r="C36" s="5"/>
      <c r="D36" s="22" t="s">
        <v>166</v>
      </c>
      <c r="E36" s="16">
        <v>30</v>
      </c>
      <c r="F36" s="3">
        <v>0</v>
      </c>
      <c r="G36" s="11">
        <f t="shared" si="0"/>
        <v>0</v>
      </c>
      <c r="H36" s="9">
        <v>0.23</v>
      </c>
      <c r="I36" s="4">
        <f t="shared" si="1"/>
        <v>0</v>
      </c>
      <c r="J36" s="4">
        <f t="shared" si="2"/>
        <v>0</v>
      </c>
    </row>
    <row r="37" spans="1:10" ht="57" customHeight="1">
      <c r="A37" s="2" t="s">
        <v>82</v>
      </c>
      <c r="B37" s="25" t="s">
        <v>162</v>
      </c>
      <c r="C37" s="5"/>
      <c r="D37" s="22" t="s">
        <v>156</v>
      </c>
      <c r="E37" s="16">
        <v>20</v>
      </c>
      <c r="F37" s="3">
        <v>0</v>
      </c>
      <c r="G37" s="11">
        <f t="shared" si="0"/>
        <v>0</v>
      </c>
      <c r="H37" s="9">
        <v>0.23</v>
      </c>
      <c r="I37" s="4">
        <f t="shared" si="1"/>
        <v>0</v>
      </c>
      <c r="J37" s="4">
        <f t="shared" si="2"/>
        <v>0</v>
      </c>
    </row>
    <row r="38" spans="1:10" ht="51.75" customHeight="1">
      <c r="A38" s="2" t="s">
        <v>83</v>
      </c>
      <c r="B38" s="27" t="s">
        <v>32</v>
      </c>
      <c r="C38" s="5"/>
      <c r="D38" s="22" t="s">
        <v>156</v>
      </c>
      <c r="E38" s="16">
        <v>25</v>
      </c>
      <c r="F38" s="3">
        <v>0</v>
      </c>
      <c r="G38" s="11">
        <f t="shared" si="0"/>
        <v>0</v>
      </c>
      <c r="H38" s="9">
        <v>0.23</v>
      </c>
      <c r="I38" s="4">
        <f t="shared" si="1"/>
        <v>0</v>
      </c>
      <c r="J38" s="4">
        <f t="shared" si="2"/>
        <v>0</v>
      </c>
    </row>
    <row r="39" spans="1:10" ht="65.25" customHeight="1">
      <c r="A39" s="2" t="s">
        <v>84</v>
      </c>
      <c r="B39" s="25" t="s">
        <v>33</v>
      </c>
      <c r="C39" s="5"/>
      <c r="D39" s="22" t="s">
        <v>150</v>
      </c>
      <c r="E39" s="16">
        <v>10</v>
      </c>
      <c r="F39" s="3">
        <v>0</v>
      </c>
      <c r="G39" s="11">
        <f t="shared" si="0"/>
        <v>0</v>
      </c>
      <c r="H39" s="9">
        <v>0.23</v>
      </c>
      <c r="I39" s="4">
        <f t="shared" si="1"/>
        <v>0</v>
      </c>
      <c r="J39" s="4">
        <f t="shared" si="2"/>
        <v>0</v>
      </c>
    </row>
    <row r="40" spans="1:10" ht="48" customHeight="1">
      <c r="A40" s="2" t="s">
        <v>175</v>
      </c>
      <c r="B40" s="25" t="s">
        <v>167</v>
      </c>
      <c r="C40" s="5"/>
      <c r="D40" s="22" t="s">
        <v>156</v>
      </c>
      <c r="E40" s="16">
        <v>100</v>
      </c>
      <c r="F40" s="3">
        <v>0</v>
      </c>
      <c r="G40" s="11">
        <f t="shared" si="0"/>
        <v>0</v>
      </c>
      <c r="H40" s="9">
        <v>0.23</v>
      </c>
      <c r="I40" s="4">
        <f t="shared" si="1"/>
        <v>0</v>
      </c>
      <c r="J40" s="4">
        <f t="shared" si="2"/>
        <v>0</v>
      </c>
    </row>
    <row r="41" spans="1:10" s="8" customFormat="1" ht="28.5" customHeight="1">
      <c r="A41" s="2" t="s">
        <v>85</v>
      </c>
      <c r="B41" s="26" t="s">
        <v>34</v>
      </c>
      <c r="C41" s="7"/>
      <c r="D41" s="23" t="s">
        <v>150</v>
      </c>
      <c r="E41" s="24">
        <v>10</v>
      </c>
      <c r="F41" s="3">
        <v>0</v>
      </c>
      <c r="G41" s="11">
        <f t="shared" si="0"/>
        <v>0</v>
      </c>
      <c r="H41" s="10">
        <v>0.23</v>
      </c>
      <c r="I41" s="4">
        <f t="shared" si="1"/>
        <v>0</v>
      </c>
      <c r="J41" s="4">
        <f t="shared" si="2"/>
        <v>0</v>
      </c>
    </row>
    <row r="42" spans="1:10" ht="23.25" customHeight="1">
      <c r="A42" s="2" t="s">
        <v>86</v>
      </c>
      <c r="B42" s="25" t="s">
        <v>35</v>
      </c>
      <c r="C42" s="5"/>
      <c r="D42" s="22" t="s">
        <v>156</v>
      </c>
      <c r="E42" s="16">
        <v>2600</v>
      </c>
      <c r="F42" s="3">
        <v>0</v>
      </c>
      <c r="G42" s="11">
        <f t="shared" si="0"/>
        <v>0</v>
      </c>
      <c r="H42" s="9">
        <v>0.23</v>
      </c>
      <c r="I42" s="4">
        <f t="shared" si="1"/>
        <v>0</v>
      </c>
      <c r="J42" s="4">
        <f t="shared" si="2"/>
        <v>0</v>
      </c>
    </row>
    <row r="43" spans="1:10" ht="23.25" customHeight="1">
      <c r="A43" s="2" t="s">
        <v>87</v>
      </c>
      <c r="B43" s="25" t="s">
        <v>168</v>
      </c>
      <c r="C43" s="5"/>
      <c r="D43" s="22" t="s">
        <v>156</v>
      </c>
      <c r="E43" s="16">
        <v>50</v>
      </c>
      <c r="F43" s="3">
        <v>0</v>
      </c>
      <c r="G43" s="11">
        <f t="shared" si="0"/>
        <v>0</v>
      </c>
      <c r="H43" s="9">
        <v>0.23</v>
      </c>
      <c r="I43" s="4">
        <f t="shared" si="1"/>
        <v>0</v>
      </c>
      <c r="J43" s="4">
        <f t="shared" si="2"/>
        <v>0</v>
      </c>
    </row>
    <row r="44" spans="1:10" ht="40.5" customHeight="1">
      <c r="A44" s="54" t="s">
        <v>88</v>
      </c>
      <c r="B44" s="55" t="s">
        <v>240</v>
      </c>
      <c r="C44" s="56"/>
      <c r="D44" s="57" t="s">
        <v>150</v>
      </c>
      <c r="E44" s="58">
        <v>50</v>
      </c>
      <c r="F44" s="59">
        <v>0</v>
      </c>
      <c r="G44" s="60">
        <f t="shared" si="0"/>
        <v>0</v>
      </c>
      <c r="H44" s="61">
        <v>0.23</v>
      </c>
      <c r="I44" s="62">
        <f t="shared" si="1"/>
        <v>0</v>
      </c>
      <c r="J44" s="62">
        <f t="shared" si="2"/>
        <v>0</v>
      </c>
    </row>
    <row r="45" spans="1:10" ht="29.25" customHeight="1">
      <c r="A45" s="2" t="s">
        <v>89</v>
      </c>
      <c r="B45" s="25" t="s">
        <v>36</v>
      </c>
      <c r="C45" s="5"/>
      <c r="D45" s="22" t="s">
        <v>156</v>
      </c>
      <c r="E45" s="16">
        <v>30</v>
      </c>
      <c r="F45" s="3">
        <v>0</v>
      </c>
      <c r="G45" s="11">
        <f t="shared" si="0"/>
        <v>0</v>
      </c>
      <c r="H45" s="9">
        <v>0.23</v>
      </c>
      <c r="I45" s="4">
        <f t="shared" si="1"/>
        <v>0</v>
      </c>
      <c r="J45" s="4">
        <f t="shared" si="2"/>
        <v>0</v>
      </c>
    </row>
    <row r="46" spans="1:10" ht="51.75" customHeight="1">
      <c r="A46" s="2" t="s">
        <v>90</v>
      </c>
      <c r="B46" s="25" t="s">
        <v>52</v>
      </c>
      <c r="C46" s="5"/>
      <c r="D46" s="22" t="s">
        <v>156</v>
      </c>
      <c r="E46" s="16">
        <v>100</v>
      </c>
      <c r="F46" s="3">
        <v>0</v>
      </c>
      <c r="G46" s="11">
        <f t="shared" si="0"/>
        <v>0</v>
      </c>
      <c r="H46" s="9">
        <v>0.23</v>
      </c>
      <c r="I46" s="4">
        <f t="shared" si="1"/>
        <v>0</v>
      </c>
      <c r="J46" s="4">
        <f t="shared" si="2"/>
        <v>0</v>
      </c>
    </row>
    <row r="47" spans="1:10" ht="64.5" customHeight="1">
      <c r="A47" s="2" t="s">
        <v>91</v>
      </c>
      <c r="B47" s="25" t="s">
        <v>54</v>
      </c>
      <c r="C47" s="5"/>
      <c r="D47" s="22" t="s">
        <v>156</v>
      </c>
      <c r="E47" s="16">
        <v>1000</v>
      </c>
      <c r="F47" s="3">
        <v>0</v>
      </c>
      <c r="G47" s="11">
        <f t="shared" si="0"/>
        <v>0</v>
      </c>
      <c r="H47" s="9">
        <v>0.23</v>
      </c>
      <c r="I47" s="4">
        <f t="shared" si="1"/>
        <v>0</v>
      </c>
      <c r="J47" s="4">
        <f t="shared" si="2"/>
        <v>0</v>
      </c>
    </row>
    <row r="48" spans="1:10" ht="53.25" customHeight="1">
      <c r="A48" s="2" t="s">
        <v>92</v>
      </c>
      <c r="B48" s="25" t="s">
        <v>53</v>
      </c>
      <c r="C48" s="5"/>
      <c r="D48" s="22" t="s">
        <v>156</v>
      </c>
      <c r="E48" s="16">
        <v>25</v>
      </c>
      <c r="F48" s="3">
        <v>0</v>
      </c>
      <c r="G48" s="11">
        <f t="shared" si="0"/>
        <v>0</v>
      </c>
      <c r="H48" s="9">
        <v>0.23</v>
      </c>
      <c r="I48" s="4">
        <f t="shared" si="1"/>
        <v>0</v>
      </c>
      <c r="J48" s="4">
        <f t="shared" si="2"/>
        <v>0</v>
      </c>
    </row>
    <row r="49" spans="1:10" ht="36.75" customHeight="1">
      <c r="A49" s="2" t="s">
        <v>93</v>
      </c>
      <c r="B49" s="25" t="s">
        <v>169</v>
      </c>
      <c r="C49" s="5"/>
      <c r="D49" s="22" t="s">
        <v>150</v>
      </c>
      <c r="E49" s="16">
        <v>150</v>
      </c>
      <c r="F49" s="3">
        <v>0</v>
      </c>
      <c r="G49" s="11">
        <f t="shared" si="0"/>
        <v>0</v>
      </c>
      <c r="H49" s="9">
        <v>0.23</v>
      </c>
      <c r="I49" s="4">
        <f t="shared" si="1"/>
        <v>0</v>
      </c>
      <c r="J49" s="4">
        <f t="shared" si="2"/>
        <v>0</v>
      </c>
    </row>
    <row r="50" spans="1:10" ht="33" customHeight="1">
      <c r="A50" s="2" t="s">
        <v>94</v>
      </c>
      <c r="B50" s="25" t="s">
        <v>170</v>
      </c>
      <c r="C50" s="5"/>
      <c r="D50" s="22" t="s">
        <v>150</v>
      </c>
      <c r="E50" s="16">
        <v>50</v>
      </c>
      <c r="F50" s="3">
        <v>0</v>
      </c>
      <c r="G50" s="11">
        <f t="shared" si="0"/>
        <v>0</v>
      </c>
      <c r="H50" s="9">
        <v>0.23</v>
      </c>
      <c r="I50" s="4">
        <f t="shared" si="1"/>
        <v>0</v>
      </c>
      <c r="J50" s="4">
        <f t="shared" si="2"/>
        <v>0</v>
      </c>
    </row>
    <row r="51" spans="1:10" ht="75.75" customHeight="1">
      <c r="A51" s="2" t="s">
        <v>95</v>
      </c>
      <c r="B51" s="25" t="s">
        <v>37</v>
      </c>
      <c r="C51" s="5"/>
      <c r="D51" s="22" t="s">
        <v>156</v>
      </c>
      <c r="E51" s="16">
        <v>5</v>
      </c>
      <c r="F51" s="3">
        <v>0</v>
      </c>
      <c r="G51" s="11">
        <f t="shared" si="0"/>
        <v>0</v>
      </c>
      <c r="H51" s="9">
        <v>0.23</v>
      </c>
      <c r="I51" s="4">
        <f t="shared" si="1"/>
        <v>0</v>
      </c>
      <c r="J51" s="4">
        <f t="shared" si="2"/>
        <v>0</v>
      </c>
    </row>
    <row r="52" spans="1:10" ht="35.25" customHeight="1">
      <c r="A52" s="2" t="s">
        <v>96</v>
      </c>
      <c r="B52" s="25" t="s">
        <v>38</v>
      </c>
      <c r="C52" s="5"/>
      <c r="D52" s="22" t="s">
        <v>156</v>
      </c>
      <c r="E52" s="16">
        <v>50</v>
      </c>
      <c r="F52" s="3">
        <v>0</v>
      </c>
      <c r="G52" s="11">
        <f t="shared" si="0"/>
        <v>0</v>
      </c>
      <c r="H52" s="9">
        <v>0.23</v>
      </c>
      <c r="I52" s="4">
        <f t="shared" si="1"/>
        <v>0</v>
      </c>
      <c r="J52" s="4">
        <f t="shared" si="2"/>
        <v>0</v>
      </c>
    </row>
    <row r="53" spans="1:10" ht="35.25" customHeight="1">
      <c r="A53" s="2" t="s">
        <v>176</v>
      </c>
      <c r="B53" s="25" t="s">
        <v>39</v>
      </c>
      <c r="C53" s="5"/>
      <c r="D53" s="22" t="s">
        <v>156</v>
      </c>
      <c r="E53" s="16">
        <v>150</v>
      </c>
      <c r="F53" s="3">
        <v>0</v>
      </c>
      <c r="G53" s="11">
        <f t="shared" si="0"/>
        <v>0</v>
      </c>
      <c r="H53" s="9">
        <v>0.23</v>
      </c>
      <c r="I53" s="4">
        <f t="shared" si="1"/>
        <v>0</v>
      </c>
      <c r="J53" s="4">
        <f t="shared" si="2"/>
        <v>0</v>
      </c>
    </row>
    <row r="54" spans="1:10" ht="35.25" customHeight="1">
      <c r="A54" s="2" t="s">
        <v>177</v>
      </c>
      <c r="B54" s="25" t="s">
        <v>40</v>
      </c>
      <c r="C54" s="5"/>
      <c r="D54" s="22" t="s">
        <v>156</v>
      </c>
      <c r="E54" s="16">
        <v>50</v>
      </c>
      <c r="F54" s="3">
        <v>0</v>
      </c>
      <c r="G54" s="11">
        <f t="shared" si="0"/>
        <v>0</v>
      </c>
      <c r="H54" s="9">
        <v>0.23</v>
      </c>
      <c r="I54" s="4">
        <f t="shared" si="1"/>
        <v>0</v>
      </c>
      <c r="J54" s="4">
        <f t="shared" si="2"/>
        <v>0</v>
      </c>
    </row>
    <row r="55" spans="1:10" ht="54" customHeight="1">
      <c r="A55" s="2" t="s">
        <v>97</v>
      </c>
      <c r="B55" s="25" t="s">
        <v>41</v>
      </c>
      <c r="C55" s="5"/>
      <c r="D55" s="22" t="s">
        <v>156</v>
      </c>
      <c r="E55" s="16">
        <v>100</v>
      </c>
      <c r="F55" s="3">
        <v>0</v>
      </c>
      <c r="G55" s="11">
        <f t="shared" si="0"/>
        <v>0</v>
      </c>
      <c r="H55" s="9">
        <v>0.23</v>
      </c>
      <c r="I55" s="4">
        <f t="shared" si="1"/>
        <v>0</v>
      </c>
      <c r="J55" s="4">
        <f t="shared" si="2"/>
        <v>0</v>
      </c>
    </row>
    <row r="56" spans="1:10" ht="42.75" customHeight="1">
      <c r="A56" s="2" t="s">
        <v>98</v>
      </c>
      <c r="B56" s="26" t="s">
        <v>55</v>
      </c>
      <c r="C56" s="5"/>
      <c r="D56" s="22" t="s">
        <v>156</v>
      </c>
      <c r="E56" s="16">
        <v>8</v>
      </c>
      <c r="F56" s="3">
        <v>0</v>
      </c>
      <c r="G56" s="11">
        <f t="shared" si="0"/>
        <v>0</v>
      </c>
      <c r="H56" s="9">
        <v>0.23</v>
      </c>
      <c r="I56" s="4">
        <f t="shared" si="1"/>
        <v>0</v>
      </c>
      <c r="J56" s="4">
        <f t="shared" si="2"/>
        <v>0</v>
      </c>
    </row>
    <row r="57" spans="1:10" ht="32.25" customHeight="1">
      <c r="A57" s="2" t="s">
        <v>99</v>
      </c>
      <c r="B57" s="25" t="s">
        <v>56</v>
      </c>
      <c r="C57" s="5"/>
      <c r="D57" s="22" t="s">
        <v>156</v>
      </c>
      <c r="E57" s="16">
        <v>110</v>
      </c>
      <c r="F57" s="3">
        <v>0</v>
      </c>
      <c r="G57" s="11">
        <f t="shared" si="0"/>
        <v>0</v>
      </c>
      <c r="H57" s="9">
        <v>0.23</v>
      </c>
      <c r="I57" s="4">
        <f t="shared" si="1"/>
        <v>0</v>
      </c>
      <c r="J57" s="4">
        <f t="shared" si="2"/>
        <v>0</v>
      </c>
    </row>
    <row r="58" spans="1:10" ht="63" customHeight="1">
      <c r="A58" s="2" t="s">
        <v>100</v>
      </c>
      <c r="B58" s="25" t="s">
        <v>57</v>
      </c>
      <c r="C58" s="5"/>
      <c r="D58" s="22" t="s">
        <v>156</v>
      </c>
      <c r="E58" s="16">
        <v>15</v>
      </c>
      <c r="F58" s="3">
        <v>0</v>
      </c>
      <c r="G58" s="11">
        <f t="shared" si="0"/>
        <v>0</v>
      </c>
      <c r="H58" s="9">
        <v>0.23</v>
      </c>
      <c r="I58" s="4">
        <f t="shared" si="1"/>
        <v>0</v>
      </c>
      <c r="J58" s="4">
        <f t="shared" si="2"/>
        <v>0</v>
      </c>
    </row>
    <row r="59" spans="1:10" ht="25.5" customHeight="1">
      <c r="A59" s="2" t="s">
        <v>101</v>
      </c>
      <c r="B59" s="25" t="s">
        <v>125</v>
      </c>
      <c r="C59" s="5"/>
      <c r="D59" s="22" t="s">
        <v>156</v>
      </c>
      <c r="E59" s="16">
        <v>25</v>
      </c>
      <c r="F59" s="3">
        <v>0</v>
      </c>
      <c r="G59" s="11">
        <f t="shared" si="0"/>
        <v>0</v>
      </c>
      <c r="H59" s="9">
        <v>0.23</v>
      </c>
      <c r="I59" s="4">
        <f t="shared" si="1"/>
        <v>0</v>
      </c>
      <c r="J59" s="4">
        <f t="shared" si="2"/>
        <v>0</v>
      </c>
    </row>
    <row r="60" spans="1:10" ht="22.5" customHeight="1">
      <c r="A60" s="2" t="s">
        <v>102</v>
      </c>
      <c r="B60" s="25" t="s">
        <v>126</v>
      </c>
      <c r="C60" s="5"/>
      <c r="D60" s="22" t="s">
        <v>156</v>
      </c>
      <c r="E60" s="16">
        <v>25</v>
      </c>
      <c r="F60" s="3">
        <v>0</v>
      </c>
      <c r="G60" s="11">
        <f t="shared" si="0"/>
        <v>0</v>
      </c>
      <c r="H60" s="9">
        <v>0.23</v>
      </c>
      <c r="I60" s="4">
        <f t="shared" si="1"/>
        <v>0</v>
      </c>
      <c r="J60" s="4">
        <f t="shared" si="2"/>
        <v>0</v>
      </c>
    </row>
    <row r="61" spans="1:10" ht="21.75" customHeight="1">
      <c r="A61" s="2" t="s">
        <v>103</v>
      </c>
      <c r="B61" s="25" t="s">
        <v>127</v>
      </c>
      <c r="C61" s="5"/>
      <c r="D61" s="22" t="s">
        <v>156</v>
      </c>
      <c r="E61" s="16">
        <v>25</v>
      </c>
      <c r="F61" s="3">
        <v>0</v>
      </c>
      <c r="G61" s="11">
        <f t="shared" si="0"/>
        <v>0</v>
      </c>
      <c r="H61" s="9">
        <v>0.23</v>
      </c>
      <c r="I61" s="4">
        <f t="shared" si="1"/>
        <v>0</v>
      </c>
      <c r="J61" s="4">
        <f t="shared" si="2"/>
        <v>0</v>
      </c>
    </row>
    <row r="62" spans="1:10" ht="76.5" customHeight="1">
      <c r="A62" s="2" t="s">
        <v>104</v>
      </c>
      <c r="B62" s="25" t="s">
        <v>128</v>
      </c>
      <c r="C62" s="5"/>
      <c r="D62" s="22" t="s">
        <v>156</v>
      </c>
      <c r="E62" s="16">
        <v>200</v>
      </c>
      <c r="F62" s="3">
        <v>0</v>
      </c>
      <c r="G62" s="11">
        <f t="shared" si="0"/>
        <v>0</v>
      </c>
      <c r="H62" s="9">
        <v>0.23</v>
      </c>
      <c r="I62" s="4">
        <f t="shared" si="1"/>
        <v>0</v>
      </c>
      <c r="J62" s="4">
        <f t="shared" si="2"/>
        <v>0</v>
      </c>
    </row>
    <row r="63" spans="1:10" ht="78" customHeight="1">
      <c r="A63" s="2" t="s">
        <v>105</v>
      </c>
      <c r="B63" s="25" t="s">
        <v>129</v>
      </c>
      <c r="C63" s="5"/>
      <c r="D63" s="22" t="s">
        <v>156</v>
      </c>
      <c r="E63" s="16">
        <v>100</v>
      </c>
      <c r="F63" s="3">
        <v>0</v>
      </c>
      <c r="G63" s="11">
        <f t="shared" si="0"/>
        <v>0</v>
      </c>
      <c r="H63" s="9">
        <v>0.23</v>
      </c>
      <c r="I63" s="4">
        <f t="shared" si="1"/>
        <v>0</v>
      </c>
      <c r="J63" s="4">
        <f t="shared" si="2"/>
        <v>0</v>
      </c>
    </row>
    <row r="64" spans="1:10" ht="61.5" customHeight="1">
      <c r="A64" s="2" t="s">
        <v>106</v>
      </c>
      <c r="B64" s="25" t="s">
        <v>130</v>
      </c>
      <c r="C64" s="5"/>
      <c r="D64" s="22" t="s">
        <v>166</v>
      </c>
      <c r="E64" s="16">
        <v>10</v>
      </c>
      <c r="F64" s="3">
        <v>0</v>
      </c>
      <c r="G64" s="11">
        <f t="shared" si="0"/>
        <v>0</v>
      </c>
      <c r="H64" s="9">
        <v>0.23</v>
      </c>
      <c r="I64" s="4">
        <f t="shared" si="1"/>
        <v>0</v>
      </c>
      <c r="J64" s="4">
        <f t="shared" si="2"/>
        <v>0</v>
      </c>
    </row>
    <row r="65" spans="1:10" ht="43.5" customHeight="1">
      <c r="A65" s="2" t="s">
        <v>107</v>
      </c>
      <c r="B65" s="25" t="s">
        <v>42</v>
      </c>
      <c r="C65" s="5"/>
      <c r="D65" s="22" t="s">
        <v>156</v>
      </c>
      <c r="E65" s="16">
        <v>50</v>
      </c>
      <c r="F65" s="3">
        <v>0</v>
      </c>
      <c r="G65" s="11">
        <f t="shared" si="0"/>
        <v>0</v>
      </c>
      <c r="H65" s="9">
        <v>0.23</v>
      </c>
      <c r="I65" s="4">
        <f t="shared" si="1"/>
        <v>0</v>
      </c>
      <c r="J65" s="4">
        <f t="shared" si="2"/>
        <v>0</v>
      </c>
    </row>
    <row r="66" spans="1:10" ht="45.75" customHeight="1">
      <c r="A66" s="2" t="s">
        <v>108</v>
      </c>
      <c r="B66" s="25" t="s">
        <v>43</v>
      </c>
      <c r="C66" s="5"/>
      <c r="D66" s="22" t="s">
        <v>156</v>
      </c>
      <c r="E66" s="16">
        <v>50</v>
      </c>
      <c r="F66" s="3">
        <v>0</v>
      </c>
      <c r="G66" s="11">
        <f t="shared" si="0"/>
        <v>0</v>
      </c>
      <c r="H66" s="9">
        <v>0.23</v>
      </c>
      <c r="I66" s="4">
        <f t="shared" si="1"/>
        <v>0</v>
      </c>
      <c r="J66" s="4">
        <f t="shared" si="2"/>
        <v>0</v>
      </c>
    </row>
    <row r="67" spans="1:10" ht="45.75" customHeight="1">
      <c r="A67" s="2" t="s">
        <v>109</v>
      </c>
      <c r="B67" s="25" t="s">
        <v>58</v>
      </c>
      <c r="C67" s="5"/>
      <c r="D67" s="22" t="s">
        <v>156</v>
      </c>
      <c r="E67" s="16">
        <v>50</v>
      </c>
      <c r="F67" s="3">
        <v>0</v>
      </c>
      <c r="G67" s="11">
        <f t="shared" si="0"/>
        <v>0</v>
      </c>
      <c r="H67" s="9">
        <v>0.23</v>
      </c>
      <c r="I67" s="4">
        <f t="shared" si="1"/>
        <v>0</v>
      </c>
      <c r="J67" s="4">
        <f t="shared" si="2"/>
        <v>0</v>
      </c>
    </row>
    <row r="68" spans="1:10" ht="63" customHeight="1">
      <c r="A68" s="2" t="s">
        <v>110</v>
      </c>
      <c r="B68" s="25" t="s">
        <v>44</v>
      </c>
      <c r="C68" s="5"/>
      <c r="D68" s="22" t="s">
        <v>156</v>
      </c>
      <c r="E68" s="16">
        <v>60</v>
      </c>
      <c r="F68" s="3">
        <v>0</v>
      </c>
      <c r="G68" s="11">
        <f t="shared" si="0"/>
        <v>0</v>
      </c>
      <c r="H68" s="9">
        <v>0.23</v>
      </c>
      <c r="I68" s="4">
        <f t="shared" si="1"/>
        <v>0</v>
      </c>
      <c r="J68" s="4">
        <f t="shared" si="2"/>
        <v>0</v>
      </c>
    </row>
    <row r="69" spans="1:10" ht="39.75" customHeight="1">
      <c r="A69" s="2" t="s">
        <v>111</v>
      </c>
      <c r="B69" s="25" t="s">
        <v>45</v>
      </c>
      <c r="C69" s="5"/>
      <c r="D69" s="22" t="s">
        <v>156</v>
      </c>
      <c r="E69" s="16">
        <v>3</v>
      </c>
      <c r="F69" s="3">
        <v>0</v>
      </c>
      <c r="G69" s="11">
        <f aca="true" t="shared" si="3" ref="G69:G97">E69*F69</f>
        <v>0</v>
      </c>
      <c r="H69" s="9">
        <v>0.23</v>
      </c>
      <c r="I69" s="4">
        <f aca="true" t="shared" si="4" ref="I69:I97">H69*G69</f>
        <v>0</v>
      </c>
      <c r="J69" s="4">
        <f aca="true" t="shared" si="5" ref="J69:J97">I69+G69</f>
        <v>0</v>
      </c>
    </row>
    <row r="70" spans="1:10" ht="27.75" customHeight="1">
      <c r="A70" s="2" t="s">
        <v>112</v>
      </c>
      <c r="B70" s="27" t="s">
        <v>46</v>
      </c>
      <c r="C70" s="5"/>
      <c r="D70" s="22" t="s">
        <v>150</v>
      </c>
      <c r="E70" s="16">
        <v>10</v>
      </c>
      <c r="F70" s="3">
        <v>0</v>
      </c>
      <c r="G70" s="11">
        <f t="shared" si="3"/>
        <v>0</v>
      </c>
      <c r="H70" s="9">
        <v>0.23</v>
      </c>
      <c r="I70" s="4">
        <f t="shared" si="4"/>
        <v>0</v>
      </c>
      <c r="J70" s="4">
        <f t="shared" si="5"/>
        <v>0</v>
      </c>
    </row>
    <row r="71" spans="1:10" ht="27.75" customHeight="1">
      <c r="A71" s="2" t="s">
        <v>113</v>
      </c>
      <c r="B71" s="25" t="s">
        <v>47</v>
      </c>
      <c r="C71" s="5"/>
      <c r="D71" s="22" t="s">
        <v>150</v>
      </c>
      <c r="E71" s="16">
        <v>500</v>
      </c>
      <c r="F71" s="3">
        <v>0</v>
      </c>
      <c r="G71" s="11">
        <f t="shared" si="3"/>
        <v>0</v>
      </c>
      <c r="H71" s="9">
        <v>0.23</v>
      </c>
      <c r="I71" s="4">
        <f t="shared" si="4"/>
        <v>0</v>
      </c>
      <c r="J71" s="4">
        <f t="shared" si="5"/>
        <v>0</v>
      </c>
    </row>
    <row r="72" spans="1:10" ht="35.25" customHeight="1">
      <c r="A72" s="2" t="s">
        <v>114</v>
      </c>
      <c r="B72" s="25" t="s">
        <v>61</v>
      </c>
      <c r="C72" s="5"/>
      <c r="D72" s="22" t="s">
        <v>156</v>
      </c>
      <c r="E72" s="16">
        <v>100</v>
      </c>
      <c r="F72" s="3">
        <v>0</v>
      </c>
      <c r="G72" s="11">
        <f t="shared" si="3"/>
        <v>0</v>
      </c>
      <c r="H72" s="9">
        <v>0.23</v>
      </c>
      <c r="I72" s="4">
        <f t="shared" si="4"/>
        <v>0</v>
      </c>
      <c r="J72" s="4">
        <f t="shared" si="5"/>
        <v>0</v>
      </c>
    </row>
    <row r="73" spans="1:10" ht="35.25" customHeight="1">
      <c r="A73" s="2" t="s">
        <v>178</v>
      </c>
      <c r="B73" s="25" t="s">
        <v>60</v>
      </c>
      <c r="C73" s="5"/>
      <c r="D73" s="22" t="s">
        <v>156</v>
      </c>
      <c r="E73" s="16">
        <v>350</v>
      </c>
      <c r="F73" s="3">
        <v>0</v>
      </c>
      <c r="G73" s="11">
        <f t="shared" si="3"/>
        <v>0</v>
      </c>
      <c r="H73" s="9">
        <v>0.23</v>
      </c>
      <c r="I73" s="4">
        <f t="shared" si="4"/>
        <v>0</v>
      </c>
      <c r="J73" s="4">
        <f t="shared" si="5"/>
        <v>0</v>
      </c>
    </row>
    <row r="74" spans="1:10" ht="35.25" customHeight="1">
      <c r="A74" s="2" t="s">
        <v>115</v>
      </c>
      <c r="B74" s="25" t="s">
        <v>171</v>
      </c>
      <c r="C74" s="5"/>
      <c r="D74" s="22" t="s">
        <v>156</v>
      </c>
      <c r="E74" s="16">
        <v>200</v>
      </c>
      <c r="F74" s="3">
        <v>0</v>
      </c>
      <c r="G74" s="11">
        <f t="shared" si="3"/>
        <v>0</v>
      </c>
      <c r="H74" s="9">
        <v>0.23</v>
      </c>
      <c r="I74" s="4">
        <f t="shared" si="4"/>
        <v>0</v>
      </c>
      <c r="J74" s="4">
        <f t="shared" si="5"/>
        <v>0</v>
      </c>
    </row>
    <row r="75" spans="1:10" ht="35.25" customHeight="1">
      <c r="A75" s="2" t="s">
        <v>116</v>
      </c>
      <c r="B75" s="25" t="s">
        <v>59</v>
      </c>
      <c r="C75" s="5"/>
      <c r="D75" s="22" t="s">
        <v>156</v>
      </c>
      <c r="E75" s="16">
        <v>500</v>
      </c>
      <c r="F75" s="3">
        <v>0</v>
      </c>
      <c r="G75" s="11">
        <f t="shared" si="3"/>
        <v>0</v>
      </c>
      <c r="H75" s="9">
        <v>0.23</v>
      </c>
      <c r="I75" s="4">
        <f t="shared" si="4"/>
        <v>0</v>
      </c>
      <c r="J75" s="4">
        <f t="shared" si="5"/>
        <v>0</v>
      </c>
    </row>
    <row r="76" spans="1:10" ht="35.25" customHeight="1">
      <c r="A76" s="2" t="s">
        <v>117</v>
      </c>
      <c r="B76" s="25" t="s">
        <v>62</v>
      </c>
      <c r="C76" s="5"/>
      <c r="D76" s="22" t="s">
        <v>156</v>
      </c>
      <c r="E76" s="16">
        <v>250</v>
      </c>
      <c r="F76" s="3">
        <v>0</v>
      </c>
      <c r="G76" s="11">
        <f t="shared" si="3"/>
        <v>0</v>
      </c>
      <c r="H76" s="9">
        <v>0.23</v>
      </c>
      <c r="I76" s="4">
        <f t="shared" si="4"/>
        <v>0</v>
      </c>
      <c r="J76" s="4">
        <f t="shared" si="5"/>
        <v>0</v>
      </c>
    </row>
    <row r="77" spans="1:10" ht="35.25" customHeight="1">
      <c r="A77" s="2" t="s">
        <v>118</v>
      </c>
      <c r="B77" s="25" t="s">
        <v>63</v>
      </c>
      <c r="C77" s="5"/>
      <c r="D77" s="22" t="s">
        <v>156</v>
      </c>
      <c r="E77" s="16">
        <v>50</v>
      </c>
      <c r="F77" s="3">
        <v>0</v>
      </c>
      <c r="G77" s="11">
        <f t="shared" si="3"/>
        <v>0</v>
      </c>
      <c r="H77" s="9">
        <v>0.23</v>
      </c>
      <c r="I77" s="4">
        <f t="shared" si="4"/>
        <v>0</v>
      </c>
      <c r="J77" s="4">
        <f t="shared" si="5"/>
        <v>0</v>
      </c>
    </row>
    <row r="78" spans="1:10" ht="35.25" customHeight="1">
      <c r="A78" s="2" t="s">
        <v>119</v>
      </c>
      <c r="B78" s="25" t="s">
        <v>64</v>
      </c>
      <c r="C78" s="5"/>
      <c r="D78" s="22" t="s">
        <v>156</v>
      </c>
      <c r="E78" s="16">
        <v>10</v>
      </c>
      <c r="F78" s="3">
        <v>0</v>
      </c>
      <c r="G78" s="11">
        <f t="shared" si="3"/>
        <v>0</v>
      </c>
      <c r="H78" s="9">
        <v>0.23</v>
      </c>
      <c r="I78" s="4">
        <f t="shared" si="4"/>
        <v>0</v>
      </c>
      <c r="J78" s="4">
        <f t="shared" si="5"/>
        <v>0</v>
      </c>
    </row>
    <row r="79" spans="1:10" ht="35.25" customHeight="1">
      <c r="A79" s="2" t="s">
        <v>120</v>
      </c>
      <c r="B79" s="25" t="s">
        <v>65</v>
      </c>
      <c r="C79" s="5"/>
      <c r="D79" s="22" t="s">
        <v>156</v>
      </c>
      <c r="E79" s="16">
        <v>10</v>
      </c>
      <c r="F79" s="3">
        <v>0</v>
      </c>
      <c r="G79" s="11">
        <f t="shared" si="3"/>
        <v>0</v>
      </c>
      <c r="H79" s="9">
        <v>0.23</v>
      </c>
      <c r="I79" s="4">
        <f t="shared" si="4"/>
        <v>0</v>
      </c>
      <c r="J79" s="4">
        <f t="shared" si="5"/>
        <v>0</v>
      </c>
    </row>
    <row r="80" spans="1:10" ht="35.25" customHeight="1">
      <c r="A80" s="2" t="s">
        <v>121</v>
      </c>
      <c r="B80" s="25" t="s">
        <v>66</v>
      </c>
      <c r="C80" s="5"/>
      <c r="D80" s="22" t="s">
        <v>156</v>
      </c>
      <c r="E80" s="16">
        <v>20</v>
      </c>
      <c r="F80" s="3">
        <v>0</v>
      </c>
      <c r="G80" s="11">
        <f t="shared" si="3"/>
        <v>0</v>
      </c>
      <c r="H80" s="9">
        <v>0.23</v>
      </c>
      <c r="I80" s="4">
        <f t="shared" si="4"/>
        <v>0</v>
      </c>
      <c r="J80" s="4">
        <f t="shared" si="5"/>
        <v>0</v>
      </c>
    </row>
    <row r="81" spans="1:10" ht="48.75" customHeight="1">
      <c r="A81" s="2" t="s">
        <v>122</v>
      </c>
      <c r="B81" s="25" t="s">
        <v>48</v>
      </c>
      <c r="C81" s="5"/>
      <c r="D81" s="22" t="s">
        <v>197</v>
      </c>
      <c r="E81" s="16">
        <v>40</v>
      </c>
      <c r="F81" s="3">
        <v>0</v>
      </c>
      <c r="G81" s="11">
        <f t="shared" si="3"/>
        <v>0</v>
      </c>
      <c r="H81" s="9">
        <v>0.23</v>
      </c>
      <c r="I81" s="4">
        <f t="shared" si="4"/>
        <v>0</v>
      </c>
      <c r="J81" s="4">
        <f t="shared" si="5"/>
        <v>0</v>
      </c>
    </row>
    <row r="82" spans="1:10" ht="49.5" customHeight="1">
      <c r="A82" s="2" t="s">
        <v>131</v>
      </c>
      <c r="B82" s="25" t="s">
        <v>49</v>
      </c>
      <c r="C82" s="5"/>
      <c r="D82" s="22" t="s">
        <v>197</v>
      </c>
      <c r="E82" s="16">
        <v>6000</v>
      </c>
      <c r="F82" s="3">
        <v>0</v>
      </c>
      <c r="G82" s="11">
        <f t="shared" si="3"/>
        <v>0</v>
      </c>
      <c r="H82" s="9">
        <v>0.23</v>
      </c>
      <c r="I82" s="4">
        <f t="shared" si="4"/>
        <v>0</v>
      </c>
      <c r="J82" s="4">
        <f t="shared" si="5"/>
        <v>0</v>
      </c>
    </row>
    <row r="83" spans="1:10" ht="42" customHeight="1">
      <c r="A83" s="2" t="s">
        <v>132</v>
      </c>
      <c r="B83" s="25" t="s">
        <v>67</v>
      </c>
      <c r="C83" s="5"/>
      <c r="D83" s="22" t="s">
        <v>197</v>
      </c>
      <c r="E83" s="16">
        <v>20</v>
      </c>
      <c r="F83" s="3">
        <v>0</v>
      </c>
      <c r="G83" s="11">
        <f t="shared" si="3"/>
        <v>0</v>
      </c>
      <c r="H83" s="9">
        <v>0.23</v>
      </c>
      <c r="I83" s="4">
        <f t="shared" si="4"/>
        <v>0</v>
      </c>
      <c r="J83" s="4">
        <f t="shared" si="5"/>
        <v>0</v>
      </c>
    </row>
    <row r="84" spans="1:10" ht="75.75" customHeight="1">
      <c r="A84" s="2" t="s">
        <v>133</v>
      </c>
      <c r="B84" s="25" t="s">
        <v>68</v>
      </c>
      <c r="C84" s="5"/>
      <c r="D84" s="22" t="s">
        <v>150</v>
      </c>
      <c r="E84" s="16">
        <v>1000</v>
      </c>
      <c r="F84" s="3">
        <v>0</v>
      </c>
      <c r="G84" s="11">
        <f t="shared" si="3"/>
        <v>0</v>
      </c>
      <c r="H84" s="9">
        <v>0.23</v>
      </c>
      <c r="I84" s="4">
        <f t="shared" si="4"/>
        <v>0</v>
      </c>
      <c r="J84" s="4">
        <f t="shared" si="5"/>
        <v>0</v>
      </c>
    </row>
    <row r="85" spans="1:10" ht="78.75" customHeight="1">
      <c r="A85" s="2" t="s">
        <v>134</v>
      </c>
      <c r="B85" s="25" t="s">
        <v>69</v>
      </c>
      <c r="C85" s="5"/>
      <c r="D85" s="22" t="s">
        <v>150</v>
      </c>
      <c r="E85" s="16">
        <v>50</v>
      </c>
      <c r="F85" s="3">
        <v>0</v>
      </c>
      <c r="G85" s="11">
        <f t="shared" si="3"/>
        <v>0</v>
      </c>
      <c r="H85" s="9">
        <v>0.23</v>
      </c>
      <c r="I85" s="4">
        <f t="shared" si="4"/>
        <v>0</v>
      </c>
      <c r="J85" s="4">
        <f t="shared" si="5"/>
        <v>0</v>
      </c>
    </row>
    <row r="86" spans="1:10" ht="78.75" customHeight="1">
      <c r="A86" s="2" t="s">
        <v>135</v>
      </c>
      <c r="B86" s="25" t="s">
        <v>195</v>
      </c>
      <c r="C86" s="5"/>
      <c r="D86" s="22" t="s">
        <v>156</v>
      </c>
      <c r="E86" s="16">
        <v>5</v>
      </c>
      <c r="F86" s="3">
        <v>0</v>
      </c>
      <c r="G86" s="11">
        <f t="shared" si="3"/>
        <v>0</v>
      </c>
      <c r="H86" s="9">
        <v>0.23</v>
      </c>
      <c r="I86" s="4">
        <f t="shared" si="4"/>
        <v>0</v>
      </c>
      <c r="J86" s="4">
        <f t="shared" si="5"/>
        <v>0</v>
      </c>
    </row>
    <row r="87" spans="1:10" ht="39" customHeight="1">
      <c r="A87" s="2" t="s">
        <v>136</v>
      </c>
      <c r="B87" s="36" t="s">
        <v>196</v>
      </c>
      <c r="C87" s="5"/>
      <c r="D87" s="22" t="s">
        <v>156</v>
      </c>
      <c r="E87" s="16">
        <v>5</v>
      </c>
      <c r="F87" s="3">
        <v>0</v>
      </c>
      <c r="G87" s="11">
        <f t="shared" si="3"/>
        <v>0</v>
      </c>
      <c r="H87" s="9">
        <v>0.23</v>
      </c>
      <c r="I87" s="4">
        <f t="shared" si="4"/>
        <v>0</v>
      </c>
      <c r="J87" s="4">
        <f t="shared" si="5"/>
        <v>0</v>
      </c>
    </row>
    <row r="88" spans="1:10" ht="30.75" customHeight="1">
      <c r="A88" s="2" t="s">
        <v>137</v>
      </c>
      <c r="B88" s="37" t="s">
        <v>198</v>
      </c>
      <c r="C88" s="5"/>
      <c r="D88" s="22" t="s">
        <v>156</v>
      </c>
      <c r="E88" s="16">
        <v>20</v>
      </c>
      <c r="F88" s="3">
        <v>0</v>
      </c>
      <c r="G88" s="11">
        <f t="shared" si="3"/>
        <v>0</v>
      </c>
      <c r="H88" s="9">
        <v>0.23</v>
      </c>
      <c r="I88" s="4">
        <f t="shared" si="4"/>
        <v>0</v>
      </c>
      <c r="J88" s="4">
        <f t="shared" si="5"/>
        <v>0</v>
      </c>
    </row>
    <row r="89" spans="1:10" ht="47.25" customHeight="1">
      <c r="A89" s="2" t="s">
        <v>199</v>
      </c>
      <c r="B89" s="37" t="s">
        <v>201</v>
      </c>
      <c r="C89" s="5"/>
      <c r="D89" s="22" t="s">
        <v>156</v>
      </c>
      <c r="E89" s="16">
        <v>2</v>
      </c>
      <c r="F89" s="3">
        <v>0</v>
      </c>
      <c r="G89" s="11">
        <f t="shared" si="3"/>
        <v>0</v>
      </c>
      <c r="H89" s="9">
        <v>0.23</v>
      </c>
      <c r="I89" s="4">
        <f t="shared" si="4"/>
        <v>0</v>
      </c>
      <c r="J89" s="4">
        <f t="shared" si="5"/>
        <v>0</v>
      </c>
    </row>
    <row r="90" spans="1:10" ht="25.5" customHeight="1">
      <c r="A90" s="2" t="s">
        <v>200</v>
      </c>
      <c r="B90" s="25" t="s">
        <v>70</v>
      </c>
      <c r="C90" s="5"/>
      <c r="D90" s="22" t="s">
        <v>150</v>
      </c>
      <c r="E90" s="16">
        <v>5000</v>
      </c>
      <c r="F90" s="3">
        <v>0</v>
      </c>
      <c r="G90" s="11">
        <f t="shared" si="3"/>
        <v>0</v>
      </c>
      <c r="H90" s="9">
        <v>0.23</v>
      </c>
      <c r="I90" s="4">
        <f t="shared" si="4"/>
        <v>0</v>
      </c>
      <c r="J90" s="4">
        <f t="shared" si="5"/>
        <v>0</v>
      </c>
    </row>
    <row r="91" spans="1:10" ht="67.5" customHeight="1">
      <c r="A91" s="2" t="s">
        <v>225</v>
      </c>
      <c r="B91" s="42" t="s">
        <v>230</v>
      </c>
      <c r="C91" s="5"/>
      <c r="D91" s="22" t="s">
        <v>156</v>
      </c>
      <c r="E91" s="16">
        <v>30</v>
      </c>
      <c r="F91" s="3">
        <v>0</v>
      </c>
      <c r="G91" s="11">
        <f t="shared" si="3"/>
        <v>0</v>
      </c>
      <c r="H91" s="9">
        <v>0.23</v>
      </c>
      <c r="I91" s="4">
        <f t="shared" si="4"/>
        <v>0</v>
      </c>
      <c r="J91" s="4">
        <f t="shared" si="5"/>
        <v>0</v>
      </c>
    </row>
    <row r="92" spans="1:10" s="52" customFormat="1" ht="46.5" customHeight="1">
      <c r="A92" s="43" t="s">
        <v>226</v>
      </c>
      <c r="B92" s="44" t="s">
        <v>229</v>
      </c>
      <c r="C92" s="45"/>
      <c r="D92" s="46" t="s">
        <v>150</v>
      </c>
      <c r="E92" s="47">
        <v>3</v>
      </c>
      <c r="F92" s="48">
        <v>0</v>
      </c>
      <c r="G92" s="49">
        <f t="shared" si="3"/>
        <v>0</v>
      </c>
      <c r="H92" s="50">
        <v>0.23</v>
      </c>
      <c r="I92" s="51">
        <f t="shared" si="4"/>
        <v>0</v>
      </c>
      <c r="J92" s="51">
        <f t="shared" si="5"/>
        <v>0</v>
      </c>
    </row>
    <row r="93" spans="1:10" s="52" customFormat="1" ht="44.25" customHeight="1">
      <c r="A93" s="43" t="s">
        <v>227</v>
      </c>
      <c r="B93" s="44" t="s">
        <v>232</v>
      </c>
      <c r="C93" s="45"/>
      <c r="D93" s="46" t="s">
        <v>150</v>
      </c>
      <c r="E93" s="47">
        <v>100</v>
      </c>
      <c r="F93" s="48">
        <v>0</v>
      </c>
      <c r="G93" s="49">
        <f t="shared" si="3"/>
        <v>0</v>
      </c>
      <c r="H93" s="50">
        <v>0.23</v>
      </c>
      <c r="I93" s="51">
        <f t="shared" si="4"/>
        <v>0</v>
      </c>
      <c r="J93" s="51">
        <f t="shared" si="5"/>
        <v>0</v>
      </c>
    </row>
    <row r="94" spans="1:10" s="52" customFormat="1" ht="47.25" customHeight="1">
      <c r="A94" s="43" t="s">
        <v>228</v>
      </c>
      <c r="B94" s="44" t="s">
        <v>231</v>
      </c>
      <c r="C94" s="45"/>
      <c r="D94" s="46" t="s">
        <v>150</v>
      </c>
      <c r="E94" s="47">
        <v>100</v>
      </c>
      <c r="F94" s="48">
        <v>0</v>
      </c>
      <c r="G94" s="49">
        <f t="shared" si="3"/>
        <v>0</v>
      </c>
      <c r="H94" s="50">
        <v>0.23</v>
      </c>
      <c r="I94" s="51">
        <f t="shared" si="4"/>
        <v>0</v>
      </c>
      <c r="J94" s="51">
        <f t="shared" si="5"/>
        <v>0</v>
      </c>
    </row>
    <row r="95" spans="1:10" s="52" customFormat="1" ht="72.75" customHeight="1">
      <c r="A95" s="43" t="s">
        <v>233</v>
      </c>
      <c r="B95" s="53" t="s">
        <v>236</v>
      </c>
      <c r="C95" s="45"/>
      <c r="D95" s="46" t="s">
        <v>156</v>
      </c>
      <c r="E95" s="47">
        <v>5</v>
      </c>
      <c r="F95" s="48">
        <v>0</v>
      </c>
      <c r="G95" s="49">
        <f t="shared" si="3"/>
        <v>0</v>
      </c>
      <c r="H95" s="50">
        <v>0.23</v>
      </c>
      <c r="I95" s="51">
        <f t="shared" si="4"/>
        <v>0</v>
      </c>
      <c r="J95" s="51">
        <f t="shared" si="5"/>
        <v>0</v>
      </c>
    </row>
    <row r="96" spans="1:10" s="52" customFormat="1" ht="74.25" customHeight="1">
      <c r="A96" s="43" t="s">
        <v>234</v>
      </c>
      <c r="B96" s="53" t="s">
        <v>237</v>
      </c>
      <c r="C96" s="45"/>
      <c r="D96" s="46" t="s">
        <v>156</v>
      </c>
      <c r="E96" s="47">
        <v>10</v>
      </c>
      <c r="F96" s="48">
        <v>0</v>
      </c>
      <c r="G96" s="49">
        <f t="shared" si="3"/>
        <v>0</v>
      </c>
      <c r="H96" s="50">
        <v>0.23</v>
      </c>
      <c r="I96" s="51">
        <f t="shared" si="4"/>
        <v>0</v>
      </c>
      <c r="J96" s="51">
        <f t="shared" si="5"/>
        <v>0</v>
      </c>
    </row>
    <row r="97" spans="1:10" s="52" customFormat="1" ht="72" customHeight="1">
      <c r="A97" s="43" t="s">
        <v>235</v>
      </c>
      <c r="B97" s="53" t="s">
        <v>238</v>
      </c>
      <c r="C97" s="45"/>
      <c r="D97" s="46" t="s">
        <v>156</v>
      </c>
      <c r="E97" s="47">
        <v>5</v>
      </c>
      <c r="F97" s="48">
        <v>0</v>
      </c>
      <c r="G97" s="49">
        <f t="shared" si="3"/>
        <v>0</v>
      </c>
      <c r="H97" s="50">
        <v>0.23</v>
      </c>
      <c r="I97" s="51">
        <f t="shared" si="4"/>
        <v>0</v>
      </c>
      <c r="J97" s="51">
        <f t="shared" si="5"/>
        <v>0</v>
      </c>
    </row>
    <row r="98" spans="1:10" ht="26.25" customHeight="1">
      <c r="A98" s="65" t="s">
        <v>26</v>
      </c>
      <c r="B98" s="66"/>
      <c r="C98" s="66"/>
      <c r="D98" s="66"/>
      <c r="E98" s="66"/>
      <c r="F98" s="67"/>
      <c r="G98" s="40">
        <f>SUM(G7:G90)</f>
        <v>0</v>
      </c>
      <c r="H98" s="32"/>
      <c r="I98" s="41">
        <f>G98*23%</f>
        <v>0</v>
      </c>
      <c r="J98" s="41">
        <f>G98+I98</f>
        <v>0</v>
      </c>
    </row>
  </sheetData>
  <sheetProtection/>
  <mergeCells count="15">
    <mergeCell ref="F5:F6"/>
    <mergeCell ref="G5:G6"/>
    <mergeCell ref="H5:H6"/>
    <mergeCell ref="I5:I6"/>
    <mergeCell ref="J5:J6"/>
    <mergeCell ref="A2:J2"/>
    <mergeCell ref="I1:J1"/>
    <mergeCell ref="A98:F98"/>
    <mergeCell ref="C5:C6"/>
    <mergeCell ref="B5:B6"/>
    <mergeCell ref="A4:J4"/>
    <mergeCell ref="A5:A6"/>
    <mergeCell ref="A3:J3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14"/>
  <sheetViews>
    <sheetView view="pageBreakPreview" zoomScaleNormal="80" zoomScaleSheetLayoutView="100" zoomScalePageLayoutView="0" workbookViewId="0" topLeftCell="A1">
      <selection activeCell="C18" sqref="C18"/>
    </sheetView>
  </sheetViews>
  <sheetFormatPr defaultColWidth="9.140625" defaultRowHeight="15"/>
  <cols>
    <col min="1" max="1" width="6.7109375" style="0" customWidth="1"/>
    <col min="2" max="2" width="36.7109375" style="0" customWidth="1"/>
    <col min="3" max="3" width="18.28125" style="0" customWidth="1"/>
    <col min="4" max="4" width="6.8515625" style="0" customWidth="1"/>
    <col min="5" max="5" width="7.7109375" style="0" customWidth="1"/>
    <col min="7" max="7" width="13.140625" style="0" customWidth="1"/>
    <col min="8" max="8" width="8.00390625" style="0" customWidth="1"/>
    <col min="9" max="9" width="12.421875" style="0" customWidth="1"/>
    <col min="10" max="10" width="12.00390625" style="0" customWidth="1"/>
  </cols>
  <sheetData>
    <row r="1" spans="8:10" ht="15">
      <c r="H1" s="85" t="s">
        <v>189</v>
      </c>
      <c r="I1" s="85"/>
      <c r="J1" s="85"/>
    </row>
    <row r="2" spans="1:10" ht="15">
      <c r="A2" s="63" t="s">
        <v>141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">
      <c r="A3" s="63" t="s">
        <v>188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15">
      <c r="A5" s="81" t="s">
        <v>0</v>
      </c>
      <c r="B5" s="86" t="s">
        <v>27</v>
      </c>
      <c r="C5" s="87" t="s">
        <v>190</v>
      </c>
      <c r="D5" s="81" t="s">
        <v>1</v>
      </c>
      <c r="E5" s="78" t="s">
        <v>2</v>
      </c>
      <c r="F5" s="80" t="s">
        <v>25</v>
      </c>
      <c r="G5" s="80" t="s">
        <v>22</v>
      </c>
      <c r="H5" s="80" t="s">
        <v>186</v>
      </c>
      <c r="I5" s="80" t="s">
        <v>23</v>
      </c>
      <c r="J5" s="80" t="s">
        <v>24</v>
      </c>
    </row>
    <row r="6" spans="1:10" ht="44.25" customHeight="1">
      <c r="A6" s="81"/>
      <c r="B6" s="86"/>
      <c r="C6" s="88"/>
      <c r="D6" s="81"/>
      <c r="E6" s="79"/>
      <c r="F6" s="81"/>
      <c r="G6" s="81"/>
      <c r="H6" s="81"/>
      <c r="I6" s="81"/>
      <c r="J6" s="81"/>
    </row>
    <row r="7" spans="1:10" ht="93" customHeight="1">
      <c r="A7" s="17" t="s">
        <v>3</v>
      </c>
      <c r="B7" s="30" t="s">
        <v>185</v>
      </c>
      <c r="C7" s="6"/>
      <c r="D7" s="17" t="s">
        <v>156</v>
      </c>
      <c r="E7" s="2">
        <v>20</v>
      </c>
      <c r="F7" s="17">
        <v>0</v>
      </c>
      <c r="G7" s="13">
        <f>E7*F7</f>
        <v>0</v>
      </c>
      <c r="H7" s="12">
        <v>0.23</v>
      </c>
      <c r="I7" s="13">
        <f>H7*G7</f>
        <v>0</v>
      </c>
      <c r="J7" s="13">
        <f>I7+G7</f>
        <v>0</v>
      </c>
    </row>
    <row r="8" spans="1:10" ht="85.5" customHeight="1">
      <c r="A8" s="17" t="s">
        <v>4</v>
      </c>
      <c r="B8" s="30" t="s">
        <v>182</v>
      </c>
      <c r="C8" s="6"/>
      <c r="D8" s="17" t="s">
        <v>156</v>
      </c>
      <c r="E8" s="2">
        <v>100</v>
      </c>
      <c r="F8" s="17">
        <v>0</v>
      </c>
      <c r="G8" s="13">
        <f aca="true" t="shared" si="0" ref="G8:G13">E8*F8</f>
        <v>0</v>
      </c>
      <c r="H8" s="12">
        <v>0.23</v>
      </c>
      <c r="I8" s="13">
        <f aca="true" t="shared" si="1" ref="I8:I13">H8*G8</f>
        <v>0</v>
      </c>
      <c r="J8" s="13">
        <f aca="true" t="shared" si="2" ref="J8:J13">I8+G8</f>
        <v>0</v>
      </c>
    </row>
    <row r="9" spans="1:10" ht="84.75" customHeight="1">
      <c r="A9" s="17" t="s">
        <v>5</v>
      </c>
      <c r="B9" s="30" t="s">
        <v>181</v>
      </c>
      <c r="C9" s="6"/>
      <c r="D9" s="17" t="s">
        <v>156</v>
      </c>
      <c r="E9" s="2">
        <v>50</v>
      </c>
      <c r="F9" s="17">
        <v>0</v>
      </c>
      <c r="G9" s="13">
        <f t="shared" si="0"/>
        <v>0</v>
      </c>
      <c r="H9" s="12">
        <v>0.23</v>
      </c>
      <c r="I9" s="13">
        <f t="shared" si="1"/>
        <v>0</v>
      </c>
      <c r="J9" s="13">
        <f t="shared" si="2"/>
        <v>0</v>
      </c>
    </row>
    <row r="10" spans="1:10" ht="93" customHeight="1">
      <c r="A10" s="17" t="s">
        <v>6</v>
      </c>
      <c r="B10" s="30" t="s">
        <v>180</v>
      </c>
      <c r="C10" s="6"/>
      <c r="D10" s="17" t="s">
        <v>156</v>
      </c>
      <c r="E10" s="2">
        <v>1000</v>
      </c>
      <c r="F10" s="17">
        <v>0</v>
      </c>
      <c r="G10" s="13">
        <f t="shared" si="0"/>
        <v>0</v>
      </c>
      <c r="H10" s="12">
        <v>0.23</v>
      </c>
      <c r="I10" s="13">
        <f t="shared" si="1"/>
        <v>0</v>
      </c>
      <c r="J10" s="13">
        <f t="shared" si="2"/>
        <v>0</v>
      </c>
    </row>
    <row r="11" spans="1:10" ht="95.25" customHeight="1">
      <c r="A11" s="17" t="s">
        <v>7</v>
      </c>
      <c r="B11" s="30" t="s">
        <v>179</v>
      </c>
      <c r="C11" s="6"/>
      <c r="D11" s="17" t="s">
        <v>156</v>
      </c>
      <c r="E11" s="2">
        <v>1000</v>
      </c>
      <c r="F11" s="17">
        <v>0</v>
      </c>
      <c r="G11" s="13">
        <f t="shared" si="0"/>
        <v>0</v>
      </c>
      <c r="H11" s="12">
        <v>0.23</v>
      </c>
      <c r="I11" s="13">
        <f t="shared" si="1"/>
        <v>0</v>
      </c>
      <c r="J11" s="13">
        <f t="shared" si="2"/>
        <v>0</v>
      </c>
    </row>
    <row r="12" spans="1:10" ht="84" customHeight="1">
      <c r="A12" s="17" t="s">
        <v>8</v>
      </c>
      <c r="B12" s="30" t="s">
        <v>183</v>
      </c>
      <c r="C12" s="6"/>
      <c r="D12" s="17" t="s">
        <v>156</v>
      </c>
      <c r="E12" s="2">
        <v>120</v>
      </c>
      <c r="F12" s="17">
        <v>0</v>
      </c>
      <c r="G12" s="13">
        <f t="shared" si="0"/>
        <v>0</v>
      </c>
      <c r="H12" s="12">
        <v>0.23</v>
      </c>
      <c r="I12" s="13">
        <f t="shared" si="1"/>
        <v>0</v>
      </c>
      <c r="J12" s="13">
        <f t="shared" si="2"/>
        <v>0</v>
      </c>
    </row>
    <row r="13" spans="1:10" ht="126" customHeight="1">
      <c r="A13" s="17" t="s">
        <v>9</v>
      </c>
      <c r="B13" s="30" t="s">
        <v>184</v>
      </c>
      <c r="C13" s="6"/>
      <c r="D13" s="17" t="s">
        <v>156</v>
      </c>
      <c r="E13" s="2">
        <v>35</v>
      </c>
      <c r="F13" s="17">
        <v>0</v>
      </c>
      <c r="G13" s="13">
        <f t="shared" si="0"/>
        <v>0</v>
      </c>
      <c r="H13" s="12">
        <v>0.23</v>
      </c>
      <c r="I13" s="13">
        <f t="shared" si="1"/>
        <v>0</v>
      </c>
      <c r="J13" s="13">
        <f t="shared" si="2"/>
        <v>0</v>
      </c>
    </row>
    <row r="14" spans="1:10" ht="35.25" customHeight="1">
      <c r="A14" s="82" t="s">
        <v>187</v>
      </c>
      <c r="B14" s="83"/>
      <c r="C14" s="83"/>
      <c r="D14" s="83"/>
      <c r="E14" s="83"/>
      <c r="F14" s="84"/>
      <c r="G14" s="35">
        <f>SUM(G7:G13)</f>
        <v>0</v>
      </c>
      <c r="H14" s="31"/>
      <c r="I14" s="35">
        <f>I7+I8+I9+I10+I11+I12+I13</f>
        <v>0</v>
      </c>
      <c r="J14" s="35">
        <f>I14+G14</f>
        <v>0</v>
      </c>
    </row>
  </sheetData>
  <sheetProtection/>
  <mergeCells count="14">
    <mergeCell ref="A5:A6"/>
    <mergeCell ref="B5:B6"/>
    <mergeCell ref="C5:C6"/>
    <mergeCell ref="D5:D6"/>
    <mergeCell ref="E5:E6"/>
    <mergeCell ref="F5:F6"/>
    <mergeCell ref="A14:F14"/>
    <mergeCell ref="A2:J2"/>
    <mergeCell ref="H1:J1"/>
    <mergeCell ref="A3:J3"/>
    <mergeCell ref="G5:G6"/>
    <mergeCell ref="H5:H6"/>
    <mergeCell ref="I5:I6"/>
    <mergeCell ref="J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29"/>
  <sheetViews>
    <sheetView tabSelected="1" view="pageBreakPreview" zoomScale="90" zoomScaleNormal="60" zoomScaleSheetLayoutView="90" zoomScalePageLayoutView="0" workbookViewId="0" topLeftCell="A16">
      <selection activeCell="D12" sqref="D12"/>
    </sheetView>
  </sheetViews>
  <sheetFormatPr defaultColWidth="9.140625" defaultRowHeight="15"/>
  <cols>
    <col min="1" max="1" width="5.7109375" style="0" customWidth="1"/>
    <col min="2" max="2" width="57.57421875" style="0" customWidth="1"/>
    <col min="3" max="3" width="34.140625" style="0" customWidth="1"/>
    <col min="6" max="6" width="10.421875" style="0" bestFit="1" customWidth="1"/>
    <col min="7" max="7" width="19.7109375" style="0" customWidth="1"/>
    <col min="9" max="9" width="13.421875" style="0" customWidth="1"/>
    <col min="10" max="10" width="14.8515625" style="0" customWidth="1"/>
  </cols>
  <sheetData>
    <row r="1" spans="8:10" ht="15">
      <c r="H1" s="85" t="s">
        <v>191</v>
      </c>
      <c r="I1" s="85"/>
      <c r="J1" s="85"/>
    </row>
    <row r="2" spans="1:10" ht="15">
      <c r="A2" s="63" t="s">
        <v>242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">
      <c r="A3" s="63" t="s">
        <v>192</v>
      </c>
      <c r="B3" s="63"/>
      <c r="C3" s="63"/>
      <c r="D3" s="63"/>
      <c r="E3" s="63"/>
      <c r="F3" s="63"/>
      <c r="G3" s="63"/>
      <c r="H3" s="63"/>
      <c r="I3" s="63"/>
      <c r="J3" s="63"/>
    </row>
    <row r="5" spans="1:10" ht="15">
      <c r="A5" s="93" t="s">
        <v>0</v>
      </c>
      <c r="B5" s="92" t="s">
        <v>27</v>
      </c>
      <c r="C5" s="94" t="s">
        <v>190</v>
      </c>
      <c r="D5" s="93" t="s">
        <v>1</v>
      </c>
      <c r="E5" s="96" t="s">
        <v>2</v>
      </c>
      <c r="F5" s="92" t="s">
        <v>193</v>
      </c>
      <c r="G5" s="92" t="s">
        <v>22</v>
      </c>
      <c r="H5" s="92" t="s">
        <v>21</v>
      </c>
      <c r="I5" s="92" t="s">
        <v>23</v>
      </c>
      <c r="J5" s="92" t="s">
        <v>24</v>
      </c>
    </row>
    <row r="6" spans="1:10" ht="15">
      <c r="A6" s="93"/>
      <c r="B6" s="92"/>
      <c r="C6" s="95"/>
      <c r="D6" s="93"/>
      <c r="E6" s="97"/>
      <c r="F6" s="93"/>
      <c r="G6" s="93"/>
      <c r="H6" s="93"/>
      <c r="I6" s="93"/>
      <c r="J6" s="93"/>
    </row>
    <row r="7" spans="1:10" ht="27" customHeight="1">
      <c r="A7" s="17">
        <v>1</v>
      </c>
      <c r="B7" s="30" t="s">
        <v>71</v>
      </c>
      <c r="C7" s="6"/>
      <c r="D7" s="17" t="s">
        <v>156</v>
      </c>
      <c r="E7" s="2">
        <v>20</v>
      </c>
      <c r="F7" s="13">
        <v>0</v>
      </c>
      <c r="G7" s="15">
        <f>E7*F7</f>
        <v>0</v>
      </c>
      <c r="H7" s="14">
        <v>0.23</v>
      </c>
      <c r="I7" s="13">
        <f>H7*G7</f>
        <v>0</v>
      </c>
      <c r="J7" s="13">
        <f>I7+G7</f>
        <v>0</v>
      </c>
    </row>
    <row r="8" spans="1:10" ht="40.5" customHeight="1">
      <c r="A8" s="17">
        <v>2</v>
      </c>
      <c r="B8" s="30" t="s">
        <v>72</v>
      </c>
      <c r="C8" s="6"/>
      <c r="D8" s="17" t="s">
        <v>156</v>
      </c>
      <c r="E8" s="2">
        <v>40</v>
      </c>
      <c r="F8" s="13">
        <v>0</v>
      </c>
      <c r="G8" s="15">
        <f aca="true" t="shared" si="0" ref="G8:G28">E8*F8</f>
        <v>0</v>
      </c>
      <c r="H8" s="14">
        <v>0.23</v>
      </c>
      <c r="I8" s="13">
        <f aca="true" t="shared" si="1" ref="I8:I28">H8*G8</f>
        <v>0</v>
      </c>
      <c r="J8" s="13">
        <f aca="true" t="shared" si="2" ref="J8:J28">I8+G8</f>
        <v>0</v>
      </c>
    </row>
    <row r="9" spans="1:10" ht="40.5" customHeight="1">
      <c r="A9" s="17">
        <v>3</v>
      </c>
      <c r="B9" s="30" t="s">
        <v>194</v>
      </c>
      <c r="C9" s="6"/>
      <c r="D9" s="17" t="s">
        <v>156</v>
      </c>
      <c r="E9" s="2">
        <v>30</v>
      </c>
      <c r="F9" s="13">
        <v>0</v>
      </c>
      <c r="G9" s="15">
        <f t="shared" si="0"/>
        <v>0</v>
      </c>
      <c r="H9" s="14">
        <v>0.23</v>
      </c>
      <c r="I9" s="13">
        <f t="shared" si="1"/>
        <v>0</v>
      </c>
      <c r="J9" s="13">
        <f t="shared" si="2"/>
        <v>0</v>
      </c>
    </row>
    <row r="10" spans="1:10" ht="39" customHeight="1">
      <c r="A10" s="17">
        <v>4</v>
      </c>
      <c r="B10" s="30" t="s">
        <v>207</v>
      </c>
      <c r="C10" s="6"/>
      <c r="D10" s="17" t="s">
        <v>156</v>
      </c>
      <c r="E10" s="2">
        <v>2</v>
      </c>
      <c r="F10" s="13">
        <v>0</v>
      </c>
      <c r="G10" s="15">
        <f t="shared" si="0"/>
        <v>0</v>
      </c>
      <c r="H10" s="14">
        <v>0.23</v>
      </c>
      <c r="I10" s="13">
        <f t="shared" si="1"/>
        <v>0</v>
      </c>
      <c r="J10" s="13">
        <f t="shared" si="2"/>
        <v>0</v>
      </c>
    </row>
    <row r="11" spans="1:10" ht="36" customHeight="1">
      <c r="A11" s="17">
        <v>5</v>
      </c>
      <c r="B11" s="30" t="s">
        <v>208</v>
      </c>
      <c r="C11" s="6"/>
      <c r="D11" s="17" t="s">
        <v>156</v>
      </c>
      <c r="E11" s="2">
        <v>8</v>
      </c>
      <c r="F11" s="13">
        <v>0</v>
      </c>
      <c r="G11" s="15">
        <f t="shared" si="0"/>
        <v>0</v>
      </c>
      <c r="H11" s="14">
        <v>0.23</v>
      </c>
      <c r="I11" s="13">
        <f t="shared" si="1"/>
        <v>0</v>
      </c>
      <c r="J11" s="13">
        <f t="shared" si="2"/>
        <v>0</v>
      </c>
    </row>
    <row r="12" spans="1:10" ht="36.75" customHeight="1">
      <c r="A12" s="17">
        <v>6</v>
      </c>
      <c r="B12" s="30" t="s">
        <v>209</v>
      </c>
      <c r="C12" s="6"/>
      <c r="D12" s="17" t="s">
        <v>156</v>
      </c>
      <c r="E12" s="2">
        <v>1</v>
      </c>
      <c r="F12" s="13">
        <v>0</v>
      </c>
      <c r="G12" s="15">
        <f t="shared" si="0"/>
        <v>0</v>
      </c>
      <c r="H12" s="14">
        <v>0.23</v>
      </c>
      <c r="I12" s="13">
        <f t="shared" si="1"/>
        <v>0</v>
      </c>
      <c r="J12" s="13">
        <f t="shared" si="2"/>
        <v>0</v>
      </c>
    </row>
    <row r="13" spans="1:10" ht="35.25" customHeight="1">
      <c r="A13" s="17">
        <v>7</v>
      </c>
      <c r="B13" s="30" t="s">
        <v>210</v>
      </c>
      <c r="C13" s="6"/>
      <c r="D13" s="17" t="s">
        <v>156</v>
      </c>
      <c r="E13" s="2">
        <v>80</v>
      </c>
      <c r="F13" s="13">
        <v>0</v>
      </c>
      <c r="G13" s="15">
        <f t="shared" si="0"/>
        <v>0</v>
      </c>
      <c r="H13" s="14">
        <v>0.23</v>
      </c>
      <c r="I13" s="13">
        <f t="shared" si="1"/>
        <v>0</v>
      </c>
      <c r="J13" s="13">
        <f t="shared" si="2"/>
        <v>0</v>
      </c>
    </row>
    <row r="14" spans="1:10" ht="41.25" customHeight="1">
      <c r="A14" s="17">
        <v>8</v>
      </c>
      <c r="B14" s="30" t="s">
        <v>211</v>
      </c>
      <c r="C14" s="6"/>
      <c r="D14" s="17" t="s">
        <v>156</v>
      </c>
      <c r="E14" s="2">
        <v>40</v>
      </c>
      <c r="F14" s="13">
        <v>0</v>
      </c>
      <c r="G14" s="15">
        <f t="shared" si="0"/>
        <v>0</v>
      </c>
      <c r="H14" s="14">
        <v>0.23</v>
      </c>
      <c r="I14" s="13">
        <f t="shared" si="1"/>
        <v>0</v>
      </c>
      <c r="J14" s="13">
        <f t="shared" si="2"/>
        <v>0</v>
      </c>
    </row>
    <row r="15" spans="1:10" ht="38.25" customHeight="1">
      <c r="A15" s="17">
        <v>9</v>
      </c>
      <c r="B15" s="30" t="s">
        <v>212</v>
      </c>
      <c r="C15" s="6"/>
      <c r="D15" s="17" t="s">
        <v>156</v>
      </c>
      <c r="E15" s="2">
        <v>3</v>
      </c>
      <c r="F15" s="13">
        <v>0</v>
      </c>
      <c r="G15" s="15">
        <f t="shared" si="0"/>
        <v>0</v>
      </c>
      <c r="H15" s="14">
        <v>0.23</v>
      </c>
      <c r="I15" s="13">
        <f t="shared" si="1"/>
        <v>0</v>
      </c>
      <c r="J15" s="13">
        <f t="shared" si="2"/>
        <v>0</v>
      </c>
    </row>
    <row r="16" spans="1:10" ht="36.75" customHeight="1">
      <c r="A16" s="17">
        <v>10</v>
      </c>
      <c r="B16" s="30" t="s">
        <v>213</v>
      </c>
      <c r="C16" s="6"/>
      <c r="D16" s="17" t="s">
        <v>156</v>
      </c>
      <c r="E16" s="2">
        <v>20</v>
      </c>
      <c r="F16" s="13">
        <v>0</v>
      </c>
      <c r="G16" s="15">
        <f t="shared" si="0"/>
        <v>0</v>
      </c>
      <c r="H16" s="14">
        <v>0.23</v>
      </c>
      <c r="I16" s="13">
        <f t="shared" si="1"/>
        <v>0</v>
      </c>
      <c r="J16" s="13">
        <f t="shared" si="2"/>
        <v>0</v>
      </c>
    </row>
    <row r="17" spans="1:10" ht="38.25" customHeight="1">
      <c r="A17" s="17">
        <v>11</v>
      </c>
      <c r="B17" s="30" t="s">
        <v>214</v>
      </c>
      <c r="C17" s="6"/>
      <c r="D17" s="17" t="s">
        <v>156</v>
      </c>
      <c r="E17" s="2">
        <v>25</v>
      </c>
      <c r="F17" s="13">
        <v>0</v>
      </c>
      <c r="G17" s="15">
        <f t="shared" si="0"/>
        <v>0</v>
      </c>
      <c r="H17" s="14">
        <v>0.23</v>
      </c>
      <c r="I17" s="13">
        <f t="shared" si="1"/>
        <v>0</v>
      </c>
      <c r="J17" s="13">
        <f t="shared" si="2"/>
        <v>0</v>
      </c>
    </row>
    <row r="18" spans="1:10" ht="39" customHeight="1">
      <c r="A18" s="17">
        <v>12</v>
      </c>
      <c r="B18" s="30" t="s">
        <v>215</v>
      </c>
      <c r="C18" s="6"/>
      <c r="D18" s="17" t="s">
        <v>156</v>
      </c>
      <c r="E18" s="2">
        <v>15</v>
      </c>
      <c r="F18" s="13">
        <v>0</v>
      </c>
      <c r="G18" s="15">
        <f t="shared" si="0"/>
        <v>0</v>
      </c>
      <c r="H18" s="14">
        <v>0.23</v>
      </c>
      <c r="I18" s="13">
        <f t="shared" si="1"/>
        <v>0</v>
      </c>
      <c r="J18" s="13">
        <f t="shared" si="2"/>
        <v>0</v>
      </c>
    </row>
    <row r="19" spans="1:10" ht="41.25" customHeight="1">
      <c r="A19" s="17">
        <v>13</v>
      </c>
      <c r="B19" s="30" t="s">
        <v>216</v>
      </c>
      <c r="C19" s="6"/>
      <c r="D19" s="17" t="s">
        <v>156</v>
      </c>
      <c r="E19" s="2">
        <v>20</v>
      </c>
      <c r="F19" s="13">
        <v>0</v>
      </c>
      <c r="G19" s="15">
        <f t="shared" si="0"/>
        <v>0</v>
      </c>
      <c r="H19" s="14">
        <v>0.23</v>
      </c>
      <c r="I19" s="13">
        <f t="shared" si="1"/>
        <v>0</v>
      </c>
      <c r="J19" s="13">
        <f t="shared" si="2"/>
        <v>0</v>
      </c>
    </row>
    <row r="20" spans="1:10" ht="41.25" customHeight="1">
      <c r="A20" s="17">
        <v>14</v>
      </c>
      <c r="B20" s="30" t="s">
        <v>217</v>
      </c>
      <c r="C20" s="6"/>
      <c r="D20" s="17" t="s">
        <v>156</v>
      </c>
      <c r="E20" s="2">
        <v>40</v>
      </c>
      <c r="F20" s="13">
        <v>0</v>
      </c>
      <c r="G20" s="15">
        <f t="shared" si="0"/>
        <v>0</v>
      </c>
      <c r="H20" s="14">
        <v>0.23</v>
      </c>
      <c r="I20" s="13">
        <f t="shared" si="1"/>
        <v>0</v>
      </c>
      <c r="J20" s="13">
        <f t="shared" si="2"/>
        <v>0</v>
      </c>
    </row>
    <row r="21" spans="1:10" ht="41.25" customHeight="1">
      <c r="A21" s="17">
        <v>15</v>
      </c>
      <c r="B21" s="30" t="s">
        <v>218</v>
      </c>
      <c r="C21" s="6"/>
      <c r="D21" s="17" t="s">
        <v>156</v>
      </c>
      <c r="E21" s="2">
        <v>70</v>
      </c>
      <c r="F21" s="13">
        <v>0</v>
      </c>
      <c r="G21" s="15">
        <f t="shared" si="0"/>
        <v>0</v>
      </c>
      <c r="H21" s="14">
        <v>0.23</v>
      </c>
      <c r="I21" s="13">
        <f t="shared" si="1"/>
        <v>0</v>
      </c>
      <c r="J21" s="13">
        <f t="shared" si="2"/>
        <v>0</v>
      </c>
    </row>
    <row r="22" spans="1:10" ht="41.25" customHeight="1">
      <c r="A22" s="17">
        <v>16</v>
      </c>
      <c r="B22" s="30" t="s">
        <v>219</v>
      </c>
      <c r="C22" s="6"/>
      <c r="D22" s="17" t="s">
        <v>156</v>
      </c>
      <c r="E22" s="2">
        <v>20</v>
      </c>
      <c r="F22" s="13">
        <v>0</v>
      </c>
      <c r="G22" s="15">
        <f t="shared" si="0"/>
        <v>0</v>
      </c>
      <c r="H22" s="14">
        <v>0.23</v>
      </c>
      <c r="I22" s="13">
        <f t="shared" si="1"/>
        <v>0</v>
      </c>
      <c r="J22" s="13">
        <f t="shared" si="2"/>
        <v>0</v>
      </c>
    </row>
    <row r="23" spans="1:10" ht="41.25" customHeight="1">
      <c r="A23" s="17">
        <v>17</v>
      </c>
      <c r="B23" s="30" t="s">
        <v>220</v>
      </c>
      <c r="C23" s="6"/>
      <c r="D23" s="17" t="s">
        <v>156</v>
      </c>
      <c r="E23" s="2">
        <v>3</v>
      </c>
      <c r="F23" s="13">
        <v>0</v>
      </c>
      <c r="G23" s="15">
        <f t="shared" si="0"/>
        <v>0</v>
      </c>
      <c r="H23" s="14">
        <v>0.23</v>
      </c>
      <c r="I23" s="13">
        <f t="shared" si="1"/>
        <v>0</v>
      </c>
      <c r="J23" s="13">
        <f t="shared" si="2"/>
        <v>0</v>
      </c>
    </row>
    <row r="24" spans="1:10" ht="41.25" customHeight="1">
      <c r="A24" s="17">
        <v>18</v>
      </c>
      <c r="B24" s="30" t="s">
        <v>221</v>
      </c>
      <c r="C24" s="6"/>
      <c r="D24" s="17" t="s">
        <v>156</v>
      </c>
      <c r="E24" s="2">
        <v>20</v>
      </c>
      <c r="F24" s="13">
        <v>0</v>
      </c>
      <c r="G24" s="15">
        <f t="shared" si="0"/>
        <v>0</v>
      </c>
      <c r="H24" s="14">
        <v>0.23</v>
      </c>
      <c r="I24" s="13">
        <f t="shared" si="1"/>
        <v>0</v>
      </c>
      <c r="J24" s="13">
        <f t="shared" si="2"/>
        <v>0</v>
      </c>
    </row>
    <row r="25" spans="1:10" ht="41.25" customHeight="1">
      <c r="A25" s="17">
        <v>19</v>
      </c>
      <c r="B25" s="30" t="s">
        <v>222</v>
      </c>
      <c r="C25" s="6"/>
      <c r="D25" s="17" t="s">
        <v>156</v>
      </c>
      <c r="E25" s="2">
        <v>6</v>
      </c>
      <c r="F25" s="13">
        <v>0</v>
      </c>
      <c r="G25" s="15">
        <f t="shared" si="0"/>
        <v>0</v>
      </c>
      <c r="H25" s="14">
        <v>0.23</v>
      </c>
      <c r="I25" s="13">
        <f t="shared" si="1"/>
        <v>0</v>
      </c>
      <c r="J25" s="13">
        <f t="shared" si="2"/>
        <v>0</v>
      </c>
    </row>
    <row r="26" spans="1:10" ht="41.25" customHeight="1">
      <c r="A26" s="54">
        <v>20</v>
      </c>
      <c r="B26" s="107" t="s">
        <v>241</v>
      </c>
      <c r="C26" s="108"/>
      <c r="D26" s="54" t="s">
        <v>156</v>
      </c>
      <c r="E26" s="54">
        <v>6</v>
      </c>
      <c r="F26" s="109">
        <v>0</v>
      </c>
      <c r="G26" s="110">
        <f t="shared" si="0"/>
        <v>0</v>
      </c>
      <c r="H26" s="111">
        <v>0.23</v>
      </c>
      <c r="I26" s="109">
        <f t="shared" si="1"/>
        <v>0</v>
      </c>
      <c r="J26" s="109">
        <f t="shared" si="2"/>
        <v>0</v>
      </c>
    </row>
    <row r="27" spans="1:10" ht="41.25" customHeight="1">
      <c r="A27" s="17">
        <v>21</v>
      </c>
      <c r="B27" s="30" t="s">
        <v>223</v>
      </c>
      <c r="C27" s="6"/>
      <c r="D27" s="17" t="s">
        <v>156</v>
      </c>
      <c r="E27" s="2">
        <v>6</v>
      </c>
      <c r="F27" s="13">
        <v>0</v>
      </c>
      <c r="G27" s="15">
        <f t="shared" si="0"/>
        <v>0</v>
      </c>
      <c r="H27" s="14">
        <v>0.23</v>
      </c>
      <c r="I27" s="13">
        <f t="shared" si="1"/>
        <v>0</v>
      </c>
      <c r="J27" s="13">
        <f t="shared" si="2"/>
        <v>0</v>
      </c>
    </row>
    <row r="28" spans="1:10" ht="41.25" customHeight="1">
      <c r="A28" s="17">
        <v>22</v>
      </c>
      <c r="B28" s="30" t="s">
        <v>224</v>
      </c>
      <c r="C28" s="6"/>
      <c r="D28" s="17" t="s">
        <v>156</v>
      </c>
      <c r="E28" s="2">
        <v>25</v>
      </c>
      <c r="F28" s="13">
        <v>0</v>
      </c>
      <c r="G28" s="15">
        <f t="shared" si="0"/>
        <v>0</v>
      </c>
      <c r="H28" s="14">
        <v>0.23</v>
      </c>
      <c r="I28" s="13">
        <f t="shared" si="1"/>
        <v>0</v>
      </c>
      <c r="J28" s="13">
        <f t="shared" si="2"/>
        <v>0</v>
      </c>
    </row>
    <row r="29" spans="1:10" ht="30" customHeight="1">
      <c r="A29" s="89" t="s">
        <v>187</v>
      </c>
      <c r="B29" s="90"/>
      <c r="C29" s="90"/>
      <c r="D29" s="90"/>
      <c r="E29" s="90"/>
      <c r="F29" s="91"/>
      <c r="G29" s="34">
        <f>SUM(G7:G28)</f>
        <v>0</v>
      </c>
      <c r="H29" s="33"/>
      <c r="I29" s="34">
        <f>G29*23%</f>
        <v>0</v>
      </c>
      <c r="J29" s="34">
        <f>SUM(G29,I29)</f>
        <v>0</v>
      </c>
    </row>
  </sheetData>
  <sheetProtection/>
  <mergeCells count="14">
    <mergeCell ref="F5:F6"/>
    <mergeCell ref="H1:J1"/>
    <mergeCell ref="A2:J2"/>
    <mergeCell ref="A3:J3"/>
    <mergeCell ref="A29:F29"/>
    <mergeCell ref="G5:G6"/>
    <mergeCell ref="H5:H6"/>
    <mergeCell ref="I5:I6"/>
    <mergeCell ref="J5:J6"/>
    <mergeCell ref="A5:A6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10"/>
  <sheetViews>
    <sheetView view="pageBreakPreview" zoomScale="90" zoomScaleNormal="60" zoomScaleSheetLayoutView="90" zoomScalePageLayoutView="0" workbookViewId="0" topLeftCell="A1">
      <selection activeCell="B23" sqref="B23"/>
    </sheetView>
  </sheetViews>
  <sheetFormatPr defaultColWidth="9.140625" defaultRowHeight="15"/>
  <cols>
    <col min="1" max="1" width="5.7109375" style="0" customWidth="1"/>
    <col min="2" max="2" width="59.140625" style="0" customWidth="1"/>
    <col min="3" max="3" width="34.140625" style="0" customWidth="1"/>
    <col min="6" max="6" width="10.421875" style="0" bestFit="1" customWidth="1"/>
    <col min="7" max="7" width="19.7109375" style="0" customWidth="1"/>
    <col min="9" max="9" width="13.421875" style="0" customWidth="1"/>
    <col min="10" max="10" width="14.8515625" style="0" customWidth="1"/>
  </cols>
  <sheetData>
    <row r="1" spans="8:10" ht="15">
      <c r="H1" s="85" t="s">
        <v>206</v>
      </c>
      <c r="I1" s="85"/>
      <c r="J1" s="85"/>
    </row>
    <row r="2" spans="1:10" ht="15">
      <c r="A2" s="63" t="s">
        <v>141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">
      <c r="A3" s="63" t="s">
        <v>205</v>
      </c>
      <c r="B3" s="63"/>
      <c r="C3" s="63"/>
      <c r="D3" s="63"/>
      <c r="E3" s="63"/>
      <c r="F3" s="63"/>
      <c r="G3" s="63"/>
      <c r="H3" s="63"/>
      <c r="I3" s="63"/>
      <c r="J3" s="63"/>
    </row>
    <row r="5" spans="1:10" ht="15">
      <c r="A5" s="99" t="s">
        <v>0</v>
      </c>
      <c r="B5" s="98" t="s">
        <v>27</v>
      </c>
      <c r="C5" s="103" t="s">
        <v>190</v>
      </c>
      <c r="D5" s="99" t="s">
        <v>1</v>
      </c>
      <c r="E5" s="105" t="s">
        <v>2</v>
      </c>
      <c r="F5" s="98" t="s">
        <v>193</v>
      </c>
      <c r="G5" s="98" t="s">
        <v>22</v>
      </c>
      <c r="H5" s="98" t="s">
        <v>21</v>
      </c>
      <c r="I5" s="98" t="s">
        <v>23</v>
      </c>
      <c r="J5" s="98" t="s">
        <v>24</v>
      </c>
    </row>
    <row r="6" spans="1:10" ht="15">
      <c r="A6" s="99"/>
      <c r="B6" s="98"/>
      <c r="C6" s="104"/>
      <c r="D6" s="99"/>
      <c r="E6" s="106"/>
      <c r="F6" s="99"/>
      <c r="G6" s="99"/>
      <c r="H6" s="99"/>
      <c r="I6" s="99"/>
      <c r="J6" s="99"/>
    </row>
    <row r="7" spans="1:10" ht="88.5" customHeight="1">
      <c r="A7" s="17">
        <v>1</v>
      </c>
      <c r="B7" s="38" t="s">
        <v>202</v>
      </c>
      <c r="C7" s="6"/>
      <c r="D7" s="17" t="s">
        <v>156</v>
      </c>
      <c r="E7" s="2">
        <v>2</v>
      </c>
      <c r="F7" s="13">
        <v>0</v>
      </c>
      <c r="G7" s="15">
        <f>E7*F7</f>
        <v>0</v>
      </c>
      <c r="H7" s="14">
        <v>0.23</v>
      </c>
      <c r="I7" s="13">
        <f>H7*G7</f>
        <v>0</v>
      </c>
      <c r="J7" s="13">
        <f>I7+G7</f>
        <v>0</v>
      </c>
    </row>
    <row r="8" spans="1:10" ht="76.5" customHeight="1">
      <c r="A8" s="17">
        <v>2</v>
      </c>
      <c r="B8" s="38" t="s">
        <v>203</v>
      </c>
      <c r="C8" s="6"/>
      <c r="D8" s="17" t="s">
        <v>156</v>
      </c>
      <c r="E8" s="2">
        <v>2</v>
      </c>
      <c r="F8" s="13">
        <v>0</v>
      </c>
      <c r="G8" s="15">
        <f>E8*F8</f>
        <v>0</v>
      </c>
      <c r="H8" s="14">
        <v>0.23</v>
      </c>
      <c r="I8" s="13">
        <f>H8*G8</f>
        <v>0</v>
      </c>
      <c r="J8" s="13">
        <f>I8+G8</f>
        <v>0</v>
      </c>
    </row>
    <row r="9" spans="1:10" ht="75" customHeight="1">
      <c r="A9" s="17">
        <v>3</v>
      </c>
      <c r="B9" s="38" t="s">
        <v>204</v>
      </c>
      <c r="C9" s="6"/>
      <c r="D9" s="17" t="s">
        <v>156</v>
      </c>
      <c r="E9" s="2">
        <v>1</v>
      </c>
      <c r="F9" s="13">
        <v>0</v>
      </c>
      <c r="G9" s="15">
        <f>E9*F9</f>
        <v>0</v>
      </c>
      <c r="H9" s="14">
        <v>0.23</v>
      </c>
      <c r="I9" s="13">
        <f>H9*G9</f>
        <v>0</v>
      </c>
      <c r="J9" s="13">
        <f>I9+G9</f>
        <v>0</v>
      </c>
    </row>
    <row r="10" spans="1:10" ht="30" customHeight="1">
      <c r="A10" s="100" t="s">
        <v>187</v>
      </c>
      <c r="B10" s="101"/>
      <c r="C10" s="101"/>
      <c r="D10" s="101"/>
      <c r="E10" s="101"/>
      <c r="F10" s="102"/>
      <c r="G10" s="39">
        <f>SUM(G7:G9)</f>
        <v>0</v>
      </c>
      <c r="H10" s="33"/>
      <c r="I10" s="39">
        <f>G10*23%</f>
        <v>0</v>
      </c>
      <c r="J10" s="39">
        <f>SUM(G10,I10)</f>
        <v>0</v>
      </c>
    </row>
  </sheetData>
  <sheetProtection/>
  <mergeCells count="14">
    <mergeCell ref="D5:D6"/>
    <mergeCell ref="E5:E6"/>
    <mergeCell ref="F5:F6"/>
    <mergeCell ref="G5:G6"/>
    <mergeCell ref="H5:H6"/>
    <mergeCell ref="I5:I6"/>
    <mergeCell ref="J5:J6"/>
    <mergeCell ref="A10:F10"/>
    <mergeCell ref="H1:J1"/>
    <mergeCell ref="A2:J2"/>
    <mergeCell ref="A3:J3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2011-10-06T05:42:55Z</cp:lastPrinted>
  <dcterms:created xsi:type="dcterms:W3CDTF">2006-09-22T13:37:51Z</dcterms:created>
  <dcterms:modified xsi:type="dcterms:W3CDTF">2022-03-14T13:58:09Z</dcterms:modified>
  <cp:category/>
  <cp:version/>
  <cp:contentType/>
  <cp:contentStatus/>
</cp:coreProperties>
</file>