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1 -PZP\POWYŻEJ 130 000 ZŁ\13 ŚRODKI OCHRONY 2\13 SWZ\"/>
    </mc:Choice>
  </mc:AlternateContent>
  <bookViews>
    <workbookView xWindow="0" yWindow="0" windowWidth="21105" windowHeight="8835" activeTab="1"/>
  </bookViews>
  <sheets>
    <sheet name="Formularz bez formuł" sheetId="2" r:id="rId1"/>
    <sheet name="Formularz z formułam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J8" i="1" s="1"/>
  <c r="G23" i="1"/>
  <c r="F23" i="1"/>
  <c r="G22" i="1"/>
  <c r="F22" i="1"/>
  <c r="G16" i="1"/>
  <c r="F16" i="1"/>
  <c r="I16" i="1" l="1"/>
  <c r="J16" i="1" s="1"/>
  <c r="G17" i="1"/>
  <c r="I17" i="1" s="1"/>
  <c r="G24" i="1"/>
  <c r="I24" i="1"/>
  <c r="J17" i="1"/>
  <c r="I22" i="1"/>
  <c r="J22" i="1" s="1"/>
  <c r="I23" i="1"/>
  <c r="J23" i="1" s="1"/>
  <c r="G7" i="1"/>
  <c r="F7" i="1"/>
  <c r="G6" i="1"/>
  <c r="F6" i="1"/>
  <c r="J24" i="1" l="1"/>
  <c r="I6" i="1"/>
  <c r="J6" i="1" s="1"/>
  <c r="G9" i="1"/>
  <c r="I9" i="1" s="1"/>
  <c r="I7" i="1"/>
  <c r="J7" i="1" s="1"/>
  <c r="J9" i="1" l="1"/>
</calcChain>
</file>

<file path=xl/sharedStrings.xml><?xml version="1.0" encoding="utf-8"?>
<sst xmlns="http://schemas.openxmlformats.org/spreadsheetml/2006/main" count="100" uniqueCount="25">
  <si>
    <t>Przedmiot zamówienia- sukcesywna dostawa:</t>
  </si>
  <si>
    <t>Jednostka miary</t>
  </si>
  <si>
    <t>Cena (zł) jednostkowa                  netto</t>
  </si>
  <si>
    <t>Cena (zł) jednostkowa                  brutto</t>
  </si>
  <si>
    <t>Wartość netto = ilość x cena jedn. netto</t>
  </si>
  <si>
    <t>vat %</t>
  </si>
  <si>
    <t>vat kwota</t>
  </si>
  <si>
    <t>Wartość brutto =  Wartość  netto + kwota VAT</t>
  </si>
  <si>
    <t>sztuka</t>
  </si>
  <si>
    <t>opakowanie</t>
  </si>
  <si>
    <t>Czepki pielęgniarskie z przewiewnej włókniny, okrągły, wykończony delikatną gumką opinająca głowę, niejałowy, Włoknina  o gramaturze min. 20g/m2</t>
  </si>
  <si>
    <t>Fartuch medyczny izolacyjny  przeznaczony dla personelu medycznego niesterylny,przewiewny z włókniny SMS  lub z włókniny polipropylenowej o gramturze min. 30g/m2,max 40g/m2 rękawy długie ,zakończone mankietem, posiadający wizanie przy szyi i trok do zwiazania fartucha w pasie, rozmiar L, XL i XXL do wyboru Zamawiającego</t>
  </si>
  <si>
    <t>Pakiet 1</t>
  </si>
  <si>
    <t>Pakiet 2</t>
  </si>
  <si>
    <t>Pakiet 3</t>
  </si>
  <si>
    <t>Maska ochronna trójwarstwowa na troki lub gumki hypoalergiczna,posiadająca usztywniacz umożliwiający modelowanie na nosie w cz e sci środkowej posiadać zakładki harmonijka)umożliwiające dopasowanie maseczki do kształtu twarzy-zakrycie ust, nosa, brody.  Włóknina o gramaturze min. 20g/m2,     PN EN 14683 oraz oznakowanie znakiem CE.Rozmiar wyrobu na płasko ma wynosić co najmniej 17,5 x 9 cm Opakowanie x 50 szt</t>
  </si>
  <si>
    <t>Półmaska filtrująca typu hepa FFP2 zapewniająca skuteczność filtracji bakteryjnej ≥94% półmaska z profilowaną częścią nosową.Szczelność dopasowania - usztywniacz umożliwiający modelowanie na nosie oraz patka podbródkową poprawiająca dopasowanie się do twarzy.Posiadająca  gładką wewnętrzną wyściółkę zapewniającą komfort dla twarzyWyrób medyczny jednorazowy,środek ochrony indywidualnej pakowany indywidualnie w foliowe opakowanie, niejałowy.Spełniajaca norme 149:2001+A1:2009)</t>
  </si>
  <si>
    <t xml:space="preserve">Rękawice  nitrylowe diagnostyczne, niejałowe grubość na palcu min 0,08-max 0,12 , grubość na dłoni min 0,05mm,  grubość mankiet – 0,04 mm, mankiet rolowany długość min 240mm. Rękawice mikroteksturowane z dodatkową  teksturą na palcach, polimerowane od wewnątrz, Rękawice bez protein latexu ,posiadające AQL 1-1,5,zarejestrowane jako wyrób medyczny oraz środek ochrony osobistej kategorii III.  Dopuszczone do kontaktu z żywnością (potwierdzenie certyfikatem) . Pozbawione tiuramów oraz MBT . Rozmiar kodowany kolorystycznie na opakowaniu.
Opakowanie na rękawice S - XL -do wyboru zamawiającego , Zgodność z normą EN455-1-2-3.Przebadane zgodnie z norma EN 374-2 ,3, 5 </t>
  </si>
  <si>
    <t xml:space="preserve">Zamawiana ilość </t>
  </si>
  <si>
    <t>Zamawiana ilość</t>
  </si>
  <si>
    <t>Pełna nazwa handlowa oferowanego wyrobu (typ)</t>
  </si>
  <si>
    <t>Nazwa firmy producenta wyrobu</t>
  </si>
  <si>
    <t>……………..………………………………..</t>
  </si>
  <si>
    <t xml:space="preserve">(data i  podpis wykonawcy/pełnomocnika) </t>
  </si>
  <si>
    <t>Fartuch barierowy niejałowy z włókniny typu SMS , min. 35g/m2,  rozmiar L-XXL do wyboru zamawiającego. Fartuch , zakrywający część szyi, klatkę piersiową, brzuch, kończyny dolne i górne. Rękawy zakończone elastycznym poliestrowym mankietem. Tylne części fartucha nachodzące na siebie. System troków umożliwiających  zakładanie fartucha.   Fartuch zgodny z normą PN EN 13795.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</si>
</sst>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;[Red]#,##0.00"/>
    <numFmt numFmtId="166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1"/>
      <name val="Times New Roman"/>
      <family val="1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</cellStyleXfs>
  <cellXfs count="4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right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9" fontId="8" fillId="0" borderId="1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9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165" fontId="0" fillId="0" borderId="0" xfId="0" applyNumberFormat="1"/>
    <xf numFmtId="2" fontId="8" fillId="0" borderId="2" xfId="0" applyNumberFormat="1" applyFont="1" applyBorder="1" applyAlignment="1" applyProtection="1">
      <alignment horizontal="right" vertical="center" wrapText="1"/>
    </xf>
    <xf numFmtId="165" fontId="8" fillId="0" borderId="3" xfId="1" applyNumberFormat="1" applyFont="1" applyBorder="1" applyAlignment="1">
      <alignment horizontal="right" vertical="center" wrapText="1"/>
    </xf>
    <xf numFmtId="9" fontId="8" fillId="0" borderId="3" xfId="1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>
      <alignment horizontal="right" vertical="center" wrapText="1"/>
    </xf>
    <xf numFmtId="165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4" fontId="3" fillId="0" borderId="0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165" fontId="10" fillId="0" borderId="1" xfId="0" applyNumberFormat="1" applyFont="1" applyBorder="1"/>
    <xf numFmtId="4" fontId="10" fillId="0" borderId="1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5" fontId="10" fillId="0" borderId="0" xfId="0" applyNumberFormat="1" applyFont="1"/>
    <xf numFmtId="0" fontId="10" fillId="0" borderId="0" xfId="0" applyFont="1"/>
    <xf numFmtId="0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8" fillId="6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4">
    <cellStyle name="Normalny" xfId="0" builtinId="0"/>
    <cellStyle name="Normalny 2" xfId="2"/>
    <cellStyle name="Normalny 3" xfId="3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1"/>
  <sheetViews>
    <sheetView view="pageLayout" topLeftCell="A19" zoomScaleNormal="100" workbookViewId="0">
      <selection activeCell="B22" sqref="B22"/>
    </sheetView>
  </sheetViews>
  <sheetFormatPr defaultRowHeight="15" x14ac:dyDescent="0.25"/>
  <cols>
    <col min="2" max="2" width="34" customWidth="1"/>
    <col min="7" max="7" width="11.28515625" customWidth="1"/>
    <col min="9" max="9" width="15" customWidth="1"/>
    <col min="10" max="10" width="19.140625" customWidth="1"/>
    <col min="11" max="11" width="11.28515625" customWidth="1"/>
    <col min="12" max="12" width="13.85546875" customWidth="1"/>
  </cols>
  <sheetData>
    <row r="4" spans="1:12" x14ac:dyDescent="0.25">
      <c r="A4" t="s">
        <v>12</v>
      </c>
    </row>
    <row r="5" spans="1:12" ht="66" x14ac:dyDescent="0.25">
      <c r="A5" s="1"/>
      <c r="B5" s="1" t="s">
        <v>0</v>
      </c>
      <c r="C5" s="1" t="s">
        <v>1</v>
      </c>
      <c r="D5" s="1" t="s">
        <v>18</v>
      </c>
      <c r="E5" s="2" t="s">
        <v>2</v>
      </c>
      <c r="F5" s="2" t="s">
        <v>3</v>
      </c>
      <c r="G5" s="3" t="s">
        <v>4</v>
      </c>
      <c r="H5" s="4" t="s">
        <v>5</v>
      </c>
      <c r="I5" s="4" t="s">
        <v>6</v>
      </c>
      <c r="J5" s="5" t="s">
        <v>7</v>
      </c>
      <c r="K5" s="43" t="s">
        <v>20</v>
      </c>
      <c r="L5" s="43" t="s">
        <v>21</v>
      </c>
    </row>
    <row r="6" spans="1:12" ht="117.75" customHeight="1" x14ac:dyDescent="0.25">
      <c r="A6" s="6">
        <v>1</v>
      </c>
      <c r="B6" s="7" t="s">
        <v>15</v>
      </c>
      <c r="C6" s="8" t="s">
        <v>9</v>
      </c>
      <c r="D6" s="9">
        <v>670</v>
      </c>
      <c r="E6" s="10"/>
      <c r="F6" s="11"/>
      <c r="G6" s="12"/>
      <c r="H6" s="13">
        <v>0.08</v>
      </c>
      <c r="I6" s="14"/>
      <c r="J6" s="15"/>
      <c r="K6" s="44"/>
      <c r="L6" s="44"/>
    </row>
    <row r="7" spans="1:12" ht="82.5" customHeight="1" x14ac:dyDescent="0.25">
      <c r="A7" s="6">
        <v>2</v>
      </c>
      <c r="B7" s="16" t="s">
        <v>10</v>
      </c>
      <c r="C7" s="8" t="s">
        <v>8</v>
      </c>
      <c r="D7" s="9">
        <v>3300</v>
      </c>
      <c r="E7" s="10"/>
      <c r="F7" s="11"/>
      <c r="G7" s="12"/>
      <c r="H7" s="13">
        <v>0.08</v>
      </c>
      <c r="I7" s="14"/>
      <c r="J7" s="15"/>
      <c r="K7" s="44"/>
      <c r="L7" s="44"/>
    </row>
    <row r="8" spans="1:12" ht="129" customHeight="1" x14ac:dyDescent="0.25">
      <c r="A8" s="6">
        <v>3</v>
      </c>
      <c r="B8" s="16" t="s">
        <v>16</v>
      </c>
      <c r="C8" s="8" t="s">
        <v>8</v>
      </c>
      <c r="D8" s="9">
        <v>20400</v>
      </c>
      <c r="E8" s="10"/>
      <c r="F8" s="11"/>
      <c r="G8" s="24"/>
      <c r="H8" s="25">
        <v>0.08</v>
      </c>
      <c r="I8" s="26"/>
      <c r="J8" s="27"/>
      <c r="K8" s="44"/>
      <c r="L8" s="44"/>
    </row>
    <row r="9" spans="1:12" ht="16.5" x14ac:dyDescent="0.3">
      <c r="A9" s="17"/>
      <c r="B9" s="18"/>
      <c r="C9" s="19"/>
      <c r="D9" s="19"/>
      <c r="E9" s="20"/>
      <c r="F9" s="23"/>
      <c r="G9" s="33"/>
      <c r="H9" s="13">
        <v>0.08</v>
      </c>
      <c r="I9" s="35"/>
      <c r="J9" s="34"/>
      <c r="K9" s="44"/>
      <c r="L9" s="44"/>
    </row>
    <row r="10" spans="1:12" ht="17.25" customHeight="1" x14ac:dyDescent="0.25">
      <c r="G10" s="28"/>
      <c r="H10" s="30"/>
      <c r="I10" s="31"/>
      <c r="J10" s="29"/>
    </row>
    <row r="14" spans="1:12" x14ac:dyDescent="0.25">
      <c r="A14" t="s">
        <v>13</v>
      </c>
    </row>
    <row r="15" spans="1:12" ht="66" x14ac:dyDescent="0.25">
      <c r="A15" s="1"/>
      <c r="B15" s="1" t="s">
        <v>0</v>
      </c>
      <c r="C15" s="1" t="s">
        <v>1</v>
      </c>
      <c r="D15" s="1" t="s">
        <v>19</v>
      </c>
      <c r="E15" s="2" t="s">
        <v>2</v>
      </c>
      <c r="F15" s="2" t="s">
        <v>3</v>
      </c>
      <c r="G15" s="3" t="s">
        <v>4</v>
      </c>
      <c r="H15" s="4" t="s">
        <v>5</v>
      </c>
      <c r="I15" s="4" t="s">
        <v>6</v>
      </c>
      <c r="J15" s="5" t="s">
        <v>7</v>
      </c>
      <c r="K15" s="43" t="s">
        <v>20</v>
      </c>
      <c r="L15" s="43" t="s">
        <v>21</v>
      </c>
    </row>
    <row r="16" spans="1:12" ht="221.25" customHeight="1" x14ac:dyDescent="0.25">
      <c r="A16" s="6">
        <v>1</v>
      </c>
      <c r="B16" s="7" t="s">
        <v>17</v>
      </c>
      <c r="C16" s="8" t="s">
        <v>8</v>
      </c>
      <c r="D16" s="9">
        <v>150000</v>
      </c>
      <c r="E16" s="10"/>
      <c r="F16" s="11"/>
      <c r="G16" s="12"/>
      <c r="H16" s="13">
        <v>0.08</v>
      </c>
      <c r="I16" s="14"/>
      <c r="J16" s="15"/>
      <c r="K16" s="44"/>
      <c r="L16" s="44"/>
    </row>
    <row r="17" spans="1:12" ht="16.5" x14ac:dyDescent="0.3">
      <c r="A17" s="17"/>
      <c r="B17" s="18"/>
      <c r="C17" s="19"/>
      <c r="D17" s="19"/>
      <c r="E17" s="20"/>
      <c r="F17" s="11"/>
      <c r="G17" s="12"/>
      <c r="H17" s="13">
        <v>0.08</v>
      </c>
      <c r="I17" s="14"/>
      <c r="J17" s="32"/>
      <c r="K17" s="44"/>
      <c r="L17" s="44"/>
    </row>
    <row r="18" spans="1:12" x14ac:dyDescent="0.25">
      <c r="G18" s="22"/>
      <c r="J18" s="21"/>
    </row>
    <row r="20" spans="1:12" x14ac:dyDescent="0.25">
      <c r="A20" t="s">
        <v>14</v>
      </c>
    </row>
    <row r="21" spans="1:12" ht="66" x14ac:dyDescent="0.25">
      <c r="A21" s="1"/>
      <c r="B21" s="1" t="s">
        <v>0</v>
      </c>
      <c r="C21" s="1" t="s">
        <v>1</v>
      </c>
      <c r="D21" s="1" t="s">
        <v>18</v>
      </c>
      <c r="E21" s="2" t="s">
        <v>2</v>
      </c>
      <c r="F21" s="2" t="s">
        <v>3</v>
      </c>
      <c r="G21" s="3" t="s">
        <v>4</v>
      </c>
      <c r="H21" s="4" t="s">
        <v>5</v>
      </c>
      <c r="I21" s="4" t="s">
        <v>6</v>
      </c>
      <c r="J21" s="5" t="s">
        <v>7</v>
      </c>
      <c r="K21" s="43" t="s">
        <v>20</v>
      </c>
      <c r="L21" s="43" t="s">
        <v>21</v>
      </c>
    </row>
    <row r="22" spans="1:12" ht="102" x14ac:dyDescent="0.25">
      <c r="A22" s="6">
        <v>1</v>
      </c>
      <c r="B22" s="7" t="s">
        <v>24</v>
      </c>
      <c r="C22" s="8" t="s">
        <v>8</v>
      </c>
      <c r="D22" s="9">
        <v>19150</v>
      </c>
      <c r="E22" s="10"/>
      <c r="F22" s="11"/>
      <c r="G22" s="12"/>
      <c r="H22" s="13">
        <v>0.08</v>
      </c>
      <c r="I22" s="14"/>
      <c r="J22" s="15"/>
      <c r="K22" s="44"/>
      <c r="L22" s="44"/>
    </row>
    <row r="23" spans="1:12" ht="104.25" customHeight="1" x14ac:dyDescent="0.25">
      <c r="A23" s="6">
        <v>2</v>
      </c>
      <c r="B23" s="16" t="s">
        <v>11</v>
      </c>
      <c r="C23" s="8" t="s">
        <v>8</v>
      </c>
      <c r="D23" s="9">
        <v>4650</v>
      </c>
      <c r="E23" s="10"/>
      <c r="F23" s="11"/>
      <c r="G23" s="12"/>
      <c r="H23" s="13">
        <v>0.08</v>
      </c>
      <c r="I23" s="14"/>
      <c r="J23" s="15"/>
      <c r="K23" s="44"/>
      <c r="L23" s="44"/>
    </row>
    <row r="24" spans="1:12" ht="16.5" x14ac:dyDescent="0.3">
      <c r="A24" s="17"/>
      <c r="B24" s="18"/>
      <c r="C24" s="19"/>
      <c r="D24" s="19"/>
      <c r="E24" s="20"/>
      <c r="F24" s="11"/>
      <c r="G24" s="12"/>
      <c r="H24" s="13">
        <v>0.08</v>
      </c>
      <c r="I24" s="14"/>
      <c r="J24" s="15"/>
      <c r="K24" s="44"/>
      <c r="L24" s="44"/>
    </row>
    <row r="25" spans="1:12" ht="16.5" x14ac:dyDescent="0.25">
      <c r="G25" s="22"/>
      <c r="H25" s="30"/>
      <c r="I25" s="31"/>
      <c r="J25" s="29"/>
    </row>
    <row r="26" spans="1:12" x14ac:dyDescent="0.25">
      <c r="I26" s="45" t="s">
        <v>22</v>
      </c>
      <c r="J26" s="46"/>
      <c r="K26" s="46"/>
    </row>
    <row r="27" spans="1:12" ht="16.5" x14ac:dyDescent="0.25">
      <c r="A27" s="39"/>
      <c r="B27" s="40"/>
      <c r="G27" s="37"/>
      <c r="H27" s="38"/>
      <c r="I27" s="45" t="s">
        <v>23</v>
      </c>
      <c r="J27" s="46"/>
      <c r="K27" s="46"/>
    </row>
    <row r="28" spans="1:12" ht="16.5" x14ac:dyDescent="0.25">
      <c r="A28" s="41"/>
      <c r="B28" s="42"/>
      <c r="G28" s="22"/>
      <c r="J28" s="21"/>
    </row>
    <row r="29" spans="1:12" x14ac:dyDescent="0.25">
      <c r="G29" s="36"/>
      <c r="J29" s="21"/>
    </row>
    <row r="31" spans="1:12" x14ac:dyDescent="0.25">
      <c r="J31" s="21"/>
    </row>
  </sheetData>
  <mergeCells count="2">
    <mergeCell ref="I26:K26"/>
    <mergeCell ref="I27:K27"/>
  </mergeCells>
  <pageMargins left="0.7" right="0.7" top="0.75" bottom="0.75" header="0.3" footer="0.3"/>
  <pageSetup paperSize="9" scale="82" fitToHeight="0" orientation="landscape" r:id="rId1"/>
  <headerFooter>
    <oddHeader>&amp;L&amp;"Arial Narrow,Pogrubiony"&amp;12 13/UCMMiT/TP-fn/2021&amp;C&amp;"Arial Narrow,Pogrubiony"&amp;14FORMULARZ ASORTYMENTOWO-CENOWY&amp;R&amp;"Arial Narrow,Pogrubiony"&amp;12Załącznik nr 2 do  SWZ</oddHeader>
  </headerFooter>
  <rowBreaks count="2" manualBreakCount="2">
    <brk id="11" max="16383" man="1"/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1"/>
  <sheetViews>
    <sheetView tabSelected="1" view="pageLayout" topLeftCell="A19" zoomScaleNormal="100" workbookViewId="0">
      <selection activeCell="B22" sqref="B22"/>
    </sheetView>
  </sheetViews>
  <sheetFormatPr defaultRowHeight="15" x14ac:dyDescent="0.25"/>
  <cols>
    <col min="2" max="2" width="34" customWidth="1"/>
    <col min="7" max="7" width="11.28515625" customWidth="1"/>
    <col min="9" max="9" width="15" customWidth="1"/>
    <col min="10" max="10" width="19.140625" customWidth="1"/>
    <col min="11" max="11" width="11.28515625" customWidth="1"/>
    <col min="12" max="12" width="13.85546875" customWidth="1"/>
  </cols>
  <sheetData>
    <row r="4" spans="1:12" x14ac:dyDescent="0.25">
      <c r="A4" t="s">
        <v>12</v>
      </c>
    </row>
    <row r="5" spans="1:12" ht="66" x14ac:dyDescent="0.25">
      <c r="A5" s="1"/>
      <c r="B5" s="1" t="s">
        <v>0</v>
      </c>
      <c r="C5" s="1" t="s">
        <v>1</v>
      </c>
      <c r="D5" s="1" t="s">
        <v>18</v>
      </c>
      <c r="E5" s="2" t="s">
        <v>2</v>
      </c>
      <c r="F5" s="2" t="s">
        <v>3</v>
      </c>
      <c r="G5" s="3" t="s">
        <v>4</v>
      </c>
      <c r="H5" s="4" t="s">
        <v>5</v>
      </c>
      <c r="I5" s="4" t="s">
        <v>6</v>
      </c>
      <c r="J5" s="5" t="s">
        <v>7</v>
      </c>
      <c r="K5" s="43" t="s">
        <v>20</v>
      </c>
      <c r="L5" s="43" t="s">
        <v>21</v>
      </c>
    </row>
    <row r="6" spans="1:12" ht="117.75" customHeight="1" x14ac:dyDescent="0.25">
      <c r="A6" s="6">
        <v>1</v>
      </c>
      <c r="B6" s="7" t="s">
        <v>15</v>
      </c>
      <c r="C6" s="8" t="s">
        <v>9</v>
      </c>
      <c r="D6" s="9">
        <v>670</v>
      </c>
      <c r="E6" s="10"/>
      <c r="F6" s="11">
        <f>E6*1.08</f>
        <v>0</v>
      </c>
      <c r="G6" s="12">
        <f>D6*E6</f>
        <v>0</v>
      </c>
      <c r="H6" s="13">
        <v>0.08</v>
      </c>
      <c r="I6" s="14">
        <f>G6*8/100</f>
        <v>0</v>
      </c>
      <c r="J6" s="15">
        <f>G6+I6</f>
        <v>0</v>
      </c>
      <c r="K6" s="44"/>
      <c r="L6" s="44"/>
    </row>
    <row r="7" spans="1:12" ht="82.5" customHeight="1" x14ac:dyDescent="0.25">
      <c r="A7" s="6">
        <v>2</v>
      </c>
      <c r="B7" s="16" t="s">
        <v>10</v>
      </c>
      <c r="C7" s="8" t="s">
        <v>8</v>
      </c>
      <c r="D7" s="9">
        <v>3300</v>
      </c>
      <c r="E7" s="10"/>
      <c r="F7" s="11">
        <f t="shared" ref="F7" si="0">E7*1.08</f>
        <v>0</v>
      </c>
      <c r="G7" s="12">
        <f t="shared" ref="G7" si="1">D7*E7</f>
        <v>0</v>
      </c>
      <c r="H7" s="13">
        <v>0.08</v>
      </c>
      <c r="I7" s="14">
        <f t="shared" ref="I7" si="2">G7*8/100</f>
        <v>0</v>
      </c>
      <c r="J7" s="15">
        <f t="shared" ref="J7" si="3">G7+I7</f>
        <v>0</v>
      </c>
      <c r="K7" s="44"/>
      <c r="L7" s="44"/>
    </row>
    <row r="8" spans="1:12" ht="129" customHeight="1" x14ac:dyDescent="0.25">
      <c r="A8" s="6">
        <v>3</v>
      </c>
      <c r="B8" s="16" t="s">
        <v>16</v>
      </c>
      <c r="C8" s="8" t="s">
        <v>8</v>
      </c>
      <c r="D8" s="9">
        <v>20400</v>
      </c>
      <c r="E8" s="10"/>
      <c r="F8" s="11">
        <v>10000</v>
      </c>
      <c r="G8" s="24">
        <f t="shared" ref="G8" si="4">D8*E8</f>
        <v>0</v>
      </c>
      <c r="H8" s="25">
        <v>0.08</v>
      </c>
      <c r="I8" s="26">
        <f t="shared" ref="I8" si="5">G8*8/100</f>
        <v>0</v>
      </c>
      <c r="J8" s="27">
        <f t="shared" ref="J8" si="6">G8+I8</f>
        <v>0</v>
      </c>
      <c r="K8" s="44"/>
      <c r="L8" s="44"/>
    </row>
    <row r="9" spans="1:12" ht="16.5" x14ac:dyDescent="0.3">
      <c r="A9" s="17"/>
      <c r="B9" s="18"/>
      <c r="C9" s="19"/>
      <c r="D9" s="19"/>
      <c r="E9" s="20"/>
      <c r="F9" s="23"/>
      <c r="G9" s="33">
        <f>SUM(G5:G8)</f>
        <v>0</v>
      </c>
      <c r="H9" s="13">
        <v>0.08</v>
      </c>
      <c r="I9" s="35">
        <f>G9*8/100</f>
        <v>0</v>
      </c>
      <c r="J9" s="34">
        <f>J6+J7+J8</f>
        <v>0</v>
      </c>
      <c r="K9" s="44"/>
      <c r="L9" s="44"/>
    </row>
    <row r="10" spans="1:12" ht="17.25" customHeight="1" x14ac:dyDescent="0.25">
      <c r="G10" s="28"/>
      <c r="H10" s="30"/>
      <c r="I10" s="31"/>
      <c r="J10" s="29"/>
    </row>
    <row r="14" spans="1:12" x14ac:dyDescent="0.25">
      <c r="A14" t="s">
        <v>13</v>
      </c>
    </row>
    <row r="15" spans="1:12" ht="66" x14ac:dyDescent="0.25">
      <c r="A15" s="1"/>
      <c r="B15" s="1" t="s">
        <v>0</v>
      </c>
      <c r="C15" s="1" t="s">
        <v>1</v>
      </c>
      <c r="D15" s="1" t="s">
        <v>19</v>
      </c>
      <c r="E15" s="2" t="s">
        <v>2</v>
      </c>
      <c r="F15" s="2" t="s">
        <v>3</v>
      </c>
      <c r="G15" s="3" t="s">
        <v>4</v>
      </c>
      <c r="H15" s="4" t="s">
        <v>5</v>
      </c>
      <c r="I15" s="4" t="s">
        <v>6</v>
      </c>
      <c r="J15" s="5" t="s">
        <v>7</v>
      </c>
      <c r="K15" s="43" t="s">
        <v>20</v>
      </c>
      <c r="L15" s="43" t="s">
        <v>21</v>
      </c>
    </row>
    <row r="16" spans="1:12" ht="221.25" customHeight="1" x14ac:dyDescent="0.25">
      <c r="A16" s="6">
        <v>1</v>
      </c>
      <c r="B16" s="7" t="s">
        <v>17</v>
      </c>
      <c r="C16" s="8" t="s">
        <v>8</v>
      </c>
      <c r="D16" s="9">
        <v>150000</v>
      </c>
      <c r="E16" s="10"/>
      <c r="F16" s="11">
        <f>E16*1.08</f>
        <v>0</v>
      </c>
      <c r="G16" s="12">
        <f>D16*E16</f>
        <v>0</v>
      </c>
      <c r="H16" s="13">
        <v>0.08</v>
      </c>
      <c r="I16" s="14">
        <f>G16*8/100</f>
        <v>0</v>
      </c>
      <c r="J16" s="15">
        <f>G16+I16</f>
        <v>0</v>
      </c>
      <c r="K16" s="44"/>
      <c r="L16" s="44"/>
    </row>
    <row r="17" spans="1:12" ht="16.5" x14ac:dyDescent="0.3">
      <c r="A17" s="17"/>
      <c r="B17" s="18"/>
      <c r="C17" s="19"/>
      <c r="D17" s="19"/>
      <c r="E17" s="20"/>
      <c r="F17" s="11"/>
      <c r="G17" s="12">
        <f>G16</f>
        <v>0</v>
      </c>
      <c r="H17" s="13">
        <v>0.08</v>
      </c>
      <c r="I17" s="14">
        <f>G17*8/100</f>
        <v>0</v>
      </c>
      <c r="J17" s="32">
        <f>SUM(J16:J16)</f>
        <v>0</v>
      </c>
      <c r="K17" s="44"/>
      <c r="L17" s="44"/>
    </row>
    <row r="18" spans="1:12" x14ac:dyDescent="0.25">
      <c r="G18" s="22"/>
      <c r="J18" s="21"/>
    </row>
    <row r="20" spans="1:12" x14ac:dyDescent="0.25">
      <c r="A20" t="s">
        <v>14</v>
      </c>
    </row>
    <row r="21" spans="1:12" ht="66" x14ac:dyDescent="0.25">
      <c r="A21" s="1"/>
      <c r="B21" s="1" t="s">
        <v>0</v>
      </c>
      <c r="C21" s="1" t="s">
        <v>1</v>
      </c>
      <c r="D21" s="1" t="s">
        <v>18</v>
      </c>
      <c r="E21" s="2" t="s">
        <v>2</v>
      </c>
      <c r="F21" s="2" t="s">
        <v>3</v>
      </c>
      <c r="G21" s="3" t="s">
        <v>4</v>
      </c>
      <c r="H21" s="4" t="s">
        <v>5</v>
      </c>
      <c r="I21" s="4" t="s">
        <v>6</v>
      </c>
      <c r="J21" s="5" t="s">
        <v>7</v>
      </c>
      <c r="K21" s="43" t="s">
        <v>20</v>
      </c>
      <c r="L21" s="43" t="s">
        <v>21</v>
      </c>
    </row>
    <row r="22" spans="1:12" ht="102" x14ac:dyDescent="0.25">
      <c r="A22" s="6">
        <v>1</v>
      </c>
      <c r="B22" s="7" t="s">
        <v>24</v>
      </c>
      <c r="C22" s="8" t="s">
        <v>8</v>
      </c>
      <c r="D22" s="9">
        <v>19150</v>
      </c>
      <c r="E22" s="10"/>
      <c r="F22" s="11">
        <f>E22*1.08</f>
        <v>0</v>
      </c>
      <c r="G22" s="12">
        <f>D22*E22</f>
        <v>0</v>
      </c>
      <c r="H22" s="13">
        <v>0.08</v>
      </c>
      <c r="I22" s="14">
        <f>G22*8/100</f>
        <v>0</v>
      </c>
      <c r="J22" s="15">
        <f>G22+I22</f>
        <v>0</v>
      </c>
      <c r="K22" s="44"/>
      <c r="L22" s="44"/>
    </row>
    <row r="23" spans="1:12" ht="104.25" customHeight="1" x14ac:dyDescent="0.25">
      <c r="A23" s="6">
        <v>2</v>
      </c>
      <c r="B23" s="16" t="s">
        <v>11</v>
      </c>
      <c r="C23" s="8" t="s">
        <v>8</v>
      </c>
      <c r="D23" s="9">
        <v>4650</v>
      </c>
      <c r="E23" s="10"/>
      <c r="F23" s="11">
        <f t="shared" ref="F23" si="7">E23*1.08</f>
        <v>0</v>
      </c>
      <c r="G23" s="12">
        <f t="shared" ref="G23" si="8">D23*E23</f>
        <v>0</v>
      </c>
      <c r="H23" s="13">
        <v>0.08</v>
      </c>
      <c r="I23" s="14">
        <f t="shared" ref="I23" si="9">G23*8/100</f>
        <v>0</v>
      </c>
      <c r="J23" s="15">
        <f t="shared" ref="J23" si="10">G23+I23</f>
        <v>0</v>
      </c>
      <c r="K23" s="44"/>
      <c r="L23" s="44"/>
    </row>
    <row r="24" spans="1:12" ht="16.5" x14ac:dyDescent="0.3">
      <c r="A24" s="17"/>
      <c r="B24" s="18"/>
      <c r="C24" s="19"/>
      <c r="D24" s="19"/>
      <c r="E24" s="20"/>
      <c r="F24" s="11"/>
      <c r="G24" s="12">
        <f>SUM(G22:G23)</f>
        <v>0</v>
      </c>
      <c r="H24" s="13">
        <v>0.08</v>
      </c>
      <c r="I24" s="14">
        <f>G24*8/100</f>
        <v>0</v>
      </c>
      <c r="J24" s="15">
        <f>SUM(J22:J23)</f>
        <v>0</v>
      </c>
      <c r="K24" s="44"/>
      <c r="L24" s="44"/>
    </row>
    <row r="25" spans="1:12" ht="16.5" x14ac:dyDescent="0.25">
      <c r="G25" s="22"/>
      <c r="H25" s="30"/>
      <c r="I25" s="31"/>
      <c r="J25" s="29"/>
    </row>
    <row r="26" spans="1:12" x14ac:dyDescent="0.25">
      <c r="I26" s="45" t="s">
        <v>22</v>
      </c>
      <c r="J26" s="46"/>
      <c r="K26" s="46"/>
    </row>
    <row r="27" spans="1:12" ht="16.5" x14ac:dyDescent="0.25">
      <c r="A27" s="39"/>
      <c r="B27" s="40"/>
      <c r="G27" s="37"/>
      <c r="H27" s="38"/>
      <c r="I27" s="45" t="s">
        <v>23</v>
      </c>
      <c r="J27" s="46"/>
      <c r="K27" s="46"/>
    </row>
    <row r="28" spans="1:12" ht="16.5" x14ac:dyDescent="0.25">
      <c r="A28" s="41"/>
      <c r="B28" s="42"/>
      <c r="G28" s="22"/>
      <c r="J28" s="21"/>
    </row>
    <row r="29" spans="1:12" x14ac:dyDescent="0.25">
      <c r="G29" s="36"/>
      <c r="J29" s="21"/>
    </row>
    <row r="31" spans="1:12" x14ac:dyDescent="0.25">
      <c r="J31" s="21"/>
    </row>
  </sheetData>
  <mergeCells count="2">
    <mergeCell ref="I26:K26"/>
    <mergeCell ref="I27:K27"/>
  </mergeCells>
  <pageMargins left="0.7" right="0.7" top="0.75" bottom="0.75" header="0.3" footer="0.3"/>
  <pageSetup paperSize="9" scale="82" fitToHeight="0" orientation="landscape" r:id="rId1"/>
  <headerFooter>
    <oddHeader>&amp;L&amp;"-,Pogrubiony" 13/UCMMiT/TP-fn/2021&amp;C&amp;"Arial Narrow,Pogrubiony"&amp;14FORMULARZ ASORTYMENTOWO-CENOWY&amp;R&amp;"Arial Narrow,Pogrubiony"&amp;12Załącznik nr 2 do  SWZ</oddHeader>
    <oddFooter>Strona &amp;P z &amp;N</oddFooter>
  </headerFooter>
  <rowBreaks count="2" manualBreakCount="2">
    <brk id="11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bez formuł</vt:lpstr>
      <vt:lpstr>Formularz z formułami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Walasik Agnieszka</dc:creator>
  <cp:lastModifiedBy>Dorota Tuźnik</cp:lastModifiedBy>
  <cp:lastPrinted>2021-08-26T06:35:27Z</cp:lastPrinted>
  <dcterms:created xsi:type="dcterms:W3CDTF">2021-07-29T11:00:12Z</dcterms:created>
  <dcterms:modified xsi:type="dcterms:W3CDTF">2021-08-26T06:35:54Z</dcterms:modified>
</cp:coreProperties>
</file>