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1035" windowWidth="15195" windowHeight="8445" activeTab="1"/>
  </bookViews>
  <sheets>
    <sheet name="Arkusz1" sheetId="1" r:id="rId1"/>
    <sheet name="zał. 1" sheetId="2" r:id="rId2"/>
  </sheets>
  <definedNames>
    <definedName name="_xlnm.Print_Area" localSheetId="1">'zał. 1'!$A$1:$J$26</definedName>
    <definedName name="_xlnm.Print_Titles" localSheetId="1">'zał. 1'!$3:$3</definedName>
  </definedNames>
  <calcPr fullCalcOnLoad="1"/>
</workbook>
</file>

<file path=xl/sharedStrings.xml><?xml version="1.0" encoding="utf-8"?>
<sst xmlns="http://schemas.openxmlformats.org/spreadsheetml/2006/main" count="59" uniqueCount="46">
  <si>
    <t>j.m.</t>
  </si>
  <si>
    <t>L.p.</t>
  </si>
  <si>
    <t>Asortyment</t>
  </si>
  <si>
    <t>szacunkowa ilość</t>
  </si>
  <si>
    <t>cena jedn. netto</t>
  </si>
  <si>
    <t>cena netto</t>
  </si>
  <si>
    <t xml:space="preserve">cena brutto </t>
  </si>
  <si>
    <t>szt.</t>
  </si>
  <si>
    <t>producent</t>
  </si>
  <si>
    <t>numer katalogowy, nazwa handlowa, chłonność/ rozmiar</t>
  </si>
  <si>
    <t>wartość pakietu</t>
  </si>
  <si>
    <t>szt. chusteczek</t>
  </si>
  <si>
    <t>Pieluchy jednorazowe dla dzieci, od 3 do 6 kg, zapinane na rzepy lub przylepce, chłonny wkład zapewniajacy suchość skóry, wykonane z materiału paroprzepuszczalnego tzw. oddychającego, wykonane w całości z warstw przepuszczających powietrze (niezależnie od surowca użytego do tego celu), posiadające elastyczne przylepco-rzepy umożliwiające wielokrotne otwarcie pieluchy, bez ściągaczy taliowych, posiadajace wewnętrzne falbanki zapobiegające wylewaniu się zawartości pieluchy</t>
  </si>
  <si>
    <t>VAT</t>
  </si>
  <si>
    <t>op. a 500ml</t>
  </si>
  <si>
    <t>op.</t>
  </si>
  <si>
    <t>Pieluchy jednorazowe dla dzieci, od 2 do 5 kg, zapinane na rzepy lub przylepce, chłonny wkład zapewniajacy suchość skóry, wykonane z materiału paroprzepuszczalnego tzw. oddychającego, z wycięciem w przedniej części na gojący się pępek, wykonane w całości z warstw przepuszczających powietrze (niezależnie od surowca użytego do tego celu), posiadające elastyczne przylepco-rzepy, umożliwiające wielokrotne otwarcie pieluchy, bez ściągaczy taliowych, posiadajace wewnętrzne falbanki zapobiegające wylewaniu się zawartości pieluchy;
dopuszcza się pieluchomajtki ze specjalnym miejscem na pępowinę;</t>
  </si>
  <si>
    <t>Pieluchy jednorazowe dla dzieci, od 5 do 9 kg, zapinane na rzepy lub przylepce, chłonny wkład zapewniajacy suchość skóry, wykonane z materiału paroprzepuszczalnego tzw. oddychającego, wykonane w całości z warstw przepuszczających powietrze (niezależnie od surowca użytego do tego celu), posiadające elastyczne przylepco-rzepy umożliwiające wielokrotne otwarcie pieluchy, jeden szeroki ściągacz taliowy, posiadajace wewnętrzne falbanki zapobiegające wylewaniu się zawartości pieluchy;
dopuszcza się pieluchomajtki w rozmiarze 4-9kg;</t>
  </si>
  <si>
    <t>Pieluchy jednorazowe dla dzieci, od 9 do 20 kg, zapinane na rzepy lub przylepce, chłonny wkład zapewniajacy suchość skóry, wykonane z materiału paroprzepuszczalnego tzw. oddychającego, wykonane w całości z warstw przepuszczających powietrze, (niezależnie od surowca użytego do tego celu), posiadające elastyczne przylepco-rzepy umożliwiające wielokrotne otwarcie pieluchy, jeden szeroki ściągacz taliowy, posiadajace wewnętrzne falbanki zapobiegające wylewaniu się zawartości pieluchy;
dopuszcza się pieluchomajtki w rozmiarze 10-16kg;</t>
  </si>
  <si>
    <t>Pieluchy jednorazowe dla dzieci, od 12 do 25 kg, zapinane na rzepy lub przylepce, chłonny wkład zapewniajacy suchość skóry, wykonane z materiału paroprzepuszczalnego tzw. oddychającego, wykonane w całości z warstw przepuszczających powietrze, (niezależnie od surowca użytego do tego celu), posiadające elastyczne przylepco-rzepy umożliwiające wielokrotne otwarcie pieluchy, jeden szeroki ściągacz taliowy, posiadajace wewnętrzne falbanki zapobiegające wylewaniu się zawartości pieluchy;
dopuszcza się pieluchomajtki  w rozmiarze 12-22kg;</t>
  </si>
  <si>
    <t>Emulsja nawilżająca do skóry suchej, minimlany skład: co najmniej 4% mocznik, arginina, alantoina. Opakowanie stanowiące jednoczesnie dozownik</t>
  </si>
  <si>
    <t>pakiet 1</t>
  </si>
  <si>
    <t>pakiet 2</t>
  </si>
  <si>
    <t>pakiet 3</t>
  </si>
  <si>
    <t>pakiet 4</t>
  </si>
  <si>
    <t>pakiet 5</t>
  </si>
  <si>
    <t>pakiet 6</t>
  </si>
  <si>
    <t>Oferowany zakres</t>
  </si>
  <si>
    <t>Wartość brutto(z VAT)</t>
  </si>
  <si>
    <r>
      <t>Chusteczki do pielęgnacji noworodków i niemowląt, z alantoiną lub aloesem, nie zawierające mydła,substancji zapachowych, alkoholi, oczyszczajace i nawilżające skórę, ph 5.5;</t>
    </r>
    <r>
      <rPr>
        <sz val="9"/>
        <rFont val="Garamond"/>
        <family val="1"/>
      </rPr>
      <t xml:space="preserve">
dopuszcza się chusteczki do pielęgnacji noworodków i niemowląt oczyszczajace i nawilżające skórę, ph 5.5, zawierające inne niż alantoina lub aloes substancje pielęgnujące, nie zawierające mydła, substancji zapachowych, alkoholi;</t>
    </r>
  </si>
  <si>
    <t>Pakiet nr 1</t>
  </si>
  <si>
    <t>Pakiet nr 2</t>
  </si>
  <si>
    <t>Pakiet nr 3</t>
  </si>
  <si>
    <t>Pakiet nr 6</t>
  </si>
  <si>
    <t>Podkład higieniczny rozmiar 60cm x 90 cm (+/- 2cm), wykonany z 5 warstw: laminat + wata celulozowa + pulpa celulozowa + wata celulozowa + włóknina.
Górna warstwa podkładu wykonana z miękkiej włókniny z wytłoczeniem, dolna warstwa - nieprzemakalny laminat o właściwościach antypoślizgowych, do zabezpieczenia m.in.: pościeli; warstwy podkładu nie mogą ulegać: rozwarstwianiu, zbrylowaniu, przemieszczaniu;</t>
  </si>
  <si>
    <r>
      <t xml:space="preserve">Pieluchomajtki  "M" z zapięciami wielokrotnego użycia co najmniej po 2 zapięcia z każdego boku (przylepce, rzepy),  zawierające absorbent pochłaniający zapach, pożądany wskażnik wilgotności, wykonane z materiału paroprzepuszczalnego tzw. oddychającego na całej powierzchni, o chłonności minimum 2900g (chłonność badana wg normy ISO 11948 lub równoważnej), wykonane w całości z warstw przepuszczających powietrze (niezależnie od surowca użytego do tego celu), posiadające elastyczne przylepco-rzepy oraz dwa elastyczne ściągacze taliowe (z przodu i z tyłu) umożliwiające wielokrotne otwarcie pieluchy, posiadajace wewnętrzne falbanki zapobiegające wylewaniu się zawartości pieluchy, obwód w pasie 75-110cm, bez elementów lateksowych;
</t>
    </r>
    <r>
      <rPr>
        <sz val="9"/>
        <color indexed="12"/>
        <rFont val="Garamond"/>
        <family val="1"/>
      </rPr>
      <t>dopuszczono pieluchomajtki o chłonności minimum 2800g;</t>
    </r>
  </si>
  <si>
    <r>
      <t xml:space="preserve">Pieluchomajtki "L" z zapięciami wielokrotnego użycia co najmniej po 2 zapięcia z każdego boku (przylepce, rzepy),  zawierające absorbent pochłaniający zapach, pożądany wskaźnik wilgotności, wykonane z materiału paroprzepuszczalnego tzw. oddychającego na całej powierzchni, o chłonności minimum 3200g (chłonność badana wg normy ISO 11948-1 lub równoważnej), wykonane w całości z warstw przepuszczających powietrze, (niezależnie od surowca użytego do tego celu), posiadające elastyczne przylepco-rzepy oraz dwa elastyczne ściągacze taliowe (z przodu i z tyłu) umożliwiające wielokrotne otwarcie pieluchy, posiadajace wewnętrzne falbanki zapobiegające wylewaniu się zawartości pieluchy, obwód w pasie 100-150cm, bez elementów lateksowych;
</t>
    </r>
    <r>
      <rPr>
        <sz val="9"/>
        <color indexed="12"/>
        <rFont val="Garamond"/>
        <family val="1"/>
      </rPr>
      <t>dopuszczono pieluchomajtki o chłonności minimum 3100g;</t>
    </r>
  </si>
  <si>
    <r>
      <t xml:space="preserve">Pieluchomajtki "XL" z zapięciami wielokrotnego użycia co najmniej po 2 zapięcia z każdego boku (przylepce, rzepy),  zawierające absorbent pochłaniający zapach, pożądany wskażnik wilgotności, wykonane z materiału paroprzepuszczalnego tzw. oddychającego na całej powierzchni, o chłonności minimum 3200g (chłonność badana wg normy ISO 11948-1 lub równoważnej), wykonane w całości z warstw przepuszczających powietrze, (niezależnie od surowca użytego do tego celu), posiadające elastyczne przylepco-rzepy oraz dwa elastyczne ściągacze taliowe (z przodu i z tyłu) umożliwiające wielokrotne otwarcie pieluchy, posiadajace wewnętrzne falbanki zapobiegające wylewaniu się zawartości pieluchy, obwód w pasie 130-170cm, bez elementów lateksowych;
</t>
    </r>
    <r>
      <rPr>
        <sz val="9"/>
        <color indexed="12"/>
        <rFont val="Garamond"/>
        <family val="1"/>
      </rPr>
      <t>dopuszczono pieluchomajtki o chłonności minimum 3100g;</t>
    </r>
  </si>
  <si>
    <r>
      <t xml:space="preserve">Podkład ginekologiczny 34cmx9 cm (10szt w op), wysoka chłonność, z warstwą izolacyjną zabezpieczającą przed przeciekaniem, bez dodatkowej warstwy klejącej od strony bielizny, </t>
    </r>
    <r>
      <rPr>
        <sz val="9"/>
        <color indexed="12"/>
        <rFont val="Garamond"/>
        <family val="1"/>
      </rPr>
      <t>niesterylny</t>
    </r>
  </si>
  <si>
    <r>
      <t xml:space="preserve">Elastyczne majtki chłonne jednorazowego użytku dla osób z lekkim i średnim stopniem nietrzymania moczu, prowadzących aktywny tryb życia oraz dla uczestników zajęć rehabilitacji ruchowej. Zakładane jak zwykła bielizna. Wygodne ściąganie zużytego wyrobu (poprzez rozrywane szwy boczne). Chłonność min 1100g (chłonność badana wg normy ISO 11948-1 lub równoważnej). Rozmiar L;
</t>
    </r>
    <r>
      <rPr>
        <sz val="9"/>
        <color indexed="12"/>
        <rFont val="Garamond"/>
        <family val="1"/>
      </rPr>
      <t>dopuszczono majtki chłonne w rozmiarze L o obwodzie w pasie/biodrach 100 -135cm;
dopuszcza majtki o chłonności 1010g;</t>
    </r>
  </si>
  <si>
    <r>
      <t xml:space="preserve">Elastyczne majtki chłonne jednorazowego użytku dla osób z lekkim i średnim stopniem nietrzymania moczu, prowadzących aktywny tryb życia oraz dla uczestników zajęć rehabilitacji ruchowej. Zakładane jak zwykła bielizna. Wygodne ściąganie zużytego wyrobu (poprzez rozrywane szwy boczne). Chłonnośc min 1100g (chłonność badana wg normy ISO 11948-1 lub równoważnej). Rozmiar M;
</t>
    </r>
    <r>
      <rPr>
        <sz val="9"/>
        <color indexed="12"/>
        <rFont val="Garamond"/>
        <family val="1"/>
      </rPr>
      <t>dopuszczono majtki chłonne w rozmiarze L o obwodzie w pasie/biodrach 80 -110cm;
dopuszcza majtki o chłonności 1010g;</t>
    </r>
  </si>
  <si>
    <r>
      <t xml:space="preserve">Podkład higieniczny rozmiar  minimalny 55-60cm x 85-90 cm, wysokochłonny wkład (pulpa celulozowa) oraz wodoodporna, nieprzemakalna warstwa zewnętrzna, całopowierzchniowe wewnętrzne pokrycie włókniną, chłonność nie mniejsza niż 1500 ml, do zabezpieczenia m.in.: pościeli, wkład pikowany, warstwy podkładu nie mogą ulegać: rozwarstwianiu, zbrylowaniu, przemieszczaniu;
dopuszcza się podkłady z wkładem chłonnym 85x55cm;
</t>
    </r>
    <r>
      <rPr>
        <sz val="9"/>
        <color indexed="12"/>
        <rFont val="Garamond"/>
        <family val="1"/>
      </rPr>
      <t>dopuszczono podkład o parametrach: wkład chłonny z miękkiej pulpy celulozowej, miękka, przyjazna dla skóry włóknina wierzchnia, komfort użytkowania, nie podrażnia nawet wrażliwej skóry,zewnętrzna warstwa z nieprzepuszczalnej, antypoślizgowej folii, zabezpieczenie przed przeciekaniem i przemieszczaniem się podkładu na materacu, testowane dermatologicznie, surowce: celuloza, włóknina hydrofilowa, folia izolacyjna, kleje termotopliwe, chłonność 1600 g, przy zachowaniu wymaganych rozmiarów;</t>
    </r>
  </si>
  <si>
    <r>
      <t>dodatek nr 2 do SWZ (zmiana 1)</t>
    </r>
    <r>
      <rPr>
        <b/>
        <sz val="10"/>
        <rFont val="Garamond"/>
        <family val="1"/>
      </rPr>
      <t xml:space="preserve">
Załącznik nr 1 do oferty na dostawę pieluchomajtek, nr sprawy PCZSzp/TP-MN/4/2023</t>
    </r>
  </si>
  <si>
    <r>
      <t xml:space="preserve">Pakiet nr 4
</t>
    </r>
    <r>
      <rPr>
        <sz val="9"/>
        <color indexed="12"/>
        <rFont val="Garamond"/>
        <family val="1"/>
      </rPr>
      <t>dopuszczono piankę czyszcząco-pielegnującą do czyszczenia i pielęgnacji skóry zanieczyszczonej wydalinami, u obłożnie chorych pacjentów, mających problemy z trzymaniem moczu i kału, bez konieczności spłukiwania wodą o innym składzie niż wskazany w SWZ;</t>
    </r>
  </si>
  <si>
    <r>
      <t xml:space="preserve">Pianka czyszcząco-pielęgnująca do czyszczenia i pielęgnacji skóry zanieczyszczonej wydalinami, u obłożnie chorych pacjentów, mających problemy z trzymaniem moczu i kału, bez konieczności spłukiwania wodą.
Zawiera składniki przeciwbakteryjne i przeciwgrzybicze takie jak alkohol benzylowy i fenyloetylowy, delikatne substancje myjące w postaci przyjaznych dla skóry tenzydów, dodatki natłuszczające, którymi są dermatologicznie sprawdzone olejki pielęgnacyjne oraz gaz propan-butan wytwarzający idealną konsystencję piany;
</t>
    </r>
    <r>
      <rPr>
        <sz val="9"/>
        <color indexed="12"/>
        <rFont val="Garamond"/>
        <family val="1"/>
      </rPr>
      <t>dopuszczono piankę o składzie: składnik natłuszczający z oliwki, cukrowa betaina, pantenol, spełniającą główne funkcje wskazane w zdaniu pierwszym;</t>
    </r>
  </si>
  <si>
    <r>
      <t xml:space="preserve">Pakiet nr 5
</t>
    </r>
    <r>
      <rPr>
        <sz val="9"/>
        <color indexed="12"/>
        <rFont val="Garamond"/>
        <family val="1"/>
      </rPr>
      <t>dopuszczono w poz. 1-2 elastyczne majtki chłonne z wkładem chłonnym z pulpy celulozowej z superabsorbentem i warstwą rozprowadzająca (EDS), posiadające osłonki boczne wzdłuż wkładu chłonnego oraz falbanki z przędzą elastyczną w obszarze pachwinowym, chroniące przed wyciekami, zawierające indykator wilgotności – nadruk tuszem rozmywający się pod wpływem kontaktu z cieczą, warstwa zewnętrzna paroprzepuszczalna na całej powierzchni, tasiemka do zawijania zużytego wyrobu umieszczona w tylnej części;</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</si>
</sst>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_ ;\-#,##0.00\ "/>
    <numFmt numFmtId="166" formatCode="#,##0.00\ &quot;zł&quot;"/>
    <numFmt numFmtId="167" formatCode="#,##0.0"/>
    <numFmt numFmtId="168" formatCode="#,##0.000"/>
    <numFmt numFmtId="169" formatCode="#,##0.0000"/>
    <numFmt numFmtId="170" formatCode="&quot;Tak&quot;;&quot;Tak&quot;;&quot;Nie&quot;"/>
    <numFmt numFmtId="171" formatCode="&quot;Prawda&quot;;&quot;Prawda&quot;;&quot;Fałsz&quot;"/>
    <numFmt numFmtId="172" formatCode="&quot;Włączone&quot;;&quot;Włączone&quot;;&quot;Wyłączone&quot;"/>
    <numFmt numFmtId="173" formatCode="[$€-2]\ #,##0.00_);[Red]\([$€-2]\ #,##0.00\)"/>
  </numFmts>
  <fonts count="12">
    <font>
      <sz val="10"/>
      <name val="Arial"/>
      <family val="0"/>
    </font>
    <font>
      <sz val="10"/>
      <name val="Garamond"/>
      <family val="1"/>
    </font>
    <font>
      <sz val="7"/>
      <name val="Garamond"/>
      <family val="1"/>
    </font>
    <font>
      <sz val="9"/>
      <name val="Garamond"/>
      <family val="1"/>
    </font>
    <font>
      <b/>
      <sz val="9"/>
      <name val="Garamond"/>
      <family val="1"/>
    </font>
    <font>
      <b/>
      <sz val="10"/>
      <name val="Garamond"/>
      <family val="1"/>
    </font>
    <font>
      <i/>
      <sz val="10"/>
      <name val="Garamond"/>
      <family val="1"/>
    </font>
    <font>
      <u val="single"/>
      <sz val="10"/>
      <color indexed="12"/>
      <name val="Arial"/>
      <family val="0"/>
    </font>
    <font>
      <u val="single"/>
      <sz val="10"/>
      <color indexed="36"/>
      <name val="Arial"/>
      <family val="0"/>
    </font>
    <font>
      <sz val="8"/>
      <name val="Garamond"/>
      <family val="1"/>
    </font>
    <font>
      <sz val="8"/>
      <name val="Arial"/>
      <family val="0"/>
    </font>
    <font>
      <sz val="9"/>
      <color indexed="12"/>
      <name val="Garamond"/>
      <family val="1"/>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xf>
    <xf numFmtId="0" fontId="3" fillId="0" borderId="1" xfId="0" applyFont="1" applyBorder="1" applyAlignment="1">
      <alignment horizontal="center" vertical="center" wrapText="1"/>
    </xf>
    <xf numFmtId="0" fontId="3" fillId="0" borderId="1" xfId="0" applyFont="1" applyBorder="1" applyAlignment="1">
      <alignment vertical="center" wrapText="1"/>
    </xf>
    <xf numFmtId="1" fontId="3" fillId="0" borderId="1" xfId="0" applyNumberFormat="1" applyFont="1" applyBorder="1" applyAlignment="1" applyProtection="1">
      <alignment horizontal="center" vertical="center" wrapText="1"/>
      <protection locked="0"/>
    </xf>
    <xf numFmtId="44" fontId="3" fillId="0" borderId="1" xfId="0" applyNumberFormat="1" applyFont="1" applyBorder="1" applyAlignment="1" applyProtection="1">
      <alignment vertical="center" wrapText="1"/>
      <protection/>
    </xf>
    <xf numFmtId="0" fontId="3" fillId="0" borderId="1"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1" xfId="0" applyFont="1" applyFill="1" applyBorder="1" applyAlignment="1">
      <alignment vertical="center" wrapText="1"/>
    </xf>
    <xf numFmtId="44" fontId="4" fillId="0" borderId="1" xfId="0" applyNumberFormat="1" applyFont="1" applyFill="1" applyBorder="1" applyAlignment="1">
      <alignment vertical="center" wrapText="1"/>
    </xf>
    <xf numFmtId="44" fontId="4" fillId="0" borderId="1" xfId="0" applyNumberFormat="1" applyFont="1" applyFill="1" applyBorder="1" applyAlignment="1" applyProtection="1">
      <alignment vertical="center" wrapText="1"/>
      <protection/>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4" fontId="2" fillId="2" borderId="1" xfId="0" applyNumberFormat="1" applyFont="1" applyFill="1" applyBorder="1" applyAlignment="1" applyProtection="1">
      <alignment horizontal="center" vertical="center" wrapText="1"/>
      <protection/>
    </xf>
    <xf numFmtId="1" fontId="2" fillId="2" borderId="1" xfId="0" applyNumberFormat="1" applyFont="1" applyFill="1" applyBorder="1" applyAlignment="1" applyProtection="1">
      <alignment horizontal="center" vertical="center" wrapText="1"/>
      <protection/>
    </xf>
    <xf numFmtId="0" fontId="2" fillId="2"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 fontId="3" fillId="0" borderId="1" xfId="0" applyNumberFormat="1" applyFont="1" applyFill="1" applyBorder="1" applyAlignment="1" applyProtection="1">
      <alignment horizontal="center" vertical="center" wrapText="1"/>
      <protection locked="0"/>
    </xf>
    <xf numFmtId="44" fontId="3" fillId="0" borderId="1" xfId="0" applyNumberFormat="1" applyFont="1" applyFill="1" applyBorder="1" applyAlignment="1" applyProtection="1">
      <alignment vertical="center" wrapText="1"/>
      <protection/>
    </xf>
    <xf numFmtId="0" fontId="9" fillId="0" borderId="1" xfId="0" applyFont="1" applyFill="1" applyBorder="1" applyAlignment="1" applyProtection="1">
      <alignment horizontal="center" vertical="center" wrapText="1"/>
      <protection locked="0"/>
    </xf>
    <xf numFmtId="4" fontId="9" fillId="0" borderId="1" xfId="0" applyNumberFormat="1" applyFont="1" applyFill="1" applyBorder="1" applyAlignment="1" applyProtection="1">
      <alignment horizontal="left" vertical="center" wrapText="1"/>
      <protection/>
    </xf>
    <xf numFmtId="0" fontId="9" fillId="0" borderId="1" xfId="0" applyFont="1" applyFill="1" applyBorder="1" applyAlignment="1">
      <alignment vertical="center" wrapText="1"/>
    </xf>
    <xf numFmtId="3" fontId="3" fillId="0" borderId="1" xfId="0" applyNumberFormat="1" applyFont="1" applyBorder="1" applyAlignment="1">
      <alignment horizontal="center" vertical="center" wrapText="1"/>
    </xf>
    <xf numFmtId="0" fontId="1" fillId="0" borderId="0" xfId="0" applyFont="1" applyAlignment="1">
      <alignmen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vertical="center" wrapText="1"/>
    </xf>
    <xf numFmtId="0" fontId="3" fillId="0" borderId="0" xfId="0" applyFont="1" applyBorder="1" applyAlignment="1">
      <alignment horizontal="center" vertical="center" wrapText="1"/>
    </xf>
    <xf numFmtId="0" fontId="2" fillId="0" borderId="1" xfId="0" applyFont="1" applyBorder="1" applyAlignment="1">
      <alignment horizontal="center" vertical="center" wrapText="1"/>
    </xf>
    <xf numFmtId="169" fontId="2" fillId="2" borderId="1" xfId="0" applyNumberFormat="1" applyFont="1" applyFill="1" applyBorder="1" applyAlignment="1" applyProtection="1">
      <alignment horizontal="center" vertical="center" wrapText="1"/>
      <protection/>
    </xf>
    <xf numFmtId="169" fontId="3" fillId="0" borderId="1" xfId="0" applyNumberFormat="1" applyFont="1" applyBorder="1" applyAlignment="1" applyProtection="1">
      <alignment vertical="center" wrapText="1"/>
      <protection locked="0"/>
    </xf>
    <xf numFmtId="169" fontId="3" fillId="0" borderId="1" xfId="0" applyNumberFormat="1" applyFont="1" applyFill="1" applyBorder="1" applyAlignment="1" applyProtection="1">
      <alignment vertical="center" wrapText="1"/>
      <protection locked="0"/>
    </xf>
    <xf numFmtId="169" fontId="1" fillId="0" borderId="0" xfId="0" applyNumberFormat="1" applyFont="1" applyAlignment="1">
      <alignment vertical="center"/>
    </xf>
    <xf numFmtId="0" fontId="1" fillId="0" borderId="0" xfId="0" applyFont="1" applyAlignment="1">
      <alignment/>
    </xf>
    <xf numFmtId="0" fontId="5" fillId="3" borderId="1" xfId="0" applyFont="1" applyFill="1" applyBorder="1" applyAlignment="1">
      <alignment horizontal="center" wrapText="1"/>
    </xf>
    <xf numFmtId="0" fontId="5" fillId="3" borderId="1" xfId="0" applyFont="1" applyFill="1" applyBorder="1" applyAlignment="1">
      <alignment horizontal="center" vertical="top" wrapText="1"/>
    </xf>
    <xf numFmtId="0" fontId="1" fillId="0" borderId="1" xfId="0" applyFont="1" applyBorder="1" applyAlignment="1">
      <alignment/>
    </xf>
    <xf numFmtId="44" fontId="1" fillId="3" borderId="1" xfId="0" applyNumberFormat="1" applyFont="1" applyFill="1" applyBorder="1" applyAlignment="1">
      <alignment horizontal="center" vertical="top" wrapText="1"/>
    </xf>
    <xf numFmtId="44" fontId="1" fillId="0" borderId="1" xfId="0" applyNumberFormat="1" applyFont="1" applyBorder="1" applyAlignment="1">
      <alignment/>
    </xf>
    <xf numFmtId="0" fontId="6" fillId="0" borderId="2" xfId="0" applyFont="1" applyBorder="1" applyAlignment="1">
      <alignment horizontal="center" vertical="center" wrapText="1"/>
    </xf>
    <xf numFmtId="0" fontId="5" fillId="0" borderId="2" xfId="0" applyFont="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7"/>
  <sheetViews>
    <sheetView workbookViewId="0" topLeftCell="A1">
      <selection activeCell="A1" sqref="A1:B7"/>
    </sheetView>
  </sheetViews>
  <sheetFormatPr defaultColWidth="9.140625" defaultRowHeight="12.75"/>
  <cols>
    <col min="1" max="1" width="10.7109375" style="34" customWidth="1"/>
    <col min="2" max="2" width="21.57421875" style="34" customWidth="1"/>
    <col min="3" max="16384" width="9.140625" style="34" customWidth="1"/>
  </cols>
  <sheetData>
    <row r="1" spans="1:2" ht="27.75" customHeight="1">
      <c r="A1" s="35" t="s">
        <v>27</v>
      </c>
      <c r="B1" s="36" t="s">
        <v>28</v>
      </c>
    </row>
    <row r="2" spans="1:2" ht="12.75" customHeight="1">
      <c r="A2" s="37" t="s">
        <v>21</v>
      </c>
      <c r="B2" s="38">
        <f>'zał. 1'!H14</f>
        <v>0</v>
      </c>
    </row>
    <row r="3" spans="1:2" ht="12.75">
      <c r="A3" s="37" t="s">
        <v>22</v>
      </c>
      <c r="B3" s="39">
        <f>'zał. 1'!H16</f>
        <v>0</v>
      </c>
    </row>
    <row r="4" spans="1:2" ht="12.75">
      <c r="A4" s="37" t="s">
        <v>23</v>
      </c>
      <c r="B4" s="39">
        <f>'zał. 1'!H18</f>
        <v>0</v>
      </c>
    </row>
    <row r="5" spans="1:2" ht="12.75">
      <c r="A5" s="37" t="s">
        <v>24</v>
      </c>
      <c r="B5" s="39">
        <f>'zał. 1'!H20</f>
        <v>0</v>
      </c>
    </row>
    <row r="6" spans="1:2" ht="12.75">
      <c r="A6" s="37" t="s">
        <v>25</v>
      </c>
      <c r="B6" s="39">
        <f>'zał. 1'!H24</f>
        <v>0</v>
      </c>
    </row>
    <row r="7" spans="1:2" ht="12.75">
      <c r="A7" s="37" t="s">
        <v>26</v>
      </c>
      <c r="B7" s="39">
        <f>'zał. 1'!H26</f>
        <v>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1"/>
  <sheetViews>
    <sheetView tabSelected="1" workbookViewId="0" topLeftCell="A1">
      <selection activeCell="E16" sqref="E16"/>
    </sheetView>
  </sheetViews>
  <sheetFormatPr defaultColWidth="9.140625" defaultRowHeight="12.75"/>
  <cols>
    <col min="1" max="1" width="4.28125" style="24" customWidth="1"/>
    <col min="2" max="2" width="53.8515625" style="24" customWidth="1"/>
    <col min="3" max="3" width="6.57421875" style="24" customWidth="1"/>
    <col min="4" max="4" width="9.140625" style="26" customWidth="1"/>
    <col min="5" max="5" width="9.140625" style="33" customWidth="1"/>
    <col min="6" max="6" width="7.421875" style="24" customWidth="1"/>
    <col min="7" max="7" width="12.140625" style="24" customWidth="1"/>
    <col min="8" max="8" width="10.7109375" style="24" customWidth="1"/>
    <col min="9" max="9" width="11.8515625" style="24" customWidth="1"/>
    <col min="10" max="10" width="11.28125" style="24" customWidth="1"/>
    <col min="11" max="12" width="10.00390625" style="24" bestFit="1" customWidth="1"/>
    <col min="13" max="16384" width="9.140625" style="24" customWidth="1"/>
  </cols>
  <sheetData>
    <row r="1" spans="1:10" ht="36" customHeight="1">
      <c r="A1" s="40" t="s">
        <v>42</v>
      </c>
      <c r="B1" s="41"/>
      <c r="C1" s="41"/>
      <c r="D1" s="41"/>
      <c r="E1" s="41"/>
      <c r="F1" s="41"/>
      <c r="G1" s="41"/>
      <c r="H1" s="41"/>
      <c r="I1" s="41"/>
      <c r="J1" s="41"/>
    </row>
    <row r="2" spans="1:10" s="27" customFormat="1" ht="18.75" customHeight="1">
      <c r="A2" s="45" t="s">
        <v>30</v>
      </c>
      <c r="B2" s="46"/>
      <c r="C2" s="46"/>
      <c r="D2" s="46"/>
      <c r="E2" s="46"/>
      <c r="F2" s="46"/>
      <c r="G2" s="46"/>
      <c r="H2" s="46"/>
      <c r="I2" s="46"/>
      <c r="J2" s="47"/>
    </row>
    <row r="3" spans="1:10" s="15" customFormat="1" ht="29.25" customHeight="1">
      <c r="A3" s="10" t="s">
        <v>1</v>
      </c>
      <c r="B3" s="10" t="s">
        <v>2</v>
      </c>
      <c r="C3" s="11" t="s">
        <v>0</v>
      </c>
      <c r="D3" s="12" t="s">
        <v>3</v>
      </c>
      <c r="E3" s="30" t="s">
        <v>4</v>
      </c>
      <c r="F3" s="14" t="s">
        <v>13</v>
      </c>
      <c r="G3" s="13" t="s">
        <v>5</v>
      </c>
      <c r="H3" s="13" t="s">
        <v>6</v>
      </c>
      <c r="I3" s="11" t="s">
        <v>9</v>
      </c>
      <c r="J3" s="11" t="s">
        <v>8</v>
      </c>
    </row>
    <row r="4" spans="1:10" s="6" customFormat="1" ht="144.75" customHeight="1">
      <c r="A4" s="1">
        <v>1</v>
      </c>
      <c r="B4" s="2" t="s">
        <v>35</v>
      </c>
      <c r="C4" s="1" t="s">
        <v>7</v>
      </c>
      <c r="D4" s="23">
        <v>1836</v>
      </c>
      <c r="E4" s="31"/>
      <c r="F4" s="3"/>
      <c r="G4" s="4">
        <f aca="true" t="shared" si="0" ref="G4:G12">ROUND(D4*E4,2)</f>
        <v>0</v>
      </c>
      <c r="H4" s="4">
        <f aca="true" t="shared" si="1" ref="H4:H12">G4+ROUND(G4*F4/100,2)</f>
        <v>0</v>
      </c>
      <c r="I4" s="4"/>
      <c r="J4" s="5"/>
    </row>
    <row r="5" spans="1:10" s="6" customFormat="1" ht="148.5" customHeight="1">
      <c r="A5" s="1">
        <v>2</v>
      </c>
      <c r="B5" s="2" t="s">
        <v>36</v>
      </c>
      <c r="C5" s="1" t="s">
        <v>7</v>
      </c>
      <c r="D5" s="23">
        <v>32400</v>
      </c>
      <c r="E5" s="31"/>
      <c r="F5" s="3"/>
      <c r="G5" s="4">
        <f>ROUND(D5*E5,2)</f>
        <v>0</v>
      </c>
      <c r="H5" s="4">
        <f>G5+ROUND(G5*F5/100,2)</f>
        <v>0</v>
      </c>
      <c r="I5" s="4"/>
      <c r="J5" s="5"/>
    </row>
    <row r="6" spans="1:10" s="6" customFormat="1" ht="144">
      <c r="A6" s="1">
        <v>3</v>
      </c>
      <c r="B6" s="7" t="s">
        <v>37</v>
      </c>
      <c r="C6" s="1" t="s">
        <v>7</v>
      </c>
      <c r="D6" s="23">
        <v>46230</v>
      </c>
      <c r="E6" s="31"/>
      <c r="F6" s="3"/>
      <c r="G6" s="4">
        <f t="shared" si="0"/>
        <v>0</v>
      </c>
      <c r="H6" s="4">
        <f t="shared" si="1"/>
        <v>0</v>
      </c>
      <c r="I6" s="4"/>
      <c r="J6" s="5"/>
    </row>
    <row r="7" spans="1:10" s="6" customFormat="1" ht="108">
      <c r="A7" s="1">
        <v>4</v>
      </c>
      <c r="B7" s="7" t="s">
        <v>16</v>
      </c>
      <c r="C7" s="1" t="s">
        <v>7</v>
      </c>
      <c r="D7" s="23">
        <v>16800</v>
      </c>
      <c r="E7" s="31"/>
      <c r="F7" s="3"/>
      <c r="G7" s="4">
        <f t="shared" si="0"/>
        <v>0</v>
      </c>
      <c r="H7" s="4">
        <f t="shared" si="1"/>
        <v>0</v>
      </c>
      <c r="I7" s="4"/>
      <c r="J7" s="5"/>
    </row>
    <row r="8" spans="1:11" s="6" customFormat="1" ht="84">
      <c r="A8" s="1">
        <v>5</v>
      </c>
      <c r="B8" s="7" t="s">
        <v>12</v>
      </c>
      <c r="C8" s="1" t="s">
        <v>7</v>
      </c>
      <c r="D8" s="25">
        <v>137</v>
      </c>
      <c r="E8" s="31"/>
      <c r="F8" s="3"/>
      <c r="G8" s="4">
        <f t="shared" si="0"/>
        <v>0</v>
      </c>
      <c r="H8" s="4">
        <f t="shared" si="1"/>
        <v>0</v>
      </c>
      <c r="I8" s="4"/>
      <c r="J8" s="5"/>
      <c r="K8" s="28"/>
    </row>
    <row r="9" spans="1:10" s="6" customFormat="1" ht="100.5" customHeight="1">
      <c r="A9" s="1">
        <v>6</v>
      </c>
      <c r="B9" s="7" t="s">
        <v>17</v>
      </c>
      <c r="C9" s="1" t="s">
        <v>7</v>
      </c>
      <c r="D9" s="25">
        <v>38</v>
      </c>
      <c r="E9" s="31"/>
      <c r="F9" s="3"/>
      <c r="G9" s="4">
        <f t="shared" si="0"/>
        <v>0</v>
      </c>
      <c r="H9" s="4">
        <f t="shared" si="1"/>
        <v>0</v>
      </c>
      <c r="I9" s="4"/>
      <c r="J9" s="5"/>
    </row>
    <row r="10" spans="1:10" s="6" customFormat="1" ht="96">
      <c r="A10" s="1">
        <v>7</v>
      </c>
      <c r="B10" s="7" t="s">
        <v>18</v>
      </c>
      <c r="C10" s="1" t="s">
        <v>7</v>
      </c>
      <c r="D10" s="25">
        <v>149</v>
      </c>
      <c r="E10" s="31"/>
      <c r="F10" s="3"/>
      <c r="G10" s="4">
        <f t="shared" si="0"/>
        <v>0</v>
      </c>
      <c r="H10" s="4">
        <f t="shared" si="1"/>
        <v>0</v>
      </c>
      <c r="I10" s="4"/>
      <c r="J10" s="5"/>
    </row>
    <row r="11" spans="1:10" s="6" customFormat="1" ht="96">
      <c r="A11" s="1">
        <v>8</v>
      </c>
      <c r="B11" s="7" t="s">
        <v>19</v>
      </c>
      <c r="C11" s="1" t="s">
        <v>7</v>
      </c>
      <c r="D11" s="25">
        <v>70</v>
      </c>
      <c r="E11" s="31"/>
      <c r="F11" s="3"/>
      <c r="G11" s="4">
        <f t="shared" si="0"/>
        <v>0</v>
      </c>
      <c r="H11" s="4">
        <f t="shared" si="1"/>
        <v>0</v>
      </c>
      <c r="I11" s="4"/>
      <c r="J11" s="5"/>
    </row>
    <row r="12" spans="1:10" s="6" customFormat="1" ht="38.25" customHeight="1">
      <c r="A12" s="1">
        <v>9</v>
      </c>
      <c r="B12" s="7" t="s">
        <v>38</v>
      </c>
      <c r="C12" s="1" t="s">
        <v>15</v>
      </c>
      <c r="D12" s="25">
        <v>2500</v>
      </c>
      <c r="E12" s="31"/>
      <c r="F12" s="3"/>
      <c r="G12" s="4">
        <f t="shared" si="0"/>
        <v>0</v>
      </c>
      <c r="H12" s="4">
        <f t="shared" si="1"/>
        <v>0</v>
      </c>
      <c r="I12" s="4"/>
      <c r="J12" s="5"/>
    </row>
    <row r="13" spans="1:10" s="22" customFormat="1" ht="163.5" customHeight="1">
      <c r="A13" s="1">
        <v>10</v>
      </c>
      <c r="B13" s="7" t="s">
        <v>41</v>
      </c>
      <c r="C13" s="16" t="s">
        <v>7</v>
      </c>
      <c r="D13" s="17">
        <v>24000</v>
      </c>
      <c r="E13" s="32"/>
      <c r="F13" s="18"/>
      <c r="G13" s="19">
        <f>ROUND(D13*E13,2)</f>
        <v>0</v>
      </c>
      <c r="H13" s="19">
        <f>G13+ROUND(G13*F13/100,2)</f>
        <v>0</v>
      </c>
      <c r="I13" s="20"/>
      <c r="J13" s="21"/>
    </row>
    <row r="14" spans="1:10" s="6" customFormat="1" ht="15" customHeight="1">
      <c r="A14" s="42" t="s">
        <v>10</v>
      </c>
      <c r="B14" s="43"/>
      <c r="C14" s="43"/>
      <c r="D14" s="43"/>
      <c r="E14" s="43"/>
      <c r="F14" s="44"/>
      <c r="G14" s="8">
        <f>SUM(G4:G13)</f>
        <v>0</v>
      </c>
      <c r="H14" s="9">
        <f>SUM(H4:H13)</f>
        <v>0</v>
      </c>
      <c r="I14" s="9"/>
      <c r="J14" s="2"/>
    </row>
    <row r="15" spans="1:10" s="27" customFormat="1" ht="18.75" customHeight="1">
      <c r="A15" s="45" t="s">
        <v>31</v>
      </c>
      <c r="B15" s="46"/>
      <c r="C15" s="46"/>
      <c r="D15" s="46"/>
      <c r="E15" s="46"/>
      <c r="F15" s="46"/>
      <c r="G15" s="46"/>
      <c r="H15" s="46"/>
      <c r="I15" s="46"/>
      <c r="J15" s="47"/>
    </row>
    <row r="16" spans="1:10" s="6" customFormat="1" ht="83.25" customHeight="1">
      <c r="A16" s="1">
        <v>1</v>
      </c>
      <c r="B16" s="7" t="s">
        <v>29</v>
      </c>
      <c r="C16" s="29" t="s">
        <v>11</v>
      </c>
      <c r="D16" s="23">
        <v>3166</v>
      </c>
      <c r="E16" s="31"/>
      <c r="F16" s="3"/>
      <c r="G16" s="4">
        <f>ROUND(D16*E16,2)</f>
        <v>0</v>
      </c>
      <c r="H16" s="4">
        <f>G16+ROUND(G16*F16/100,2)</f>
        <v>0</v>
      </c>
      <c r="I16" s="4"/>
      <c r="J16" s="5"/>
    </row>
    <row r="17" spans="1:10" s="27" customFormat="1" ht="18.75" customHeight="1">
      <c r="A17" s="45" t="s">
        <v>32</v>
      </c>
      <c r="B17" s="46"/>
      <c r="C17" s="46"/>
      <c r="D17" s="46"/>
      <c r="E17" s="46"/>
      <c r="F17" s="46"/>
      <c r="G17" s="46"/>
      <c r="H17" s="46"/>
      <c r="I17" s="46"/>
      <c r="J17" s="47"/>
    </row>
    <row r="18" spans="1:10" s="6" customFormat="1" ht="26.25" customHeight="1">
      <c r="A18" s="1">
        <v>1</v>
      </c>
      <c r="B18" s="7" t="s">
        <v>20</v>
      </c>
      <c r="C18" s="29" t="s">
        <v>14</v>
      </c>
      <c r="D18" s="23">
        <v>500</v>
      </c>
      <c r="E18" s="31"/>
      <c r="F18" s="3"/>
      <c r="G18" s="4">
        <f>ROUND(D18*E18,2)</f>
        <v>0</v>
      </c>
      <c r="H18" s="4">
        <f>G18+ROUND(G18*F18/100,2)</f>
        <v>0</v>
      </c>
      <c r="I18" s="4"/>
      <c r="J18" s="5"/>
    </row>
    <row r="19" spans="1:10" s="27" customFormat="1" ht="34.5" customHeight="1">
      <c r="A19" s="45" t="s">
        <v>43</v>
      </c>
      <c r="B19" s="46"/>
      <c r="C19" s="46"/>
      <c r="D19" s="46"/>
      <c r="E19" s="46"/>
      <c r="F19" s="46"/>
      <c r="G19" s="46"/>
      <c r="H19" s="46"/>
      <c r="I19" s="46"/>
      <c r="J19" s="47"/>
    </row>
    <row r="20" spans="1:10" s="6" customFormat="1" ht="117.75" customHeight="1">
      <c r="A20" s="1">
        <v>1</v>
      </c>
      <c r="B20" s="7" t="s">
        <v>44</v>
      </c>
      <c r="C20" s="29" t="s">
        <v>14</v>
      </c>
      <c r="D20" s="23">
        <v>360</v>
      </c>
      <c r="E20" s="31"/>
      <c r="F20" s="3"/>
      <c r="G20" s="4">
        <f>ROUND(D20*E20,2)</f>
        <v>0</v>
      </c>
      <c r="H20" s="4">
        <f>G20+ROUND(G20*F20/100,2)</f>
        <v>0</v>
      </c>
      <c r="I20" s="4"/>
      <c r="J20" s="5"/>
    </row>
    <row r="21" spans="1:10" s="27" customFormat="1" ht="49.5" customHeight="1">
      <c r="A21" s="45" t="s">
        <v>45</v>
      </c>
      <c r="B21" s="46"/>
      <c r="C21" s="46"/>
      <c r="D21" s="46"/>
      <c r="E21" s="46"/>
      <c r="F21" s="46"/>
      <c r="G21" s="46"/>
      <c r="H21" s="46"/>
      <c r="I21" s="46"/>
      <c r="J21" s="47"/>
    </row>
    <row r="22" spans="1:10" s="6" customFormat="1" ht="105" customHeight="1">
      <c r="A22" s="1">
        <v>1</v>
      </c>
      <c r="B22" s="2" t="s">
        <v>39</v>
      </c>
      <c r="C22" s="1" t="s">
        <v>7</v>
      </c>
      <c r="D22" s="23">
        <v>300</v>
      </c>
      <c r="E22" s="31"/>
      <c r="F22" s="3"/>
      <c r="G22" s="4">
        <f>ROUND(D22*E22,2)</f>
        <v>0</v>
      </c>
      <c r="H22" s="4">
        <f>G22+ROUND(G22*F22/100,2)</f>
        <v>0</v>
      </c>
      <c r="I22" s="4"/>
      <c r="J22" s="5"/>
    </row>
    <row r="23" spans="1:10" s="6" customFormat="1" ht="105" customHeight="1">
      <c r="A23" s="1">
        <v>2</v>
      </c>
      <c r="B23" s="2" t="s">
        <v>40</v>
      </c>
      <c r="C23" s="1" t="s">
        <v>7</v>
      </c>
      <c r="D23" s="23">
        <v>300</v>
      </c>
      <c r="E23" s="31"/>
      <c r="F23" s="3"/>
      <c r="G23" s="4">
        <f>ROUND(D23*E23,2)</f>
        <v>0</v>
      </c>
      <c r="H23" s="4">
        <f>G23+ROUND(G23*F23/100,2)</f>
        <v>0</v>
      </c>
      <c r="I23" s="4"/>
      <c r="J23" s="5"/>
    </row>
    <row r="24" spans="1:10" s="6" customFormat="1" ht="15" customHeight="1">
      <c r="A24" s="42" t="s">
        <v>10</v>
      </c>
      <c r="B24" s="43"/>
      <c r="C24" s="43"/>
      <c r="D24" s="43"/>
      <c r="E24" s="43"/>
      <c r="F24" s="44"/>
      <c r="G24" s="8">
        <f>SUM(G22:G23)</f>
        <v>0</v>
      </c>
      <c r="H24" s="9">
        <f>SUM(H22:H23)</f>
        <v>0</v>
      </c>
      <c r="I24" s="9"/>
      <c r="J24" s="2"/>
    </row>
    <row r="25" spans="1:10" s="27" customFormat="1" ht="15" customHeight="1">
      <c r="A25" s="45" t="s">
        <v>33</v>
      </c>
      <c r="B25" s="46"/>
      <c r="C25" s="46"/>
      <c r="D25" s="46"/>
      <c r="E25" s="46"/>
      <c r="F25" s="46"/>
      <c r="G25" s="46"/>
      <c r="H25" s="46"/>
      <c r="I25" s="46"/>
      <c r="J25" s="47"/>
    </row>
    <row r="26" spans="1:10" s="22" customFormat="1" ht="89.25" customHeight="1">
      <c r="A26" s="16">
        <v>1</v>
      </c>
      <c r="B26" s="7" t="s">
        <v>34</v>
      </c>
      <c r="C26" s="16" t="s">
        <v>7</v>
      </c>
      <c r="D26" s="17">
        <v>45000</v>
      </c>
      <c r="E26" s="32"/>
      <c r="F26" s="18"/>
      <c r="G26" s="19">
        <f>ROUND(D26*E26,2)</f>
        <v>0</v>
      </c>
      <c r="H26" s="19">
        <f>G26+ROUND(G26*F26/100,2)</f>
        <v>0</v>
      </c>
      <c r="I26" s="20"/>
      <c r="J26" s="21"/>
    </row>
    <row r="31" ht="12.75">
      <c r="B31" s="7"/>
    </row>
  </sheetData>
  <mergeCells count="9">
    <mergeCell ref="A25:J25"/>
    <mergeCell ref="A24:F24"/>
    <mergeCell ref="A17:J17"/>
    <mergeCell ref="A19:J19"/>
    <mergeCell ref="A21:J21"/>
    <mergeCell ref="A1:J1"/>
    <mergeCell ref="A14:F14"/>
    <mergeCell ref="A2:J2"/>
    <mergeCell ref="A15:J15"/>
  </mergeCells>
  <printOptions/>
  <pageMargins left="0.49" right="0.54" top="0.48" bottom="0.69" header="0.5" footer="0.5"/>
  <pageSetup horizontalDpi="600" verticalDpi="600" orientation="landscape" paperSize="9" r:id="rId1"/>
  <headerFooter alignWithMargins="0">
    <oddFooter>&amp;R&amp;"Garamond,Normalny"&amp;8&amp;P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2023-04-12T10:12:33Z</cp:lastPrinted>
  <dcterms:created xsi:type="dcterms:W3CDTF">2008-02-06T07:10:07Z</dcterms:created>
  <dcterms:modified xsi:type="dcterms:W3CDTF">2023-04-12T10:12:41Z</dcterms:modified>
  <cp:category/>
  <cp:version/>
  <cp:contentType/>
  <cp:contentStatus/>
</cp:coreProperties>
</file>