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arzena\2024\DOSTAWY\D-28-2024 Materiały biurowe\D-28-2024_06 dokumentacja postępowania\"/>
    </mc:Choice>
  </mc:AlternateContent>
  <bookViews>
    <workbookView xWindow="0" yWindow="0" windowWidth="28800" windowHeight="12300"/>
  </bookViews>
  <sheets>
    <sheet name="D-....-2024 Część 1 papier" sheetId="1" r:id="rId1"/>
  </sheets>
  <definedNames>
    <definedName name="_Hlk104813208" localSheetId="0">'D-....-2024 Część 1 papier'!$A$109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1" l="1"/>
  <c r="H71" i="1" s="1"/>
  <c r="F72" i="1"/>
  <c r="H72" i="1" s="1"/>
  <c r="F73" i="1"/>
  <c r="H73" i="1" s="1"/>
  <c r="I73" i="1" s="1"/>
  <c r="F74" i="1"/>
  <c r="H74" i="1" s="1"/>
  <c r="F75" i="1"/>
  <c r="H75" i="1" s="1"/>
  <c r="F76" i="1"/>
  <c r="H76" i="1" s="1"/>
  <c r="F77" i="1"/>
  <c r="H77" i="1" s="1"/>
  <c r="I77" i="1" s="1"/>
  <c r="F78" i="1"/>
  <c r="H78" i="1" s="1"/>
  <c r="F79" i="1"/>
  <c r="H79" i="1" s="1"/>
  <c r="F80" i="1"/>
  <c r="H80" i="1" s="1"/>
  <c r="F81" i="1"/>
  <c r="H81" i="1" s="1"/>
  <c r="I81" i="1" s="1"/>
  <c r="F82" i="1"/>
  <c r="H82" i="1" s="1"/>
  <c r="F83" i="1"/>
  <c r="H83" i="1" s="1"/>
  <c r="F84" i="1"/>
  <c r="H84" i="1" s="1"/>
  <c r="F85" i="1"/>
  <c r="H85" i="1" s="1"/>
  <c r="I85" i="1" s="1"/>
  <c r="F86" i="1"/>
  <c r="H86" i="1" s="1"/>
  <c r="F87" i="1"/>
  <c r="H87" i="1" s="1"/>
  <c r="F88" i="1"/>
  <c r="H88" i="1" s="1"/>
  <c r="F89" i="1"/>
  <c r="H89" i="1" s="1"/>
  <c r="I89" i="1" s="1"/>
  <c r="F90" i="1"/>
  <c r="H90" i="1" s="1"/>
  <c r="F91" i="1"/>
  <c r="H91" i="1" s="1"/>
  <c r="F92" i="1"/>
  <c r="H92" i="1" s="1"/>
  <c r="F93" i="1"/>
  <c r="H93" i="1" s="1"/>
  <c r="I93" i="1" s="1"/>
  <c r="F94" i="1"/>
  <c r="H94" i="1" s="1"/>
  <c r="F95" i="1"/>
  <c r="H95" i="1" s="1"/>
  <c r="F96" i="1"/>
  <c r="H96" i="1" s="1"/>
  <c r="F97" i="1"/>
  <c r="H97" i="1" s="1"/>
  <c r="I97" i="1" s="1"/>
  <c r="F98" i="1"/>
  <c r="H98" i="1" s="1"/>
  <c r="F99" i="1"/>
  <c r="H99" i="1" s="1"/>
  <c r="F100" i="1"/>
  <c r="H100" i="1" s="1"/>
  <c r="F101" i="1"/>
  <c r="H101" i="1" s="1"/>
  <c r="I101" i="1" s="1"/>
  <c r="F102" i="1"/>
  <c r="H102" i="1" s="1"/>
  <c r="F103" i="1"/>
  <c r="H103" i="1" s="1"/>
  <c r="F104" i="1"/>
  <c r="H104" i="1" s="1"/>
  <c r="F105" i="1"/>
  <c r="F106" i="1"/>
  <c r="F70" i="1"/>
  <c r="F107" i="1" l="1" a="1"/>
  <c r="F107" i="1" s="1"/>
  <c r="H106" i="1"/>
  <c r="I106" i="1" s="1"/>
  <c r="I104" i="1"/>
  <c r="I100" i="1"/>
  <c r="I96" i="1"/>
  <c r="I92" i="1"/>
  <c r="I88" i="1"/>
  <c r="I84" i="1"/>
  <c r="I80" i="1"/>
  <c r="I76" i="1"/>
  <c r="I72" i="1"/>
  <c r="I103" i="1"/>
  <c r="I99" i="1"/>
  <c r="I95" i="1"/>
  <c r="I91" i="1"/>
  <c r="I87" i="1"/>
  <c r="I83" i="1"/>
  <c r="I79" i="1"/>
  <c r="I75" i="1"/>
  <c r="I71" i="1"/>
  <c r="I102" i="1"/>
  <c r="I98" i="1"/>
  <c r="I94" i="1"/>
  <c r="I90" i="1"/>
  <c r="I86" i="1"/>
  <c r="I82" i="1"/>
  <c r="I78" i="1"/>
  <c r="I74" i="1"/>
  <c r="H105" i="1"/>
  <c r="H70" i="1"/>
  <c r="I70" i="1" s="1"/>
  <c r="I107" i="1" l="1" a="1"/>
  <c r="I107" i="1" s="1"/>
  <c r="I105" i="1"/>
  <c r="H107" i="1" a="1"/>
  <c r="H107" i="1" s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<sst xmlns="http://schemas.openxmlformats.org/spreadsheetml/2006/main" count="108" uniqueCount="85">
  <si>
    <t>SPECYFIKACJA CENOWA</t>
  </si>
  <si>
    <t>Przedmiot zamówienia:</t>
  </si>
  <si>
    <t>L.P.</t>
  </si>
  <si>
    <t>PRZEDMIOT ZAMÓWIENIA</t>
  </si>
  <si>
    <t>JEDNOSTKA
MIARY</t>
  </si>
  <si>
    <t>SZACOWANA
ILOŚĆ</t>
  </si>
  <si>
    <t>STAWKA PODATKU VAT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</si>
  <si>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</si>
  <si>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</si>
  <si>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</si>
  <si>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</si>
  <si>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</si>
  <si>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</si>
  <si>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</si>
  <si>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</si>
  <si>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</si>
  <si>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ryza 500 ark.</t>
  </si>
  <si>
    <t>opak. 250 ark.</t>
  </si>
  <si>
    <t>opak. 500 ark.</t>
  </si>
  <si>
    <t>opak. 20 ark.</t>
  </si>
  <si>
    <t>opak. 25 ark.</t>
  </si>
  <si>
    <t>opak. 50 ark.</t>
  </si>
  <si>
    <t xml:space="preserve">Papier korespondencyjny ozdobny, fakturowany 100g/m3 </t>
  </si>
  <si>
    <t>opak. 100ark.</t>
  </si>
  <si>
    <t>opak. 150 ark.</t>
  </si>
  <si>
    <t>opak. 100 ark.</t>
  </si>
  <si>
    <t>rolka</t>
  </si>
  <si>
    <t>Papier komputerowy 240x12x1 - 60g biały</t>
  </si>
  <si>
    <t>szt.</t>
  </si>
  <si>
    <t>Papier komputerowy 240x12x2 - 60g biały</t>
  </si>
  <si>
    <t>Papier komputerowy 240x12x2 - 60g kolor</t>
  </si>
  <si>
    <t>Karton kolorowy 100cm x 70cm</t>
  </si>
  <si>
    <t>Papier do ploterów, wymiary 610 mm x 30.5 m, wysokogramaturowy (min 130 g/m²), wykonany z włókna drzewnego, matowy do tworzenia wytrzymałych i trwałych wydruków, możliwość druku przy użyciu atramentów barwnikowych i pigmentowych UV</t>
  </si>
  <si>
    <t>Papier do ploterów, wymiary 914 mm x 30.5 m, wysokogramaturowy (min 130 g/m²), wykonany z włókna drzewnego, matowy do tworzenia wytrzymałych i trwałych wydruków, możliwość druku przy użyciu atramentów barwnikowych i pigmentowych UV</t>
  </si>
  <si>
    <t>Papier do ploterów, wymiary 1067 mm x 45.7 m, uniwersalny o gramaturze 90 g/m², przeznaczony do druku czarno-białych i kolorowych rysunków technicznych, wydruk doskonale oddający żywe kolory o dużej rozdzielczości oraz głęboką czerń. możliwość druku przy użyciu atramentów barwnikowych i pigmentowych UV</t>
  </si>
  <si>
    <t>Papier czerpany - karton ozdobny tłoczony o fakturze papieru czerpanego do wydruku zaproszeń, dyplomów, kart okolicznościowych, wizytówek, A4 opakowanie 20 arkuszy</t>
  </si>
  <si>
    <t>RAZEM</t>
  </si>
  <si>
    <t>Część 1 – Sukcesywna dostawa papieru biurowego dla jednostek organizacyjnych Uniwersytetu Opolskiego</t>
  </si>
  <si>
    <t>ark.</t>
  </si>
  <si>
    <t>opak. 10 szt.</t>
  </si>
  <si>
    <t>Orientacyjny szacunek na 1 rok</t>
  </si>
  <si>
    <t>Papier fotograficzny A-4, jednostronny błysk, do drukarek atramentowych, gramatura 180g/m2</t>
  </si>
  <si>
    <t>Papier fotograficzny A-4, o brylantowej bieli zapewnia idealne wydruki fotograficzne w naturalnych kolorach, dwustronny, matowy, do drukarek laserowych, gramatura 350g/m2</t>
  </si>
  <si>
    <t>Załącznik nr 1.1. do SWZ
należy złożyć wraz z ofertą</t>
  </si>
  <si>
    <t>D/28/2024</t>
  </si>
  <si>
    <t>Sukcesywny zakup papieru biurowego i materiałów biurowych na potrzeby jednostek organizacyjnych Uniwersytetu Opolskiego</t>
  </si>
  <si>
    <t>j</t>
  </si>
  <si>
    <t>CENA JEDNOSTKOWA NETTO
[PLN]</t>
  </si>
  <si>
    <t>WARTOŚĆ
NETTO
[PLN]
[f = d * e]</t>
  </si>
  <si>
    <t>KWOTA
PODATKU VAT
[PLN]
[h = f * g]</t>
  </si>
  <si>
    <t>WARTOŚĆ
BRUTTO
[PLN]
[i = f +h]</t>
  </si>
  <si>
    <t>POJAWI SIĘ DOPIERO PO UZUPEŁNIENIU WSZYSTKICH KOMÓREK Z CENĄ NETTO I STAWKĄ PODATKU VAT.</t>
  </si>
  <si>
    <t>W związku z realizacją  niniejszego zamówienia publicznego nie występuje konieczność uwzględnienia wymogów  dostępności dla osób ze szczególnymi potrzebami zgodnie
z zasadami wynikającymi z postanowień ustawy z dnia 19 lipca 2019 r. o zapewnieniu dostępności osobom ze szczególnymi potrzebami (Dz.U. z 2022 r., poz. 2240 ze zm.).</t>
  </si>
  <si>
    <r>
      <t>ryza 500</t>
    </r>
    <r>
      <rPr>
        <i/>
        <sz val="10"/>
        <color indexed="8"/>
        <rFont val="Calibri"/>
        <family val="2"/>
        <charset val="238"/>
        <scheme val="minor"/>
      </rPr>
      <t xml:space="preserve"> </t>
    </r>
    <r>
      <rPr>
        <sz val="10"/>
        <color indexed="8"/>
        <rFont val="Calibri"/>
        <family val="2"/>
        <charset val="238"/>
        <scheme val="minor"/>
      </rPr>
      <t>ark.</t>
    </r>
  </si>
  <si>
    <r>
      <t>Papier ksero A-4, gramatura 80 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161</t>
    </r>
  </si>
  <si>
    <r>
      <t>Papier ksero A-3, gramatura 80 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161</t>
    </r>
  </si>
  <si>
    <r>
      <t>Papier ksero A-4, gramatura 80 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166</t>
    </r>
  </si>
  <si>
    <r>
      <t>Papier ksero A-4, gramatura 90 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166</t>
    </r>
  </si>
  <si>
    <r>
      <t>Papier ksero A-2, gramatura 80 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1"/>
        <color indexed="8"/>
        <rFont val="Czcionka tekstu podstawowego"/>
        <family val="2"/>
        <charset val="238"/>
      </rPr>
      <t/>
    </r>
  </si>
  <si>
    <r>
      <t>Papier bezdrzewny A-4, gramatura 80 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 xml:space="preserve">, białość CIE 161 </t>
    </r>
  </si>
  <si>
    <r>
      <t>Papier bezdrzewny A-3, gramatura 80 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CIE 161</t>
    </r>
  </si>
  <si>
    <r>
      <t>Papier A-4 do kolorowych drukarek laserowych, satynowany, gramatura 100g/m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CIE 161</t>
    </r>
  </si>
  <si>
    <r>
      <t>Papier A-4 do kolorowych drukarek laserowych, satynowany, gramatura 120g/m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CIE 161</t>
    </r>
  </si>
  <si>
    <r>
      <t>Papier A-4 do kolorowych drukarek laserowych, satynowany, gramatura 160g/m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CIE 161</t>
    </r>
  </si>
  <si>
    <r>
      <t>Papier A-4 do kolorowych drukarek laserowych, satynowany, gramatura 200g/m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CIE 161</t>
    </r>
  </si>
  <si>
    <r>
      <t>Papier A-3 do kolorowych drukarek laserowych, satynowany, gramatura 120g/m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CIE 161</t>
    </r>
  </si>
  <si>
    <r>
      <t>Papier A-3 do kolorowych drukarek laserowych, satynowany, gramatura 200g/m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białość CIE 161</t>
    </r>
  </si>
  <si>
    <r>
      <t>Karton wizytówkowy A-4, tłoczony, gramatura 230g/m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biały +  dziesięć różnych kolorów</t>
    </r>
  </si>
  <si>
    <r>
      <t>Karton wizytówkowy A-4, gładki satynowany, gramatura 250g/m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biały + dziesięć różnych kolorów</t>
    </r>
  </si>
  <si>
    <r>
      <t>Papier kolorowy A-4, gramatura 80g/m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</si>
  <si>
    <r>
      <t>Papier kolorowy A-4, gramatura 80g/m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pięć kolorów w 1 opak.</t>
    </r>
  </si>
  <si>
    <r>
      <t>Papier kolorowy A-3, gramatura 80g/m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</si>
  <si>
    <r>
      <t>Papier kolorowy A-4, gramatura 120g/m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</si>
  <si>
    <r>
      <t>Papier kolorowy A-4, gramatura 160g/m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</si>
  <si>
    <r>
      <t>Papier kolorowy A-4, gramatura 210g/m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</si>
  <si>
    <r>
      <t>Arkusze barwne A-4, do wydruku zaproszeń, eleganckiej korespondencji, dyplomów itp., gramatura 100 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 xml:space="preserve"> </t>
    </r>
  </si>
  <si>
    <r>
      <t xml:space="preserve">Papier fotograficzny 10cm x 15cm, jednostronny o lekkim połysku, do drukarek atramentowych, gramatura </t>
    </r>
    <r>
      <rPr>
        <sz val="10"/>
        <rFont val="Calibri"/>
        <family val="2"/>
        <charset val="238"/>
        <scheme val="minor"/>
      </rPr>
      <t>200g/m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</si>
  <si>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Papier fotograficzny A-4, błyszczący, do drukarek atramentowych, gramatura 250g/m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</si>
  <si>
    <r>
      <t>Papier fotograficzny A-4, o brylantowej bieli zapewnia idealne wydruki fotograficzne w naturalnych kolorach, dwustronny, błyszczący, do drukarek laserowych, gramatura 200g/m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</si>
  <si>
    <r>
      <t>Rolka termiczna 57mm x 30m, wykonana z papieru termoczułego, 50 g/m² ± 6 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trwałoścć wydruku do 6 lat</t>
    </r>
  </si>
  <si>
    <t>k</t>
  </si>
  <si>
    <r>
      <t xml:space="preserve">OFERTA WYKONAWCY
</t>
    </r>
    <r>
      <rPr>
        <b/>
        <u/>
        <sz val="10"/>
        <color theme="1"/>
        <rFont val="Calibri"/>
        <family val="2"/>
        <charset val="238"/>
        <scheme val="minor"/>
      </rPr>
      <t>Nazwa produktu, nazwa producenta, typ</t>
    </r>
    <r>
      <rPr>
        <sz val="10"/>
        <color theme="1"/>
        <rFont val="Calibri"/>
        <family val="2"/>
        <charset val="238"/>
        <scheme val="minor"/>
      </rPr>
      <t xml:space="preserve">
Dane określające ofertowany asortyment, umożliwiające jednoznaczną identyfikację ofertowanych przez Wykonawcę produktów</t>
    </r>
  </si>
  <si>
    <t>UWAGA: DO TABELI WPROWADZONO FORMUŁY. W TABELI PROSZĘ WPISYWAĆ CENY NETTO W KOLUMNIE OZNACZONEJ LITERĄ "E" ORAZ WYBRAĆ Z LISTY ROZWIJALNEJ LUB WPISAĆ</t>
  </si>
  <si>
    <t>ODPOWIEDNIĄ STAWKĘ PODATKU VAT W KOLUMNIE OZNACZONEJ LITERĄ "G". ŁĄCZNA CENA OFERTY NETTO, KWOTY PODATKU VAT ORAZ CENA OFERTY BRUTTO W POZYCJI "RAZEM"</t>
  </si>
  <si>
    <t>SPECYFIKACJĘ OFEROWANEGO PRZEDMIOTU ZAMÓWIENIA NALEŻY PODAĆ ODRĘBNIE DLA KAŻDEGO ARTYKUŁU W KOLUMNIE OZNACZONEJ LITERĄ "K".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</si>
</sst>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_ ;\-#,##0.00\ 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color rgb="FFFF0000"/>
      <name val="Calibri"/>
      <family val="2"/>
      <charset val="238"/>
    </font>
    <font>
      <i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30">
    <xf numFmtId="0" fontId="0" fillId="0" borderId="0" xfId="0"/>
    <xf numFmtId="9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3" fillId="0" borderId="0" xfId="0" applyFont="1" applyAlignment="1" applyProtection="1">
      <alignment horizontal="centerContinuous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</xf>
    <xf numFmtId="0" fontId="2" fillId="5" borderId="1" xfId="0" applyFont="1" applyFill="1" applyBorder="1" applyAlignment="1" applyProtection="1">
      <alignment horizontal="centerContinuous" vertical="center"/>
    </xf>
    <xf numFmtId="0" fontId="3" fillId="5" borderId="1" xfId="0" applyFont="1" applyFill="1" applyBorder="1" applyAlignment="1" applyProtection="1">
      <alignment horizontal="centerContinuous" vertical="center"/>
    </xf>
    <xf numFmtId="44" fontId="2" fillId="5" borderId="2" xfId="0" applyNumberFormat="1" applyFont="1" applyFill="1" applyBorder="1" applyAlignment="1" applyProtection="1">
      <alignment vertical="center"/>
    </xf>
    <xf numFmtId="164" fontId="2" fillId="5" borderId="1" xfId="0" applyNumberFormat="1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Continuous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164" fontId="3" fillId="4" borderId="1" xfId="1" applyNumberFormat="1" applyFont="1" applyFill="1" applyBorder="1" applyAlignment="1" applyProtection="1">
      <alignment horizontal="right" vertical="center"/>
      <protection locked="0"/>
    </xf>
    <xf numFmtId="0" fontId="3" fillId="4" borderId="1" xfId="0" applyFont="1" applyFill="1" applyBorder="1" applyAlignment="1" applyProtection="1">
      <alignment vertical="center"/>
      <protection locked="0"/>
    </xf>
    <xf numFmtId="0" fontId="8" fillId="7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right" vertical="center" wrapText="1"/>
    </xf>
    <xf numFmtId="0" fontId="6" fillId="0" borderId="0" xfId="3" applyFont="1" applyAlignment="1" applyProtection="1">
      <alignment horizontal="center" vertical="center" wrapText="1"/>
    </xf>
  </cellXfs>
  <cellStyles count="4">
    <cellStyle name="Normalny" xfId="0" builtinId="0"/>
    <cellStyle name="Normalny 2" xfId="3"/>
    <cellStyle name="Walutowy" xfId="1" builtinId="4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1571625</xdr:colOff>
      <xdr:row>0</xdr:row>
      <xdr:rowOff>95250</xdr:rowOff>
    </xdr:from>
    <xdr:to>
      <xdr:col>10</xdr:col>
      <xdr:colOff>958077</xdr:colOff>
      <xdr:row>52</xdr:row>
      <xdr:rowOff>10666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47454BE-242A-45AD-8C5E-B5000260B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85950" y="95250"/>
          <a:ext cx="8949552" cy="83355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4:K131"/>
  <sheetViews>
    <sheetView tabSelected="1" topLeftCell="A58" zoomScaleNormal="100" zoomScalePageLayoutView="90" workbookViewId="0">
      <selection activeCell="K68" sqref="K68"/>
    </sheetView>
  </sheetViews>
  <sheetFormatPr defaultColWidth="9.140625" defaultRowHeight="12.75"/>
  <cols>
    <col min="1" max="1" width="4.7109375" style="3" customWidth="1"/>
    <col min="2" max="2" width="35.7109375" style="3" customWidth="1"/>
    <col min="3" max="4" width="12.7109375" style="3" customWidth="1"/>
    <col min="5" max="6" width="14.7109375" style="3" customWidth="1"/>
    <col min="7" max="7" width="10.7109375" style="3" customWidth="1"/>
    <col min="8" max="9" width="14.7109375" style="3" customWidth="1"/>
    <col min="10" max="10" width="12.7109375" style="3" customWidth="1"/>
    <col min="11" max="11" width="40.7109375" style="3" customWidth="1"/>
    <col min="12" max="16384" width="9.140625" style="3"/>
  </cols>
  <sheetData>
    <row r="54" spans="1:11" ht="30" customHeight="1">
      <c r="A54" s="28" t="s">
        <v>43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</row>
    <row r="55" spans="1:11" ht="18" customHeight="1">
      <c r="A55" s="4" t="s">
        <v>44</v>
      </c>
    </row>
    <row r="57" spans="1:11" ht="18" customHeight="1">
      <c r="A57" s="5" t="s">
        <v>0</v>
      </c>
      <c r="B57" s="5"/>
      <c r="C57" s="5"/>
      <c r="D57" s="5"/>
      <c r="E57" s="5"/>
      <c r="F57" s="5"/>
      <c r="G57" s="5"/>
      <c r="H57" s="5"/>
      <c r="I57" s="5"/>
      <c r="J57" s="6"/>
      <c r="K57" s="6"/>
    </row>
    <row r="59" spans="1:11" ht="20.100000000000001" customHeight="1">
      <c r="A59" s="3" t="s">
        <v>1</v>
      </c>
      <c r="C59" s="27" t="s">
        <v>45</v>
      </c>
      <c r="D59" s="27"/>
      <c r="E59" s="27"/>
      <c r="F59" s="27"/>
      <c r="G59" s="27"/>
      <c r="H59" s="27"/>
      <c r="I59" s="27"/>
      <c r="J59" s="27"/>
      <c r="K59" s="27"/>
    </row>
    <row r="61" spans="1:11" ht="18" customHeight="1">
      <c r="A61" s="26" t="s">
        <v>37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spans="1:11" ht="12.75" customHeight="1">
      <c r="A62" s="4"/>
    </row>
    <row r="63" spans="1:11" ht="18" customHeight="1">
      <c r="A63" s="25" t="s">
        <v>82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</row>
    <row r="64" spans="1:11" ht="18" customHeight="1">
      <c r="A64" s="25" t="s">
        <v>83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</row>
    <row r="65" spans="1:11" ht="18" customHeight="1">
      <c r="A65" s="25" t="s">
        <v>51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</row>
    <row r="66" spans="1:11" ht="18" customHeight="1">
      <c r="A66" s="25" t="s">
        <v>84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</row>
    <row r="67" spans="1:11">
      <c r="A67" s="4"/>
    </row>
    <row r="68" spans="1:11" ht="63.75">
      <c r="A68" s="7" t="s">
        <v>2</v>
      </c>
      <c r="B68" s="7" t="s">
        <v>3</v>
      </c>
      <c r="C68" s="7" t="s">
        <v>4</v>
      </c>
      <c r="D68" s="7" t="s">
        <v>5</v>
      </c>
      <c r="E68" s="7" t="s">
        <v>47</v>
      </c>
      <c r="F68" s="7" t="s">
        <v>48</v>
      </c>
      <c r="G68" s="7" t="s">
        <v>6</v>
      </c>
      <c r="H68" s="7" t="s">
        <v>49</v>
      </c>
      <c r="I68" s="7" t="s">
        <v>50</v>
      </c>
      <c r="J68" s="7" t="s">
        <v>40</v>
      </c>
      <c r="K68" s="7" t="s">
        <v>81</v>
      </c>
    </row>
    <row r="69" spans="1:11" ht="18" customHeight="1">
      <c r="A69" s="8" t="s">
        <v>7</v>
      </c>
      <c r="B69" s="8" t="s">
        <v>8</v>
      </c>
      <c r="C69" s="8" t="s">
        <v>9</v>
      </c>
      <c r="D69" s="8" t="s">
        <v>10</v>
      </c>
      <c r="E69" s="8" t="s">
        <v>11</v>
      </c>
      <c r="F69" s="8" t="s">
        <v>12</v>
      </c>
      <c r="G69" s="8" t="s">
        <v>13</v>
      </c>
      <c r="H69" s="8" t="s">
        <v>14</v>
      </c>
      <c r="I69" s="8" t="s">
        <v>15</v>
      </c>
      <c r="J69" s="8" t="s">
        <v>46</v>
      </c>
      <c r="K69" s="8" t="s">
        <v>80</v>
      </c>
    </row>
    <row r="70" spans="1:11" ht="27.75">
      <c r="A70" s="20">
        <v>1</v>
      </c>
      <c r="B70" s="21" t="s">
        <v>54</v>
      </c>
      <c r="C70" s="18" t="s">
        <v>16</v>
      </c>
      <c r="D70" s="9">
        <v>1</v>
      </c>
      <c r="E70" s="23"/>
      <c r="F70" s="2" t="str">
        <f>IF(AND(ISNUMBER(E70),E70&gt;0,E70&lt;&gt;""),D70*E70,"")</f>
        <v/>
      </c>
      <c r="G70" s="1"/>
      <c r="H70" s="2" t="str">
        <f>IF(AND(ISNUMBER(F70),G70&lt;&gt;""),IF(G70&lt;&gt;"ZW.",F70*G70,"ZW."),"")</f>
        <v/>
      </c>
      <c r="I70" s="2" t="str">
        <f>IF(AND(ISNUMBER(F70),F70&lt;&gt;"",G70&lt;&gt;""),IF(G70&lt;&gt;"ZW.",F70+H70,F70),"")</f>
        <v/>
      </c>
      <c r="J70" s="10">
        <v>2500</v>
      </c>
      <c r="K70" s="24"/>
    </row>
    <row r="71" spans="1:11" ht="27.75">
      <c r="A71" s="20">
        <v>2</v>
      </c>
      <c r="B71" s="21" t="s">
        <v>55</v>
      </c>
      <c r="C71" s="18" t="s">
        <v>16</v>
      </c>
      <c r="D71" s="9">
        <v>1</v>
      </c>
      <c r="E71" s="23"/>
      <c r="F71" s="2" t="str">
        <f t="shared" ref="F71:F106" si="0">IF(AND(ISNUMBER(E71),E71&gt;0,E71&lt;&gt;""),D71*E71,"")</f>
        <v/>
      </c>
      <c r="G71" s="1"/>
      <c r="H71" s="2" t="str">
        <f t="shared" ref="H71:H106" si="1">IF(AND(ISNUMBER(F71),G71&lt;&gt;""),IF(G71&lt;&gt;"ZW.",F71*G71,"ZW."),"")</f>
        <v/>
      </c>
      <c r="I71" s="2" t="str">
        <f t="shared" ref="I71:I106" si="2">IF(AND(ISNUMBER(F71),F71&lt;&gt;"",G71&lt;&gt;""),IF(G71&lt;&gt;"ZW.",F71+H71,F71),"")</f>
        <v/>
      </c>
      <c r="J71" s="10">
        <v>40</v>
      </c>
      <c r="K71" s="24"/>
    </row>
    <row r="72" spans="1:11" ht="27.75">
      <c r="A72" s="20">
        <v>3</v>
      </c>
      <c r="B72" s="21" t="s">
        <v>56</v>
      </c>
      <c r="C72" s="18" t="s">
        <v>16</v>
      </c>
      <c r="D72" s="9">
        <v>1</v>
      </c>
      <c r="E72" s="23"/>
      <c r="F72" s="2" t="str">
        <f t="shared" si="0"/>
        <v/>
      </c>
      <c r="G72" s="1"/>
      <c r="H72" s="2" t="str">
        <f t="shared" si="1"/>
        <v/>
      </c>
      <c r="I72" s="2" t="str">
        <f t="shared" si="2"/>
        <v/>
      </c>
      <c r="J72" s="10">
        <v>1000</v>
      </c>
      <c r="K72" s="24"/>
    </row>
    <row r="73" spans="1:11" ht="27.75">
      <c r="A73" s="20">
        <v>4</v>
      </c>
      <c r="B73" s="21" t="s">
        <v>57</v>
      </c>
      <c r="C73" s="18" t="s">
        <v>17</v>
      </c>
      <c r="D73" s="9">
        <v>1</v>
      </c>
      <c r="E73" s="23"/>
      <c r="F73" s="2" t="str">
        <f t="shared" si="0"/>
        <v/>
      </c>
      <c r="G73" s="1"/>
      <c r="H73" s="2" t="str">
        <f t="shared" si="1"/>
        <v/>
      </c>
      <c r="I73" s="2" t="str">
        <f t="shared" si="2"/>
        <v/>
      </c>
      <c r="J73" s="10">
        <v>110</v>
      </c>
      <c r="K73" s="24"/>
    </row>
    <row r="74" spans="1:11" ht="25.5" customHeight="1">
      <c r="A74" s="20">
        <v>5</v>
      </c>
      <c r="B74" s="21" t="s">
        <v>58</v>
      </c>
      <c r="C74" s="18" t="s">
        <v>16</v>
      </c>
      <c r="D74" s="9">
        <v>1</v>
      </c>
      <c r="E74" s="23"/>
      <c r="F74" s="2" t="str">
        <f t="shared" si="0"/>
        <v/>
      </c>
      <c r="G74" s="1"/>
      <c r="H74" s="2" t="str">
        <f t="shared" si="1"/>
        <v/>
      </c>
      <c r="I74" s="2" t="str">
        <f t="shared" si="2"/>
        <v/>
      </c>
      <c r="J74" s="10">
        <v>2</v>
      </c>
      <c r="K74" s="24"/>
    </row>
    <row r="75" spans="1:11" ht="27.75">
      <c r="A75" s="20">
        <v>6</v>
      </c>
      <c r="B75" s="21" t="s">
        <v>59</v>
      </c>
      <c r="C75" s="18" t="s">
        <v>53</v>
      </c>
      <c r="D75" s="9">
        <v>1</v>
      </c>
      <c r="E75" s="23"/>
      <c r="F75" s="2" t="str">
        <f t="shared" si="0"/>
        <v/>
      </c>
      <c r="G75" s="1"/>
      <c r="H75" s="2" t="str">
        <f t="shared" si="1"/>
        <v/>
      </c>
      <c r="I75" s="2" t="str">
        <f t="shared" si="2"/>
        <v/>
      </c>
      <c r="J75" s="10">
        <v>95</v>
      </c>
      <c r="K75" s="24"/>
    </row>
    <row r="76" spans="1:11" ht="27.75">
      <c r="A76" s="20">
        <v>7</v>
      </c>
      <c r="B76" s="21" t="s">
        <v>60</v>
      </c>
      <c r="C76" s="18" t="s">
        <v>16</v>
      </c>
      <c r="D76" s="9">
        <v>1</v>
      </c>
      <c r="E76" s="23"/>
      <c r="F76" s="2" t="str">
        <f t="shared" si="0"/>
        <v/>
      </c>
      <c r="G76" s="1"/>
      <c r="H76" s="2" t="str">
        <f t="shared" si="1"/>
        <v/>
      </c>
      <c r="I76" s="2" t="str">
        <f t="shared" si="2"/>
        <v/>
      </c>
      <c r="J76" s="10">
        <v>2</v>
      </c>
      <c r="K76" s="24"/>
    </row>
    <row r="77" spans="1:11" ht="40.5">
      <c r="A77" s="20">
        <v>8</v>
      </c>
      <c r="B77" s="21" t="s">
        <v>61</v>
      </c>
      <c r="C77" s="19" t="s">
        <v>18</v>
      </c>
      <c r="D77" s="9">
        <v>1</v>
      </c>
      <c r="E77" s="23"/>
      <c r="F77" s="2" t="str">
        <f t="shared" si="0"/>
        <v/>
      </c>
      <c r="G77" s="1"/>
      <c r="H77" s="2" t="str">
        <f t="shared" si="1"/>
        <v/>
      </c>
      <c r="I77" s="2" t="str">
        <f t="shared" si="2"/>
        <v/>
      </c>
      <c r="J77" s="10">
        <v>13</v>
      </c>
      <c r="K77" s="24"/>
    </row>
    <row r="78" spans="1:11" ht="40.5">
      <c r="A78" s="20">
        <v>9</v>
      </c>
      <c r="B78" s="21" t="s">
        <v>62</v>
      </c>
      <c r="C78" s="18" t="s">
        <v>17</v>
      </c>
      <c r="D78" s="9">
        <v>1</v>
      </c>
      <c r="E78" s="23"/>
      <c r="F78" s="2" t="str">
        <f t="shared" si="0"/>
        <v/>
      </c>
      <c r="G78" s="1"/>
      <c r="H78" s="2" t="str">
        <f t="shared" si="1"/>
        <v/>
      </c>
      <c r="I78" s="2" t="str">
        <f t="shared" si="2"/>
        <v/>
      </c>
      <c r="J78" s="10">
        <v>12</v>
      </c>
      <c r="K78" s="24"/>
    </row>
    <row r="79" spans="1:11" ht="40.5">
      <c r="A79" s="20">
        <v>10</v>
      </c>
      <c r="B79" s="21" t="s">
        <v>63</v>
      </c>
      <c r="C79" s="18" t="s">
        <v>17</v>
      </c>
      <c r="D79" s="9">
        <v>1</v>
      </c>
      <c r="E79" s="23"/>
      <c r="F79" s="2" t="str">
        <f t="shared" si="0"/>
        <v/>
      </c>
      <c r="G79" s="1"/>
      <c r="H79" s="2" t="str">
        <f t="shared" si="1"/>
        <v/>
      </c>
      <c r="I79" s="2" t="str">
        <f t="shared" si="2"/>
        <v/>
      </c>
      <c r="J79" s="10">
        <v>10</v>
      </c>
      <c r="K79" s="24"/>
    </row>
    <row r="80" spans="1:11" ht="40.5">
      <c r="A80" s="20">
        <v>11</v>
      </c>
      <c r="B80" s="21" t="s">
        <v>64</v>
      </c>
      <c r="C80" s="18" t="s">
        <v>17</v>
      </c>
      <c r="D80" s="9">
        <v>1</v>
      </c>
      <c r="E80" s="23"/>
      <c r="F80" s="2" t="str">
        <f t="shared" si="0"/>
        <v/>
      </c>
      <c r="G80" s="1"/>
      <c r="H80" s="2" t="str">
        <f t="shared" si="1"/>
        <v/>
      </c>
      <c r="I80" s="2" t="str">
        <f t="shared" si="2"/>
        <v/>
      </c>
      <c r="J80" s="10">
        <v>10</v>
      </c>
      <c r="K80" s="24"/>
    </row>
    <row r="81" spans="1:11" ht="40.5">
      <c r="A81" s="20">
        <v>12</v>
      </c>
      <c r="B81" s="21" t="s">
        <v>65</v>
      </c>
      <c r="C81" s="18" t="s">
        <v>17</v>
      </c>
      <c r="D81" s="9">
        <v>1</v>
      </c>
      <c r="E81" s="23"/>
      <c r="F81" s="2" t="str">
        <f t="shared" si="0"/>
        <v/>
      </c>
      <c r="G81" s="1"/>
      <c r="H81" s="2" t="str">
        <f t="shared" si="1"/>
        <v/>
      </c>
      <c r="I81" s="2" t="str">
        <f t="shared" si="2"/>
        <v/>
      </c>
      <c r="J81" s="10">
        <v>4</v>
      </c>
      <c r="K81" s="24"/>
    </row>
    <row r="82" spans="1:11" ht="40.5">
      <c r="A82" s="20">
        <v>13</v>
      </c>
      <c r="B82" s="21" t="s">
        <v>66</v>
      </c>
      <c r="C82" s="18" t="s">
        <v>17</v>
      </c>
      <c r="D82" s="9">
        <v>1</v>
      </c>
      <c r="E82" s="23"/>
      <c r="F82" s="2" t="str">
        <f t="shared" si="0"/>
        <v/>
      </c>
      <c r="G82" s="1"/>
      <c r="H82" s="2" t="str">
        <f t="shared" si="1"/>
        <v/>
      </c>
      <c r="I82" s="2" t="str">
        <f t="shared" si="2"/>
        <v/>
      </c>
      <c r="J82" s="10">
        <v>2</v>
      </c>
      <c r="K82" s="24"/>
    </row>
    <row r="83" spans="1:11" ht="40.5">
      <c r="A83" s="20">
        <v>14</v>
      </c>
      <c r="B83" s="21" t="s">
        <v>67</v>
      </c>
      <c r="C83" s="18" t="s">
        <v>19</v>
      </c>
      <c r="D83" s="9">
        <v>1</v>
      </c>
      <c r="E83" s="23"/>
      <c r="F83" s="2" t="str">
        <f t="shared" si="0"/>
        <v/>
      </c>
      <c r="G83" s="1"/>
      <c r="H83" s="2" t="str">
        <f t="shared" si="1"/>
        <v/>
      </c>
      <c r="I83" s="2" t="str">
        <f t="shared" si="2"/>
        <v/>
      </c>
      <c r="J83" s="10">
        <v>8</v>
      </c>
      <c r="K83" s="24"/>
    </row>
    <row r="84" spans="1:11" ht="40.5">
      <c r="A84" s="20">
        <v>15</v>
      </c>
      <c r="B84" s="21" t="s">
        <v>68</v>
      </c>
      <c r="C84" s="18" t="s">
        <v>19</v>
      </c>
      <c r="D84" s="9">
        <v>1</v>
      </c>
      <c r="E84" s="23"/>
      <c r="F84" s="2" t="str">
        <f t="shared" si="0"/>
        <v/>
      </c>
      <c r="G84" s="1"/>
      <c r="H84" s="2" t="str">
        <f t="shared" si="1"/>
        <v/>
      </c>
      <c r="I84" s="2" t="str">
        <f t="shared" si="2"/>
        <v/>
      </c>
      <c r="J84" s="10">
        <v>10</v>
      </c>
      <c r="K84" s="24"/>
    </row>
    <row r="85" spans="1:11" ht="15">
      <c r="A85" s="20">
        <v>16</v>
      </c>
      <c r="B85" s="21" t="s">
        <v>69</v>
      </c>
      <c r="C85" s="18" t="s">
        <v>16</v>
      </c>
      <c r="D85" s="9">
        <v>1</v>
      </c>
      <c r="E85" s="23"/>
      <c r="F85" s="2" t="str">
        <f t="shared" si="0"/>
        <v/>
      </c>
      <c r="G85" s="1"/>
      <c r="H85" s="2" t="str">
        <f t="shared" si="1"/>
        <v/>
      </c>
      <c r="I85" s="2" t="str">
        <f t="shared" si="2"/>
        <v/>
      </c>
      <c r="J85" s="10">
        <v>20</v>
      </c>
      <c r="K85" s="24"/>
    </row>
    <row r="86" spans="1:11" ht="27.75">
      <c r="A86" s="20">
        <v>17</v>
      </c>
      <c r="B86" s="21" t="s">
        <v>70</v>
      </c>
      <c r="C86" s="18" t="s">
        <v>16</v>
      </c>
      <c r="D86" s="9">
        <v>1</v>
      </c>
      <c r="E86" s="23"/>
      <c r="F86" s="2" t="str">
        <f t="shared" si="0"/>
        <v/>
      </c>
      <c r="G86" s="1"/>
      <c r="H86" s="2" t="str">
        <f t="shared" si="1"/>
        <v/>
      </c>
      <c r="I86" s="2" t="str">
        <f t="shared" si="2"/>
        <v/>
      </c>
      <c r="J86" s="10">
        <v>10</v>
      </c>
      <c r="K86" s="24"/>
    </row>
    <row r="87" spans="1:11" ht="25.5" customHeight="1">
      <c r="A87" s="20">
        <v>18</v>
      </c>
      <c r="B87" s="21" t="s">
        <v>71</v>
      </c>
      <c r="C87" s="18" t="s">
        <v>16</v>
      </c>
      <c r="D87" s="9">
        <v>1</v>
      </c>
      <c r="E87" s="23"/>
      <c r="F87" s="2" t="str">
        <f t="shared" si="0"/>
        <v/>
      </c>
      <c r="G87" s="1"/>
      <c r="H87" s="2" t="str">
        <f t="shared" si="1"/>
        <v/>
      </c>
      <c r="I87" s="2" t="str">
        <f t="shared" si="2"/>
        <v/>
      </c>
      <c r="J87" s="10">
        <v>2</v>
      </c>
      <c r="K87" s="24"/>
    </row>
    <row r="88" spans="1:11" ht="15">
      <c r="A88" s="20">
        <v>19</v>
      </c>
      <c r="B88" s="21" t="s">
        <v>72</v>
      </c>
      <c r="C88" s="18" t="s">
        <v>17</v>
      </c>
      <c r="D88" s="9">
        <v>1</v>
      </c>
      <c r="E88" s="23"/>
      <c r="F88" s="2" t="str">
        <f t="shared" si="0"/>
        <v/>
      </c>
      <c r="G88" s="1"/>
      <c r="H88" s="2" t="str">
        <f t="shared" si="1"/>
        <v/>
      </c>
      <c r="I88" s="2" t="str">
        <f t="shared" si="2"/>
        <v/>
      </c>
      <c r="J88" s="10">
        <v>6</v>
      </c>
      <c r="K88" s="24"/>
    </row>
    <row r="89" spans="1:11" ht="25.5" customHeight="1">
      <c r="A89" s="20">
        <v>20</v>
      </c>
      <c r="B89" s="21" t="s">
        <v>73</v>
      </c>
      <c r="C89" s="18" t="s">
        <v>17</v>
      </c>
      <c r="D89" s="9">
        <v>1</v>
      </c>
      <c r="E89" s="23"/>
      <c r="F89" s="2" t="str">
        <f t="shared" si="0"/>
        <v/>
      </c>
      <c r="G89" s="1"/>
      <c r="H89" s="2" t="str">
        <f t="shared" si="1"/>
        <v/>
      </c>
      <c r="I89" s="2" t="str">
        <f t="shared" si="2"/>
        <v/>
      </c>
      <c r="J89" s="10">
        <v>2</v>
      </c>
      <c r="K89" s="24"/>
    </row>
    <row r="90" spans="1:11" ht="25.5" customHeight="1">
      <c r="A90" s="20">
        <v>21</v>
      </c>
      <c r="B90" s="21" t="s">
        <v>74</v>
      </c>
      <c r="C90" s="18" t="s">
        <v>17</v>
      </c>
      <c r="D90" s="9">
        <v>1</v>
      </c>
      <c r="E90" s="23"/>
      <c r="F90" s="2" t="str">
        <f t="shared" si="0"/>
        <v/>
      </c>
      <c r="G90" s="1"/>
      <c r="H90" s="2" t="str">
        <f t="shared" si="1"/>
        <v/>
      </c>
      <c r="I90" s="2" t="str">
        <f t="shared" si="2"/>
        <v/>
      </c>
      <c r="J90" s="10">
        <v>6</v>
      </c>
      <c r="K90" s="24"/>
    </row>
    <row r="91" spans="1:11" ht="36" customHeight="1">
      <c r="A91" s="20">
        <v>22</v>
      </c>
      <c r="B91" s="21" t="s">
        <v>75</v>
      </c>
      <c r="C91" s="18" t="s">
        <v>21</v>
      </c>
      <c r="D91" s="9">
        <v>1</v>
      </c>
      <c r="E91" s="23"/>
      <c r="F91" s="2" t="str">
        <f t="shared" si="0"/>
        <v/>
      </c>
      <c r="G91" s="1"/>
      <c r="H91" s="2" t="str">
        <f t="shared" si="1"/>
        <v/>
      </c>
      <c r="I91" s="2" t="str">
        <f t="shared" si="2"/>
        <v/>
      </c>
      <c r="J91" s="10">
        <v>10</v>
      </c>
      <c r="K91" s="24"/>
    </row>
    <row r="92" spans="1:11" ht="35.25" customHeight="1">
      <c r="A92" s="20">
        <v>23</v>
      </c>
      <c r="B92" s="21" t="s">
        <v>22</v>
      </c>
      <c r="C92" s="18" t="s">
        <v>23</v>
      </c>
      <c r="D92" s="9">
        <v>1</v>
      </c>
      <c r="E92" s="23"/>
      <c r="F92" s="2" t="str">
        <f t="shared" si="0"/>
        <v/>
      </c>
      <c r="G92" s="1"/>
      <c r="H92" s="2" t="str">
        <f t="shared" si="1"/>
        <v/>
      </c>
      <c r="I92" s="2" t="str">
        <f t="shared" si="2"/>
        <v/>
      </c>
      <c r="J92" s="10">
        <v>7</v>
      </c>
      <c r="K92" s="24"/>
    </row>
    <row r="93" spans="1:11" ht="41.25" customHeight="1">
      <c r="A93" s="20">
        <v>24</v>
      </c>
      <c r="B93" s="21" t="s">
        <v>41</v>
      </c>
      <c r="C93" s="19" t="s">
        <v>20</v>
      </c>
      <c r="D93" s="9">
        <v>1</v>
      </c>
      <c r="E93" s="23"/>
      <c r="F93" s="2" t="str">
        <f t="shared" si="0"/>
        <v/>
      </c>
      <c r="G93" s="1"/>
      <c r="H93" s="2" t="str">
        <f t="shared" si="1"/>
        <v/>
      </c>
      <c r="I93" s="2" t="str">
        <f t="shared" si="2"/>
        <v/>
      </c>
      <c r="J93" s="10">
        <v>1</v>
      </c>
      <c r="K93" s="24"/>
    </row>
    <row r="94" spans="1:11" ht="53.25">
      <c r="A94" s="20">
        <v>25</v>
      </c>
      <c r="B94" s="21" t="s">
        <v>76</v>
      </c>
      <c r="C94" s="19" t="s">
        <v>21</v>
      </c>
      <c r="D94" s="9">
        <v>1</v>
      </c>
      <c r="E94" s="23"/>
      <c r="F94" s="2" t="str">
        <f t="shared" si="0"/>
        <v/>
      </c>
      <c r="G94" s="1"/>
      <c r="H94" s="2" t="str">
        <f t="shared" si="1"/>
        <v/>
      </c>
      <c r="I94" s="2" t="str">
        <f t="shared" si="2"/>
        <v/>
      </c>
      <c r="J94" s="10">
        <v>1</v>
      </c>
      <c r="K94" s="24"/>
    </row>
    <row r="95" spans="1:11" ht="38.450000000000003" customHeight="1">
      <c r="A95" s="20">
        <v>26</v>
      </c>
      <c r="B95" s="21" t="s">
        <v>77</v>
      </c>
      <c r="C95" s="19" t="s">
        <v>20</v>
      </c>
      <c r="D95" s="9">
        <v>1</v>
      </c>
      <c r="E95" s="23"/>
      <c r="F95" s="2" t="str">
        <f t="shared" si="0"/>
        <v/>
      </c>
      <c r="G95" s="1"/>
      <c r="H95" s="2" t="str">
        <f t="shared" si="1"/>
        <v/>
      </c>
      <c r="I95" s="2" t="str">
        <f t="shared" si="2"/>
        <v/>
      </c>
      <c r="J95" s="10">
        <v>1</v>
      </c>
      <c r="K95" s="24"/>
    </row>
    <row r="96" spans="1:11" ht="57.6" customHeight="1">
      <c r="A96" s="20">
        <v>27</v>
      </c>
      <c r="B96" s="21" t="s">
        <v>42</v>
      </c>
      <c r="C96" s="18" t="s">
        <v>24</v>
      </c>
      <c r="D96" s="9">
        <v>1</v>
      </c>
      <c r="E96" s="23"/>
      <c r="F96" s="2" t="str">
        <f t="shared" si="0"/>
        <v/>
      </c>
      <c r="G96" s="1"/>
      <c r="H96" s="2" t="str">
        <f t="shared" si="1"/>
        <v/>
      </c>
      <c r="I96" s="2" t="str">
        <f t="shared" si="2"/>
        <v/>
      </c>
      <c r="J96" s="10">
        <v>1</v>
      </c>
      <c r="K96" s="24"/>
    </row>
    <row r="97" spans="1:11" ht="64.900000000000006" customHeight="1">
      <c r="A97" s="20">
        <v>28</v>
      </c>
      <c r="B97" s="21" t="s">
        <v>78</v>
      </c>
      <c r="C97" s="18" t="s">
        <v>25</v>
      </c>
      <c r="D97" s="9">
        <v>1</v>
      </c>
      <c r="E97" s="23"/>
      <c r="F97" s="2" t="str">
        <f t="shared" si="0"/>
        <v/>
      </c>
      <c r="G97" s="1"/>
      <c r="H97" s="2" t="str">
        <f t="shared" si="1"/>
        <v/>
      </c>
      <c r="I97" s="2" t="str">
        <f t="shared" si="2"/>
        <v/>
      </c>
      <c r="J97" s="10">
        <v>6</v>
      </c>
      <c r="K97" s="24"/>
    </row>
    <row r="98" spans="1:11">
      <c r="A98" s="20">
        <v>29</v>
      </c>
      <c r="B98" s="21" t="s">
        <v>27</v>
      </c>
      <c r="C98" s="18" t="s">
        <v>28</v>
      </c>
      <c r="D98" s="9">
        <v>1</v>
      </c>
      <c r="E98" s="23"/>
      <c r="F98" s="2" t="str">
        <f t="shared" si="0"/>
        <v/>
      </c>
      <c r="G98" s="1"/>
      <c r="H98" s="2" t="str">
        <f t="shared" si="1"/>
        <v/>
      </c>
      <c r="I98" s="2" t="str">
        <f t="shared" si="2"/>
        <v/>
      </c>
      <c r="J98" s="10">
        <v>2</v>
      </c>
      <c r="K98" s="24"/>
    </row>
    <row r="99" spans="1:11">
      <c r="A99" s="20">
        <v>30</v>
      </c>
      <c r="B99" s="21" t="s">
        <v>29</v>
      </c>
      <c r="C99" s="18" t="s">
        <v>28</v>
      </c>
      <c r="D99" s="9">
        <v>1</v>
      </c>
      <c r="E99" s="23"/>
      <c r="F99" s="2" t="str">
        <f t="shared" si="0"/>
        <v/>
      </c>
      <c r="G99" s="1"/>
      <c r="H99" s="2" t="str">
        <f t="shared" si="1"/>
        <v/>
      </c>
      <c r="I99" s="2" t="str">
        <f t="shared" si="2"/>
        <v/>
      </c>
      <c r="J99" s="10">
        <v>2</v>
      </c>
      <c r="K99" s="24"/>
    </row>
    <row r="100" spans="1:11">
      <c r="A100" s="20">
        <v>31</v>
      </c>
      <c r="B100" s="21" t="s">
        <v>30</v>
      </c>
      <c r="C100" s="18" t="s">
        <v>28</v>
      </c>
      <c r="D100" s="9">
        <v>1</v>
      </c>
      <c r="E100" s="23"/>
      <c r="F100" s="2" t="str">
        <f t="shared" si="0"/>
        <v/>
      </c>
      <c r="G100" s="1"/>
      <c r="H100" s="2" t="str">
        <f t="shared" si="1"/>
        <v/>
      </c>
      <c r="I100" s="2" t="str">
        <f t="shared" si="2"/>
        <v/>
      </c>
      <c r="J100" s="10">
        <v>2</v>
      </c>
      <c r="K100" s="24"/>
    </row>
    <row r="101" spans="1:11">
      <c r="A101" s="20">
        <v>32</v>
      </c>
      <c r="B101" s="21" t="s">
        <v>31</v>
      </c>
      <c r="C101" s="18" t="s">
        <v>38</v>
      </c>
      <c r="D101" s="9">
        <v>1</v>
      </c>
      <c r="E101" s="23"/>
      <c r="F101" s="2" t="str">
        <f t="shared" si="0"/>
        <v/>
      </c>
      <c r="G101" s="1"/>
      <c r="H101" s="2" t="str">
        <f t="shared" si="1"/>
        <v/>
      </c>
      <c r="I101" s="2" t="str">
        <f t="shared" si="2"/>
        <v/>
      </c>
      <c r="J101" s="10">
        <v>6</v>
      </c>
      <c r="K101" s="24"/>
    </row>
    <row r="102" spans="1:11" ht="89.25">
      <c r="A102" s="20">
        <v>33</v>
      </c>
      <c r="B102" s="21" t="s">
        <v>32</v>
      </c>
      <c r="C102" s="18" t="s">
        <v>26</v>
      </c>
      <c r="D102" s="9">
        <v>1</v>
      </c>
      <c r="E102" s="23"/>
      <c r="F102" s="2" t="str">
        <f t="shared" si="0"/>
        <v/>
      </c>
      <c r="G102" s="1"/>
      <c r="H102" s="2" t="str">
        <f t="shared" si="1"/>
        <v/>
      </c>
      <c r="I102" s="2" t="str">
        <f t="shared" si="2"/>
        <v/>
      </c>
      <c r="J102" s="10">
        <v>1</v>
      </c>
      <c r="K102" s="24"/>
    </row>
    <row r="103" spans="1:11" ht="89.25">
      <c r="A103" s="20">
        <v>34</v>
      </c>
      <c r="B103" s="21" t="s">
        <v>33</v>
      </c>
      <c r="C103" s="18" t="s">
        <v>26</v>
      </c>
      <c r="D103" s="9">
        <v>1</v>
      </c>
      <c r="E103" s="23"/>
      <c r="F103" s="2" t="str">
        <f t="shared" si="0"/>
        <v/>
      </c>
      <c r="G103" s="1"/>
      <c r="H103" s="2" t="str">
        <f t="shared" si="1"/>
        <v/>
      </c>
      <c r="I103" s="2" t="str">
        <f t="shared" si="2"/>
        <v/>
      </c>
      <c r="J103" s="10">
        <v>1</v>
      </c>
      <c r="K103" s="24"/>
    </row>
    <row r="104" spans="1:11" ht="102">
      <c r="A104" s="20">
        <v>35</v>
      </c>
      <c r="B104" s="21" t="s">
        <v>34</v>
      </c>
      <c r="C104" s="18" t="s">
        <v>26</v>
      </c>
      <c r="D104" s="9">
        <v>1</v>
      </c>
      <c r="E104" s="23"/>
      <c r="F104" s="2" t="str">
        <f t="shared" si="0"/>
        <v/>
      </c>
      <c r="G104" s="1"/>
      <c r="H104" s="2" t="str">
        <f t="shared" si="1"/>
        <v/>
      </c>
      <c r="I104" s="2" t="str">
        <f t="shared" si="2"/>
        <v/>
      </c>
      <c r="J104" s="10">
        <v>1</v>
      </c>
      <c r="K104" s="24"/>
    </row>
    <row r="105" spans="1:11" ht="69.75" customHeight="1">
      <c r="A105" s="20">
        <v>36</v>
      </c>
      <c r="B105" s="21" t="s">
        <v>35</v>
      </c>
      <c r="C105" s="18" t="s">
        <v>19</v>
      </c>
      <c r="D105" s="9">
        <v>1</v>
      </c>
      <c r="E105" s="23"/>
      <c r="F105" s="2" t="str">
        <f t="shared" si="0"/>
        <v/>
      </c>
      <c r="G105" s="1"/>
      <c r="H105" s="2" t="str">
        <f t="shared" si="1"/>
        <v/>
      </c>
      <c r="I105" s="2" t="str">
        <f t="shared" si="2"/>
        <v/>
      </c>
      <c r="J105" s="10">
        <v>15</v>
      </c>
      <c r="K105" s="24"/>
    </row>
    <row r="106" spans="1:11" ht="39" customHeight="1">
      <c r="A106" s="20">
        <v>37</v>
      </c>
      <c r="B106" s="22" t="s">
        <v>79</v>
      </c>
      <c r="C106" s="9" t="s">
        <v>39</v>
      </c>
      <c r="D106" s="9">
        <v>1</v>
      </c>
      <c r="E106" s="23"/>
      <c r="F106" s="2" t="str">
        <f t="shared" si="0"/>
        <v/>
      </c>
      <c r="G106" s="1"/>
      <c r="H106" s="2" t="str">
        <f t="shared" si="1"/>
        <v/>
      </c>
      <c r="I106" s="2" t="str">
        <f t="shared" si="2"/>
        <v/>
      </c>
      <c r="J106" s="10">
        <v>3</v>
      </c>
      <c r="K106" s="24"/>
    </row>
    <row r="107" spans="1:11" ht="25.5" customHeight="1">
      <c r="A107" s="11" t="s">
        <v>36</v>
      </c>
      <c r="B107" s="12"/>
      <c r="C107" s="12"/>
      <c r="D107" s="12"/>
      <c r="E107" s="13"/>
      <c r="F107" s="14" cm="1">
        <f t="array" ref="F107">IF(AND(ISNUMBER(E70:E106),E70:E106&gt;0,E70:E106&lt;&gt;""),SUM(F70:F106),0)</f>
        <v>0</v>
      </c>
      <c r="G107" s="15"/>
      <c r="H107" s="14" cm="1">
        <f t="array" ref="H107">IF(AND(ISNUMBER(E70:E106),E70:E106&gt;0,E70:E106&lt;&gt;""),SUM(H70:H106),0)</f>
        <v>0</v>
      </c>
      <c r="I107" s="14" cm="1">
        <f t="array" ref="I107">IF(AND(ISNUMBER(E70:E106),E70:E106&gt;0,E70:E106&lt;&gt;""),SUM(I70:I106),0)</f>
        <v>0</v>
      </c>
      <c r="J107" s="15"/>
      <c r="K107" s="15"/>
    </row>
    <row r="108" spans="1:11" ht="15" customHeight="1"/>
    <row r="109" spans="1:11" ht="39.950000000000003" customHeight="1">
      <c r="A109" s="29" t="s">
        <v>52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</row>
    <row r="110" spans="1:11" ht="15" customHeight="1"/>
    <row r="111" spans="1:11" ht="15" customHeight="1"/>
    <row r="112" spans="1:11" ht="15" customHeight="1"/>
    <row r="113" spans="7:9" ht="15" customHeight="1"/>
    <row r="114" spans="7:9" ht="15" customHeight="1"/>
    <row r="115" spans="7:9" ht="15" customHeight="1">
      <c r="G115" s="16"/>
      <c r="H115" s="17"/>
      <c r="I115" s="17"/>
    </row>
    <row r="116" spans="7:9" ht="15" customHeight="1">
      <c r="G116" s="16"/>
    </row>
    <row r="117" spans="7:9" ht="15" customHeight="1">
      <c r="G117" s="16"/>
    </row>
    <row r="118" spans="7:9" ht="15" customHeight="1"/>
    <row r="119" spans="7:9" ht="15" customHeight="1"/>
    <row r="120" spans="7:9" ht="15" customHeight="1"/>
    <row r="121" spans="7:9" ht="15" customHeight="1"/>
    <row r="122" spans="7:9" ht="15" customHeight="1"/>
    <row r="123" spans="7:9" ht="15" customHeight="1"/>
    <row r="124" spans="7:9" ht="15" customHeight="1"/>
    <row r="125" spans="7:9" ht="15" customHeight="1"/>
    <row r="126" spans="7:9" ht="15" customHeight="1"/>
    <row r="127" spans="7:9" ht="15" customHeight="1"/>
    <row r="128" spans="7:9" ht="15" customHeight="1"/>
    <row r="129" ht="15" customHeight="1"/>
    <row r="130" ht="15" customHeight="1"/>
    <row r="131" ht="15" customHeight="1"/>
  </sheetData>
  <sheetProtection sheet="1" objects="1" scenarios="1"/>
  <mergeCells count="8">
    <mergeCell ref="C59:K59"/>
    <mergeCell ref="A54:K54"/>
    <mergeCell ref="A109:K109"/>
    <mergeCell ref="A63:K63"/>
    <mergeCell ref="A64:K64"/>
    <mergeCell ref="A65:K65"/>
    <mergeCell ref="A66:K66"/>
    <mergeCell ref="A61:K61"/>
  </mergeCells>
  <dataValidations count="1">
    <dataValidation type="list" allowBlank="1" showInputMessage="1" showErrorMessage="1" sqref="G70:G106">
      <formula1>"23%,8%,5%,0%,ZW."</formula1>
    </dataValidation>
  </dataValidation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D-....-2024 Część 1 papier</vt:lpstr>
      <vt:lpstr>'D-....-2024 Część 1 papier'!_Hlk104813208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Tabaszewski</dc:creator>
  <cp:keywords/>
  <dc:description/>
  <cp:lastModifiedBy>Marzena Tęgosik</cp:lastModifiedBy>
  <cp:revision/>
  <cp:lastPrinted>2024-05-13T10:30:41Z</cp:lastPrinted>
  <dcterms:created xsi:type="dcterms:W3CDTF">2022-06-10T09:03:05Z</dcterms:created>
  <dcterms:modified xsi:type="dcterms:W3CDTF">2024-05-14T08:56:05Z</dcterms:modified>
  <cp:category/>
  <cp:contentStatus/>
</cp:coreProperties>
</file>