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16070D9-9034-442D-ABC4-439D5D5FA6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 część zamówienia" sheetId="1" r:id="rId1"/>
  </sheets>
  <definedNames>
    <definedName name="_xlnm.Print_Area" localSheetId="0">'I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5" i="1" s="1"/>
  <c r="H14" i="1" l="1"/>
  <c r="I14" i="1" s="1"/>
  <c r="F11" i="1" l="1"/>
  <c r="F13" i="1"/>
  <c r="H11" i="1" l="1"/>
  <c r="I11" i="1" s="1"/>
  <c r="H13" i="1"/>
  <c r="I13" i="1" s="1"/>
  <c r="F12" i="1" l="1"/>
  <c r="H12" i="1" l="1"/>
  <c r="I12" i="1" s="1"/>
  <c r="F10" i="1" l="1"/>
  <c r="F15" i="1" s="1"/>
  <c r="H10" i="1" l="1"/>
  <c r="H15" i="1" s="1"/>
  <c r="I10" i="1" l="1"/>
  <c r="I15" i="1" s="1"/>
  <c r="S21" i="1" l="1"/>
  <c r="S22" i="1" s="1"/>
  <c r="S23" i="1" s="1"/>
</calcChain>
</file>

<file path=xl/sharedStrings.xml><?xml version="1.0" encoding="utf-8"?>
<sst xmlns="http://schemas.openxmlformats.org/spreadsheetml/2006/main" count="27" uniqueCount="24">
  <si>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</si>
  <si>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</si>
  <si>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</si>
  <si>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</si>
  <si>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</si>
  <si>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</si>
  <si>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suma brutto</t>
  </si>
  <si>
    <t>suma netto</t>
  </si>
  <si>
    <t>z prawem opcji</t>
  </si>
  <si>
    <t>wartość w Euro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</si>
  <si>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</si>
  <si>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</si>
  <si>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</si>
  <si>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</si>
  <si>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</si>
  <si>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>Razem brutto (suma poz. 1-5)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</si>
  <si>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</si>
  <si>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>Energia elektryczna (czynna)  dla Taryf  GXX - od 01.01.2024 r. do 31.12.2024 r.</t>
  </si>
  <si>
    <t>Prawo opcji 15% ilości energii dla zamówienia podstawowego dla Taryf GXX - od 01.01.2024 do 31.12.2024 r.</t>
  </si>
  <si>
    <t>„Kompleksowa dostawa energii elektrycznej dla Gminy Kołaczkowo i jej jednostek organizacyjnych w okresie od 01.01.2024 r. do 31.12.2024 r”</t>
  </si>
  <si>
    <t xml:space="preserve">Załącznik nr 3.1 do SWZ - kalkulator 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</si>
  <si>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</si>
  <si>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Prawo opcji 15% ilości energii dla zamówienia podstawowego dla Taryf CXX, C2X i B2X - od 01.01.2024 do 31.12.2024 r.</t>
  </si>
  <si>
    <t xml:space="preserve">Energia elektryczna (czynna)  dla Taryf  CXX, C2X  i B2X -  od 01.01.2024 do 31.12.2024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</si>
</sst>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showGridLines="0" tabSelected="1" topLeftCell="A6" zoomScaleNormal="100" workbookViewId="0">
      <selection activeCell="C11" sqref="C11"/>
    </sheetView>
  </sheetViews>
  <sheetFormatPr defaultColWidth="9.33203125" defaultRowHeight="14.4" x14ac:dyDescent="0.3"/>
  <cols>
    <col min="1" max="1" width="5.6640625" style="2" customWidth="1"/>
    <col min="2" max="2" width="6.6640625" style="2" customWidth="1"/>
    <col min="3" max="3" width="69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33" t="s">
        <v>20</v>
      </c>
      <c r="C1" s="33"/>
      <c r="D1" s="33"/>
      <c r="E1" s="33"/>
      <c r="F1" s="33"/>
      <c r="G1" s="33"/>
      <c r="H1" s="33"/>
      <c r="I1" s="33"/>
      <c r="J1" s="1"/>
      <c r="K1" s="1"/>
    </row>
    <row r="2" spans="1:11" x14ac:dyDescent="0.3">
      <c r="A2" s="3"/>
      <c r="B2" s="45" t="s">
        <v>19</v>
      </c>
      <c r="C2" s="45"/>
      <c r="D2" s="45"/>
      <c r="E2" s="45"/>
      <c r="F2" s="45"/>
      <c r="G2" s="45"/>
      <c r="H2" s="45"/>
      <c r="I2" s="45"/>
      <c r="J2" s="3"/>
      <c r="K2" s="3"/>
    </row>
    <row r="3" spans="1:1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">
      <c r="B4" s="41"/>
      <c r="C4" s="41"/>
      <c r="D4" s="5"/>
    </row>
    <row r="5" spans="1:11" s="6" customFormat="1" x14ac:dyDescent="0.3">
      <c r="B5" s="35" t="s">
        <v>0</v>
      </c>
      <c r="C5" s="35" t="s">
        <v>1</v>
      </c>
      <c r="D5" s="35" t="s">
        <v>14</v>
      </c>
      <c r="E5" s="35" t="s">
        <v>5</v>
      </c>
      <c r="F5" s="35" t="s">
        <v>11</v>
      </c>
      <c r="G5" s="37" t="s">
        <v>2</v>
      </c>
      <c r="H5" s="38"/>
      <c r="I5" s="35" t="s">
        <v>10</v>
      </c>
    </row>
    <row r="6" spans="1:11" s="6" customFormat="1" x14ac:dyDescent="0.3">
      <c r="B6" s="36"/>
      <c r="C6" s="36"/>
      <c r="D6" s="36"/>
      <c r="E6" s="36"/>
      <c r="F6" s="36"/>
      <c r="G6" s="39"/>
      <c r="H6" s="40"/>
      <c r="I6" s="36"/>
    </row>
    <row r="7" spans="1:11" s="6" customFormat="1" ht="75.599999999999994" customHeight="1" x14ac:dyDescent="0.3">
      <c r="B7" s="36"/>
      <c r="C7" s="36"/>
      <c r="D7" s="36"/>
      <c r="E7" s="36"/>
      <c r="F7" s="36"/>
      <c r="G7" s="7" t="s">
        <v>3</v>
      </c>
      <c r="H7" s="7" t="s">
        <v>12</v>
      </c>
      <c r="I7" s="36"/>
    </row>
    <row r="8" spans="1:11" s="6" customFormat="1" x14ac:dyDescent="0.3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K8" s="30"/>
    </row>
    <row r="9" spans="1:11" s="6" customFormat="1" x14ac:dyDescent="0.3">
      <c r="B9" s="42" t="s">
        <v>13</v>
      </c>
      <c r="C9" s="43"/>
      <c r="D9" s="43"/>
      <c r="E9" s="43"/>
      <c r="F9" s="43"/>
      <c r="G9" s="43"/>
      <c r="H9" s="43"/>
      <c r="I9" s="44"/>
    </row>
    <row r="10" spans="1:11" ht="33.6" customHeight="1" x14ac:dyDescent="0.3">
      <c r="B10" s="9">
        <v>1</v>
      </c>
      <c r="C10" s="46" t="s">
        <v>23</v>
      </c>
      <c r="D10" s="10">
        <v>653526</v>
      </c>
      <c r="E10" s="11"/>
      <c r="F10" s="12">
        <f>ROUND(D10*E10,2)</f>
        <v>0</v>
      </c>
      <c r="G10" s="12">
        <v>23</v>
      </c>
      <c r="H10" s="12">
        <f>ROUND(F10*0.23,2)</f>
        <v>0</v>
      </c>
      <c r="I10" s="12">
        <f>F10+H10</f>
        <v>0</v>
      </c>
      <c r="K10" s="19"/>
    </row>
    <row r="11" spans="1:11" ht="33.6" customHeight="1" x14ac:dyDescent="0.3">
      <c r="B11" s="9">
        <v>2</v>
      </c>
      <c r="C11" s="31" t="s">
        <v>17</v>
      </c>
      <c r="D11" s="10">
        <v>108</v>
      </c>
      <c r="E11" s="11"/>
      <c r="F11" s="12">
        <f t="shared" ref="F11" si="0">ROUND(D11*E11,2)</f>
        <v>0</v>
      </c>
      <c r="G11" s="12">
        <v>23</v>
      </c>
      <c r="H11" s="12">
        <f t="shared" ref="H11" si="1">ROUND(F11*0.23,2)</f>
        <v>0</v>
      </c>
      <c r="I11" s="12">
        <f t="shared" ref="I11" si="2">F11+H11</f>
        <v>0</v>
      </c>
    </row>
    <row r="12" spans="1:11" ht="33.6" customHeight="1" x14ac:dyDescent="0.3">
      <c r="B12" s="29">
        <v>3</v>
      </c>
      <c r="C12" s="47" t="s">
        <v>22</v>
      </c>
      <c r="D12" s="20">
        <f>ROUND(D10*0.15,0)</f>
        <v>98029</v>
      </c>
      <c r="E12" s="21"/>
      <c r="F12" s="22">
        <f t="shared" ref="F12:F13" si="3">ROUND(D12*E12,2)</f>
        <v>0</v>
      </c>
      <c r="G12" s="22">
        <v>23</v>
      </c>
      <c r="H12" s="22">
        <f t="shared" ref="H12:H13" si="4">ROUND(F12*0.23,2)</f>
        <v>0</v>
      </c>
      <c r="I12" s="22">
        <f t="shared" ref="I12:I13" si="5">F12+H12</f>
        <v>0</v>
      </c>
    </row>
    <row r="13" spans="1:11" ht="36.6" customHeight="1" x14ac:dyDescent="0.3">
      <c r="B13" s="29">
        <v>4</v>
      </c>
      <c r="C13" s="32" t="s">
        <v>18</v>
      </c>
      <c r="D13" s="20">
        <f>ROUND(D11*0.15,0)</f>
        <v>16</v>
      </c>
      <c r="E13" s="21"/>
      <c r="F13" s="22">
        <f t="shared" si="3"/>
        <v>0</v>
      </c>
      <c r="G13" s="22">
        <v>23</v>
      </c>
      <c r="H13" s="22">
        <f t="shared" si="4"/>
        <v>0</v>
      </c>
      <c r="I13" s="22">
        <f t="shared" si="5"/>
        <v>0</v>
      </c>
    </row>
    <row r="14" spans="1:11" ht="63" customHeight="1" x14ac:dyDescent="0.3">
      <c r="B14" s="23">
        <v>5</v>
      </c>
      <c r="C14" s="24" t="s">
        <v>16</v>
      </c>
      <c r="D14" s="25" t="s">
        <v>4</v>
      </c>
      <c r="E14" s="26" t="s">
        <v>4</v>
      </c>
      <c r="F14" s="27">
        <v>323652.3775</v>
      </c>
      <c r="G14" s="27">
        <v>23</v>
      </c>
      <c r="H14" s="27">
        <f>ROUND(F14*0.23,2)</f>
        <v>74440.05</v>
      </c>
      <c r="I14" s="27">
        <f>ROUND((F14+H14),2)</f>
        <v>398092.43</v>
      </c>
    </row>
    <row r="15" spans="1:11" ht="28.95" customHeight="1" x14ac:dyDescent="0.3">
      <c r="B15" s="9">
        <v>6</v>
      </c>
      <c r="C15" s="13" t="s">
        <v>15</v>
      </c>
      <c r="D15" s="14">
        <f>SUM(D10:D14)</f>
        <v>751679</v>
      </c>
      <c r="E15" s="28" t="s">
        <v>4</v>
      </c>
      <c r="F15" s="15">
        <f>SUM(F10:F14)</f>
        <v>323652.3775</v>
      </c>
      <c r="G15" s="15" t="s">
        <v>4</v>
      </c>
      <c r="H15" s="15">
        <f>SUM(H10:H14)</f>
        <v>74440.05</v>
      </c>
      <c r="I15" s="15">
        <f>SUM(I10:I14)</f>
        <v>398092.43</v>
      </c>
    </row>
    <row r="16" spans="1:11" x14ac:dyDescent="0.3">
      <c r="C16" s="3"/>
      <c r="D16" s="16"/>
      <c r="E16" s="4"/>
      <c r="F16" s="17"/>
      <c r="G16" s="18"/>
      <c r="H16" s="17"/>
      <c r="I16" s="18"/>
    </row>
    <row r="18" spans="1:19" ht="59.4" customHeight="1" x14ac:dyDescent="0.3">
      <c r="A18" s="1"/>
      <c r="B18" s="34" t="s">
        <v>21</v>
      </c>
      <c r="C18" s="34"/>
      <c r="D18" s="34"/>
      <c r="E18" s="34"/>
      <c r="F18" s="34"/>
      <c r="G18" s="34"/>
      <c r="H18" s="34"/>
      <c r="I18" s="34"/>
      <c r="J18" s="1"/>
      <c r="K18" s="1"/>
    </row>
    <row r="19" spans="1:19" ht="73.2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9" x14ac:dyDescent="0.3">
      <c r="H21" s="19"/>
      <c r="Q21" s="2" t="s">
        <v>8</v>
      </c>
      <c r="R21" s="2" t="s">
        <v>6</v>
      </c>
      <c r="S21" s="19" t="e">
        <f>I15+#REF!</f>
        <v>#REF!</v>
      </c>
    </row>
    <row r="22" spans="1:19" x14ac:dyDescent="0.3">
      <c r="H22" s="19"/>
      <c r="J22" s="19"/>
      <c r="R22" s="2" t="s">
        <v>7</v>
      </c>
      <c r="S22" s="19" t="e">
        <f>S21/1.23</f>
        <v>#REF!</v>
      </c>
    </row>
    <row r="23" spans="1:19" x14ac:dyDescent="0.3">
      <c r="H23" s="19"/>
      <c r="J23" s="19"/>
      <c r="R23" s="2" t="s">
        <v>9</v>
      </c>
      <c r="S23" s="19" t="e">
        <f>ROUND(S22/4.3117,2)</f>
        <v>#REF!</v>
      </c>
    </row>
    <row r="24" spans="1:19" x14ac:dyDescent="0.3">
      <c r="H24" s="19"/>
      <c r="J24" s="19"/>
      <c r="S24" s="19"/>
    </row>
    <row r="25" spans="1:19" x14ac:dyDescent="0.3">
      <c r="J25" s="19"/>
    </row>
    <row r="26" spans="1:19" x14ac:dyDescent="0.3">
      <c r="J26" s="19"/>
      <c r="K26" s="3"/>
    </row>
  </sheetData>
  <mergeCells count="12">
    <mergeCell ref="B1:I1"/>
    <mergeCell ref="B18:I18"/>
    <mergeCell ref="B5:B7"/>
    <mergeCell ref="C5:C7"/>
    <mergeCell ref="D5:D7"/>
    <mergeCell ref="E5:E7"/>
    <mergeCell ref="F5:F7"/>
    <mergeCell ref="G5:H6"/>
    <mergeCell ref="I5:I7"/>
    <mergeCell ref="B4:C4"/>
    <mergeCell ref="B9:I9"/>
    <mergeCell ref="B2:I2"/>
  </mergeCells>
  <phoneticPr fontId="3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część zamówienia</vt:lpstr>
      <vt:lpstr>'I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2023-11-14T09:15:14Z</dcterms:modified>
</cp:coreProperties>
</file>