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04D81F9E-B681-4983-BFC1-9F3D77390C9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nie przeliczone na m2" sheetId="2" r:id="rId1"/>
    <sheet name="Linie w mb szt m2" sheetId="3" r:id="rId2"/>
  </sheets>
  <definedNames>
    <definedName name="_xlnm._FilterDatabase" localSheetId="0" hidden="1">'Linie przeliczone na m2'!$A$3:$V$5</definedName>
    <definedName name="_xlnm._FilterDatabase" localSheetId="1" hidden="1">'Linie w mb szt m2'!$A$3:$V$5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V5" i="2" l="1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4" i="2"/>
  <c r="E22" i="2" l="1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D22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U24" i="2" l="1"/>
  <c r="U25" i="2" s="1"/>
  <c r="U26" i="2" s="1"/>
</calcChain>
</file>

<file path=xl/sharedStrings.xml><?xml version="1.0" encoding="utf-8"?>
<sst xmlns="http://schemas.openxmlformats.org/spreadsheetml/2006/main" count="125" uniqueCount="67">
  <si>
    <t>Lp.</t>
  </si>
  <si>
    <t>Lokalizacja</t>
  </si>
  <si>
    <t>SUMA:</t>
  </si>
  <si>
    <t>P</t>
  </si>
  <si>
    <t>G</t>
  </si>
  <si>
    <t>Frezo-wanie [m2]</t>
  </si>
  <si>
    <t>Kate-goria drogi</t>
  </si>
  <si>
    <t>Cena jednostk. [zł]</t>
  </si>
  <si>
    <t>Cienkowarstwowe</t>
  </si>
  <si>
    <t>P-21 [m2]</t>
  </si>
  <si>
    <t>W</t>
  </si>
  <si>
    <t>Razem netto:</t>
  </si>
  <si>
    <t>VAT 23%:</t>
  </si>
  <si>
    <t>Razem brutto:</t>
  </si>
  <si>
    <t>P-1b [mb]</t>
  </si>
  <si>
    <t>P-1c [mb]</t>
  </si>
  <si>
    <t>P-1d [mb]</t>
  </si>
  <si>
    <t>P-1e [mb]</t>
  </si>
  <si>
    <t>P-2a [mb]</t>
  </si>
  <si>
    <t>P-2b [mb]</t>
  </si>
  <si>
    <t>P-3a   [mb]</t>
  </si>
  <si>
    <t>P-3b   [mb]</t>
  </si>
  <si>
    <t>P-4   [mb]</t>
  </si>
  <si>
    <t>P-6   [mb]</t>
  </si>
  <si>
    <t>P-7a   [mb]</t>
  </si>
  <si>
    <t>P-7b   [mb]</t>
  </si>
  <si>
    <t>P-13 [mb]</t>
  </si>
  <si>
    <t>P-8a [szt]</t>
  </si>
  <si>
    <t>P-8bd [szt]</t>
  </si>
  <si>
    <t>P-8ef [szt]</t>
  </si>
  <si>
    <t>Cieszyńska od nr 35 do Zebrzydowic</t>
  </si>
  <si>
    <t>Wodzisławska od nr 22 do Mszany</t>
  </si>
  <si>
    <t>Rybnicka od DGP do Gogołowy</t>
  </si>
  <si>
    <t>Pszczyńska od nr 230 do nr 303</t>
  </si>
  <si>
    <t>Pszczyńska od Grodzkiej do nr 198A</t>
  </si>
  <si>
    <t>Piechoczka od Bukowej do Pszczyńskiej</t>
  </si>
  <si>
    <t>Podhalańska od Szkolnej do Cichej</t>
  </si>
  <si>
    <t>P-9ab  [szt]</t>
  </si>
  <si>
    <t>Jagiełły od ronda do Chlebowej</t>
  </si>
  <si>
    <t>Armii Krajowej od Kasztanowej do ronda</t>
  </si>
  <si>
    <t>Zestawienie linii, strzałek i symboli do wykonania w 2024 roku</t>
  </si>
  <si>
    <t>Podhalańska od nr 3A do Dworca Autobus.</t>
  </si>
  <si>
    <t>Aleja JPII od nowego ronda do Kusocińsk.</t>
  </si>
  <si>
    <t>Pszczyńska od Ronda Dolnego do Kraszewsk.</t>
  </si>
  <si>
    <t>Graniczna od Podhalańs. do Ronda Powstań</t>
  </si>
  <si>
    <t>Warszawska od Piłsudskiego do Północnej</t>
  </si>
  <si>
    <t>Mazowiecka od Podhalańsk. do Piłsudskiego</t>
  </si>
  <si>
    <t>Arki Bożka od Podhalańsk. do Piłsudskiego</t>
  </si>
  <si>
    <t>Harcerska od A. Bożka do Piłsudskiego</t>
  </si>
  <si>
    <t>Katowicka wlot do Piłsudskiego</t>
  </si>
  <si>
    <t>P-1b [m2]</t>
  </si>
  <si>
    <t>P-1c [m2]</t>
  </si>
  <si>
    <t>P-1d [m2]</t>
  </si>
  <si>
    <t>P-1e [m2]</t>
  </si>
  <si>
    <t>P-2a [m2]</t>
  </si>
  <si>
    <t>P-2b [m2]</t>
  </si>
  <si>
    <t>P-3a   [m2]</t>
  </si>
  <si>
    <t>P-3b   [m2]</t>
  </si>
  <si>
    <t>P-4   [m2]</t>
  </si>
  <si>
    <t>P-6   [m2]</t>
  </si>
  <si>
    <t>P-7a   [m2]</t>
  </si>
  <si>
    <t>P-7b   [m2]</t>
  </si>
  <si>
    <t>P-8a [m2]</t>
  </si>
  <si>
    <t>P-8bd m2]</t>
  </si>
  <si>
    <t>P-8ef [m2]</t>
  </si>
  <si>
    <t>P-9ab  [m2]</t>
  </si>
  <si>
    <t>P-13 [m2]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</si>
</sst>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2" applyNumberFormat="0" applyAlignment="0" applyProtection="0"/>
  </cellStyleXfs>
  <cellXfs count="21">
    <xf numFmtId="0" fontId="0" fillId="0" borderId="0" xfId="0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0" fillId="0" borderId="0" xfId="0" applyNumberFormat="1"/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2" fontId="5" fillId="0" borderId="1" xfId="1" applyNumberFormat="1" applyFont="1" applyFill="1"/>
    <xf numFmtId="2" fontId="5" fillId="3" borderId="1" xfId="1" applyNumberFormat="1" applyFont="1" applyFill="1"/>
    <xf numFmtId="2" fontId="2" fillId="0" borderId="0" xfId="0" applyNumberFormat="1" applyFont="1" applyAlignment="1">
      <alignment horizontal="center" vertical="center"/>
    </xf>
    <xf numFmtId="0" fontId="6" fillId="2" borderId="2" xfId="2" applyFont="1" applyAlignment="1">
      <alignment horizontal="center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right"/>
    </xf>
    <xf numFmtId="165" fontId="5" fillId="3" borderId="1" xfId="1" applyNumberFormat="1" applyFont="1" applyFill="1"/>
    <xf numFmtId="165" fontId="5" fillId="0" borderId="1" xfId="1" applyNumberFormat="1" applyFont="1" applyFill="1"/>
    <xf numFmtId="0" fontId="2" fillId="0" borderId="0" xfId="0" applyFont="1" applyAlignment="1"/>
    <xf numFmtId="0" fontId="5" fillId="3" borderId="1" xfId="1" applyNumberFormat="1" applyFont="1" applyFill="1"/>
    <xf numFmtId="0" fontId="5" fillId="0" borderId="1" xfId="1" applyNumberFormat="1" applyFont="1" applyFill="1"/>
    <xf numFmtId="164" fontId="2" fillId="0" borderId="0" xfId="0" applyNumberFormat="1" applyFont="1" applyAlignment="1">
      <alignment horizontal="right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AEAED-CA2B-4C48-9A71-8F18AC9DD06C}">
  <sheetPr>
    <pageSetUpPr fitToPage="1"/>
  </sheetPr>
  <dimension ref="A1:V26"/>
  <sheetViews>
    <sheetView tabSelected="1" zoomScale="140" zoomScaleNormal="140" workbookViewId="0">
      <selection activeCell="Y22" sqref="Y22"/>
    </sheetView>
  </sheetViews>
  <sheetFormatPr defaultRowHeight="15" x14ac:dyDescent="0.25"/>
  <cols>
    <col min="1" max="1" width="3.5703125" bestFit="1" customWidth="1"/>
    <col min="2" max="2" width="40.140625" customWidth="1"/>
    <col min="3" max="3" width="6.5703125" style="2" bestFit="1" customWidth="1"/>
    <col min="4" max="11" width="7.7109375" customWidth="1"/>
    <col min="12" max="12" width="8.140625" bestFit="1" customWidth="1"/>
    <col min="13" max="14" width="7.7109375" customWidth="1"/>
    <col min="15" max="15" width="8.140625" bestFit="1" customWidth="1"/>
    <col min="16" max="22" width="7.7109375" customWidth="1"/>
  </cols>
  <sheetData>
    <row r="1" spans="1:22" x14ac:dyDescent="0.25">
      <c r="A1" s="17" t="s">
        <v>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x14ac:dyDescent="0.25">
      <c r="B2" s="12" t="s">
        <v>8</v>
      </c>
      <c r="D2">
        <v>0.04</v>
      </c>
      <c r="E2">
        <v>0.12</v>
      </c>
      <c r="F2">
        <v>0.06</v>
      </c>
      <c r="G2">
        <v>0.12</v>
      </c>
      <c r="H2">
        <v>0.12</v>
      </c>
      <c r="I2">
        <v>0.24</v>
      </c>
      <c r="J2">
        <v>0.2</v>
      </c>
      <c r="K2">
        <v>0.18</v>
      </c>
      <c r="L2">
        <v>0.24</v>
      </c>
      <c r="M2">
        <v>0.08</v>
      </c>
      <c r="N2">
        <v>0.12</v>
      </c>
      <c r="O2">
        <v>0.24</v>
      </c>
      <c r="P2">
        <v>0.38</v>
      </c>
      <c r="Q2">
        <v>1.21</v>
      </c>
      <c r="R2">
        <v>1.49</v>
      </c>
      <c r="S2">
        <v>2.19</v>
      </c>
      <c r="T2">
        <v>4.1500000000000004</v>
      </c>
      <c r="U2">
        <v>0.26250000000000001</v>
      </c>
    </row>
    <row r="3" spans="1:22" ht="45" x14ac:dyDescent="0.25">
      <c r="A3" s="5" t="s">
        <v>0</v>
      </c>
      <c r="B3" s="5" t="s">
        <v>1</v>
      </c>
      <c r="C3" s="6" t="s">
        <v>6</v>
      </c>
      <c r="D3" s="6" t="s">
        <v>50</v>
      </c>
      <c r="E3" s="6" t="s">
        <v>51</v>
      </c>
      <c r="F3" s="6" t="s">
        <v>52</v>
      </c>
      <c r="G3" s="6" t="s">
        <v>53</v>
      </c>
      <c r="H3" s="6" t="s">
        <v>54</v>
      </c>
      <c r="I3" s="6" t="s">
        <v>55</v>
      </c>
      <c r="J3" s="6" t="s">
        <v>56</v>
      </c>
      <c r="K3" s="6" t="s">
        <v>57</v>
      </c>
      <c r="L3" s="6" t="s">
        <v>58</v>
      </c>
      <c r="M3" s="6" t="s">
        <v>59</v>
      </c>
      <c r="N3" s="6" t="s">
        <v>60</v>
      </c>
      <c r="O3" s="6" t="s">
        <v>61</v>
      </c>
      <c r="P3" s="6" t="s">
        <v>9</v>
      </c>
      <c r="Q3" s="6" t="s">
        <v>62</v>
      </c>
      <c r="R3" s="6" t="s">
        <v>63</v>
      </c>
      <c r="S3" s="6" t="s">
        <v>64</v>
      </c>
      <c r="T3" s="6" t="s">
        <v>65</v>
      </c>
      <c r="U3" s="6" t="s">
        <v>66</v>
      </c>
      <c r="V3" s="6" t="s">
        <v>5</v>
      </c>
    </row>
    <row r="4" spans="1:22" x14ac:dyDescent="0.25">
      <c r="A4" s="7">
        <v>1</v>
      </c>
      <c r="B4" s="7" t="s">
        <v>30</v>
      </c>
      <c r="C4" s="8" t="s">
        <v>10</v>
      </c>
      <c r="D4" s="10">
        <f>ROUND('Linie w mb szt m2'!D4*'Linie przeliczone na m2'!$D$2,2)</f>
        <v>0</v>
      </c>
      <c r="E4" s="10">
        <f>ROUND('Linie w mb szt m2'!E4*'Linie przeliczone na m2'!$E$2,2)</f>
        <v>0</v>
      </c>
      <c r="F4" s="10">
        <f>ROUND('Linie w mb szt m2'!F4*'Linie przeliczone na m2'!$F$2,2)</f>
        <v>0</v>
      </c>
      <c r="G4" s="9">
        <f>ROUND('Linie w mb szt m2'!G4*'Linie przeliczone na m2'!$G$2,2)</f>
        <v>106.32</v>
      </c>
      <c r="H4" s="10">
        <f>ROUND('Linie w mb szt m2'!H4*'Linie przeliczone na m2'!$H$2,2)</f>
        <v>0</v>
      </c>
      <c r="I4" s="10">
        <f>ROUND('Linie w mb szt m2'!I4*'Linie przeliczone na m2'!$I$2,2)</f>
        <v>0</v>
      </c>
      <c r="J4" s="9">
        <f>ROUND('Linie w mb szt m2'!J4*'Linie przeliczone na m2'!$J$2,2)</f>
        <v>133.28</v>
      </c>
      <c r="K4" s="10">
        <f>ROUND('Linie w mb szt m2'!K4*'Linie przeliczone na m2'!$K$2,2)</f>
        <v>0</v>
      </c>
      <c r="L4" s="9">
        <f>ROUND('Linie w mb szt m2'!L4*'Linie przeliczone na m2'!$L$2,2)</f>
        <v>654.82000000000005</v>
      </c>
      <c r="M4" s="10">
        <f>ROUND('Linie w mb szt m2'!M4*'Linie przeliczone na m2'!$M$2,2)</f>
        <v>0</v>
      </c>
      <c r="N4" s="9">
        <f>ROUND('Linie w mb szt m2'!N4*'Linie przeliczone na m2'!$N$2,2)</f>
        <v>103.08</v>
      </c>
      <c r="O4" s="9">
        <f>ROUND('Linie w mb szt m2'!O4*'Linie przeliczone na m2'!$O$2,2)</f>
        <v>1549.61</v>
      </c>
      <c r="P4" s="10">
        <f>ROUND('Linie w mb szt m2'!P4*'Linie przeliczone na m2'!$P$2,2)</f>
        <v>0</v>
      </c>
      <c r="Q4" s="10">
        <f>ROUND('Linie w mb szt m2'!Q4*'Linie przeliczone na m2'!$Q$2,2)</f>
        <v>0</v>
      </c>
      <c r="R4" s="10">
        <f>ROUND('Linie w mb szt m2'!R4*'Linie przeliczone na m2'!$R$2,2)</f>
        <v>0</v>
      </c>
      <c r="S4" s="10">
        <f>ROUND('Linie w mb szt m2'!S4*'Linie przeliczone na m2'!$S$2,2)</f>
        <v>0</v>
      </c>
      <c r="T4" s="10">
        <f>ROUND('Linie w mb szt m2'!T4*'Linie przeliczone na m2'!$T$2,2)</f>
        <v>0</v>
      </c>
      <c r="U4" s="9">
        <f>ROUND('Linie w mb szt m2'!U4*'Linie przeliczone na m2'!$U$2,2)</f>
        <v>2.36</v>
      </c>
      <c r="V4" s="10">
        <f>ROUND('Linie w mb szt m2'!V4,2)</f>
        <v>0</v>
      </c>
    </row>
    <row r="5" spans="1:22" x14ac:dyDescent="0.25">
      <c r="A5" s="7">
        <v>2</v>
      </c>
      <c r="B5" s="7" t="s">
        <v>31</v>
      </c>
      <c r="C5" s="8" t="s">
        <v>10</v>
      </c>
      <c r="D5" s="10">
        <f>ROUND('Linie w mb szt m2'!D5*'Linie przeliczone na m2'!$D$2,2)</f>
        <v>0</v>
      </c>
      <c r="E5" s="10">
        <f>ROUND('Linie w mb szt m2'!E5*'Linie przeliczone na m2'!$E$2,2)</f>
        <v>0</v>
      </c>
      <c r="F5" s="10">
        <f>ROUND('Linie w mb szt m2'!F5*'Linie przeliczone na m2'!$F$2,2)</f>
        <v>0</v>
      </c>
      <c r="G5" s="9">
        <f>ROUND('Linie w mb szt m2'!G5*'Linie przeliczone na m2'!$G$2,2)</f>
        <v>22.56</v>
      </c>
      <c r="H5" s="10">
        <f>ROUND('Linie w mb szt m2'!H5*'Linie przeliczone na m2'!$H$2,2)</f>
        <v>0</v>
      </c>
      <c r="I5" s="10">
        <f>ROUND('Linie w mb szt m2'!I5*'Linie przeliczone na m2'!$I$2,2)</f>
        <v>0</v>
      </c>
      <c r="J5" s="9">
        <f>ROUND('Linie w mb szt m2'!J5*'Linie przeliczone na m2'!$J$2,2)</f>
        <v>49</v>
      </c>
      <c r="K5" s="10">
        <f>ROUND('Linie w mb szt m2'!K5*'Linie przeliczone na m2'!$K$2,2)</f>
        <v>0</v>
      </c>
      <c r="L5" s="9">
        <f>ROUND('Linie w mb szt m2'!L5*'Linie przeliczone na m2'!$L$2,2)</f>
        <v>152.33000000000001</v>
      </c>
      <c r="M5" s="9">
        <f>ROUND('Linie w mb szt m2'!M5*'Linie przeliczone na m2'!$M$2,2)</f>
        <v>6.88</v>
      </c>
      <c r="N5" s="9">
        <f>ROUND('Linie w mb szt m2'!N5*'Linie przeliczone na m2'!$N$2,2)</f>
        <v>2.64</v>
      </c>
      <c r="O5" s="9">
        <f>ROUND('Linie w mb szt m2'!O5*'Linie przeliczone na m2'!$O$2,2)</f>
        <v>158.28</v>
      </c>
      <c r="P5" s="10">
        <f>ROUND('Linie w mb szt m2'!P5*'Linie przeliczone na m2'!$P$2,2)</f>
        <v>0</v>
      </c>
      <c r="Q5" s="10">
        <f>ROUND('Linie w mb szt m2'!Q5*'Linie przeliczone na m2'!$Q$2,2)</f>
        <v>0</v>
      </c>
      <c r="R5" s="10">
        <f>ROUND('Linie w mb szt m2'!R5*'Linie przeliczone na m2'!$R$2,2)</f>
        <v>0</v>
      </c>
      <c r="S5" s="10">
        <f>ROUND('Linie w mb szt m2'!S5*'Linie przeliczone na m2'!$S$2,2)</f>
        <v>0</v>
      </c>
      <c r="T5" s="10">
        <f>ROUND('Linie w mb szt m2'!T5*'Linie przeliczone na m2'!$T$2,2)</f>
        <v>0</v>
      </c>
      <c r="U5" s="10">
        <f>ROUND('Linie w mb szt m2'!U5*'Linie przeliczone na m2'!$U$2,2)</f>
        <v>0</v>
      </c>
      <c r="V5" s="9">
        <f>ROUND('Linie w mb szt m2'!V5,2)</f>
        <v>4</v>
      </c>
    </row>
    <row r="6" spans="1:22" x14ac:dyDescent="0.25">
      <c r="A6" s="7">
        <v>3</v>
      </c>
      <c r="B6" s="7" t="s">
        <v>32</v>
      </c>
      <c r="C6" s="8" t="s">
        <v>3</v>
      </c>
      <c r="D6" s="9">
        <f>ROUND('Linie w mb szt m2'!D6*'Linie przeliczone na m2'!$D$2,2)</f>
        <v>6.12</v>
      </c>
      <c r="E6" s="10">
        <f>ROUND('Linie w mb szt m2'!E6*'Linie przeliczone na m2'!$E$2,2)</f>
        <v>0</v>
      </c>
      <c r="F6" s="10">
        <f>ROUND('Linie w mb szt m2'!F6*'Linie przeliczone na m2'!$F$2,2)</f>
        <v>0</v>
      </c>
      <c r="G6" s="9">
        <f>ROUND('Linie w mb szt m2'!G6*'Linie przeliczone na m2'!$G$2,2)</f>
        <v>10.44</v>
      </c>
      <c r="H6" s="10">
        <f>ROUND('Linie w mb szt m2'!H6*'Linie przeliczone na m2'!$H$2,2)</f>
        <v>0</v>
      </c>
      <c r="I6" s="10">
        <f>ROUND('Linie w mb szt m2'!I6*'Linie przeliczone na m2'!$I$2,2)</f>
        <v>0</v>
      </c>
      <c r="J6" s="10">
        <f>ROUND('Linie w mb szt m2'!J6*'Linie przeliczone na m2'!$J$2,2)</f>
        <v>0</v>
      </c>
      <c r="K6" s="10">
        <f>ROUND('Linie w mb szt m2'!K6*'Linie przeliczone na m2'!$K$2,2)</f>
        <v>0</v>
      </c>
      <c r="L6" s="9">
        <f>ROUND('Linie w mb szt m2'!L6*'Linie przeliczone na m2'!$L$2,2)</f>
        <v>60.98</v>
      </c>
      <c r="M6" s="9">
        <f>ROUND('Linie w mb szt m2'!M6*'Linie przeliczone na m2'!$M$2,2)</f>
        <v>14.96</v>
      </c>
      <c r="N6" s="9">
        <f>ROUND('Linie w mb szt m2'!N6*'Linie przeliczone na m2'!$N$2,2)</f>
        <v>21.6</v>
      </c>
      <c r="O6" s="9">
        <f>ROUND('Linie w mb szt m2'!O6*'Linie przeliczone na m2'!$O$2,2)</f>
        <v>119.81</v>
      </c>
      <c r="P6" s="10">
        <f>ROUND('Linie w mb szt m2'!P6*'Linie przeliczone na m2'!$P$2,2)</f>
        <v>0</v>
      </c>
      <c r="Q6" s="10">
        <f>ROUND('Linie w mb szt m2'!Q6*'Linie przeliczone na m2'!$Q$2,2)</f>
        <v>0</v>
      </c>
      <c r="R6" s="10">
        <f>ROUND('Linie w mb szt m2'!R6*'Linie przeliczone na m2'!$R$2,2)</f>
        <v>0</v>
      </c>
      <c r="S6" s="10">
        <f>ROUND('Linie w mb szt m2'!S6*'Linie przeliczone na m2'!$S$2,2)</f>
        <v>0</v>
      </c>
      <c r="T6" s="10">
        <f>ROUND('Linie w mb szt m2'!T6*'Linie przeliczone na m2'!$T$2,2)</f>
        <v>0</v>
      </c>
      <c r="U6" s="9">
        <f>ROUND('Linie w mb szt m2'!U6*'Linie przeliczone na m2'!$U$2,2)</f>
        <v>3.68</v>
      </c>
      <c r="V6" s="10">
        <f>ROUND('Linie w mb szt m2'!V6,2)</f>
        <v>0</v>
      </c>
    </row>
    <row r="7" spans="1:22" x14ac:dyDescent="0.25">
      <c r="A7" s="7">
        <v>4</v>
      </c>
      <c r="B7" s="7" t="s">
        <v>33</v>
      </c>
      <c r="C7" s="8" t="s">
        <v>3</v>
      </c>
      <c r="D7" s="9">
        <f>ROUND('Linie w mb szt m2'!D7*'Linie przeliczone na m2'!$D$2,2)</f>
        <v>40.64</v>
      </c>
      <c r="E7" s="9">
        <f>ROUND('Linie w mb szt m2'!E7*'Linie przeliczone na m2'!$E$2,2)</f>
        <v>51.12</v>
      </c>
      <c r="F7" s="9">
        <f>ROUND('Linie w mb szt m2'!F7*'Linie przeliczone na m2'!$F$2,2)</f>
        <v>1.02</v>
      </c>
      <c r="G7" s="9">
        <f>ROUND('Linie w mb szt m2'!G7*'Linie przeliczone na m2'!$G$2,2)</f>
        <v>16.559999999999999</v>
      </c>
      <c r="H7" s="9">
        <f>ROUND('Linie w mb szt m2'!H7*'Linie przeliczone na m2'!$H$2,2)</f>
        <v>17.18</v>
      </c>
      <c r="I7" s="9">
        <f>ROUND('Linie w mb szt m2'!I7*'Linie przeliczone na m2'!$I$2,2)</f>
        <v>28.8</v>
      </c>
      <c r="J7" s="10">
        <f>ROUND('Linie w mb szt m2'!J7*'Linie przeliczone na m2'!$J$2,2)</f>
        <v>0</v>
      </c>
      <c r="K7" s="10">
        <f>ROUND('Linie w mb szt m2'!K7*'Linie przeliczone na m2'!$K$2,2)</f>
        <v>0</v>
      </c>
      <c r="L7" s="9">
        <f>ROUND('Linie w mb szt m2'!L7*'Linie przeliczone na m2'!$L$2,2)</f>
        <v>131.04</v>
      </c>
      <c r="M7" s="9">
        <f>ROUND('Linie w mb szt m2'!M7*'Linie przeliczone na m2'!$M$2,2)</f>
        <v>5.76</v>
      </c>
      <c r="N7" s="9">
        <f>ROUND('Linie w mb szt m2'!N7*'Linie przeliczone na m2'!$N$2,2)</f>
        <v>16.2</v>
      </c>
      <c r="O7" s="9">
        <f>ROUND('Linie w mb szt m2'!O7*'Linie przeliczone na m2'!$O$2,2)</f>
        <v>359.11</v>
      </c>
      <c r="P7" s="9">
        <f>ROUND('Linie w mb szt m2'!P7*'Linie przeliczone na m2'!$P$2,2)</f>
        <v>152.80000000000001</v>
      </c>
      <c r="Q7" s="9">
        <f>ROUND('Linie w mb szt m2'!Q7*'Linie przeliczone na m2'!$Q$2,2)</f>
        <v>30.25</v>
      </c>
      <c r="R7" s="9">
        <f>ROUND('Linie w mb szt m2'!R7*'Linie przeliczone na m2'!$R$2,2)</f>
        <v>26.82</v>
      </c>
      <c r="S7" s="9">
        <f>ROUND('Linie w mb szt m2'!S7*'Linie przeliczone na m2'!$S$2,2)</f>
        <v>6.57</v>
      </c>
      <c r="T7" s="9">
        <f>ROUND('Linie w mb szt m2'!T7*'Linie przeliczone na m2'!$T$2,2)</f>
        <v>20.75</v>
      </c>
      <c r="U7" s="9">
        <f>ROUND('Linie w mb szt m2'!U7*'Linie przeliczone na m2'!$U$2,2)</f>
        <v>4.46</v>
      </c>
      <c r="V7" s="10">
        <f>ROUND('Linie w mb szt m2'!V7,2)</f>
        <v>0</v>
      </c>
    </row>
    <row r="8" spans="1:22" x14ac:dyDescent="0.25">
      <c r="A8" s="7">
        <v>5</v>
      </c>
      <c r="B8" s="7" t="s">
        <v>34</v>
      </c>
      <c r="C8" s="8" t="s">
        <v>3</v>
      </c>
      <c r="D8" s="10">
        <f>ROUND('Linie w mb szt m2'!D8*'Linie przeliczone na m2'!$D$2,2)</f>
        <v>0</v>
      </c>
      <c r="E8" s="9">
        <f>ROUND('Linie w mb szt m2'!E8*'Linie przeliczone na m2'!$E$2,2)</f>
        <v>6.24</v>
      </c>
      <c r="F8" s="10">
        <f>ROUND('Linie w mb szt m2'!F8*'Linie przeliczone na m2'!$F$2,2)</f>
        <v>0</v>
      </c>
      <c r="G8" s="9">
        <f>ROUND('Linie w mb szt m2'!G8*'Linie przeliczone na m2'!$G$2,2)</f>
        <v>5.28</v>
      </c>
      <c r="H8" s="10">
        <f>ROUND('Linie w mb szt m2'!H8*'Linie przeliczone na m2'!$H$2,2)</f>
        <v>0</v>
      </c>
      <c r="I8" s="9">
        <f>ROUND('Linie w mb szt m2'!I8*'Linie przeliczone na m2'!$I$2,2)</f>
        <v>5.28</v>
      </c>
      <c r="J8" s="10">
        <f>ROUND('Linie w mb szt m2'!J8*'Linie przeliczone na m2'!$J$2,2)</f>
        <v>0</v>
      </c>
      <c r="K8" s="10">
        <f>ROUND('Linie w mb szt m2'!K8*'Linie przeliczone na m2'!$K$2,2)</f>
        <v>0</v>
      </c>
      <c r="L8" s="9">
        <f>ROUND('Linie w mb szt m2'!L8*'Linie przeliczone na m2'!$L$2,2)</f>
        <v>17.04</v>
      </c>
      <c r="M8" s="10">
        <f>ROUND('Linie w mb szt m2'!M8*'Linie przeliczone na m2'!$M$2,2)</f>
        <v>0</v>
      </c>
      <c r="N8" s="9">
        <f>ROUND('Linie w mb szt m2'!N8*'Linie przeliczone na m2'!$N$2,2)</f>
        <v>2.4</v>
      </c>
      <c r="O8" s="9">
        <f>ROUND('Linie w mb szt m2'!O8*'Linie przeliczone na m2'!$O$2,2)</f>
        <v>6.96</v>
      </c>
      <c r="P8" s="9">
        <f>ROUND('Linie w mb szt m2'!P8*'Linie przeliczone na m2'!$P$2,2)</f>
        <v>8.36</v>
      </c>
      <c r="Q8" s="10">
        <f>ROUND('Linie w mb szt m2'!Q8*'Linie przeliczone na m2'!$Q$2,2)</f>
        <v>0</v>
      </c>
      <c r="R8" s="9">
        <f>ROUND('Linie w mb szt m2'!R8*'Linie przeliczone na m2'!$R$2,2)</f>
        <v>4.47</v>
      </c>
      <c r="S8" s="9">
        <f>ROUND('Linie w mb szt m2'!S8*'Linie przeliczone na m2'!$S$2,2)</f>
        <v>6.57</v>
      </c>
      <c r="T8" s="10">
        <f>ROUND('Linie w mb szt m2'!T8*'Linie przeliczone na m2'!$T$2,2)</f>
        <v>0</v>
      </c>
      <c r="U8" s="10">
        <f>ROUND('Linie w mb szt m2'!U8*'Linie przeliczone na m2'!$U$2,2)</f>
        <v>0</v>
      </c>
      <c r="V8" s="10">
        <f>ROUND('Linie w mb szt m2'!V8,2)</f>
        <v>0</v>
      </c>
    </row>
    <row r="9" spans="1:22" x14ac:dyDescent="0.25">
      <c r="A9" s="7">
        <v>6</v>
      </c>
      <c r="B9" s="7" t="s">
        <v>35</v>
      </c>
      <c r="C9" s="8" t="s">
        <v>3</v>
      </c>
      <c r="D9" s="9">
        <f>ROUND('Linie w mb szt m2'!D9*'Linie przeliczone na m2'!$D$2,2)</f>
        <v>27.16</v>
      </c>
      <c r="E9" s="9">
        <f>ROUND('Linie w mb szt m2'!E9*'Linie przeliczone na m2'!$E$2,2)</f>
        <v>3.36</v>
      </c>
      <c r="F9" s="9">
        <f>ROUND('Linie w mb szt m2'!F9*'Linie przeliczone na m2'!$F$2,2)</f>
        <v>1.32</v>
      </c>
      <c r="G9" s="9">
        <f>ROUND('Linie w mb szt m2'!G9*'Linie przeliczone na m2'!$G$2,2)</f>
        <v>3.36</v>
      </c>
      <c r="H9" s="9">
        <f>ROUND('Linie w mb szt m2'!H9*'Linie przeliczone na m2'!$H$2,2)</f>
        <v>6.36</v>
      </c>
      <c r="I9" s="9">
        <f>ROUND('Linie w mb szt m2'!I9*'Linie przeliczone na m2'!$I$2,2)</f>
        <v>6</v>
      </c>
      <c r="J9" s="10">
        <f>ROUND('Linie w mb szt m2'!J9*'Linie przeliczone na m2'!$J$2,2)</f>
        <v>0</v>
      </c>
      <c r="K9" s="10">
        <f>ROUND('Linie w mb szt m2'!K9*'Linie przeliczone na m2'!$K$2,2)</f>
        <v>0</v>
      </c>
      <c r="L9" s="10">
        <f>ROUND('Linie w mb szt m2'!L9*'Linie przeliczone na m2'!$L$2,2)</f>
        <v>0</v>
      </c>
      <c r="M9" s="10">
        <f>ROUND('Linie w mb szt m2'!M9*'Linie przeliczone na m2'!$M$2,2)</f>
        <v>0</v>
      </c>
      <c r="N9" s="10">
        <f>ROUND('Linie w mb szt m2'!N9*'Linie przeliczone na m2'!$N$2,2)</f>
        <v>0</v>
      </c>
      <c r="O9" s="9">
        <f>ROUND('Linie w mb szt m2'!O9*'Linie przeliczone na m2'!$O$2,2)</f>
        <v>3.89</v>
      </c>
      <c r="P9" s="10">
        <f>ROUND('Linie w mb szt m2'!P9*'Linie przeliczone na m2'!$P$2,2)</f>
        <v>0</v>
      </c>
      <c r="Q9" s="10">
        <f>ROUND('Linie w mb szt m2'!Q9*'Linie przeliczone na m2'!$Q$2,2)</f>
        <v>0</v>
      </c>
      <c r="R9" s="9">
        <f>ROUND('Linie w mb szt m2'!R9*'Linie przeliczone na m2'!$R$2,2)</f>
        <v>8.94</v>
      </c>
      <c r="S9" s="10">
        <f>ROUND('Linie w mb szt m2'!S9*'Linie przeliczone na m2'!$S$2,2)</f>
        <v>0</v>
      </c>
      <c r="T9" s="10">
        <f>ROUND('Linie w mb szt m2'!T9*'Linie przeliczone na m2'!$T$2,2)</f>
        <v>0</v>
      </c>
      <c r="U9" s="10">
        <f>ROUND('Linie w mb szt m2'!U9*'Linie przeliczone na m2'!$U$2,2)</f>
        <v>0</v>
      </c>
      <c r="V9" s="10">
        <f>ROUND('Linie w mb szt m2'!V9,2)</f>
        <v>0</v>
      </c>
    </row>
    <row r="10" spans="1:22" x14ac:dyDescent="0.25">
      <c r="A10" s="7">
        <v>7</v>
      </c>
      <c r="B10" s="7" t="s">
        <v>44</v>
      </c>
      <c r="C10" s="8" t="s">
        <v>3</v>
      </c>
      <c r="D10" s="10">
        <f>ROUND('Linie w mb szt m2'!D10*'Linie przeliczone na m2'!$D$2,2)</f>
        <v>0</v>
      </c>
      <c r="E10" s="10">
        <f>ROUND('Linie w mb szt m2'!E10*'Linie przeliczone na m2'!$E$2,2)</f>
        <v>0</v>
      </c>
      <c r="F10" s="10">
        <f>ROUND('Linie w mb szt m2'!F10*'Linie przeliczone na m2'!$F$2,2)</f>
        <v>0</v>
      </c>
      <c r="G10" s="9">
        <f>ROUND('Linie w mb szt m2'!G10*'Linie przeliczone na m2'!$G$2,2)</f>
        <v>6</v>
      </c>
      <c r="H10" s="10">
        <f>ROUND('Linie w mb szt m2'!H10*'Linie przeliczone na m2'!$H$2,2)</f>
        <v>0</v>
      </c>
      <c r="I10" s="10">
        <f>ROUND('Linie w mb szt m2'!I10*'Linie przeliczone na m2'!$I$2,2)</f>
        <v>0</v>
      </c>
      <c r="J10" s="10">
        <f>ROUND('Linie w mb szt m2'!J10*'Linie przeliczone na m2'!$J$2,2)</f>
        <v>0</v>
      </c>
      <c r="K10" s="9">
        <f>ROUND('Linie w mb szt m2'!K10*'Linie przeliczone na m2'!$K$2,2)</f>
        <v>0.54</v>
      </c>
      <c r="L10" s="9">
        <f>ROUND('Linie w mb szt m2'!L10*'Linie przeliczone na m2'!$L$2,2)</f>
        <v>139.19999999999999</v>
      </c>
      <c r="M10" s="10">
        <f>ROUND('Linie w mb szt m2'!M10*'Linie przeliczone na m2'!$M$2,2)</f>
        <v>0</v>
      </c>
      <c r="N10" s="9">
        <f>ROUND('Linie w mb szt m2'!N10*'Linie przeliczone na m2'!$N$2,2)</f>
        <v>2.16</v>
      </c>
      <c r="O10" s="9">
        <f>ROUND('Linie w mb szt m2'!O10*'Linie przeliczone na m2'!$O$2,2)</f>
        <v>26.4</v>
      </c>
      <c r="P10" s="9">
        <f>ROUND('Linie w mb szt m2'!P10*'Linie przeliczone na m2'!$P$2,2)</f>
        <v>25.35</v>
      </c>
      <c r="Q10" s="10">
        <f>ROUND('Linie w mb szt m2'!Q10*'Linie przeliczone na m2'!$Q$2,2)</f>
        <v>0</v>
      </c>
      <c r="R10" s="9">
        <f>ROUND('Linie w mb szt m2'!R10*'Linie przeliczone na m2'!$R$2,2)</f>
        <v>4.47</v>
      </c>
      <c r="S10" s="10">
        <f>ROUND('Linie w mb szt m2'!S10*'Linie przeliczone na m2'!$S$2,2)</f>
        <v>0</v>
      </c>
      <c r="T10" s="10">
        <f>ROUND('Linie w mb szt m2'!T10*'Linie przeliczone na m2'!$T$2,2)</f>
        <v>0</v>
      </c>
      <c r="U10" s="9">
        <f>ROUND('Linie w mb szt m2'!U10*'Linie przeliczone na m2'!$U$2,2)</f>
        <v>8.93</v>
      </c>
      <c r="V10" s="10">
        <f>ROUND('Linie w mb szt m2'!V10,2)</f>
        <v>0</v>
      </c>
    </row>
    <row r="11" spans="1:22" x14ac:dyDescent="0.25">
      <c r="A11" s="7">
        <v>8</v>
      </c>
      <c r="B11" s="7" t="s">
        <v>36</v>
      </c>
      <c r="C11" s="8" t="s">
        <v>3</v>
      </c>
      <c r="D11" s="10">
        <f>ROUND('Linie w mb szt m2'!D11*'Linie przeliczone na m2'!$D$2,2)</f>
        <v>0</v>
      </c>
      <c r="E11" s="9">
        <f>ROUND('Linie w mb szt m2'!E11*'Linie przeliczone na m2'!$E$2,2)</f>
        <v>12</v>
      </c>
      <c r="F11" s="10">
        <f>ROUND('Linie w mb szt m2'!F11*'Linie przeliczone na m2'!$F$2,2)</f>
        <v>0</v>
      </c>
      <c r="G11" s="9">
        <f>ROUND('Linie w mb szt m2'!G11*'Linie przeliczone na m2'!$G$2,2)</f>
        <v>5.76</v>
      </c>
      <c r="H11" s="10">
        <f>ROUND('Linie w mb szt m2'!H11*'Linie przeliczone na m2'!$H$2,2)</f>
        <v>0</v>
      </c>
      <c r="I11" s="9">
        <f>ROUND('Linie w mb szt m2'!I11*'Linie przeliczone na m2'!$I$2,2)</f>
        <v>4.1500000000000004</v>
      </c>
      <c r="J11" s="10">
        <f>ROUND('Linie w mb szt m2'!J11*'Linie przeliczone na m2'!$J$2,2)</f>
        <v>0</v>
      </c>
      <c r="K11" s="9">
        <f>ROUND('Linie w mb szt m2'!K11*'Linie przeliczone na m2'!$K$2,2)</f>
        <v>2.52</v>
      </c>
      <c r="L11" s="9">
        <f>ROUND('Linie w mb szt m2'!L11*'Linie przeliczone na m2'!$L$2,2)</f>
        <v>173.78</v>
      </c>
      <c r="M11" s="10">
        <f>ROUND('Linie w mb szt m2'!M11*'Linie przeliczone na m2'!$M$2,2)</f>
        <v>0</v>
      </c>
      <c r="N11" s="10">
        <f>ROUND('Linie w mb szt m2'!N11*'Linie przeliczone na m2'!$N$2,2)</f>
        <v>0</v>
      </c>
      <c r="O11" s="9">
        <f>ROUND('Linie w mb szt m2'!O11*'Linie przeliczone na m2'!$O$2,2)</f>
        <v>37.729999999999997</v>
      </c>
      <c r="P11" s="9">
        <f>ROUND('Linie w mb szt m2'!P11*'Linie przeliczone na m2'!$P$2,2)</f>
        <v>27.06</v>
      </c>
      <c r="Q11" s="10">
        <f>ROUND('Linie w mb szt m2'!Q11*'Linie przeliczone na m2'!$Q$2,2)</f>
        <v>0</v>
      </c>
      <c r="R11" s="9">
        <f>ROUND('Linie w mb szt m2'!R11*'Linie przeliczone na m2'!$R$2,2)</f>
        <v>4.47</v>
      </c>
      <c r="S11" s="10">
        <f>ROUND('Linie w mb szt m2'!S11*'Linie przeliczone na m2'!$S$2,2)</f>
        <v>0</v>
      </c>
      <c r="T11" s="9">
        <f>ROUND('Linie w mb szt m2'!T11*'Linie przeliczone na m2'!$T$2,2)</f>
        <v>12.45</v>
      </c>
      <c r="U11" s="9">
        <f>ROUND('Linie w mb szt m2'!U11*'Linie przeliczone na m2'!$U$2,2)</f>
        <v>3.41</v>
      </c>
      <c r="V11" s="10">
        <f>ROUND('Linie w mb szt m2'!V11,2)</f>
        <v>0</v>
      </c>
    </row>
    <row r="12" spans="1:22" x14ac:dyDescent="0.25">
      <c r="A12" s="7">
        <v>9</v>
      </c>
      <c r="B12" s="7" t="s">
        <v>41</v>
      </c>
      <c r="C12" s="8" t="s">
        <v>3</v>
      </c>
      <c r="D12" s="10">
        <f>ROUND('Linie w mb szt m2'!D12*'Linie przeliczone na m2'!$D$2,2)</f>
        <v>0</v>
      </c>
      <c r="E12" s="9">
        <f>ROUND('Linie w mb szt m2'!E12*'Linie przeliczone na m2'!$E$2,2)</f>
        <v>13.2</v>
      </c>
      <c r="F12" s="10">
        <f>ROUND('Linie w mb szt m2'!F12*'Linie przeliczone na m2'!$F$2,2)</f>
        <v>0</v>
      </c>
      <c r="G12" s="9">
        <f>ROUND('Linie w mb szt m2'!G12*'Linie przeliczone na m2'!$G$2,2)</f>
        <v>17.88</v>
      </c>
      <c r="H12" s="10">
        <f>ROUND('Linie w mb szt m2'!H12*'Linie przeliczone na m2'!$H$2,2)</f>
        <v>0</v>
      </c>
      <c r="I12" s="9">
        <f>ROUND('Linie w mb szt m2'!I12*'Linie przeliczone na m2'!$I$2,2)</f>
        <v>20.420000000000002</v>
      </c>
      <c r="J12" s="10">
        <f>ROUND('Linie w mb szt m2'!J12*'Linie przeliczone na m2'!$J$2,2)</f>
        <v>0</v>
      </c>
      <c r="K12" s="9">
        <f>ROUND('Linie w mb szt m2'!K12*'Linie przeliczone na m2'!$K$2,2)</f>
        <v>3.24</v>
      </c>
      <c r="L12" s="9">
        <f>ROUND('Linie w mb szt m2'!L12*'Linie przeliczone na m2'!$L$2,2)</f>
        <v>69.05</v>
      </c>
      <c r="M12" s="10">
        <f>ROUND('Linie w mb szt m2'!M12*'Linie przeliczone na m2'!$M$2,2)</f>
        <v>0</v>
      </c>
      <c r="N12" s="10">
        <f>ROUND('Linie w mb szt m2'!N12*'Linie przeliczone na m2'!$N$2,2)</f>
        <v>0</v>
      </c>
      <c r="O12" s="9">
        <f>ROUND('Linie w mb szt m2'!O12*'Linie przeliczone na m2'!$O$2,2)</f>
        <v>70.680000000000007</v>
      </c>
      <c r="P12" s="9">
        <f>ROUND('Linie w mb szt m2'!P12*'Linie przeliczone na m2'!$P$2,2)</f>
        <v>53.16</v>
      </c>
      <c r="Q12" s="9">
        <f>ROUND('Linie w mb szt m2'!Q12*'Linie przeliczone na m2'!$Q$2,2)</f>
        <v>3.63</v>
      </c>
      <c r="R12" s="9">
        <f>ROUND('Linie w mb szt m2'!R12*'Linie przeliczone na m2'!$R$2,2)</f>
        <v>13.41</v>
      </c>
      <c r="S12" s="9">
        <f>ROUND('Linie w mb szt m2'!S12*'Linie przeliczone na m2'!$S$2,2)</f>
        <v>13.14</v>
      </c>
      <c r="T12" s="10">
        <f>ROUND('Linie w mb szt m2'!T12*'Linie przeliczone na m2'!$T$2,2)</f>
        <v>0</v>
      </c>
      <c r="U12" s="9">
        <f>ROUND('Linie w mb szt m2'!U12*'Linie przeliczone na m2'!$U$2,2)</f>
        <v>3.94</v>
      </c>
      <c r="V12" s="10">
        <f>ROUND('Linie w mb szt m2'!V12,2)</f>
        <v>0</v>
      </c>
    </row>
    <row r="13" spans="1:22" x14ac:dyDescent="0.25">
      <c r="A13" s="7">
        <v>10</v>
      </c>
      <c r="B13" s="7" t="s">
        <v>38</v>
      </c>
      <c r="C13" s="8" t="s">
        <v>3</v>
      </c>
      <c r="D13" s="9">
        <f>ROUND('Linie w mb szt m2'!D13*'Linie przeliczone na m2'!$D$2,2)</f>
        <v>7.76</v>
      </c>
      <c r="E13" s="9">
        <f>ROUND('Linie w mb szt m2'!E13*'Linie przeliczone na m2'!$E$2,2)</f>
        <v>15.72</v>
      </c>
      <c r="F13" s="10">
        <f>ROUND('Linie w mb szt m2'!F13*'Linie przeliczone na m2'!$F$2,2)</f>
        <v>0</v>
      </c>
      <c r="G13" s="9">
        <f>ROUND('Linie w mb szt m2'!G13*'Linie przeliczone na m2'!$G$2,2)</f>
        <v>14.04</v>
      </c>
      <c r="H13" s="10">
        <f>ROUND('Linie w mb szt m2'!H13*'Linie przeliczone na m2'!$H$2,2)</f>
        <v>0</v>
      </c>
      <c r="I13" s="9">
        <f>ROUND('Linie w mb szt m2'!I13*'Linie przeliczone na m2'!$I$2,2)</f>
        <v>11.11</v>
      </c>
      <c r="J13" s="10">
        <f>ROUND('Linie w mb szt m2'!J13*'Linie przeliczone na m2'!$J$2,2)</f>
        <v>0</v>
      </c>
      <c r="K13" s="10">
        <f>ROUND('Linie w mb szt m2'!K13*'Linie przeliczone na m2'!$K$2,2)</f>
        <v>0</v>
      </c>
      <c r="L13" s="9">
        <f>ROUND('Linie w mb szt m2'!L13*'Linie przeliczone na m2'!$L$2,2)</f>
        <v>34.22</v>
      </c>
      <c r="M13" s="9">
        <f>ROUND('Linie w mb szt m2'!M13*'Linie przeliczone na m2'!$M$2,2)</f>
        <v>3.84</v>
      </c>
      <c r="N13" s="9">
        <f>ROUND('Linie w mb szt m2'!N13*'Linie przeliczone na m2'!$N$2,2)</f>
        <v>11.52</v>
      </c>
      <c r="O13" s="9">
        <f>ROUND('Linie w mb szt m2'!O13*'Linie przeliczone na m2'!$O$2,2)</f>
        <v>57.36</v>
      </c>
      <c r="P13" s="9">
        <f>ROUND('Linie w mb szt m2'!P13*'Linie przeliczone na m2'!$P$2,2)</f>
        <v>75.47</v>
      </c>
      <c r="Q13" s="9">
        <f>ROUND('Linie w mb szt m2'!Q13*'Linie przeliczone na m2'!$Q$2,2)</f>
        <v>7.26</v>
      </c>
      <c r="R13" s="9">
        <f>ROUND('Linie w mb szt m2'!R13*'Linie przeliczone na m2'!$R$2,2)</f>
        <v>8.94</v>
      </c>
      <c r="S13" s="10">
        <f>ROUND('Linie w mb szt m2'!S13*'Linie przeliczone na m2'!$S$2,2)</f>
        <v>0</v>
      </c>
      <c r="T13" s="10">
        <f>ROUND('Linie w mb szt m2'!T13*'Linie przeliczone na m2'!$T$2,2)</f>
        <v>0</v>
      </c>
      <c r="U13" s="10">
        <f>ROUND('Linie w mb szt m2'!U13*'Linie przeliczone na m2'!$U$2,2)</f>
        <v>0</v>
      </c>
      <c r="V13" s="10">
        <f>ROUND('Linie w mb szt m2'!V13,2)</f>
        <v>0</v>
      </c>
    </row>
    <row r="14" spans="1:22" x14ac:dyDescent="0.25">
      <c r="A14" s="7">
        <v>11</v>
      </c>
      <c r="B14" s="7" t="s">
        <v>39</v>
      </c>
      <c r="C14" s="8" t="s">
        <v>3</v>
      </c>
      <c r="D14" s="9">
        <f>ROUND('Linie w mb szt m2'!D14*'Linie przeliczone na m2'!$D$2,2)</f>
        <v>4.08</v>
      </c>
      <c r="E14" s="9">
        <f>ROUND('Linie w mb szt m2'!E14*'Linie przeliczone na m2'!$E$2,2)</f>
        <v>10.56</v>
      </c>
      <c r="F14" s="10">
        <f>ROUND('Linie w mb szt m2'!F14*'Linie przeliczone na m2'!$F$2,2)</f>
        <v>0</v>
      </c>
      <c r="G14" s="9">
        <f>ROUND('Linie w mb szt m2'!G14*'Linie przeliczone na m2'!$G$2,2)</f>
        <v>17.399999999999999</v>
      </c>
      <c r="H14" s="10">
        <f>ROUND('Linie w mb szt m2'!H14*'Linie przeliczone na m2'!$H$2,2)</f>
        <v>0</v>
      </c>
      <c r="I14" s="9">
        <f>ROUND('Linie w mb szt m2'!I14*'Linie przeliczone na m2'!$I$2,2)</f>
        <v>23.28</v>
      </c>
      <c r="J14" s="10">
        <f>ROUND('Linie w mb szt m2'!J14*'Linie przeliczone na m2'!$J$2,2)</f>
        <v>0</v>
      </c>
      <c r="K14" s="9">
        <f>ROUND('Linie w mb szt m2'!K14*'Linie przeliczone na m2'!$K$2,2)</f>
        <v>5.22</v>
      </c>
      <c r="L14" s="9">
        <f>ROUND('Linie w mb szt m2'!L14*'Linie przeliczone na m2'!$L$2,2)</f>
        <v>206.86</v>
      </c>
      <c r="M14" s="10">
        <f>ROUND('Linie w mb szt m2'!M14*'Linie przeliczone na m2'!$M$2,2)</f>
        <v>0</v>
      </c>
      <c r="N14" s="9">
        <f>ROUND('Linie w mb szt m2'!N14*'Linie przeliczone na m2'!$N$2,2)</f>
        <v>4.8</v>
      </c>
      <c r="O14" s="9">
        <f>ROUND('Linie w mb szt m2'!O14*'Linie przeliczone na m2'!$O$2,2)</f>
        <v>79.7</v>
      </c>
      <c r="P14" s="9">
        <f>ROUND('Linie w mb szt m2'!P14*'Linie przeliczone na m2'!$P$2,2)</f>
        <v>70.069999999999993</v>
      </c>
      <c r="Q14" s="9">
        <f>ROUND('Linie w mb szt m2'!Q14*'Linie przeliczone na m2'!$Q$2,2)</f>
        <v>3.63</v>
      </c>
      <c r="R14" s="9">
        <f>ROUND('Linie w mb szt m2'!R14*'Linie przeliczone na m2'!$R$2,2)</f>
        <v>8.94</v>
      </c>
      <c r="S14" s="9">
        <f>ROUND('Linie w mb szt m2'!S14*'Linie przeliczone na m2'!$S$2,2)</f>
        <v>6.57</v>
      </c>
      <c r="T14" s="10">
        <f>ROUND('Linie w mb szt m2'!T14*'Linie przeliczone na m2'!$T$2,2)</f>
        <v>0</v>
      </c>
      <c r="U14" s="9">
        <f>ROUND('Linie w mb szt m2'!U14*'Linie przeliczone na m2'!$U$2,2)</f>
        <v>10.050000000000001</v>
      </c>
      <c r="V14" s="9">
        <f>ROUND('Linie w mb szt m2'!V14,2)</f>
        <v>9</v>
      </c>
    </row>
    <row r="15" spans="1:22" x14ac:dyDescent="0.25">
      <c r="A15" s="7">
        <v>12</v>
      </c>
      <c r="B15" s="7" t="s">
        <v>42</v>
      </c>
      <c r="C15" s="8" t="s">
        <v>3</v>
      </c>
      <c r="D15" s="9">
        <f>ROUND('Linie w mb szt m2'!D15*'Linie przeliczone na m2'!$D$2,2)</f>
        <v>16.84</v>
      </c>
      <c r="E15" s="9">
        <f>ROUND('Linie w mb szt m2'!E15*'Linie przeliczone na m2'!$E$2,2)</f>
        <v>18.72</v>
      </c>
      <c r="F15" s="9">
        <f>ROUND('Linie w mb szt m2'!F15*'Linie przeliczone na m2'!$F$2,2)</f>
        <v>1.56</v>
      </c>
      <c r="G15" s="9">
        <f>ROUND('Linie w mb szt m2'!G15*'Linie przeliczone na m2'!$G$2,2)</f>
        <v>5.04</v>
      </c>
      <c r="H15" s="9">
        <f>ROUND('Linie w mb szt m2'!H15*'Linie przeliczone na m2'!$H$2,2)</f>
        <v>8.08</v>
      </c>
      <c r="I15" s="9">
        <f>ROUND('Linie w mb szt m2'!I15*'Linie przeliczone na m2'!$I$2,2)</f>
        <v>18.07</v>
      </c>
      <c r="J15" s="10">
        <f>ROUND('Linie w mb szt m2'!J15*'Linie przeliczone na m2'!$J$2,2)</f>
        <v>0</v>
      </c>
      <c r="K15" s="10">
        <f>ROUND('Linie w mb szt m2'!K15*'Linie przeliczone na m2'!$K$2,2)</f>
        <v>0</v>
      </c>
      <c r="L15" s="9">
        <f>ROUND('Linie w mb szt m2'!L15*'Linie przeliczone na m2'!$L$2,2)</f>
        <v>50.88</v>
      </c>
      <c r="M15" s="10">
        <f>ROUND('Linie w mb szt m2'!M15*'Linie przeliczone na m2'!$M$2,2)</f>
        <v>0</v>
      </c>
      <c r="N15" s="9">
        <f>ROUND('Linie w mb szt m2'!N15*'Linie przeliczone na m2'!$N$2,2)</f>
        <v>2.4</v>
      </c>
      <c r="O15" s="9">
        <f>ROUND('Linie w mb szt m2'!O15*'Linie przeliczone na m2'!$O$2,2)</f>
        <v>59.5</v>
      </c>
      <c r="P15" s="9">
        <f>ROUND('Linie w mb szt m2'!P15*'Linie przeliczone na m2'!$P$2,2)</f>
        <v>78.05</v>
      </c>
      <c r="Q15" s="9">
        <f>ROUND('Linie w mb szt m2'!Q15*'Linie przeliczone na m2'!$Q$2,2)</f>
        <v>8.4700000000000006</v>
      </c>
      <c r="R15" s="9">
        <f>ROUND('Linie w mb szt m2'!R15*'Linie przeliczone na m2'!$R$2,2)</f>
        <v>10.43</v>
      </c>
      <c r="S15" s="10">
        <f>ROUND('Linie w mb szt m2'!S15*'Linie przeliczone na m2'!$S$2,2)</f>
        <v>0</v>
      </c>
      <c r="T15" s="9">
        <f>ROUND('Linie w mb szt m2'!T15*'Linie przeliczone na m2'!$T$2,2)</f>
        <v>12.45</v>
      </c>
      <c r="U15" s="9">
        <f>ROUND('Linie w mb szt m2'!U15*'Linie przeliczone na m2'!$U$2,2)</f>
        <v>3.81</v>
      </c>
      <c r="V15" s="10">
        <f>ROUND('Linie w mb szt m2'!V15,2)</f>
        <v>0</v>
      </c>
    </row>
    <row r="16" spans="1:22" x14ac:dyDescent="0.25">
      <c r="A16" s="7">
        <v>13</v>
      </c>
      <c r="B16" s="7" t="s">
        <v>43</v>
      </c>
      <c r="C16" s="8" t="s">
        <v>3</v>
      </c>
      <c r="D16" s="10">
        <f>ROUND('Linie w mb szt m2'!D16*'Linie przeliczone na m2'!$D$2,2)</f>
        <v>0</v>
      </c>
      <c r="E16" s="9">
        <f>ROUND('Linie w mb szt m2'!E16*'Linie przeliczone na m2'!$E$2,2)</f>
        <v>3.36</v>
      </c>
      <c r="F16" s="10">
        <f>ROUND('Linie w mb szt m2'!F16*'Linie przeliczone na m2'!$F$2,2)</f>
        <v>0</v>
      </c>
      <c r="G16" s="9">
        <f>ROUND('Linie w mb szt m2'!G16*'Linie przeliczone na m2'!$G$2,2)</f>
        <v>2.88</v>
      </c>
      <c r="H16" s="10">
        <f>ROUND('Linie w mb szt m2'!H16*'Linie przeliczone na m2'!$H$2,2)</f>
        <v>0</v>
      </c>
      <c r="I16" s="9">
        <f>ROUND('Linie w mb szt m2'!I16*'Linie przeliczone na m2'!$I$2,2)</f>
        <v>8.76</v>
      </c>
      <c r="J16" s="10">
        <f>ROUND('Linie w mb szt m2'!J16*'Linie przeliczone na m2'!$J$2,2)</f>
        <v>0</v>
      </c>
      <c r="K16" s="10">
        <f>ROUND('Linie w mb szt m2'!K16*'Linie przeliczone na m2'!$K$2,2)</f>
        <v>0</v>
      </c>
      <c r="L16" s="9">
        <f>ROUND('Linie w mb szt m2'!L16*'Linie przeliczone na m2'!$L$2,2)</f>
        <v>13.2</v>
      </c>
      <c r="M16" s="10">
        <f>ROUND('Linie w mb szt m2'!M16*'Linie przeliczone na m2'!$M$2,2)</f>
        <v>0</v>
      </c>
      <c r="N16" s="9">
        <f>ROUND('Linie w mb szt m2'!N16*'Linie przeliczone na m2'!$N$2,2)</f>
        <v>6.36</v>
      </c>
      <c r="O16" s="9">
        <f>ROUND('Linie w mb szt m2'!O16*'Linie przeliczone na m2'!$O$2,2)</f>
        <v>84.43</v>
      </c>
      <c r="P16" s="9">
        <f>ROUND('Linie w mb szt m2'!P16*'Linie przeliczone na m2'!$P$2,2)</f>
        <v>22.65</v>
      </c>
      <c r="Q16" s="9">
        <f>ROUND('Linie w mb szt m2'!Q16*'Linie przeliczone na m2'!$Q$2,2)</f>
        <v>3.63</v>
      </c>
      <c r="R16" s="9">
        <f>ROUND('Linie w mb szt m2'!R16*'Linie przeliczone na m2'!$R$2,2)</f>
        <v>8.94</v>
      </c>
      <c r="S16" s="10">
        <f>ROUND('Linie w mb szt m2'!S16*'Linie przeliczone na m2'!$S$2,2)</f>
        <v>0</v>
      </c>
      <c r="T16" s="10">
        <f>ROUND('Linie w mb szt m2'!T16*'Linie przeliczone na m2'!$T$2,2)</f>
        <v>0</v>
      </c>
      <c r="U16" s="10">
        <f>ROUND('Linie w mb szt m2'!U16*'Linie przeliczone na m2'!$U$2,2)</f>
        <v>0</v>
      </c>
      <c r="V16" s="9">
        <f>ROUND('Linie w mb szt m2'!V16,2)</f>
        <v>2</v>
      </c>
    </row>
    <row r="17" spans="1:22" x14ac:dyDescent="0.25">
      <c r="A17" s="7">
        <v>14</v>
      </c>
      <c r="B17" s="7" t="s">
        <v>45</v>
      </c>
      <c r="C17" s="8" t="s">
        <v>4</v>
      </c>
      <c r="D17" s="10">
        <f>ROUND('Linie w mb szt m2'!D17*'Linie przeliczone na m2'!$D$2,2)</f>
        <v>0</v>
      </c>
      <c r="E17" s="9">
        <f>ROUND('Linie w mb szt m2'!E17*'Linie przeliczone na m2'!$E$2,2)</f>
        <v>54.24</v>
      </c>
      <c r="F17" s="10">
        <f>ROUND('Linie w mb szt m2'!F17*'Linie przeliczone na m2'!$F$2,2)</f>
        <v>0</v>
      </c>
      <c r="G17" s="9">
        <f>ROUND('Linie w mb szt m2'!G17*'Linie przeliczone na m2'!$G$2,2)</f>
        <v>15.36</v>
      </c>
      <c r="H17" s="10">
        <f>ROUND('Linie w mb szt m2'!H17*'Linie przeliczone na m2'!$H$2,2)</f>
        <v>0</v>
      </c>
      <c r="I17" s="9">
        <f>ROUND('Linie w mb szt m2'!I17*'Linie przeliczone na m2'!$I$2,2)</f>
        <v>53.83</v>
      </c>
      <c r="J17" s="10">
        <f>ROUND('Linie w mb szt m2'!J17*'Linie przeliczone na m2'!$J$2,2)</f>
        <v>0</v>
      </c>
      <c r="K17" s="9">
        <f>ROUND('Linie w mb szt m2'!K17*'Linie przeliczone na m2'!$K$2,2)</f>
        <v>3.6</v>
      </c>
      <c r="L17" s="9">
        <f>ROUND('Linie w mb szt m2'!L17*'Linie przeliczone na m2'!$L$2,2)</f>
        <v>79.150000000000006</v>
      </c>
      <c r="M17" s="10">
        <f>ROUND('Linie w mb szt m2'!M17*'Linie przeliczone na m2'!$M$2,2)</f>
        <v>0</v>
      </c>
      <c r="N17" s="10">
        <f>ROUND('Linie w mb szt m2'!N17*'Linie przeliczone na m2'!$N$2,2)</f>
        <v>0</v>
      </c>
      <c r="O17" s="9">
        <f>ROUND('Linie w mb szt m2'!O17*'Linie przeliczone na m2'!$O$2,2)</f>
        <v>128.21</v>
      </c>
      <c r="P17" s="9">
        <f>ROUND('Linie w mb szt m2'!P17*'Linie przeliczone na m2'!$P$2,2)</f>
        <v>117.95</v>
      </c>
      <c r="Q17" s="9">
        <f>ROUND('Linie w mb szt m2'!Q17*'Linie przeliczone na m2'!$Q$2,2)</f>
        <v>10.89</v>
      </c>
      <c r="R17" s="9">
        <f>ROUND('Linie w mb szt m2'!R17*'Linie przeliczone na m2'!$R$2,2)</f>
        <v>38.74</v>
      </c>
      <c r="S17" s="9">
        <f>ROUND('Linie w mb szt m2'!S17*'Linie przeliczone na m2'!$S$2,2)</f>
        <v>30.66</v>
      </c>
      <c r="T17" s="10">
        <f>ROUND('Linie w mb szt m2'!T17*'Linie przeliczone na m2'!$T$2,2)</f>
        <v>0</v>
      </c>
      <c r="U17" s="9">
        <f>ROUND('Linie w mb szt m2'!U17*'Linie przeliczone na m2'!$U$2,2)</f>
        <v>6.3</v>
      </c>
      <c r="V17" s="10">
        <f>ROUND('Linie w mb szt m2'!V17,2)</f>
        <v>0</v>
      </c>
    </row>
    <row r="18" spans="1:22" x14ac:dyDescent="0.25">
      <c r="A18" s="7">
        <v>15</v>
      </c>
      <c r="B18" s="7" t="s">
        <v>46</v>
      </c>
      <c r="C18" s="8" t="s">
        <v>4</v>
      </c>
      <c r="D18" s="9">
        <f>ROUND('Linie w mb szt m2'!D18*'Linie przeliczone na m2'!$D$2,2)</f>
        <v>4.88</v>
      </c>
      <c r="E18" s="9">
        <f>ROUND('Linie w mb szt m2'!E18*'Linie przeliczone na m2'!$E$2,2)</f>
        <v>22.68</v>
      </c>
      <c r="F18" s="10">
        <f>ROUND('Linie w mb szt m2'!F18*'Linie przeliczone na m2'!$F$2,2)</f>
        <v>0</v>
      </c>
      <c r="G18" s="9">
        <f>ROUND('Linie w mb szt m2'!G18*'Linie przeliczone na m2'!$G$2,2)</f>
        <v>13.44</v>
      </c>
      <c r="H18" s="10">
        <f>ROUND('Linie w mb szt m2'!H18*'Linie przeliczone na m2'!$H$2,2)</f>
        <v>0</v>
      </c>
      <c r="I18" s="9">
        <f>ROUND('Linie w mb szt m2'!I18*'Linie przeliczone na m2'!$I$2,2)</f>
        <v>28.9</v>
      </c>
      <c r="J18" s="9">
        <f>ROUND('Linie w mb szt m2'!J18*'Linie przeliczone na m2'!$J$2,2)</f>
        <v>20.399999999999999</v>
      </c>
      <c r="K18" s="9">
        <f>ROUND('Linie w mb szt m2'!K18*'Linie przeliczone na m2'!$K$2,2)</f>
        <v>1.26</v>
      </c>
      <c r="L18" s="9">
        <f>ROUND('Linie w mb szt m2'!L18*'Linie przeliczone na m2'!$L$2,2)</f>
        <v>178.87</v>
      </c>
      <c r="M18" s="10">
        <f>ROUND('Linie w mb szt m2'!M18*'Linie przeliczone na m2'!$M$2,2)</f>
        <v>0</v>
      </c>
      <c r="N18" s="9">
        <f>ROUND('Linie w mb szt m2'!N18*'Linie przeliczone na m2'!$N$2,2)</f>
        <v>3.24</v>
      </c>
      <c r="O18" s="9">
        <f>ROUND('Linie w mb szt m2'!O18*'Linie przeliczone na m2'!$O$2,2)</f>
        <v>52.03</v>
      </c>
      <c r="P18" s="9">
        <f>ROUND('Linie w mb szt m2'!P18*'Linie przeliczone na m2'!$P$2,2)</f>
        <v>53.01</v>
      </c>
      <c r="Q18" s="9">
        <f>ROUND('Linie w mb szt m2'!Q18*'Linie przeliczone na m2'!$Q$2,2)</f>
        <v>3.63</v>
      </c>
      <c r="R18" s="9">
        <f>ROUND('Linie w mb szt m2'!R18*'Linie przeliczone na m2'!$R$2,2)</f>
        <v>25.33</v>
      </c>
      <c r="S18" s="9">
        <f>ROUND('Linie w mb szt m2'!S18*'Linie przeliczone na m2'!$S$2,2)</f>
        <v>19.71</v>
      </c>
      <c r="T18" s="10">
        <f>ROUND('Linie w mb szt m2'!T18*'Linie przeliczone na m2'!$T$2,2)</f>
        <v>0</v>
      </c>
      <c r="U18" s="9">
        <f>ROUND('Linie w mb szt m2'!U18*'Linie przeliczone na m2'!$U$2,2)</f>
        <v>10.89</v>
      </c>
      <c r="V18" s="10">
        <f>ROUND('Linie w mb szt m2'!V18,2)</f>
        <v>0</v>
      </c>
    </row>
    <row r="19" spans="1:22" x14ac:dyDescent="0.25">
      <c r="A19" s="7">
        <v>16</v>
      </c>
      <c r="B19" s="7" t="s">
        <v>47</v>
      </c>
      <c r="C19" s="8" t="s">
        <v>4</v>
      </c>
      <c r="D19" s="10">
        <f>ROUND('Linie w mb szt m2'!D19*'Linie przeliczone na m2'!$D$2,2)</f>
        <v>0</v>
      </c>
      <c r="E19" s="9">
        <f>ROUND('Linie w mb szt m2'!E19*'Linie przeliczone na m2'!$E$2,2)</f>
        <v>39.479999999999997</v>
      </c>
      <c r="F19" s="10">
        <f>ROUND('Linie w mb szt m2'!F19*'Linie przeliczone na m2'!$F$2,2)</f>
        <v>0</v>
      </c>
      <c r="G19" s="9">
        <f>ROUND('Linie w mb szt m2'!G19*'Linie przeliczone na m2'!$G$2,2)</f>
        <v>12.24</v>
      </c>
      <c r="H19" s="10">
        <f>ROUND('Linie w mb szt m2'!H19*'Linie przeliczone na m2'!$H$2,2)</f>
        <v>0</v>
      </c>
      <c r="I19" s="9">
        <f>ROUND('Linie w mb szt m2'!I19*'Linie przeliczone na m2'!$I$2,2)</f>
        <v>24.19</v>
      </c>
      <c r="J19" s="10">
        <f>ROUND('Linie w mb szt m2'!J19*'Linie przeliczone na m2'!$J$2,2)</f>
        <v>0</v>
      </c>
      <c r="K19" s="9">
        <f>ROUND('Linie w mb szt m2'!K19*'Linie przeliczone na m2'!$K$2,2)</f>
        <v>3.87</v>
      </c>
      <c r="L19" s="9">
        <f>ROUND('Linie w mb szt m2'!L19*'Linie przeliczone na m2'!$L$2,2)</f>
        <v>116.76</v>
      </c>
      <c r="M19" s="10">
        <f>ROUND('Linie w mb szt m2'!M19*'Linie przeliczone na m2'!$M$2,2)</f>
        <v>0</v>
      </c>
      <c r="N19" s="10">
        <f>ROUND('Linie w mb szt m2'!N19*'Linie przeliczone na m2'!$N$2,2)</f>
        <v>0</v>
      </c>
      <c r="O19" s="9">
        <f>ROUND('Linie w mb szt m2'!O19*'Linie przeliczone na m2'!$O$2,2)</f>
        <v>55.56</v>
      </c>
      <c r="P19" s="9">
        <f>ROUND('Linie w mb szt m2'!P19*'Linie przeliczone na m2'!$P$2,2)</f>
        <v>20.67</v>
      </c>
      <c r="Q19" s="9">
        <f>ROUND('Linie w mb szt m2'!Q19*'Linie przeliczone na m2'!$Q$2,2)</f>
        <v>6.05</v>
      </c>
      <c r="R19" s="9">
        <f>ROUND('Linie w mb szt m2'!R19*'Linie przeliczone na m2'!$R$2,2)</f>
        <v>17.88</v>
      </c>
      <c r="S19" s="9">
        <f>ROUND('Linie w mb szt m2'!S19*'Linie przeliczone na m2'!$S$2,2)</f>
        <v>15.33</v>
      </c>
      <c r="T19" s="9">
        <f>ROUND('Linie w mb szt m2'!T19*'Linie przeliczone na m2'!$T$2,2)</f>
        <v>12.45</v>
      </c>
      <c r="U19" s="10">
        <f>ROUND('Linie w mb szt m2'!U19*'Linie przeliczone na m2'!$U$2,2)</f>
        <v>0</v>
      </c>
      <c r="V19" s="9">
        <f>ROUND('Linie w mb szt m2'!V19,2)</f>
        <v>1.5</v>
      </c>
    </row>
    <row r="20" spans="1:22" x14ac:dyDescent="0.25">
      <c r="A20" s="7">
        <v>17</v>
      </c>
      <c r="B20" s="7" t="s">
        <v>48</v>
      </c>
      <c r="C20" s="8" t="s">
        <v>4</v>
      </c>
      <c r="D20" s="10">
        <f>ROUND('Linie w mb szt m2'!D20*'Linie przeliczone na m2'!$D$2,2)</f>
        <v>0</v>
      </c>
      <c r="E20" s="9">
        <f>ROUND('Linie w mb szt m2'!E20*'Linie przeliczone na m2'!$E$2,2)</f>
        <v>8.16</v>
      </c>
      <c r="F20" s="10">
        <f>ROUND('Linie w mb szt m2'!F20*'Linie przeliczone na m2'!$F$2,2)</f>
        <v>0</v>
      </c>
      <c r="G20" s="9">
        <f>ROUND('Linie w mb szt m2'!G20*'Linie przeliczone na m2'!$G$2,2)</f>
        <v>13.2</v>
      </c>
      <c r="H20" s="10">
        <f>ROUND('Linie w mb szt m2'!H20*'Linie przeliczone na m2'!$H$2,2)</f>
        <v>0</v>
      </c>
      <c r="I20" s="9">
        <f>ROUND('Linie w mb szt m2'!I20*'Linie przeliczone na m2'!$I$2,2)</f>
        <v>11.42</v>
      </c>
      <c r="J20" s="10">
        <f>ROUND('Linie w mb szt m2'!J20*'Linie przeliczone na m2'!$J$2,2)</f>
        <v>0</v>
      </c>
      <c r="K20" s="9">
        <f>ROUND('Linie w mb szt m2'!K20*'Linie przeliczone na m2'!$K$2,2)</f>
        <v>2.16</v>
      </c>
      <c r="L20" s="9">
        <f>ROUND('Linie w mb szt m2'!L20*'Linie przeliczone na m2'!$L$2,2)</f>
        <v>103.32</v>
      </c>
      <c r="M20" s="10">
        <f>ROUND('Linie w mb szt m2'!M20*'Linie przeliczone na m2'!$M$2,2)</f>
        <v>0</v>
      </c>
      <c r="N20" s="9">
        <f>ROUND('Linie w mb szt m2'!N20*'Linie przeliczone na m2'!$N$2,2)</f>
        <v>5.16</v>
      </c>
      <c r="O20" s="9">
        <f>ROUND('Linie w mb szt m2'!O20*'Linie przeliczone na m2'!$O$2,2)</f>
        <v>10.73</v>
      </c>
      <c r="P20" s="9">
        <f>ROUND('Linie w mb szt m2'!P20*'Linie przeliczone na m2'!$P$2,2)</f>
        <v>9.3699999999999992</v>
      </c>
      <c r="Q20" s="10">
        <f>ROUND('Linie w mb szt m2'!Q20*'Linie przeliczone na m2'!$Q$2,2)</f>
        <v>0</v>
      </c>
      <c r="R20" s="9">
        <f>ROUND('Linie w mb szt m2'!R20*'Linie przeliczone na m2'!$R$2,2)</f>
        <v>13.41</v>
      </c>
      <c r="S20" s="9">
        <f>ROUND('Linie w mb szt m2'!S20*'Linie przeliczone na m2'!$S$2,2)</f>
        <v>6.57</v>
      </c>
      <c r="T20" s="10">
        <f>ROUND('Linie w mb szt m2'!T20*'Linie przeliczone na m2'!$T$2,2)</f>
        <v>0</v>
      </c>
      <c r="U20" s="10">
        <f>ROUND('Linie w mb szt m2'!U20*'Linie przeliczone na m2'!$U$2,2)</f>
        <v>0</v>
      </c>
      <c r="V20" s="10">
        <f>ROUND('Linie w mb szt m2'!V20,2)</f>
        <v>0</v>
      </c>
    </row>
    <row r="21" spans="1:22" x14ac:dyDescent="0.25">
      <c r="A21" s="7">
        <v>18</v>
      </c>
      <c r="B21" s="7" t="s">
        <v>49</v>
      </c>
      <c r="C21" s="8" t="s">
        <v>4</v>
      </c>
      <c r="D21" s="10">
        <f>ROUND('Linie w mb szt m2'!D21*'Linie przeliczone na m2'!$D$2,2)</f>
        <v>0</v>
      </c>
      <c r="E21" s="9">
        <f>ROUND('Linie w mb szt m2'!E21*'Linie przeliczone na m2'!$E$2,2)</f>
        <v>2.88</v>
      </c>
      <c r="F21" s="10">
        <f>ROUND('Linie w mb szt m2'!F21*'Linie przeliczone na m2'!$F$2,2)</f>
        <v>0</v>
      </c>
      <c r="G21" s="9">
        <f>ROUND('Linie w mb szt m2'!G21*'Linie przeliczone na m2'!$G$2,2)</f>
        <v>1.8</v>
      </c>
      <c r="H21" s="10">
        <f>ROUND('Linie w mb szt m2'!H21*'Linie przeliczone na m2'!$H$2,2)</f>
        <v>0</v>
      </c>
      <c r="I21" s="9">
        <f>ROUND('Linie w mb szt m2'!I21*'Linie przeliczone na m2'!$I$2,2)</f>
        <v>4.32</v>
      </c>
      <c r="J21" s="10">
        <f>ROUND('Linie w mb szt m2'!J21*'Linie przeliczone na m2'!$J$2,2)</f>
        <v>0</v>
      </c>
      <c r="K21" s="10">
        <f>ROUND('Linie w mb szt m2'!K21*'Linie przeliczone na m2'!$K$2,2)</f>
        <v>0</v>
      </c>
      <c r="L21" s="10">
        <f>ROUND('Linie w mb szt m2'!L21*'Linie przeliczone na m2'!$L$2,2)</f>
        <v>0</v>
      </c>
      <c r="M21" s="10">
        <f>ROUND('Linie w mb szt m2'!M21*'Linie przeliczone na m2'!$M$2,2)</f>
        <v>0</v>
      </c>
      <c r="N21" s="9">
        <f>ROUND('Linie w mb szt m2'!N21*'Linie przeliczone na m2'!$N$2,2)</f>
        <v>3.6</v>
      </c>
      <c r="O21" s="9">
        <f>ROUND('Linie w mb szt m2'!O21*'Linie przeliczone na m2'!$O$2,2)</f>
        <v>6.48</v>
      </c>
      <c r="P21" s="9">
        <f>ROUND('Linie w mb szt m2'!P21*'Linie przeliczone na m2'!$P$2,2)</f>
        <v>4.2</v>
      </c>
      <c r="Q21" s="10">
        <f>ROUND('Linie w mb szt m2'!Q21*'Linie przeliczone na m2'!$Q$2,2)</f>
        <v>0</v>
      </c>
      <c r="R21" s="9">
        <f>ROUND('Linie w mb szt m2'!R21*'Linie przeliczone na m2'!$R$2,2)</f>
        <v>2.98</v>
      </c>
      <c r="S21" s="9">
        <f>ROUND('Linie w mb szt m2'!S21*'Linie przeliczone na m2'!$S$2,2)</f>
        <v>4.38</v>
      </c>
      <c r="T21" s="10">
        <f>ROUND('Linie w mb szt m2'!T21*'Linie przeliczone na m2'!$T$2,2)</f>
        <v>0</v>
      </c>
      <c r="U21" s="10">
        <f>ROUND('Linie w mb szt m2'!U21*'Linie przeliczone na m2'!$U$2,2)</f>
        <v>0</v>
      </c>
      <c r="V21" s="10">
        <f>ROUND('Linie w mb szt m2'!V21,2)</f>
        <v>0</v>
      </c>
    </row>
    <row r="22" spans="1:22" x14ac:dyDescent="0.25">
      <c r="B22" s="1" t="s">
        <v>2</v>
      </c>
      <c r="C22" s="3"/>
      <c r="D22" s="11">
        <f>SUM(D4:D21)</f>
        <v>107.48</v>
      </c>
      <c r="E22" s="11">
        <f t="shared" ref="E22:V22" si="0">SUM(E4:E21)</f>
        <v>261.72000000000003</v>
      </c>
      <c r="F22" s="11">
        <f t="shared" si="0"/>
        <v>3.9</v>
      </c>
      <c r="G22" s="11">
        <f t="shared" si="0"/>
        <v>289.56</v>
      </c>
      <c r="H22" s="11">
        <f t="shared" si="0"/>
        <v>31.619999999999997</v>
      </c>
      <c r="I22" s="11">
        <f t="shared" si="0"/>
        <v>248.53</v>
      </c>
      <c r="J22" s="11">
        <f t="shared" si="0"/>
        <v>202.68</v>
      </c>
      <c r="K22" s="11">
        <f t="shared" si="0"/>
        <v>22.41</v>
      </c>
      <c r="L22" s="11">
        <f t="shared" si="0"/>
        <v>2181.5000000000009</v>
      </c>
      <c r="M22" s="11">
        <f t="shared" si="0"/>
        <v>31.44</v>
      </c>
      <c r="N22" s="11">
        <f t="shared" si="0"/>
        <v>185.16000000000003</v>
      </c>
      <c r="O22" s="11">
        <f t="shared" si="0"/>
        <v>2866.47</v>
      </c>
      <c r="P22" s="11">
        <f t="shared" si="0"/>
        <v>718.17000000000007</v>
      </c>
      <c r="Q22" s="11">
        <f t="shared" si="0"/>
        <v>77.44</v>
      </c>
      <c r="R22" s="11">
        <f t="shared" si="0"/>
        <v>198.16999999999996</v>
      </c>
      <c r="S22" s="11">
        <f t="shared" si="0"/>
        <v>109.5</v>
      </c>
      <c r="T22" s="11">
        <f t="shared" si="0"/>
        <v>58.100000000000009</v>
      </c>
      <c r="U22" s="11">
        <f t="shared" si="0"/>
        <v>57.83</v>
      </c>
      <c r="V22" s="11">
        <f t="shared" si="0"/>
        <v>16.5</v>
      </c>
    </row>
    <row r="23" spans="1:22" x14ac:dyDescent="0.25">
      <c r="B23" s="13" t="s">
        <v>7</v>
      </c>
      <c r="C23" s="13"/>
      <c r="D23" s="4"/>
      <c r="P23" s="4">
        <v>0</v>
      </c>
      <c r="U23" s="4">
        <v>0</v>
      </c>
      <c r="V23" s="4">
        <v>0</v>
      </c>
    </row>
    <row r="24" spans="1:22" x14ac:dyDescent="0.25">
      <c r="T24" s="14" t="s">
        <v>11</v>
      </c>
      <c r="U24" s="20">
        <f>SUM(D22:P22)*P23+SUM(Q22:U22)*U23+V22*V23</f>
        <v>0</v>
      </c>
      <c r="V24" s="20"/>
    </row>
    <row r="25" spans="1:22" x14ac:dyDescent="0.25">
      <c r="T25" s="14" t="s">
        <v>12</v>
      </c>
      <c r="U25" s="20">
        <f>U24*0.23</f>
        <v>0</v>
      </c>
      <c r="V25" s="20"/>
    </row>
    <row r="26" spans="1:22" x14ac:dyDescent="0.25">
      <c r="T26" s="14" t="s">
        <v>13</v>
      </c>
      <c r="U26" s="20">
        <f>U24+U25</f>
        <v>0</v>
      </c>
      <c r="V26" s="20"/>
    </row>
  </sheetData>
  <mergeCells count="3">
    <mergeCell ref="U24:V24"/>
    <mergeCell ref="U25:V25"/>
    <mergeCell ref="U26:V26"/>
  </mergeCells>
  <pageMargins left="0.7" right="0.7" top="0.75" bottom="0.75" header="0.3" footer="0.3"/>
  <pageSetup paperSize="8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348E7-891A-48AF-81A5-D218400352BD}">
  <sheetPr>
    <pageSetUpPr fitToPage="1"/>
  </sheetPr>
  <dimension ref="A1:V21"/>
  <sheetViews>
    <sheetView zoomScale="140" zoomScaleNormal="140" workbookViewId="0">
      <selection activeCell="B18" sqref="B18:B21"/>
    </sheetView>
  </sheetViews>
  <sheetFormatPr defaultRowHeight="15" x14ac:dyDescent="0.25"/>
  <cols>
    <col min="1" max="1" width="3.5703125" bestFit="1" customWidth="1"/>
    <col min="2" max="2" width="40.140625" bestFit="1" customWidth="1"/>
    <col min="3" max="3" width="6.5703125" style="2" bestFit="1" customWidth="1"/>
    <col min="4" max="22" width="7.7109375" customWidth="1"/>
  </cols>
  <sheetData>
    <row r="1" spans="1:22" x14ac:dyDescent="0.25">
      <c r="A1" s="17" t="s">
        <v>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x14ac:dyDescent="0.25">
      <c r="B2" s="12" t="s">
        <v>8</v>
      </c>
    </row>
    <row r="3" spans="1:22" ht="45" x14ac:dyDescent="0.25">
      <c r="A3" s="5" t="s">
        <v>0</v>
      </c>
      <c r="B3" s="5" t="s">
        <v>1</v>
      </c>
      <c r="C3" s="6" t="s">
        <v>6</v>
      </c>
      <c r="D3" s="6" t="s">
        <v>14</v>
      </c>
      <c r="E3" s="6" t="s">
        <v>15</v>
      </c>
      <c r="F3" s="6" t="s">
        <v>16</v>
      </c>
      <c r="G3" s="6" t="s">
        <v>17</v>
      </c>
      <c r="H3" s="6" t="s">
        <v>18</v>
      </c>
      <c r="I3" s="6" t="s">
        <v>19</v>
      </c>
      <c r="J3" s="6" t="s">
        <v>20</v>
      </c>
      <c r="K3" s="6" t="s">
        <v>21</v>
      </c>
      <c r="L3" s="6" t="s">
        <v>22</v>
      </c>
      <c r="M3" s="6" t="s">
        <v>23</v>
      </c>
      <c r="N3" s="6" t="s">
        <v>24</v>
      </c>
      <c r="O3" s="6" t="s">
        <v>25</v>
      </c>
      <c r="P3" s="6" t="s">
        <v>9</v>
      </c>
      <c r="Q3" s="6" t="s">
        <v>27</v>
      </c>
      <c r="R3" s="6" t="s">
        <v>28</v>
      </c>
      <c r="S3" s="6" t="s">
        <v>29</v>
      </c>
      <c r="T3" s="6" t="s">
        <v>37</v>
      </c>
      <c r="U3" s="6" t="s">
        <v>26</v>
      </c>
      <c r="V3" s="6" t="s">
        <v>5</v>
      </c>
    </row>
    <row r="4" spans="1:22" x14ac:dyDescent="0.25">
      <c r="A4" s="7">
        <v>1</v>
      </c>
      <c r="B4" s="7" t="s">
        <v>30</v>
      </c>
      <c r="C4" s="8" t="s">
        <v>10</v>
      </c>
      <c r="D4" s="15"/>
      <c r="E4" s="15"/>
      <c r="F4" s="15"/>
      <c r="G4" s="16">
        <v>886</v>
      </c>
      <c r="H4" s="15"/>
      <c r="I4" s="15"/>
      <c r="J4" s="16">
        <v>666.4</v>
      </c>
      <c r="K4" s="15"/>
      <c r="L4" s="16">
        <v>2728.4</v>
      </c>
      <c r="M4" s="15"/>
      <c r="N4" s="16">
        <v>859</v>
      </c>
      <c r="O4" s="16">
        <v>6456.7</v>
      </c>
      <c r="P4" s="15"/>
      <c r="Q4" s="18"/>
      <c r="R4" s="18"/>
      <c r="S4" s="18"/>
      <c r="T4" s="18"/>
      <c r="U4" s="16">
        <v>9</v>
      </c>
      <c r="V4" s="15"/>
    </row>
    <row r="5" spans="1:22" x14ac:dyDescent="0.25">
      <c r="A5" s="7">
        <v>2</v>
      </c>
      <c r="B5" s="7" t="s">
        <v>31</v>
      </c>
      <c r="C5" s="8" t="s">
        <v>10</v>
      </c>
      <c r="D5" s="15"/>
      <c r="E5" s="15"/>
      <c r="F5" s="15"/>
      <c r="G5" s="16">
        <v>188</v>
      </c>
      <c r="H5" s="15"/>
      <c r="I5" s="15"/>
      <c r="J5" s="16">
        <v>245</v>
      </c>
      <c r="K5" s="15"/>
      <c r="L5" s="16">
        <v>634.70000000000005</v>
      </c>
      <c r="M5" s="16">
        <v>86</v>
      </c>
      <c r="N5" s="16">
        <v>22</v>
      </c>
      <c r="O5" s="16">
        <v>659.5</v>
      </c>
      <c r="P5" s="15"/>
      <c r="Q5" s="18"/>
      <c r="R5" s="18"/>
      <c r="S5" s="18"/>
      <c r="T5" s="18"/>
      <c r="U5" s="15"/>
      <c r="V5" s="16">
        <v>4</v>
      </c>
    </row>
    <row r="6" spans="1:22" x14ac:dyDescent="0.25">
      <c r="A6" s="7">
        <v>3</v>
      </c>
      <c r="B6" s="7" t="s">
        <v>32</v>
      </c>
      <c r="C6" s="8" t="s">
        <v>3</v>
      </c>
      <c r="D6" s="16">
        <v>153</v>
      </c>
      <c r="E6" s="15"/>
      <c r="F6" s="15"/>
      <c r="G6" s="16">
        <v>87</v>
      </c>
      <c r="H6" s="15"/>
      <c r="I6" s="15"/>
      <c r="J6" s="15"/>
      <c r="K6" s="15"/>
      <c r="L6" s="16">
        <v>254.1</v>
      </c>
      <c r="M6" s="16">
        <v>187</v>
      </c>
      <c r="N6" s="16">
        <v>180</v>
      </c>
      <c r="O6" s="16">
        <v>499.2</v>
      </c>
      <c r="P6" s="15"/>
      <c r="Q6" s="18"/>
      <c r="R6" s="18"/>
      <c r="S6" s="18"/>
      <c r="T6" s="18"/>
      <c r="U6" s="16">
        <v>14</v>
      </c>
      <c r="V6" s="15"/>
    </row>
    <row r="7" spans="1:22" x14ac:dyDescent="0.25">
      <c r="A7" s="7">
        <v>4</v>
      </c>
      <c r="B7" s="7" t="s">
        <v>33</v>
      </c>
      <c r="C7" s="8" t="s">
        <v>3</v>
      </c>
      <c r="D7" s="16">
        <v>1016</v>
      </c>
      <c r="E7" s="16">
        <v>426</v>
      </c>
      <c r="F7" s="16">
        <v>17</v>
      </c>
      <c r="G7" s="16">
        <v>138</v>
      </c>
      <c r="H7" s="16">
        <v>143.19999999999999</v>
      </c>
      <c r="I7" s="16">
        <v>120</v>
      </c>
      <c r="J7" s="15"/>
      <c r="K7" s="15"/>
      <c r="L7" s="16">
        <v>546</v>
      </c>
      <c r="M7" s="16">
        <v>72</v>
      </c>
      <c r="N7" s="16">
        <v>135</v>
      </c>
      <c r="O7" s="16">
        <v>1496.3</v>
      </c>
      <c r="P7" s="16">
        <v>402.1</v>
      </c>
      <c r="Q7" s="19">
        <v>25</v>
      </c>
      <c r="R7" s="19">
        <v>18</v>
      </c>
      <c r="S7" s="19">
        <v>3</v>
      </c>
      <c r="T7" s="19">
        <v>5</v>
      </c>
      <c r="U7" s="16">
        <v>17</v>
      </c>
      <c r="V7" s="15"/>
    </row>
    <row r="8" spans="1:22" x14ac:dyDescent="0.25">
      <c r="A8" s="7">
        <v>5</v>
      </c>
      <c r="B8" s="7" t="s">
        <v>34</v>
      </c>
      <c r="C8" s="8" t="s">
        <v>3</v>
      </c>
      <c r="D8" s="15"/>
      <c r="E8" s="16">
        <v>52</v>
      </c>
      <c r="F8" s="15"/>
      <c r="G8" s="16">
        <v>44</v>
      </c>
      <c r="H8" s="15"/>
      <c r="I8" s="16">
        <v>22</v>
      </c>
      <c r="J8" s="15"/>
      <c r="K8" s="15"/>
      <c r="L8" s="16">
        <v>71</v>
      </c>
      <c r="M8" s="15"/>
      <c r="N8" s="16">
        <v>20</v>
      </c>
      <c r="O8" s="16">
        <v>29</v>
      </c>
      <c r="P8" s="16">
        <v>22</v>
      </c>
      <c r="Q8" s="18"/>
      <c r="R8" s="19">
        <v>3</v>
      </c>
      <c r="S8" s="19">
        <v>3</v>
      </c>
      <c r="T8" s="18"/>
      <c r="U8" s="15"/>
      <c r="V8" s="15"/>
    </row>
    <row r="9" spans="1:22" x14ac:dyDescent="0.25">
      <c r="A9" s="7">
        <v>6</v>
      </c>
      <c r="B9" s="7" t="s">
        <v>35</v>
      </c>
      <c r="C9" s="8" t="s">
        <v>3</v>
      </c>
      <c r="D9" s="16">
        <v>679</v>
      </c>
      <c r="E9" s="16">
        <v>28</v>
      </c>
      <c r="F9" s="16">
        <v>22</v>
      </c>
      <c r="G9" s="16">
        <v>28</v>
      </c>
      <c r="H9" s="16">
        <v>53</v>
      </c>
      <c r="I9" s="16">
        <v>25</v>
      </c>
      <c r="J9" s="15"/>
      <c r="K9" s="15"/>
      <c r="L9" s="15"/>
      <c r="M9" s="15"/>
      <c r="N9" s="15"/>
      <c r="O9" s="16">
        <v>16.2</v>
      </c>
      <c r="P9" s="15"/>
      <c r="Q9" s="18"/>
      <c r="R9" s="19">
        <v>6</v>
      </c>
      <c r="S9" s="18"/>
      <c r="T9" s="18"/>
      <c r="U9" s="15"/>
      <c r="V9" s="15"/>
    </row>
    <row r="10" spans="1:22" x14ac:dyDescent="0.25">
      <c r="A10" s="7">
        <v>7</v>
      </c>
      <c r="B10" s="7" t="s">
        <v>44</v>
      </c>
      <c r="C10" s="8" t="s">
        <v>3</v>
      </c>
      <c r="D10" s="15"/>
      <c r="E10" s="15"/>
      <c r="F10" s="15"/>
      <c r="G10" s="16">
        <v>50</v>
      </c>
      <c r="H10" s="15"/>
      <c r="I10" s="15"/>
      <c r="J10" s="15"/>
      <c r="K10" s="16">
        <v>3</v>
      </c>
      <c r="L10" s="16">
        <v>580</v>
      </c>
      <c r="M10" s="15"/>
      <c r="N10" s="16">
        <v>18</v>
      </c>
      <c r="O10" s="16">
        <v>110</v>
      </c>
      <c r="P10" s="16">
        <v>66.7</v>
      </c>
      <c r="Q10" s="18"/>
      <c r="R10" s="19">
        <v>3</v>
      </c>
      <c r="S10" s="18"/>
      <c r="T10" s="18"/>
      <c r="U10" s="16">
        <v>34</v>
      </c>
      <c r="V10" s="15"/>
    </row>
    <row r="11" spans="1:22" x14ac:dyDescent="0.25">
      <c r="A11" s="7">
        <v>8</v>
      </c>
      <c r="B11" s="7" t="s">
        <v>36</v>
      </c>
      <c r="C11" s="8" t="s">
        <v>3</v>
      </c>
      <c r="D11" s="15"/>
      <c r="E11" s="16">
        <v>100</v>
      </c>
      <c r="F11" s="15"/>
      <c r="G11" s="16">
        <v>48</v>
      </c>
      <c r="H11" s="15"/>
      <c r="I11" s="16">
        <v>17.3</v>
      </c>
      <c r="J11" s="15"/>
      <c r="K11" s="16">
        <v>14</v>
      </c>
      <c r="L11" s="16">
        <v>724.1</v>
      </c>
      <c r="M11" s="15"/>
      <c r="N11" s="15"/>
      <c r="O11" s="16">
        <v>157.19999999999999</v>
      </c>
      <c r="P11" s="16">
        <v>71.2</v>
      </c>
      <c r="Q11" s="18"/>
      <c r="R11" s="19">
        <v>3</v>
      </c>
      <c r="S11" s="18"/>
      <c r="T11" s="19">
        <v>3</v>
      </c>
      <c r="U11" s="16">
        <v>13</v>
      </c>
      <c r="V11" s="15"/>
    </row>
    <row r="12" spans="1:22" x14ac:dyDescent="0.25">
      <c r="A12" s="7">
        <v>9</v>
      </c>
      <c r="B12" s="7" t="s">
        <v>41</v>
      </c>
      <c r="C12" s="8" t="s">
        <v>3</v>
      </c>
      <c r="D12" s="15"/>
      <c r="E12" s="16">
        <v>110</v>
      </c>
      <c r="F12" s="15"/>
      <c r="G12" s="16">
        <v>149</v>
      </c>
      <c r="H12" s="15"/>
      <c r="I12" s="16">
        <v>85.1</v>
      </c>
      <c r="J12" s="15"/>
      <c r="K12" s="16">
        <v>18</v>
      </c>
      <c r="L12" s="16">
        <v>287.7</v>
      </c>
      <c r="M12" s="15"/>
      <c r="N12" s="15"/>
      <c r="O12" s="16">
        <v>294.5</v>
      </c>
      <c r="P12" s="16">
        <v>139.9</v>
      </c>
      <c r="Q12" s="19">
        <v>3</v>
      </c>
      <c r="R12" s="19">
        <v>9</v>
      </c>
      <c r="S12" s="19">
        <v>6</v>
      </c>
      <c r="T12" s="18"/>
      <c r="U12" s="16">
        <v>15</v>
      </c>
      <c r="V12" s="15"/>
    </row>
    <row r="13" spans="1:22" x14ac:dyDescent="0.25">
      <c r="A13" s="7">
        <v>10</v>
      </c>
      <c r="B13" s="7" t="s">
        <v>38</v>
      </c>
      <c r="C13" s="8" t="s">
        <v>3</v>
      </c>
      <c r="D13" s="16">
        <v>194</v>
      </c>
      <c r="E13" s="16">
        <v>131</v>
      </c>
      <c r="F13" s="15"/>
      <c r="G13" s="16">
        <v>117</v>
      </c>
      <c r="H13" s="15"/>
      <c r="I13" s="16">
        <v>46.3</v>
      </c>
      <c r="J13" s="15"/>
      <c r="K13" s="15"/>
      <c r="L13" s="16">
        <v>142.6</v>
      </c>
      <c r="M13" s="16">
        <v>48</v>
      </c>
      <c r="N13" s="16">
        <v>96</v>
      </c>
      <c r="O13" s="16">
        <v>239</v>
      </c>
      <c r="P13" s="16">
        <v>198.6</v>
      </c>
      <c r="Q13" s="19">
        <v>6</v>
      </c>
      <c r="R13" s="19">
        <v>6</v>
      </c>
      <c r="S13" s="18"/>
      <c r="T13" s="18"/>
      <c r="U13" s="15"/>
      <c r="V13" s="15"/>
    </row>
    <row r="14" spans="1:22" x14ac:dyDescent="0.25">
      <c r="A14" s="7">
        <v>11</v>
      </c>
      <c r="B14" s="7" t="s">
        <v>39</v>
      </c>
      <c r="C14" s="8" t="s">
        <v>3</v>
      </c>
      <c r="D14" s="16">
        <v>102</v>
      </c>
      <c r="E14" s="16">
        <v>88</v>
      </c>
      <c r="F14" s="15"/>
      <c r="G14" s="16">
        <v>145</v>
      </c>
      <c r="H14" s="15"/>
      <c r="I14" s="16">
        <v>97</v>
      </c>
      <c r="J14" s="15"/>
      <c r="K14" s="16">
        <v>29</v>
      </c>
      <c r="L14" s="16">
        <v>861.9</v>
      </c>
      <c r="M14" s="15"/>
      <c r="N14" s="16">
        <v>40</v>
      </c>
      <c r="O14" s="16">
        <v>332.1</v>
      </c>
      <c r="P14" s="16">
        <v>184.4</v>
      </c>
      <c r="Q14" s="19">
        <v>3</v>
      </c>
      <c r="R14" s="19">
        <v>6</v>
      </c>
      <c r="S14" s="19">
        <v>3</v>
      </c>
      <c r="T14" s="18"/>
      <c r="U14" s="16">
        <v>38.299999999999997</v>
      </c>
      <c r="V14" s="16">
        <v>9</v>
      </c>
    </row>
    <row r="15" spans="1:22" x14ac:dyDescent="0.25">
      <c r="A15" s="7">
        <v>12</v>
      </c>
      <c r="B15" s="7" t="s">
        <v>42</v>
      </c>
      <c r="C15" s="8" t="s">
        <v>3</v>
      </c>
      <c r="D15" s="16">
        <v>421</v>
      </c>
      <c r="E15" s="16">
        <v>156</v>
      </c>
      <c r="F15" s="16">
        <v>26</v>
      </c>
      <c r="G15" s="16">
        <v>42</v>
      </c>
      <c r="H15" s="16">
        <v>67.3</v>
      </c>
      <c r="I15" s="16">
        <v>75.3</v>
      </c>
      <c r="J15" s="15"/>
      <c r="K15" s="15"/>
      <c r="L15" s="16">
        <v>212</v>
      </c>
      <c r="M15" s="15"/>
      <c r="N15" s="16">
        <v>20</v>
      </c>
      <c r="O15" s="16">
        <v>247.9</v>
      </c>
      <c r="P15" s="16">
        <v>205.4</v>
      </c>
      <c r="Q15" s="19">
        <v>7</v>
      </c>
      <c r="R15" s="19">
        <v>7</v>
      </c>
      <c r="S15" s="18"/>
      <c r="T15" s="19">
        <v>3</v>
      </c>
      <c r="U15" s="16">
        <v>14.5</v>
      </c>
      <c r="V15" s="15"/>
    </row>
    <row r="16" spans="1:22" x14ac:dyDescent="0.25">
      <c r="A16" s="7">
        <v>13</v>
      </c>
      <c r="B16" s="7" t="s">
        <v>43</v>
      </c>
      <c r="C16" s="8" t="s">
        <v>3</v>
      </c>
      <c r="D16" s="15"/>
      <c r="E16" s="16">
        <v>28</v>
      </c>
      <c r="F16" s="15"/>
      <c r="G16" s="16">
        <v>24</v>
      </c>
      <c r="H16" s="15"/>
      <c r="I16" s="16">
        <v>36.5</v>
      </c>
      <c r="J16" s="15"/>
      <c r="K16" s="15"/>
      <c r="L16" s="16">
        <v>55</v>
      </c>
      <c r="M16" s="15"/>
      <c r="N16" s="16">
        <v>53</v>
      </c>
      <c r="O16" s="16">
        <v>351.8</v>
      </c>
      <c r="P16" s="16">
        <v>59.6</v>
      </c>
      <c r="Q16" s="19">
        <v>3</v>
      </c>
      <c r="R16" s="19">
        <v>6</v>
      </c>
      <c r="S16" s="18"/>
      <c r="T16" s="18"/>
      <c r="U16" s="15"/>
      <c r="V16" s="16">
        <v>2</v>
      </c>
    </row>
    <row r="17" spans="1:22" x14ac:dyDescent="0.25">
      <c r="A17" s="7">
        <v>14</v>
      </c>
      <c r="B17" s="7" t="s">
        <v>45</v>
      </c>
      <c r="C17" s="8" t="s">
        <v>4</v>
      </c>
      <c r="D17" s="15"/>
      <c r="E17" s="16">
        <v>452</v>
      </c>
      <c r="F17" s="15"/>
      <c r="G17" s="16">
        <v>128</v>
      </c>
      <c r="H17" s="15"/>
      <c r="I17" s="16">
        <v>224.3</v>
      </c>
      <c r="J17" s="15"/>
      <c r="K17" s="16">
        <v>20</v>
      </c>
      <c r="L17" s="16">
        <v>329.8</v>
      </c>
      <c r="M17" s="15"/>
      <c r="N17" s="15"/>
      <c r="O17" s="16">
        <v>534.20000000000005</v>
      </c>
      <c r="P17" s="16">
        <v>310.39999999999998</v>
      </c>
      <c r="Q17" s="19">
        <v>9</v>
      </c>
      <c r="R17" s="19">
        <v>26</v>
      </c>
      <c r="S17" s="19">
        <v>14</v>
      </c>
      <c r="T17" s="18"/>
      <c r="U17" s="16">
        <v>24</v>
      </c>
      <c r="V17" s="15"/>
    </row>
    <row r="18" spans="1:22" x14ac:dyDescent="0.25">
      <c r="A18" s="7">
        <v>15</v>
      </c>
      <c r="B18" s="7" t="s">
        <v>46</v>
      </c>
      <c r="C18" s="8" t="s">
        <v>4</v>
      </c>
      <c r="D18" s="16">
        <v>122</v>
      </c>
      <c r="E18" s="16">
        <v>189</v>
      </c>
      <c r="F18" s="15"/>
      <c r="G18" s="16">
        <v>112</v>
      </c>
      <c r="H18" s="15"/>
      <c r="I18" s="16">
        <v>120.4</v>
      </c>
      <c r="J18" s="16">
        <v>102</v>
      </c>
      <c r="K18" s="16">
        <v>7</v>
      </c>
      <c r="L18" s="16">
        <v>745.3</v>
      </c>
      <c r="M18" s="15"/>
      <c r="N18" s="16">
        <v>27</v>
      </c>
      <c r="O18" s="16">
        <v>216.8</v>
      </c>
      <c r="P18" s="16">
        <v>139.5</v>
      </c>
      <c r="Q18" s="19">
        <v>3</v>
      </c>
      <c r="R18" s="19">
        <v>17</v>
      </c>
      <c r="S18" s="19">
        <v>9</v>
      </c>
      <c r="T18" s="18"/>
      <c r="U18" s="16">
        <v>41.5</v>
      </c>
      <c r="V18" s="15"/>
    </row>
    <row r="19" spans="1:22" x14ac:dyDescent="0.25">
      <c r="A19" s="7">
        <v>16</v>
      </c>
      <c r="B19" s="7" t="s">
        <v>47</v>
      </c>
      <c r="C19" s="8" t="s">
        <v>4</v>
      </c>
      <c r="D19" s="15"/>
      <c r="E19" s="16">
        <v>329</v>
      </c>
      <c r="F19" s="15"/>
      <c r="G19" s="16">
        <v>102</v>
      </c>
      <c r="H19" s="15"/>
      <c r="I19" s="16">
        <v>100.8</v>
      </c>
      <c r="J19" s="15"/>
      <c r="K19" s="16">
        <v>21.5</v>
      </c>
      <c r="L19" s="16">
        <v>486.5</v>
      </c>
      <c r="M19" s="15"/>
      <c r="N19" s="15"/>
      <c r="O19" s="16">
        <v>231.5</v>
      </c>
      <c r="P19" s="16">
        <v>54.4</v>
      </c>
      <c r="Q19" s="19">
        <v>5</v>
      </c>
      <c r="R19" s="19">
        <v>12</v>
      </c>
      <c r="S19" s="19">
        <v>7</v>
      </c>
      <c r="T19" s="19">
        <v>3</v>
      </c>
      <c r="U19" s="15"/>
      <c r="V19" s="16">
        <v>1.5</v>
      </c>
    </row>
    <row r="20" spans="1:22" x14ac:dyDescent="0.25">
      <c r="A20" s="7">
        <v>17</v>
      </c>
      <c r="B20" s="7" t="s">
        <v>48</v>
      </c>
      <c r="C20" s="8" t="s">
        <v>4</v>
      </c>
      <c r="D20" s="15"/>
      <c r="E20" s="16">
        <v>68</v>
      </c>
      <c r="F20" s="15"/>
      <c r="G20" s="16">
        <v>110</v>
      </c>
      <c r="H20" s="15"/>
      <c r="I20" s="16">
        <v>47.6</v>
      </c>
      <c r="J20" s="15"/>
      <c r="K20" s="16">
        <v>12</v>
      </c>
      <c r="L20" s="16">
        <v>430.5</v>
      </c>
      <c r="M20" s="15"/>
      <c r="N20" s="16">
        <v>43</v>
      </c>
      <c r="O20" s="16">
        <v>44.7</v>
      </c>
      <c r="P20" s="16">
        <v>24.65</v>
      </c>
      <c r="Q20" s="15"/>
      <c r="R20" s="19">
        <v>9</v>
      </c>
      <c r="S20" s="19">
        <v>3</v>
      </c>
      <c r="T20" s="15"/>
      <c r="U20" s="15"/>
      <c r="V20" s="15"/>
    </row>
    <row r="21" spans="1:22" x14ac:dyDescent="0.25">
      <c r="A21" s="7">
        <v>18</v>
      </c>
      <c r="B21" s="7" t="s">
        <v>49</v>
      </c>
      <c r="C21" s="8" t="s">
        <v>4</v>
      </c>
      <c r="D21" s="15"/>
      <c r="E21" s="16">
        <v>24</v>
      </c>
      <c r="F21" s="15"/>
      <c r="G21" s="16">
        <v>15</v>
      </c>
      <c r="H21" s="15"/>
      <c r="I21" s="16">
        <v>18</v>
      </c>
      <c r="J21" s="15"/>
      <c r="K21" s="15"/>
      <c r="L21" s="15"/>
      <c r="M21" s="15"/>
      <c r="N21" s="16">
        <v>30</v>
      </c>
      <c r="O21" s="16">
        <v>27</v>
      </c>
      <c r="P21" s="16">
        <v>11.05</v>
      </c>
      <c r="Q21" s="15"/>
      <c r="R21" s="19">
        <v>2</v>
      </c>
      <c r="S21" s="19">
        <v>2</v>
      </c>
      <c r="T21" s="15"/>
      <c r="U21" s="15"/>
      <c r="V21" s="15"/>
    </row>
  </sheetData>
  <pageMargins left="0.7" right="0.7" top="0.75" bottom="0.75" header="0.3" footer="0.3"/>
  <pageSetup paperSize="8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Linie przeliczone na m2</vt:lpstr>
      <vt:lpstr>Linie w mb szt m2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2024-03-29T09:25:23Z</dcterms:modified>
</cp:coreProperties>
</file>