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ateriały do digitalizacj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J10" i="1" l="1"/>
  <c r="K10" i="1"/>
  <c r="H29" i="1"/>
  <c r="H24" i="1"/>
  <c r="H28" i="1"/>
  <c r="I28" i="1" s="1"/>
  <c r="H27" i="1"/>
  <c r="H26" i="1"/>
  <c r="H25" i="1"/>
  <c r="I25" i="1" s="1"/>
  <c r="H23" i="1"/>
  <c r="I23" i="1" s="1"/>
  <c r="H14" i="1"/>
  <c r="H9" i="1"/>
  <c r="I29" i="1" l="1"/>
  <c r="J29" i="1" s="1"/>
  <c r="J28" i="1"/>
  <c r="K28" i="1"/>
  <c r="K25" i="1"/>
  <c r="J25" i="1"/>
  <c r="K23" i="1"/>
  <c r="J23" i="1"/>
  <c r="I9" i="1"/>
  <c r="J9" i="1" s="1"/>
  <c r="I24" i="1"/>
  <c r="J24" i="1" s="1"/>
  <c r="I26" i="1"/>
  <c r="J26" i="1" s="1"/>
  <c r="I14" i="1"/>
  <c r="J14" i="1" s="1"/>
  <c r="I27" i="1"/>
  <c r="J27" i="1" s="1"/>
  <c r="H12" i="1"/>
  <c r="H8" i="1"/>
  <c r="K29" i="1" l="1"/>
  <c r="K26" i="1"/>
  <c r="K14" i="1"/>
  <c r="K9" i="1"/>
  <c r="K24" i="1"/>
  <c r="K27" i="1"/>
  <c r="I12" i="1"/>
  <c r="J12" i="1" s="1"/>
  <c r="I8" i="1"/>
  <c r="H19" i="1"/>
  <c r="H20" i="1"/>
  <c r="H21" i="1"/>
  <c r="H16" i="1"/>
  <c r="H18" i="1"/>
  <c r="H17" i="1"/>
  <c r="H13" i="1"/>
  <c r="H11" i="1"/>
  <c r="H15" i="1"/>
  <c r="H22" i="1"/>
  <c r="H30" i="1" l="1"/>
  <c r="K12" i="1"/>
  <c r="J8" i="1"/>
  <c r="K8" i="1"/>
  <c r="I22" i="1"/>
  <c r="I11" i="1"/>
  <c r="I17" i="1"/>
  <c r="I16" i="1"/>
  <c r="I20" i="1"/>
  <c r="I15" i="1"/>
  <c r="J15" i="1" s="1"/>
  <c r="I13" i="1"/>
  <c r="J13" i="1" s="1"/>
  <c r="I18" i="1"/>
  <c r="J18" i="1" s="1"/>
  <c r="I21" i="1"/>
  <c r="J21" i="1" s="1"/>
  <c r="I19" i="1"/>
  <c r="J19" i="1" s="1"/>
  <c r="K15" i="1" l="1"/>
  <c r="K21" i="1"/>
  <c r="K13" i="1"/>
  <c r="K18" i="1"/>
  <c r="K19" i="1"/>
  <c r="K16" i="1"/>
  <c r="J16" i="1"/>
  <c r="K11" i="1"/>
  <c r="J11" i="1"/>
  <c r="K20" i="1"/>
  <c r="J20" i="1"/>
  <c r="K17" i="1"/>
  <c r="J17" i="1"/>
  <c r="K22" i="1"/>
  <c r="J22" i="1"/>
  <c r="K30" i="1" l="1"/>
</calcChain>
</file>

<file path=xl/sharedStrings.xml><?xml version="1.0" encoding="utf-8"?>
<sst xmlns="http://schemas.openxmlformats.org/spreadsheetml/2006/main" count="78" uniqueCount="57">
  <si>
    <t>L.p.</t>
  </si>
  <si>
    <t>Nazwa produktu</t>
  </si>
  <si>
    <t>Właściwości techniczne produktu</t>
  </si>
  <si>
    <t>Liczba sztuk/opakowań</t>
  </si>
  <si>
    <t>Cena jednostkowa netto</t>
  </si>
  <si>
    <t>Wartość netto</t>
  </si>
  <si>
    <t>Wartość brutto</t>
  </si>
  <si>
    <t>SUMA</t>
  </si>
  <si>
    <t>Kieszeń samoprzylepna A6 opakowanie 50 sztuk</t>
  </si>
  <si>
    <t xml:space="preserve">Etykiety samoprzylepne kwadratowe rogi 
opakowanie 100 arkuszy A4 </t>
  </si>
  <si>
    <t>Karton zielnikowy podkładowy biało-szary 
gramatura 350 g/m2</t>
  </si>
  <si>
    <t xml:space="preserve">Papier szary 
gramatura 90 g/m2 </t>
  </si>
  <si>
    <t>przycięcie 
400 mm x 500 mm</t>
  </si>
  <si>
    <t>wymiar pojedynczej etykiety 105 mm x 74 mm</t>
  </si>
  <si>
    <t xml:space="preserve">Koperta z papieru szarego 
o wymiarach 
250 mm x 285 mm x 110 mm
gramatura 250 g/m2 </t>
  </si>
  <si>
    <t xml:space="preserve">Rolka etykiet samoprzylepnych do półprzemysłowej profesjonalnej drukarki etykiet GoDEX ZX430i </t>
  </si>
  <si>
    <t>VAT</t>
  </si>
  <si>
    <t>Cena jednostkowa brutto</t>
  </si>
  <si>
    <t>x</t>
  </si>
  <si>
    <t>przycięcie na wymiar 
310 mm x 240 mm</t>
  </si>
  <si>
    <t>przycięcie na wymiar 
170 mm x 110 mm</t>
  </si>
  <si>
    <t xml:space="preserve">przycięcie na wymiar 
250 mm x 400 mm
wycięcie 4 otworów 5 mm </t>
  </si>
  <si>
    <t>Formularz asortymentowo-ilościowy</t>
  </si>
  <si>
    <t xml:space="preserve">Proszę czytelnie wypełnić wszystkie pozycje formularza asortymentowo-ilościowego. </t>
  </si>
  <si>
    <t>Papier pakowy typu kraft gładki - arkusze - brązowy</t>
  </si>
  <si>
    <t>Papier do drukarek, A4 gramatura 120 g/m2</t>
  </si>
  <si>
    <t xml:space="preserve">Klej introligatorski </t>
  </si>
  <si>
    <t>przycięcie na wymiar 
235 mm x 390 mm</t>
  </si>
  <si>
    <t>Miejsce dostawy</t>
  </si>
  <si>
    <t>Akademia Pomorska w Słupsku</t>
  </si>
  <si>
    <t>przycięcie na wymiar A3 
297 mm x 420 mm</t>
  </si>
  <si>
    <t>wymiar arkusza 
610 mm x 860 mm</t>
  </si>
  <si>
    <t>Uniwersytet Gdański</t>
  </si>
  <si>
    <t>Karton zielnikowy podkładowy biały, z kremowym spodem, gramatura 330 g/m2</t>
  </si>
  <si>
    <t>Taśma bawełniana tkana 
o szerokości 13 mm +/- 3 mm</t>
  </si>
  <si>
    <t>Karton szary 
gramatura 1200 g/m2</t>
  </si>
  <si>
    <t>Akademia Pomorska w Słupsku 
= 1 800 pudeł
Uniwersytet Gdański 
= 3 000 pudeł</t>
  </si>
  <si>
    <t>Akademia Pomorska w Słupsku 
= 1 500 pudeł
Uniwersytet Gdański 
= 1 000 pudeł</t>
  </si>
  <si>
    <t>Akademia Pomorska w Słupsku 
= 70 opakowań
Uniwersytet Gdański 
= 1 000 opakowań</t>
  </si>
  <si>
    <t>Pudło zielnikowe fasonowe 
480 mm x 310 mm x 150 mm</t>
  </si>
  <si>
    <t>Pudło zielnikowe fasonowe 
430 mm x 190 mm x 150 mm</t>
  </si>
  <si>
    <t>wymiary pojedynczej etykiety zbliżone do wymiarów etykiet z pkt. 8.</t>
  </si>
  <si>
    <r>
      <t xml:space="preserve">łączna długości 8000 m 
(4000 x 2 x (1 +/-0,1) m)
</t>
    </r>
    <r>
      <rPr>
        <b/>
        <sz val="10"/>
        <color theme="1"/>
        <rFont val="Arial"/>
        <family val="2"/>
        <charset val="238"/>
      </rPr>
      <t xml:space="preserve">cena za 1 metr </t>
    </r>
  </si>
  <si>
    <t>koperta o wymiarach po rozłożeniu (wymiar arkusza) : 297 mm x 235 mm, 
wymiar po złożeniu kopertki: 110 mm x155 mm, 
4 linie gięcia w odległościach 40 mm po bokach, 95 mm górnej klapy, 92 mm dolnej klapy, górna zakładka węższa, boczne zaginane do tyłu koperty</t>
  </si>
  <si>
    <t xml:space="preserve">wymiar koperty po złożeniu: 60 mm x 90 mm, 
skrzydła boczne ścięte, wycięcie górnej klapki </t>
  </si>
  <si>
    <t xml:space="preserve">Koperta z papieru białego 
o gramaturze 80g/m2   </t>
  </si>
  <si>
    <t>min. 250 szt. w opakowaniu</t>
  </si>
  <si>
    <t>min. 500 szt. w opakowaniu</t>
  </si>
  <si>
    <t>samoprzylepna papierowa typu Kraft, biała, 
o wymiarach  50 mm x 50 m</t>
  </si>
  <si>
    <t xml:space="preserve">samoprzylepna papierowa typu Kraft, szara, 
o wymiarach  50 mm x 50 m, </t>
  </si>
  <si>
    <t xml:space="preserve">Taśma samoprzylepna papierowa gramatura min. 55 g/m2, biała </t>
  </si>
  <si>
    <t>Taśma samoprzylepna papierowa gramatura min. 55 g/m2, szara</t>
  </si>
  <si>
    <t>Papier do drukarek, A4 gramatura 80 g/m2</t>
  </si>
  <si>
    <t>przycięcie na wymiar 
420 mm x 594 mm 
(ułożenie prążka równolegle do dłuższego boku)</t>
  </si>
  <si>
    <t>Papier pakowy typu kraft prążkowany brązowy, gramatura w zakresie 70-80 g/m2</t>
  </si>
  <si>
    <t xml:space="preserve">Koperta z papieru brązowego prążkowanego typu Kraft, gramatura w zakresie 70-80 g/m2 ,  
wymiar po złożeniu koperty: 
110 mm x155 mm </t>
  </si>
  <si>
    <t xml:space="preserve">opakowanie w formie butelki 
o pojemości 1000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</si>
</sst>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.00\ _z_ł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1" fontId="1" fillId="0" borderId="1" xfId="0" applyNumberFormat="1" applyFont="1" applyBorder="1" applyAlignment="1">
      <alignment vertical="center" wrapText="1"/>
    </xf>
    <xf numFmtId="0" fontId="4" fillId="0" borderId="7" xfId="0" applyFont="1" applyBorder="1"/>
    <xf numFmtId="0" fontId="4" fillId="0" borderId="7" xfId="0" applyFont="1" applyBorder="1" applyAlignment="1"/>
    <xf numFmtId="165" fontId="4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0" xfId="0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123825</xdr:rowOff>
    </xdr:from>
    <xdr:to>
      <xdr:col>6</xdr:col>
      <xdr:colOff>332665</xdr:colOff>
      <xdr:row>0</xdr:row>
      <xdr:rowOff>1135849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AFE35A17-8401-4D93-B4E1-4E6FB6043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6575" y="123825"/>
          <a:ext cx="4255377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zoomScale="96" zoomScaleNormal="96" workbookViewId="0">
      <selection activeCell="E37" sqref="E37"/>
    </sheetView>
  </sheetViews>
  <sheetFormatPr defaultColWidth="9.140625" defaultRowHeight="14.25" x14ac:dyDescent="0.2"/>
  <cols>
    <col min="1" max="1" width="2.42578125" style="1" customWidth="1"/>
    <col min="2" max="2" width="7.5703125" style="1" customWidth="1"/>
    <col min="3" max="3" width="29.5703125" style="36" customWidth="1"/>
    <col min="4" max="4" width="27.42578125" style="25" customWidth="1"/>
    <col min="5" max="5" width="20.5703125" style="25" customWidth="1"/>
    <col min="6" max="6" width="17.5703125" style="2" customWidth="1"/>
    <col min="7" max="7" width="15.42578125" style="32" customWidth="1"/>
    <col min="8" max="8" width="17.140625" style="1" customWidth="1"/>
    <col min="9" max="9" width="12.5703125" style="1" customWidth="1"/>
    <col min="10" max="10" width="14" style="1" customWidth="1"/>
    <col min="11" max="11" width="24.28515625" style="38" customWidth="1"/>
    <col min="12" max="16384" width="9.140625" style="1"/>
  </cols>
  <sheetData>
    <row r="1" spans="2:13" ht="99.75" customHeight="1" x14ac:dyDescent="0.2"/>
    <row r="2" spans="2:13" ht="15" customHeight="1" x14ac:dyDescent="0.25">
      <c r="B2" s="15"/>
      <c r="C2" s="30"/>
      <c r="D2" s="26"/>
      <c r="E2" s="26"/>
      <c r="F2" s="15"/>
      <c r="G2" s="33"/>
      <c r="H2" s="46"/>
      <c r="I2" s="46"/>
      <c r="J2" s="46"/>
      <c r="K2" s="47"/>
    </row>
    <row r="3" spans="2:13" ht="15" customHeight="1" x14ac:dyDescent="0.25">
      <c r="B3" s="45" t="s">
        <v>22</v>
      </c>
      <c r="C3" s="45"/>
      <c r="D3" s="45"/>
      <c r="E3" s="45"/>
      <c r="F3" s="45"/>
      <c r="G3" s="45"/>
      <c r="H3" s="45"/>
      <c r="I3" s="45"/>
      <c r="J3" s="45"/>
      <c r="K3" s="45"/>
    </row>
    <row r="4" spans="2:13" ht="15" customHeight="1" x14ac:dyDescent="0.25">
      <c r="B4" s="19"/>
      <c r="C4" s="30"/>
      <c r="D4" s="26"/>
      <c r="E4" s="26"/>
      <c r="F4" s="19"/>
      <c r="G4" s="33"/>
      <c r="H4" s="19"/>
      <c r="I4" s="19"/>
      <c r="J4" s="19"/>
      <c r="K4" s="33"/>
    </row>
    <row r="5" spans="2:13" s="21" customFormat="1" ht="36.75" customHeight="1" x14ac:dyDescent="0.25">
      <c r="B5" s="48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20"/>
    </row>
    <row r="6" spans="2:13" ht="15.75" customHeight="1" thickBot="1" x14ac:dyDescent="0.25"/>
    <row r="7" spans="2:13" s="6" customFormat="1" ht="45" x14ac:dyDescent="0.25">
      <c r="B7" s="3" t="s">
        <v>0</v>
      </c>
      <c r="C7" s="27" t="s">
        <v>1</v>
      </c>
      <c r="D7" s="27" t="s">
        <v>2</v>
      </c>
      <c r="E7" s="27" t="s">
        <v>28</v>
      </c>
      <c r="F7" s="4" t="s">
        <v>3</v>
      </c>
      <c r="G7" s="34" t="s">
        <v>4</v>
      </c>
      <c r="H7" s="4" t="s">
        <v>5</v>
      </c>
      <c r="I7" s="17" t="s">
        <v>16</v>
      </c>
      <c r="J7" s="5" t="s">
        <v>17</v>
      </c>
      <c r="K7" s="39" t="s">
        <v>6</v>
      </c>
    </row>
    <row r="8" spans="2:13" s="9" customFormat="1" ht="41.25" customHeight="1" x14ac:dyDescent="0.25">
      <c r="B8" s="7">
        <v>1</v>
      </c>
      <c r="C8" s="24" t="s">
        <v>10</v>
      </c>
      <c r="D8" s="24" t="s">
        <v>27</v>
      </c>
      <c r="E8" s="24" t="s">
        <v>29</v>
      </c>
      <c r="F8" s="16">
        <v>50000</v>
      </c>
      <c r="G8" s="31"/>
      <c r="H8" s="8">
        <f>F8*G8</f>
        <v>0</v>
      </c>
      <c r="I8" s="18">
        <f>H8*23%</f>
        <v>0</v>
      </c>
      <c r="J8" s="18">
        <f>G8*(1+I8)</f>
        <v>0</v>
      </c>
      <c r="K8" s="40">
        <f>H8+I8</f>
        <v>0</v>
      </c>
    </row>
    <row r="9" spans="2:13" s="9" customFormat="1" ht="48" customHeight="1" x14ac:dyDescent="0.25">
      <c r="B9" s="7">
        <v>2</v>
      </c>
      <c r="C9" s="24" t="s">
        <v>10</v>
      </c>
      <c r="D9" s="24" t="s">
        <v>30</v>
      </c>
      <c r="E9" s="24" t="s">
        <v>32</v>
      </c>
      <c r="F9" s="16">
        <v>150000</v>
      </c>
      <c r="G9" s="31"/>
      <c r="H9" s="8">
        <f>F9*G9</f>
        <v>0</v>
      </c>
      <c r="I9" s="18">
        <f>H9*23%</f>
        <v>0</v>
      </c>
      <c r="J9" s="18">
        <f>G9*(1+I9)</f>
        <v>0</v>
      </c>
      <c r="K9" s="40">
        <f>H9+I9</f>
        <v>0</v>
      </c>
    </row>
    <row r="10" spans="2:13" s="9" customFormat="1" ht="42.75" customHeight="1" x14ac:dyDescent="0.25">
      <c r="B10" s="7">
        <v>3</v>
      </c>
      <c r="C10" s="24" t="s">
        <v>33</v>
      </c>
      <c r="D10" s="24" t="s">
        <v>31</v>
      </c>
      <c r="E10" s="24" t="s">
        <v>32</v>
      </c>
      <c r="F10" s="16">
        <v>3200</v>
      </c>
      <c r="G10" s="31"/>
      <c r="H10" s="8">
        <f>F10*G10</f>
        <v>0</v>
      </c>
      <c r="I10" s="18">
        <f>H10*23%</f>
        <v>0</v>
      </c>
      <c r="J10" s="18">
        <f>G10*(1+I10)</f>
        <v>0</v>
      </c>
      <c r="K10" s="40">
        <f>H10+I10</f>
        <v>0</v>
      </c>
    </row>
    <row r="11" spans="2:13" s="9" customFormat="1" ht="38.25" x14ac:dyDescent="0.25">
      <c r="B11" s="7">
        <v>4</v>
      </c>
      <c r="C11" s="24" t="s">
        <v>35</v>
      </c>
      <c r="D11" s="24" t="s">
        <v>21</v>
      </c>
      <c r="E11" s="24" t="s">
        <v>29</v>
      </c>
      <c r="F11" s="16">
        <v>4000</v>
      </c>
      <c r="G11" s="31"/>
      <c r="H11" s="8">
        <f t="shared" ref="H11:H22" si="0">F11*G11</f>
        <v>0</v>
      </c>
      <c r="I11" s="18">
        <f t="shared" ref="I11:I22" si="1">H11*23%</f>
        <v>0</v>
      </c>
      <c r="J11" s="18">
        <f t="shared" ref="J11:J22" si="2">G11*(1+I11)</f>
        <v>0</v>
      </c>
      <c r="K11" s="40">
        <f t="shared" ref="K11:K22" si="3">H11+I11</f>
        <v>0</v>
      </c>
    </row>
    <row r="12" spans="2:13" s="9" customFormat="1" ht="50.25" customHeight="1" x14ac:dyDescent="0.25">
      <c r="B12" s="7">
        <v>5</v>
      </c>
      <c r="C12" s="24" t="s">
        <v>34</v>
      </c>
      <c r="D12" s="24" t="s">
        <v>42</v>
      </c>
      <c r="E12" s="24" t="s">
        <v>29</v>
      </c>
      <c r="F12" s="16">
        <v>8000</v>
      </c>
      <c r="G12" s="31"/>
      <c r="H12" s="8">
        <f t="shared" ref="H12" si="4">F12*G12</f>
        <v>0</v>
      </c>
      <c r="I12" s="18">
        <f t="shared" ref="I12" si="5">H12*23%</f>
        <v>0</v>
      </c>
      <c r="J12" s="18">
        <f t="shared" ref="J12" si="6">G12*(1+I12)</f>
        <v>0</v>
      </c>
      <c r="K12" s="40">
        <f t="shared" ref="K12" si="7">H12+I12</f>
        <v>0</v>
      </c>
    </row>
    <row r="13" spans="2:13" s="9" customFormat="1" ht="31.5" customHeight="1" x14ac:dyDescent="0.25">
      <c r="B13" s="7">
        <v>6</v>
      </c>
      <c r="C13" s="24" t="s">
        <v>24</v>
      </c>
      <c r="D13" s="24" t="s">
        <v>12</v>
      </c>
      <c r="E13" s="24" t="s">
        <v>29</v>
      </c>
      <c r="F13" s="16">
        <v>50000</v>
      </c>
      <c r="G13" s="31"/>
      <c r="H13" s="8">
        <f t="shared" si="0"/>
        <v>0</v>
      </c>
      <c r="I13" s="18">
        <f t="shared" si="1"/>
        <v>0</v>
      </c>
      <c r="J13" s="18">
        <f t="shared" si="2"/>
        <v>0</v>
      </c>
      <c r="K13" s="40">
        <f t="shared" si="3"/>
        <v>0</v>
      </c>
    </row>
    <row r="14" spans="2:13" s="9" customFormat="1" ht="61.5" customHeight="1" x14ac:dyDescent="0.25">
      <c r="B14" s="7">
        <v>7</v>
      </c>
      <c r="C14" s="43" t="s">
        <v>54</v>
      </c>
      <c r="D14" s="44" t="s">
        <v>53</v>
      </c>
      <c r="E14" s="24" t="s">
        <v>32</v>
      </c>
      <c r="F14" s="16">
        <v>150000</v>
      </c>
      <c r="G14" s="31"/>
      <c r="H14" s="8">
        <f>F14*G14</f>
        <v>0</v>
      </c>
      <c r="I14" s="18">
        <f>H14*23%</f>
        <v>0</v>
      </c>
      <c r="J14" s="18">
        <f>G14*(1+I14)</f>
        <v>0</v>
      </c>
      <c r="K14" s="40">
        <f>H14+I14</f>
        <v>0</v>
      </c>
      <c r="M14" s="22"/>
    </row>
    <row r="15" spans="2:13" s="9" customFormat="1" ht="76.5" customHeight="1" x14ac:dyDescent="0.25">
      <c r="B15" s="7">
        <v>8</v>
      </c>
      <c r="C15" s="24" t="s">
        <v>9</v>
      </c>
      <c r="D15" s="24" t="s">
        <v>13</v>
      </c>
      <c r="E15" s="24" t="s">
        <v>38</v>
      </c>
      <c r="F15" s="16">
        <v>1070</v>
      </c>
      <c r="G15" s="31"/>
      <c r="H15" s="8">
        <f t="shared" si="0"/>
        <v>0</v>
      </c>
      <c r="I15" s="18">
        <f t="shared" si="1"/>
        <v>0</v>
      </c>
      <c r="J15" s="18">
        <f t="shared" si="2"/>
        <v>0</v>
      </c>
      <c r="K15" s="40">
        <f t="shared" si="3"/>
        <v>0</v>
      </c>
    </row>
    <row r="16" spans="2:13" s="9" customFormat="1" ht="30" customHeight="1" x14ac:dyDescent="0.25">
      <c r="B16" s="7">
        <v>9</v>
      </c>
      <c r="C16" s="28" t="s">
        <v>8</v>
      </c>
      <c r="D16" s="24"/>
      <c r="E16" s="24" t="s">
        <v>29</v>
      </c>
      <c r="F16" s="10">
        <v>70</v>
      </c>
      <c r="G16" s="31"/>
      <c r="H16" s="8">
        <f t="shared" si="0"/>
        <v>0</v>
      </c>
      <c r="I16" s="18">
        <f t="shared" si="1"/>
        <v>0</v>
      </c>
      <c r="J16" s="18">
        <f t="shared" si="2"/>
        <v>0</v>
      </c>
      <c r="K16" s="40">
        <f t="shared" si="3"/>
        <v>0</v>
      </c>
    </row>
    <row r="17" spans="2:13" s="9" customFormat="1" ht="74.25" customHeight="1" x14ac:dyDescent="0.25">
      <c r="B17" s="7">
        <v>10</v>
      </c>
      <c r="C17" s="24" t="s">
        <v>39</v>
      </c>
      <c r="D17" s="24"/>
      <c r="E17" s="24" t="s">
        <v>36</v>
      </c>
      <c r="F17" s="10">
        <v>4800</v>
      </c>
      <c r="G17" s="31"/>
      <c r="H17" s="8">
        <f t="shared" si="0"/>
        <v>0</v>
      </c>
      <c r="I17" s="18">
        <f t="shared" si="1"/>
        <v>0</v>
      </c>
      <c r="J17" s="18">
        <f t="shared" si="2"/>
        <v>0</v>
      </c>
      <c r="K17" s="40">
        <f t="shared" si="3"/>
        <v>0</v>
      </c>
    </row>
    <row r="18" spans="2:13" s="9" customFormat="1" ht="78" customHeight="1" x14ac:dyDescent="0.25">
      <c r="B18" s="7">
        <v>11</v>
      </c>
      <c r="C18" s="24" t="s">
        <v>40</v>
      </c>
      <c r="D18" s="24"/>
      <c r="E18" s="24" t="s">
        <v>37</v>
      </c>
      <c r="F18" s="10">
        <v>2500</v>
      </c>
      <c r="G18" s="31"/>
      <c r="H18" s="8">
        <f t="shared" si="0"/>
        <v>0</v>
      </c>
      <c r="I18" s="18">
        <f t="shared" si="1"/>
        <v>0</v>
      </c>
      <c r="J18" s="18">
        <f t="shared" si="2"/>
        <v>0</v>
      </c>
      <c r="K18" s="40">
        <f t="shared" si="3"/>
        <v>0</v>
      </c>
    </row>
    <row r="19" spans="2:13" s="9" customFormat="1" ht="36" customHeight="1" x14ac:dyDescent="0.25">
      <c r="B19" s="7">
        <v>12</v>
      </c>
      <c r="C19" s="24" t="s">
        <v>11</v>
      </c>
      <c r="D19" s="24" t="s">
        <v>19</v>
      </c>
      <c r="E19" s="24" t="s">
        <v>29</v>
      </c>
      <c r="F19" s="10">
        <v>10000</v>
      </c>
      <c r="G19" s="31"/>
      <c r="H19" s="8">
        <f t="shared" si="0"/>
        <v>0</v>
      </c>
      <c r="I19" s="18">
        <f t="shared" si="1"/>
        <v>0</v>
      </c>
      <c r="J19" s="18">
        <f t="shared" si="2"/>
        <v>0</v>
      </c>
      <c r="K19" s="40">
        <f t="shared" si="3"/>
        <v>0</v>
      </c>
    </row>
    <row r="20" spans="2:13" s="9" customFormat="1" ht="45" customHeight="1" x14ac:dyDescent="0.25">
      <c r="B20" s="7">
        <v>13</v>
      </c>
      <c r="C20" s="24" t="s">
        <v>10</v>
      </c>
      <c r="D20" s="24" t="s">
        <v>20</v>
      </c>
      <c r="E20" s="24" t="s">
        <v>29</v>
      </c>
      <c r="F20" s="10">
        <v>10000</v>
      </c>
      <c r="G20" s="31"/>
      <c r="H20" s="8">
        <f t="shared" ref="H20" si="8">F20*G20</f>
        <v>0</v>
      </c>
      <c r="I20" s="18">
        <f t="shared" si="1"/>
        <v>0</v>
      </c>
      <c r="J20" s="18">
        <f t="shared" si="2"/>
        <v>0</v>
      </c>
      <c r="K20" s="40">
        <f t="shared" si="3"/>
        <v>0</v>
      </c>
    </row>
    <row r="21" spans="2:13" s="9" customFormat="1" ht="57.75" customHeight="1" x14ac:dyDescent="0.25">
      <c r="B21" s="7">
        <v>14</v>
      </c>
      <c r="C21" s="24" t="s">
        <v>14</v>
      </c>
      <c r="D21" s="24"/>
      <c r="E21" s="24" t="s">
        <v>29</v>
      </c>
      <c r="F21" s="10">
        <v>2650</v>
      </c>
      <c r="G21" s="31"/>
      <c r="H21" s="8">
        <f t="shared" ref="H21" si="9">F21*G21</f>
        <v>0</v>
      </c>
      <c r="I21" s="18">
        <f t="shared" si="1"/>
        <v>0</v>
      </c>
      <c r="J21" s="18">
        <f t="shared" si="2"/>
        <v>0</v>
      </c>
      <c r="K21" s="40">
        <f t="shared" si="3"/>
        <v>0</v>
      </c>
    </row>
    <row r="22" spans="2:13" s="9" customFormat="1" ht="56.25" customHeight="1" x14ac:dyDescent="0.25">
      <c r="B22" s="7">
        <v>15</v>
      </c>
      <c r="C22" s="24" t="s">
        <v>15</v>
      </c>
      <c r="D22" s="24" t="s">
        <v>41</v>
      </c>
      <c r="E22" s="24" t="s">
        <v>29</v>
      </c>
      <c r="F22" s="10">
        <v>1</v>
      </c>
      <c r="G22" s="31"/>
      <c r="H22" s="8">
        <f t="shared" si="0"/>
        <v>0</v>
      </c>
      <c r="I22" s="18">
        <f t="shared" si="1"/>
        <v>0</v>
      </c>
      <c r="J22" s="18">
        <f t="shared" si="2"/>
        <v>0</v>
      </c>
      <c r="K22" s="40">
        <f t="shared" si="3"/>
        <v>0</v>
      </c>
    </row>
    <row r="23" spans="2:13" s="9" customFormat="1" ht="140.25" x14ac:dyDescent="0.25">
      <c r="B23" s="7">
        <v>16</v>
      </c>
      <c r="C23" s="43" t="s">
        <v>55</v>
      </c>
      <c r="D23" s="24" t="s">
        <v>43</v>
      </c>
      <c r="E23" s="24" t="s">
        <v>32</v>
      </c>
      <c r="F23" s="16">
        <v>100000</v>
      </c>
      <c r="G23" s="31"/>
      <c r="H23" s="8">
        <f t="shared" ref="H23:H28" si="10">F23*G23</f>
        <v>0</v>
      </c>
      <c r="I23" s="18">
        <f t="shared" ref="I23:I28" si="11">H23*23%</f>
        <v>0</v>
      </c>
      <c r="J23" s="18">
        <f t="shared" ref="J23:J28" si="12">G23*(1+I23)</f>
        <v>0</v>
      </c>
      <c r="K23" s="40">
        <f t="shared" ref="K23:K28" si="13">H23+I23</f>
        <v>0</v>
      </c>
      <c r="L23" s="23"/>
      <c r="M23" s="22"/>
    </row>
    <row r="24" spans="2:13" s="9" customFormat="1" ht="97.15" customHeight="1" x14ac:dyDescent="0.25">
      <c r="B24" s="7">
        <v>17</v>
      </c>
      <c r="C24" s="24" t="s">
        <v>45</v>
      </c>
      <c r="D24" s="24" t="s">
        <v>44</v>
      </c>
      <c r="E24" s="24" t="s">
        <v>32</v>
      </c>
      <c r="F24" s="16">
        <v>50000</v>
      </c>
      <c r="G24" s="31"/>
      <c r="H24" s="8">
        <f>F24*G24</f>
        <v>0</v>
      </c>
      <c r="I24" s="18">
        <f>H24*23%</f>
        <v>0</v>
      </c>
      <c r="J24" s="18">
        <f t="shared" ref="J24" si="14">G24*(1+I24)</f>
        <v>0</v>
      </c>
      <c r="K24" s="40">
        <f>H24+I24</f>
        <v>0</v>
      </c>
      <c r="L24" s="22"/>
      <c r="M24" s="22"/>
    </row>
    <row r="25" spans="2:13" s="9" customFormat="1" ht="29.25" customHeight="1" x14ac:dyDescent="0.25">
      <c r="B25" s="7">
        <v>18</v>
      </c>
      <c r="C25" s="24" t="s">
        <v>25</v>
      </c>
      <c r="D25" s="24" t="s">
        <v>46</v>
      </c>
      <c r="E25" s="24" t="s">
        <v>32</v>
      </c>
      <c r="F25" s="10">
        <v>50</v>
      </c>
      <c r="G25" s="31"/>
      <c r="H25" s="8">
        <f t="shared" si="10"/>
        <v>0</v>
      </c>
      <c r="I25" s="18">
        <f t="shared" si="11"/>
        <v>0</v>
      </c>
      <c r="J25" s="18">
        <f t="shared" si="12"/>
        <v>0</v>
      </c>
      <c r="K25" s="40">
        <f t="shared" si="13"/>
        <v>0</v>
      </c>
      <c r="M25" s="22"/>
    </row>
    <row r="26" spans="2:13" s="9" customFormat="1" ht="32.25" customHeight="1" x14ac:dyDescent="0.25">
      <c r="B26" s="7">
        <v>19</v>
      </c>
      <c r="C26" s="24" t="s">
        <v>52</v>
      </c>
      <c r="D26" s="24" t="s">
        <v>47</v>
      </c>
      <c r="E26" s="24" t="s">
        <v>32</v>
      </c>
      <c r="F26" s="10">
        <v>150</v>
      </c>
      <c r="G26" s="31"/>
      <c r="H26" s="8">
        <f t="shared" si="10"/>
        <v>0</v>
      </c>
      <c r="I26" s="18">
        <f t="shared" si="11"/>
        <v>0</v>
      </c>
      <c r="J26" s="18">
        <f t="shared" si="12"/>
        <v>0</v>
      </c>
      <c r="K26" s="40">
        <f t="shared" si="13"/>
        <v>0</v>
      </c>
      <c r="M26" s="22"/>
    </row>
    <row r="27" spans="2:13" s="9" customFormat="1" ht="29.25" customHeight="1" x14ac:dyDescent="0.25">
      <c r="B27" s="7">
        <v>20</v>
      </c>
      <c r="C27" s="24" t="s">
        <v>26</v>
      </c>
      <c r="D27" s="43" t="s">
        <v>56</v>
      </c>
      <c r="E27" s="24" t="s">
        <v>32</v>
      </c>
      <c r="F27" s="10">
        <v>100</v>
      </c>
      <c r="G27" s="31"/>
      <c r="H27" s="8">
        <f t="shared" si="10"/>
        <v>0</v>
      </c>
      <c r="I27" s="18">
        <f t="shared" si="11"/>
        <v>0</v>
      </c>
      <c r="J27" s="18">
        <f t="shared" si="12"/>
        <v>0</v>
      </c>
      <c r="K27" s="40">
        <f t="shared" si="13"/>
        <v>0</v>
      </c>
    </row>
    <row r="28" spans="2:13" s="9" customFormat="1" ht="52.5" customHeight="1" x14ac:dyDescent="0.25">
      <c r="B28" s="7">
        <v>21</v>
      </c>
      <c r="C28" s="24" t="s">
        <v>50</v>
      </c>
      <c r="D28" s="24" t="s">
        <v>48</v>
      </c>
      <c r="E28" s="24" t="s">
        <v>32</v>
      </c>
      <c r="F28" s="10">
        <v>10</v>
      </c>
      <c r="G28" s="31"/>
      <c r="H28" s="8">
        <f t="shared" si="10"/>
        <v>0</v>
      </c>
      <c r="I28" s="18">
        <f t="shared" si="11"/>
        <v>0</v>
      </c>
      <c r="J28" s="18">
        <f t="shared" si="12"/>
        <v>0</v>
      </c>
      <c r="K28" s="40">
        <f t="shared" si="13"/>
        <v>0</v>
      </c>
    </row>
    <row r="29" spans="2:13" s="9" customFormat="1" ht="45" customHeight="1" thickBot="1" x14ac:dyDescent="0.3">
      <c r="B29" s="7">
        <v>22</v>
      </c>
      <c r="C29" s="24" t="s">
        <v>51</v>
      </c>
      <c r="D29" s="24" t="s">
        <v>49</v>
      </c>
      <c r="E29" s="24" t="s">
        <v>32</v>
      </c>
      <c r="F29" s="10">
        <v>30</v>
      </c>
      <c r="G29" s="31"/>
      <c r="H29" s="8">
        <f t="shared" ref="H29" si="15">F29*G29</f>
        <v>0</v>
      </c>
      <c r="I29" s="18">
        <f t="shared" ref="I29" si="16">H29*23%</f>
        <v>0</v>
      </c>
      <c r="J29" s="18">
        <f t="shared" ref="J29" si="17">G29*(1+I29)</f>
        <v>0</v>
      </c>
      <c r="K29" s="40">
        <f t="shared" ref="K29" si="18">H29+I29</f>
        <v>0</v>
      </c>
    </row>
    <row r="30" spans="2:13" s="14" customFormat="1" ht="26.25" customHeight="1" thickBot="1" x14ac:dyDescent="0.3">
      <c r="B30" s="11"/>
      <c r="C30" s="37"/>
      <c r="D30" s="29"/>
      <c r="E30" s="42"/>
      <c r="F30" s="12" t="s">
        <v>7</v>
      </c>
      <c r="G30" s="35" t="s">
        <v>18</v>
      </c>
      <c r="H30" s="13">
        <f>SUM(H8:H29)</f>
        <v>0</v>
      </c>
      <c r="I30" s="13" t="s">
        <v>18</v>
      </c>
      <c r="J30" s="13" t="s">
        <v>18</v>
      </c>
      <c r="K30" s="41">
        <f>SUM(K8:K29)</f>
        <v>0</v>
      </c>
    </row>
  </sheetData>
  <mergeCells count="3">
    <mergeCell ref="B3:K3"/>
    <mergeCell ref="H2:K2"/>
    <mergeCell ref="B5:K5"/>
  </mergeCells>
  <pageMargins left="0.7" right="0.7" top="0.75" bottom="0.75" header="0.3" footer="0.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2C4DF6ADD74D4A9512ED9DF5865F5B" ma:contentTypeVersion="5" ma:contentTypeDescription="Utwórz nowy dokument." ma:contentTypeScope="" ma:versionID="b5dfd9a081d50192723e0220cdf1e248">
  <xsd:schema xmlns:xsd="http://www.w3.org/2001/XMLSchema" xmlns:xs="http://www.w3.org/2001/XMLSchema" xmlns:p="http://schemas.microsoft.com/office/2006/metadata/properties" xmlns:ns3="499fdd94-aae8-446f-a088-b907f42f2fd6" xmlns:ns4="8d27a9d2-0abc-444d-b964-17b9979574ab" targetNamespace="http://schemas.microsoft.com/office/2006/metadata/properties" ma:root="true" ma:fieldsID="08a86a0d2a37ad3598a7bf2007d7d9e0" ns3:_="" ns4:_="">
    <xsd:import namespace="499fdd94-aae8-446f-a088-b907f42f2fd6"/>
    <xsd:import namespace="8d27a9d2-0abc-444d-b964-17b9979574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dd94-aae8-446f-a088-b907f42f2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7a9d2-0abc-444d-b964-17b9979574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966EB-53DE-41C7-A0B9-E90A44519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BAE99-BCD7-46CB-B1F4-3A98185B2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dd94-aae8-446f-a088-b907f42f2fd6"/>
    <ds:schemaRef ds:uri="8d27a9d2-0abc-444d-b964-17b997957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E919C6-2CE5-4202-97A0-96957A3E80AF}">
  <ds:schemaRefs>
    <ds:schemaRef ds:uri="http://www.w3.org/XML/1998/namespace"/>
    <ds:schemaRef ds:uri="http://purl.org/dc/elements/1.1/"/>
    <ds:schemaRef ds:uri="http://schemas.microsoft.com/office/2006/documentManagement/types"/>
    <ds:schemaRef ds:uri="499fdd94-aae8-446f-a088-b907f42f2fd6"/>
    <ds:schemaRef ds:uri="http://schemas.microsoft.com/office/infopath/2007/PartnerControls"/>
    <ds:schemaRef ds:uri="8d27a9d2-0abc-444d-b964-17b9979574ab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do digitalizacji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Iwona</cp:lastModifiedBy>
  <cp:lastPrinted>2021-07-06T13:43:54Z</cp:lastPrinted>
  <dcterms:created xsi:type="dcterms:W3CDTF">2021-06-16T20:05:24Z</dcterms:created>
  <dcterms:modified xsi:type="dcterms:W3CDTF">2021-07-15T06:50:48Z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0x0101007A2C4DF6ADD74D4A9512ED9DF5865F5B</vt:lpwstr>
  </property>
</Properties>
</file>