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I7" i="1" l="1"/>
  <c r="H7" i="1"/>
  <c r="J42" i="1" l="1"/>
  <c r="H42" i="1" l="1"/>
  <c r="K35" i="1" l="1"/>
  <c r="K37" i="1" s="1"/>
  <c r="K39" i="1" s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5" i="1"/>
  <c r="K25" i="1" l="1"/>
  <c r="K27" i="1" l="1"/>
  <c r="I42" i="1" s="1"/>
  <c r="G42" i="1"/>
</calcChain>
</file>

<file path=xl/sharedStrings.xml><?xml version="1.0" encoding="utf-8"?>
<sst xmlns="http://schemas.openxmlformats.org/spreadsheetml/2006/main" count="109" uniqueCount="54">
  <si>
    <t>Wykaz drzwi do wymiany w budynkach i lokalach gminnych mieszkalnych w rejonie ADM nr 1</t>
  </si>
  <si>
    <t>Lp.</t>
  </si>
  <si>
    <t>Adres</t>
  </si>
  <si>
    <t>Typ drzwi</t>
  </si>
  <si>
    <t>Zakres</t>
  </si>
  <si>
    <t>Wymiar drzwi (m)</t>
  </si>
  <si>
    <t>szt.</t>
  </si>
  <si>
    <t>Pow. drzwi (m²)</t>
  </si>
  <si>
    <t xml:space="preserve">Pow. stolarki </t>
  </si>
  <si>
    <t>Wartość</t>
  </si>
  <si>
    <t>szerokość</t>
  </si>
  <si>
    <t>wysokość</t>
  </si>
  <si>
    <t>ogółem</t>
  </si>
  <si>
    <t>(zł/szt)</t>
  </si>
  <si>
    <t>ogółem (zł)</t>
  </si>
  <si>
    <t>MIESZKA I 9/5</t>
  </si>
  <si>
    <t>do lokalu</t>
  </si>
  <si>
    <t>pomniejszenie "90"</t>
  </si>
  <si>
    <t>WESTERPLATTE 4/60</t>
  </si>
  <si>
    <t>"80"</t>
  </si>
  <si>
    <t>WESTERPLATTE 6/8</t>
  </si>
  <si>
    <t>MICKIEWICZA 30/18</t>
  </si>
  <si>
    <t>MICKIEWICZA 31/5</t>
  </si>
  <si>
    <t>KOS.GDYŃSKICH 76/ 4-5</t>
  </si>
  <si>
    <t>korytarz wspolny</t>
  </si>
  <si>
    <t>KOS.GDYŃSKICH 24a/2a</t>
  </si>
  <si>
    <t>ZEWNĘTRZNE DO LOKALU</t>
  </si>
  <si>
    <t>WESTERPLATTE 6/53</t>
  </si>
  <si>
    <t>PUSZKINA 7/3</t>
  </si>
  <si>
    <t>MICKIEWICZA 26/7</t>
  </si>
  <si>
    <t>"90"</t>
  </si>
  <si>
    <t>MIESZKA I 14/5-6</t>
  </si>
  <si>
    <t>MICKIEWICZA 9/9</t>
  </si>
  <si>
    <t>WYSZYŃSKIEGO 121/7</t>
  </si>
  <si>
    <t>KOS.GDYŃSKICH 56a/6-7</t>
  </si>
  <si>
    <t>korytarz wspólny</t>
  </si>
  <si>
    <t>MIESZKA I 44/2</t>
  </si>
  <si>
    <t>MICKIEWICZA 27/8</t>
  </si>
  <si>
    <t>KAZ.WIELKIEGO 48/4</t>
  </si>
  <si>
    <t>WYSZYŃSKIEGO 88/4</t>
  </si>
  <si>
    <t>razem powierzchnia stolarki drzwiowej [m2] :</t>
  </si>
  <si>
    <t>x</t>
  </si>
  <si>
    <t>razem netto :</t>
  </si>
  <si>
    <t>vat 8% :</t>
  </si>
  <si>
    <t>razem brutto :</t>
  </si>
  <si>
    <t>MIESZKA I 62 OFICYNA</t>
  </si>
  <si>
    <t>zewnętrzne do klatki schodowej</t>
  </si>
  <si>
    <t>stolarka na wymiar</t>
  </si>
  <si>
    <t>wartość netto - suma</t>
  </si>
  <si>
    <t>wartość brutto suma</t>
  </si>
  <si>
    <t>podatek VAT</t>
  </si>
  <si>
    <t>suma ilości drzwi</t>
  </si>
  <si>
    <t>Razem część I</t>
  </si>
  <si>
    <t>K.WIELKIEGO 48a/4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</si>
</sst>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2" fontId="4" fillId="0" borderId="4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center" vertical="center" wrapText="1"/>
    </xf>
    <xf numFmtId="2" fontId="4" fillId="0" borderId="7" xfId="1" applyNumberFormat="1" applyFont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1" applyAlignment="1">
      <alignment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2" fontId="3" fillId="0" borderId="11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wrapText="1"/>
    </xf>
    <xf numFmtId="0" fontId="6" fillId="0" borderId="10" xfId="1" applyFont="1" applyBorder="1" applyAlignment="1">
      <alignment wrapText="1"/>
    </xf>
    <xf numFmtId="0" fontId="3" fillId="0" borderId="11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0" xfId="1" applyFont="1"/>
    <xf numFmtId="0" fontId="9" fillId="0" borderId="0" xfId="1" applyFont="1" applyAlignment="1">
      <alignment horizontal="center"/>
    </xf>
    <xf numFmtId="0" fontId="10" fillId="0" borderId="0" xfId="1" applyFont="1"/>
    <xf numFmtId="0" fontId="11" fillId="0" borderId="0" xfId="1" applyFont="1"/>
    <xf numFmtId="0" fontId="4" fillId="2" borderId="3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wrapText="1"/>
    </xf>
    <xf numFmtId="2" fontId="7" fillId="0" borderId="0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0" fillId="0" borderId="17" xfId="0" applyBorder="1"/>
    <xf numFmtId="2" fontId="0" fillId="0" borderId="0" xfId="0" applyNumberFormat="1"/>
    <xf numFmtId="0" fontId="8" fillId="0" borderId="0" xfId="0" applyFont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right" wrapText="1"/>
    </xf>
    <xf numFmtId="0" fontId="6" fillId="0" borderId="15" xfId="1" applyFont="1" applyBorder="1" applyAlignment="1">
      <alignment horizontal="right" wrapText="1"/>
    </xf>
    <xf numFmtId="0" fontId="4" fillId="2" borderId="12" xfId="1" applyFont="1" applyFill="1" applyBorder="1" applyAlignment="1">
      <alignment horizontal="right" wrapText="1"/>
    </xf>
    <xf numFmtId="0" fontId="4" fillId="2" borderId="13" xfId="1" applyFont="1" applyFill="1" applyBorder="1" applyAlignment="1">
      <alignment horizontal="right" wrapText="1"/>
    </xf>
    <xf numFmtId="0" fontId="4" fillId="0" borderId="6" xfId="1" applyFont="1" applyBorder="1" applyAlignment="1">
      <alignment horizontal="right" wrapText="1"/>
    </xf>
    <xf numFmtId="0" fontId="4" fillId="0" borderId="9" xfId="1" applyFont="1" applyBorder="1" applyAlignment="1">
      <alignment horizontal="right" wrapText="1"/>
    </xf>
    <xf numFmtId="0" fontId="4" fillId="0" borderId="2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12" fillId="0" borderId="5" xfId="1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="115" zoomScaleNormal="115" workbookViewId="0">
      <selection activeCell="E6" sqref="E6"/>
    </sheetView>
  </sheetViews>
  <sheetFormatPr defaultRowHeight="15" x14ac:dyDescent="0.25"/>
  <cols>
    <col min="2" max="2" width="19.5703125" customWidth="1"/>
    <col min="3" max="3" width="10.85546875" customWidth="1"/>
    <col min="4" max="4" width="22.42578125" customWidth="1"/>
    <col min="5" max="5" width="13.5703125" customWidth="1"/>
    <col min="6" max="6" width="13.140625" customWidth="1"/>
    <col min="7" max="7" width="10.85546875" customWidth="1"/>
    <col min="9" max="10" width="12.7109375" customWidth="1"/>
    <col min="11" max="11" width="17.140625" customWidth="1"/>
  </cols>
  <sheetData>
    <row r="1" spans="1:11" ht="21" x14ac:dyDescent="0.35">
      <c r="A1" s="1"/>
      <c r="B1" s="30" t="s">
        <v>0</v>
      </c>
      <c r="C1" s="31"/>
      <c r="D1" s="31"/>
      <c r="E1" s="32"/>
      <c r="F1" s="33"/>
      <c r="G1" s="33"/>
      <c r="H1" s="33"/>
      <c r="I1" s="33"/>
      <c r="J1" s="1"/>
      <c r="K1" s="1"/>
    </row>
    <row r="2" spans="1:11" x14ac:dyDescent="0.25">
      <c r="A2" s="1"/>
      <c r="B2" s="1"/>
      <c r="C2" s="1"/>
      <c r="D2" s="1"/>
      <c r="E2" s="3"/>
      <c r="F2" s="3"/>
      <c r="G2" s="2"/>
      <c r="H2" s="1"/>
      <c r="I2" s="1"/>
      <c r="J2" s="1"/>
      <c r="K2" s="1"/>
    </row>
    <row r="3" spans="1:11" ht="37.5" customHeight="1" x14ac:dyDescent="0.25">
      <c r="A3" s="51" t="s">
        <v>1</v>
      </c>
      <c r="B3" s="51" t="s">
        <v>2</v>
      </c>
      <c r="C3" s="51" t="s">
        <v>3</v>
      </c>
      <c r="D3" s="51" t="s">
        <v>4</v>
      </c>
      <c r="E3" s="49" t="s">
        <v>5</v>
      </c>
      <c r="F3" s="50"/>
      <c r="G3" s="51" t="s">
        <v>6</v>
      </c>
      <c r="H3" s="51" t="s">
        <v>7</v>
      </c>
      <c r="I3" s="4" t="s">
        <v>8</v>
      </c>
      <c r="J3" s="34" t="s">
        <v>9</v>
      </c>
      <c r="K3" s="4" t="s">
        <v>9</v>
      </c>
    </row>
    <row r="4" spans="1:11" ht="37.5" customHeight="1" x14ac:dyDescent="0.25">
      <c r="A4" s="52"/>
      <c r="B4" s="52"/>
      <c r="C4" s="52"/>
      <c r="D4" s="52"/>
      <c r="E4" s="8" t="s">
        <v>10</v>
      </c>
      <c r="F4" s="8" t="s">
        <v>11</v>
      </c>
      <c r="G4" s="52"/>
      <c r="H4" s="52"/>
      <c r="I4" s="5" t="s">
        <v>12</v>
      </c>
      <c r="J4" s="35" t="s">
        <v>13</v>
      </c>
      <c r="K4" s="5" t="s">
        <v>14</v>
      </c>
    </row>
    <row r="5" spans="1:11" ht="37.5" x14ac:dyDescent="0.25">
      <c r="A5" s="5">
        <v>1</v>
      </c>
      <c r="B5" s="5" t="s">
        <v>15</v>
      </c>
      <c r="C5" s="9" t="s">
        <v>16</v>
      </c>
      <c r="D5" s="5" t="s">
        <v>17</v>
      </c>
      <c r="E5" s="10">
        <v>0.9</v>
      </c>
      <c r="F5" s="11">
        <v>2.0499999999999998</v>
      </c>
      <c r="G5" s="5">
        <v>1</v>
      </c>
      <c r="H5" s="12">
        <v>1.85</v>
      </c>
      <c r="I5" s="6">
        <v>1.85</v>
      </c>
      <c r="J5" s="35">
        <v>0</v>
      </c>
      <c r="K5" s="5">
        <f t="shared" ref="K5:K23" si="0">PRODUCT(G5,J5)</f>
        <v>0</v>
      </c>
    </row>
    <row r="6" spans="1:11" ht="37.5" x14ac:dyDescent="0.25">
      <c r="A6" s="5">
        <v>2</v>
      </c>
      <c r="B6" s="5" t="s">
        <v>18</v>
      </c>
      <c r="C6" s="9" t="s">
        <v>16</v>
      </c>
      <c r="D6" s="5" t="s">
        <v>19</v>
      </c>
      <c r="E6" s="10">
        <v>0.8</v>
      </c>
      <c r="F6" s="11">
        <v>2</v>
      </c>
      <c r="G6" s="5">
        <v>1</v>
      </c>
      <c r="H6" s="12">
        <v>1.6</v>
      </c>
      <c r="I6" s="6">
        <v>1.6</v>
      </c>
      <c r="J6" s="35">
        <v>0</v>
      </c>
      <c r="K6" s="5">
        <f t="shared" si="0"/>
        <v>0</v>
      </c>
    </row>
    <row r="7" spans="1:11" ht="37.5" x14ac:dyDescent="0.25">
      <c r="A7" s="5">
        <v>3</v>
      </c>
      <c r="B7" s="5" t="s">
        <v>53</v>
      </c>
      <c r="C7" s="9" t="s">
        <v>16</v>
      </c>
      <c r="D7" s="68" t="s">
        <v>19</v>
      </c>
      <c r="E7" s="69">
        <v>0.8</v>
      </c>
      <c r="F7" s="70">
        <v>2.0499999999999998</v>
      </c>
      <c r="G7" s="68">
        <v>1</v>
      </c>
      <c r="H7" s="71">
        <f t="shared" ref="H7" si="1">ROUND(E7*F7*G7,2)</f>
        <v>1.64</v>
      </c>
      <c r="I7" s="72">
        <f t="shared" ref="I7" si="2">H7</f>
        <v>1.64</v>
      </c>
      <c r="J7" s="35">
        <v>0</v>
      </c>
      <c r="K7" s="5">
        <f t="shared" si="0"/>
        <v>0</v>
      </c>
    </row>
    <row r="8" spans="1:11" ht="37.5" x14ac:dyDescent="0.25">
      <c r="A8" s="5">
        <v>4</v>
      </c>
      <c r="B8" s="5" t="s">
        <v>20</v>
      </c>
      <c r="C8" s="9" t="s">
        <v>16</v>
      </c>
      <c r="D8" s="5" t="s">
        <v>19</v>
      </c>
      <c r="E8" s="10">
        <v>0.8</v>
      </c>
      <c r="F8" s="11">
        <v>2</v>
      </c>
      <c r="G8" s="5">
        <v>1</v>
      </c>
      <c r="H8" s="12">
        <v>1.6</v>
      </c>
      <c r="I8" s="6">
        <v>1.6</v>
      </c>
      <c r="J8" s="35">
        <v>0</v>
      </c>
      <c r="K8" s="5">
        <f t="shared" si="0"/>
        <v>0</v>
      </c>
    </row>
    <row r="9" spans="1:11" ht="37.5" x14ac:dyDescent="0.25">
      <c r="A9" s="5">
        <v>5</v>
      </c>
      <c r="B9" s="5" t="s">
        <v>21</v>
      </c>
      <c r="C9" s="9" t="s">
        <v>16</v>
      </c>
      <c r="D9" s="5" t="s">
        <v>17</v>
      </c>
      <c r="E9" s="10">
        <v>0.9</v>
      </c>
      <c r="F9" s="11">
        <v>2.0499999999999998</v>
      </c>
      <c r="G9" s="5">
        <v>1</v>
      </c>
      <c r="H9" s="12">
        <v>1.85</v>
      </c>
      <c r="I9" s="6">
        <v>1.85</v>
      </c>
      <c r="J9" s="35">
        <v>0</v>
      </c>
      <c r="K9" s="5">
        <f t="shared" si="0"/>
        <v>0</v>
      </c>
    </row>
    <row r="10" spans="1:11" ht="37.5" x14ac:dyDescent="0.25">
      <c r="A10" s="5">
        <v>6</v>
      </c>
      <c r="B10" s="5" t="s">
        <v>22</v>
      </c>
      <c r="C10" s="9" t="s">
        <v>16</v>
      </c>
      <c r="D10" s="5" t="s">
        <v>17</v>
      </c>
      <c r="E10" s="10">
        <v>0.9</v>
      </c>
      <c r="F10" s="11">
        <v>2.0499999999999998</v>
      </c>
      <c r="G10" s="5">
        <v>1</v>
      </c>
      <c r="H10" s="12">
        <v>1.85</v>
      </c>
      <c r="I10" s="6">
        <v>1.85</v>
      </c>
      <c r="J10" s="35">
        <v>0</v>
      </c>
      <c r="K10" s="5">
        <f t="shared" si="0"/>
        <v>0</v>
      </c>
    </row>
    <row r="11" spans="1:11" ht="37.5" x14ac:dyDescent="0.25">
      <c r="A11" s="5">
        <v>7</v>
      </c>
      <c r="B11" s="5" t="s">
        <v>23</v>
      </c>
      <c r="C11" s="9" t="s">
        <v>24</v>
      </c>
      <c r="D11" s="5" t="s">
        <v>17</v>
      </c>
      <c r="E11" s="10">
        <v>0.9</v>
      </c>
      <c r="F11" s="11">
        <v>2.0499999999999998</v>
      </c>
      <c r="G11" s="5">
        <v>1</v>
      </c>
      <c r="H11" s="12">
        <v>1.85</v>
      </c>
      <c r="I11" s="6">
        <v>1.85</v>
      </c>
      <c r="J11" s="35">
        <v>0</v>
      </c>
      <c r="K11" s="5">
        <f t="shared" si="0"/>
        <v>0</v>
      </c>
    </row>
    <row r="12" spans="1:11" ht="38.25" x14ac:dyDescent="0.25">
      <c r="A12" s="5">
        <v>8</v>
      </c>
      <c r="B12" s="5" t="s">
        <v>25</v>
      </c>
      <c r="C12" s="9" t="s">
        <v>26</v>
      </c>
      <c r="D12" s="5" t="s">
        <v>19</v>
      </c>
      <c r="E12" s="10">
        <v>0.8</v>
      </c>
      <c r="F12" s="11">
        <v>2</v>
      </c>
      <c r="G12" s="5">
        <v>1</v>
      </c>
      <c r="H12" s="12">
        <v>1.6</v>
      </c>
      <c r="I12" s="6">
        <v>1.6</v>
      </c>
      <c r="J12" s="35">
        <v>0</v>
      </c>
      <c r="K12" s="5">
        <f t="shared" si="0"/>
        <v>0</v>
      </c>
    </row>
    <row r="13" spans="1:11" ht="37.5" x14ac:dyDescent="0.25">
      <c r="A13" s="5">
        <v>9</v>
      </c>
      <c r="B13" s="5" t="s">
        <v>27</v>
      </c>
      <c r="C13" s="9" t="s">
        <v>16</v>
      </c>
      <c r="D13" s="5" t="s">
        <v>19</v>
      </c>
      <c r="E13" s="10">
        <v>0.8</v>
      </c>
      <c r="F13" s="11">
        <v>2</v>
      </c>
      <c r="G13" s="5">
        <v>1</v>
      </c>
      <c r="H13" s="12">
        <v>1.6</v>
      </c>
      <c r="I13" s="6">
        <v>1.6</v>
      </c>
      <c r="J13" s="35">
        <v>0</v>
      </c>
      <c r="K13" s="5">
        <f t="shared" si="0"/>
        <v>0</v>
      </c>
    </row>
    <row r="14" spans="1:11" ht="18.75" x14ac:dyDescent="0.25">
      <c r="A14" s="5">
        <v>10</v>
      </c>
      <c r="B14" s="5" t="s">
        <v>28</v>
      </c>
      <c r="C14" s="9" t="s">
        <v>16</v>
      </c>
      <c r="D14" s="5" t="s">
        <v>19</v>
      </c>
      <c r="E14" s="10">
        <v>0.8</v>
      </c>
      <c r="F14" s="11">
        <v>2</v>
      </c>
      <c r="G14" s="5">
        <v>1</v>
      </c>
      <c r="H14" s="12">
        <v>1.6</v>
      </c>
      <c r="I14" s="6">
        <v>1.6</v>
      </c>
      <c r="J14" s="35">
        <v>0</v>
      </c>
      <c r="K14" s="5">
        <f t="shared" si="0"/>
        <v>0</v>
      </c>
    </row>
    <row r="15" spans="1:11" ht="37.5" x14ac:dyDescent="0.25">
      <c r="A15" s="5">
        <v>11</v>
      </c>
      <c r="B15" s="5" t="s">
        <v>29</v>
      </c>
      <c r="C15" s="9" t="s">
        <v>16</v>
      </c>
      <c r="D15" s="5" t="s">
        <v>30</v>
      </c>
      <c r="E15" s="10">
        <v>0.9</v>
      </c>
      <c r="F15" s="11">
        <v>2.0499999999999998</v>
      </c>
      <c r="G15" s="5">
        <v>1</v>
      </c>
      <c r="H15" s="12">
        <v>1.85</v>
      </c>
      <c r="I15" s="6">
        <v>1.85</v>
      </c>
      <c r="J15" s="35">
        <v>0</v>
      </c>
      <c r="K15" s="5">
        <f t="shared" si="0"/>
        <v>0</v>
      </c>
    </row>
    <row r="16" spans="1:11" ht="37.5" x14ac:dyDescent="0.25">
      <c r="A16" s="5">
        <v>12</v>
      </c>
      <c r="B16" s="5" t="s">
        <v>31</v>
      </c>
      <c r="C16" s="9" t="s">
        <v>24</v>
      </c>
      <c r="D16" s="5" t="s">
        <v>17</v>
      </c>
      <c r="E16" s="10">
        <v>0.8</v>
      </c>
      <c r="F16" s="11">
        <v>2.0499999999999998</v>
      </c>
      <c r="G16" s="5">
        <v>1</v>
      </c>
      <c r="H16" s="12">
        <v>1.64</v>
      </c>
      <c r="I16" s="6">
        <v>1.64</v>
      </c>
      <c r="J16" s="35">
        <v>0</v>
      </c>
      <c r="K16" s="5">
        <f t="shared" si="0"/>
        <v>0</v>
      </c>
    </row>
    <row r="17" spans="1:11" ht="37.5" x14ac:dyDescent="0.25">
      <c r="A17" s="5">
        <v>13</v>
      </c>
      <c r="B17" s="5" t="s">
        <v>32</v>
      </c>
      <c r="C17" s="9" t="s">
        <v>16</v>
      </c>
      <c r="D17" s="5" t="s">
        <v>17</v>
      </c>
      <c r="E17" s="10">
        <v>0.9</v>
      </c>
      <c r="F17" s="11">
        <v>2.0499999999999998</v>
      </c>
      <c r="G17" s="5">
        <v>1</v>
      </c>
      <c r="H17" s="12">
        <v>1.85</v>
      </c>
      <c r="I17" s="6">
        <v>1.85</v>
      </c>
      <c r="J17" s="35">
        <v>0</v>
      </c>
      <c r="K17" s="5">
        <f t="shared" si="0"/>
        <v>0</v>
      </c>
    </row>
    <row r="18" spans="1:11" ht="37.5" x14ac:dyDescent="0.25">
      <c r="A18" s="5">
        <v>14</v>
      </c>
      <c r="B18" s="5" t="s">
        <v>33</v>
      </c>
      <c r="C18" s="9" t="s">
        <v>16</v>
      </c>
      <c r="D18" s="5" t="s">
        <v>30</v>
      </c>
      <c r="E18" s="10">
        <v>0.9</v>
      </c>
      <c r="F18" s="11">
        <v>2.0499999999999998</v>
      </c>
      <c r="G18" s="5">
        <v>1</v>
      </c>
      <c r="H18" s="12">
        <v>1.85</v>
      </c>
      <c r="I18" s="6">
        <v>1.85</v>
      </c>
      <c r="J18" s="35">
        <v>0</v>
      </c>
      <c r="K18" s="5">
        <f t="shared" si="0"/>
        <v>0</v>
      </c>
    </row>
    <row r="19" spans="1:11" ht="37.5" x14ac:dyDescent="0.25">
      <c r="A19" s="5">
        <v>15</v>
      </c>
      <c r="B19" s="5" t="s">
        <v>34</v>
      </c>
      <c r="C19" s="9" t="s">
        <v>35</v>
      </c>
      <c r="D19" s="5" t="s">
        <v>30</v>
      </c>
      <c r="E19" s="10">
        <v>0.9</v>
      </c>
      <c r="F19" s="11">
        <v>2.0499999999999998</v>
      </c>
      <c r="G19" s="5">
        <v>1</v>
      </c>
      <c r="H19" s="12">
        <v>1.85</v>
      </c>
      <c r="I19" s="6">
        <v>1.85</v>
      </c>
      <c r="J19" s="35">
        <v>0</v>
      </c>
      <c r="K19" s="5">
        <f t="shared" si="0"/>
        <v>0</v>
      </c>
    </row>
    <row r="20" spans="1:11" ht="37.5" x14ac:dyDescent="0.25">
      <c r="A20" s="5">
        <v>16</v>
      </c>
      <c r="B20" s="5" t="s">
        <v>36</v>
      </c>
      <c r="C20" s="9" t="s">
        <v>16</v>
      </c>
      <c r="D20" s="5" t="s">
        <v>17</v>
      </c>
      <c r="E20" s="10">
        <v>0.9</v>
      </c>
      <c r="F20" s="11">
        <v>2.0499999999999998</v>
      </c>
      <c r="G20" s="5">
        <v>1</v>
      </c>
      <c r="H20" s="12">
        <v>1.85</v>
      </c>
      <c r="I20" s="6">
        <v>1.85</v>
      </c>
      <c r="J20" s="35">
        <v>0</v>
      </c>
      <c r="K20" s="5">
        <f t="shared" si="0"/>
        <v>0</v>
      </c>
    </row>
    <row r="21" spans="1:11" ht="37.5" x14ac:dyDescent="0.25">
      <c r="A21" s="5">
        <v>17</v>
      </c>
      <c r="B21" s="5" t="s">
        <v>37</v>
      </c>
      <c r="C21" s="9" t="s">
        <v>16</v>
      </c>
      <c r="D21" s="5" t="s">
        <v>17</v>
      </c>
      <c r="E21" s="10">
        <v>0.9</v>
      </c>
      <c r="F21" s="11">
        <v>2.0499999999999998</v>
      </c>
      <c r="G21" s="5">
        <v>1</v>
      </c>
      <c r="H21" s="12">
        <v>1.85</v>
      </c>
      <c r="I21" s="6">
        <v>1.85</v>
      </c>
      <c r="J21" s="35">
        <v>0</v>
      </c>
      <c r="K21" s="5">
        <f t="shared" si="0"/>
        <v>0</v>
      </c>
    </row>
    <row r="22" spans="1:11" ht="37.5" x14ac:dyDescent="0.25">
      <c r="A22" s="5">
        <v>18</v>
      </c>
      <c r="B22" s="5" t="s">
        <v>38</v>
      </c>
      <c r="C22" s="9" t="s">
        <v>16</v>
      </c>
      <c r="D22" s="5" t="s">
        <v>30</v>
      </c>
      <c r="E22" s="10">
        <v>0.9</v>
      </c>
      <c r="F22" s="11">
        <v>2.0499999999999998</v>
      </c>
      <c r="G22" s="5">
        <v>1</v>
      </c>
      <c r="H22" s="12">
        <v>1.85</v>
      </c>
      <c r="I22" s="6">
        <v>1.85</v>
      </c>
      <c r="J22" s="35">
        <v>0</v>
      </c>
      <c r="K22" s="5">
        <f t="shared" si="0"/>
        <v>0</v>
      </c>
    </row>
    <row r="23" spans="1:11" ht="37.5" x14ac:dyDescent="0.25">
      <c r="A23" s="5">
        <v>19</v>
      </c>
      <c r="B23" s="5" t="s">
        <v>39</v>
      </c>
      <c r="C23" s="9" t="s">
        <v>16</v>
      </c>
      <c r="D23" s="5" t="s">
        <v>30</v>
      </c>
      <c r="E23" s="10">
        <v>0.9</v>
      </c>
      <c r="F23" s="11">
        <v>2.0499999999999998</v>
      </c>
      <c r="G23" s="5">
        <v>1</v>
      </c>
      <c r="H23" s="12">
        <v>1.85</v>
      </c>
      <c r="I23" s="6">
        <v>1.85</v>
      </c>
      <c r="J23" s="35">
        <v>0</v>
      </c>
      <c r="K23" s="5">
        <f t="shared" si="0"/>
        <v>0</v>
      </c>
    </row>
    <row r="24" spans="1:11" ht="19.5" thickBot="1" x14ac:dyDescent="0.3">
      <c r="A24" s="55" t="s">
        <v>40</v>
      </c>
      <c r="B24" s="56"/>
      <c r="C24" s="56"/>
      <c r="D24" s="56"/>
      <c r="E24" s="56"/>
      <c r="F24" s="56"/>
      <c r="G24" s="56"/>
      <c r="H24" s="57"/>
      <c r="I24" s="20">
        <v>33.690000000000012</v>
      </c>
      <c r="J24" s="21" t="s">
        <v>41</v>
      </c>
      <c r="K24" s="24" t="s">
        <v>41</v>
      </c>
    </row>
    <row r="25" spans="1:11" ht="20.25" customHeight="1" thickTop="1" thickBot="1" x14ac:dyDescent="0.3">
      <c r="A25" s="19"/>
      <c r="B25" s="19"/>
      <c r="C25" s="19"/>
      <c r="D25" s="19"/>
      <c r="E25" s="19"/>
      <c r="F25" s="19"/>
      <c r="G25" s="19"/>
      <c r="H25" s="19"/>
      <c r="I25" s="53" t="s">
        <v>42</v>
      </c>
      <c r="J25" s="54"/>
      <c r="K25" s="25">
        <f>SUM(K5:K23)</f>
        <v>0</v>
      </c>
    </row>
    <row r="26" spans="1:11" ht="19.5" thickTop="1" x14ac:dyDescent="0.25">
      <c r="A26" s="19"/>
      <c r="B26" s="19"/>
      <c r="C26" s="19"/>
      <c r="D26" s="19"/>
      <c r="E26" s="19"/>
      <c r="F26" s="19"/>
      <c r="G26" s="19"/>
      <c r="H26" s="19"/>
      <c r="I26" s="47" t="s">
        <v>43</v>
      </c>
      <c r="J26" s="48"/>
      <c r="K26" s="37"/>
    </row>
    <row r="27" spans="1:11" ht="18.75" customHeight="1" x14ac:dyDescent="0.25">
      <c r="A27" s="19"/>
      <c r="B27" s="19"/>
      <c r="C27" s="19"/>
      <c r="D27" s="19"/>
      <c r="E27" s="19"/>
      <c r="F27" s="19"/>
      <c r="G27" s="19"/>
      <c r="H27" s="19"/>
      <c r="I27" s="49" t="s">
        <v>44</v>
      </c>
      <c r="J27" s="50"/>
      <c r="K27" s="8">
        <f>SUM(K25,K26)</f>
        <v>0</v>
      </c>
    </row>
    <row r="28" spans="1:11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ht="18.75" x14ac:dyDescent="0.3">
      <c r="A31" s="17"/>
      <c r="C31" s="18"/>
      <c r="D31" s="18"/>
      <c r="E31" s="13"/>
      <c r="F31" s="17"/>
      <c r="G31" s="17"/>
      <c r="H31" s="17"/>
      <c r="I31" s="17"/>
      <c r="J31" s="17"/>
      <c r="K31" s="17"/>
    </row>
    <row r="32" spans="1:11" ht="23.25" x14ac:dyDescent="0.35">
      <c r="A32" s="66" t="s">
        <v>0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</row>
    <row r="33" spans="1:11" ht="37.5" customHeight="1" x14ac:dyDescent="0.3">
      <c r="A33" s="51" t="s">
        <v>1</v>
      </c>
      <c r="B33" s="51" t="s">
        <v>2</v>
      </c>
      <c r="C33" s="51" t="s">
        <v>3</v>
      </c>
      <c r="D33" s="51" t="s">
        <v>4</v>
      </c>
      <c r="E33" s="49" t="s">
        <v>5</v>
      </c>
      <c r="F33" s="50"/>
      <c r="G33" s="51" t="s">
        <v>6</v>
      </c>
      <c r="H33" s="64" t="s">
        <v>7</v>
      </c>
      <c r="I33" s="4" t="s">
        <v>8</v>
      </c>
      <c r="J33" s="36" t="s">
        <v>9</v>
      </c>
      <c r="K33" s="7" t="s">
        <v>9</v>
      </c>
    </row>
    <row r="34" spans="1:11" ht="37.5" customHeight="1" x14ac:dyDescent="0.3">
      <c r="A34" s="52"/>
      <c r="B34" s="52"/>
      <c r="C34" s="52"/>
      <c r="D34" s="52"/>
      <c r="E34" s="8" t="s">
        <v>10</v>
      </c>
      <c r="F34" s="8" t="s">
        <v>11</v>
      </c>
      <c r="G34" s="52"/>
      <c r="H34" s="65"/>
      <c r="I34" s="5" t="s">
        <v>12</v>
      </c>
      <c r="J34" s="35" t="s">
        <v>13</v>
      </c>
      <c r="K34" s="28" t="s">
        <v>14</v>
      </c>
    </row>
    <row r="35" spans="1:11" ht="57.75" customHeight="1" x14ac:dyDescent="0.25">
      <c r="A35" s="29">
        <v>1</v>
      </c>
      <c r="B35" s="29" t="s">
        <v>45</v>
      </c>
      <c r="C35" s="9" t="s">
        <v>46</v>
      </c>
      <c r="D35" s="29" t="s">
        <v>47</v>
      </c>
      <c r="E35" s="10">
        <v>1.39</v>
      </c>
      <c r="F35" s="11">
        <v>2.0699999999999998</v>
      </c>
      <c r="G35" s="29">
        <v>1</v>
      </c>
      <c r="H35" s="12">
        <v>2.88</v>
      </c>
      <c r="I35" s="6">
        <v>2.88</v>
      </c>
      <c r="J35" s="35">
        <v>0</v>
      </c>
      <c r="K35" s="29">
        <f>PRODUCT(G35,J35)</f>
        <v>0</v>
      </c>
    </row>
    <row r="36" spans="1:11" ht="19.5" thickBot="1" x14ac:dyDescent="0.35">
      <c r="A36" s="55" t="s">
        <v>40</v>
      </c>
      <c r="B36" s="56"/>
      <c r="C36" s="56"/>
      <c r="D36" s="56"/>
      <c r="E36" s="56"/>
      <c r="F36" s="56"/>
      <c r="G36" s="56"/>
      <c r="H36" s="57"/>
      <c r="I36" s="20">
        <v>2.88</v>
      </c>
      <c r="J36" s="21" t="s">
        <v>41</v>
      </c>
      <c r="K36" s="22" t="s">
        <v>41</v>
      </c>
    </row>
    <row r="37" spans="1:11" ht="20.25" customHeight="1" thickTop="1" thickBot="1" x14ac:dyDescent="0.35">
      <c r="A37" s="13"/>
      <c r="B37" s="13"/>
      <c r="C37" s="14"/>
      <c r="D37" s="14"/>
      <c r="E37" s="13"/>
      <c r="F37" s="13"/>
      <c r="G37" s="13"/>
      <c r="H37" s="13"/>
      <c r="I37" s="58" t="s">
        <v>42</v>
      </c>
      <c r="J37" s="59"/>
      <c r="K37" s="23">
        <f>K35</f>
        <v>0</v>
      </c>
    </row>
    <row r="38" spans="1:11" ht="19.5" thickTop="1" x14ac:dyDescent="0.3">
      <c r="A38" s="13"/>
      <c r="B38" s="13"/>
      <c r="C38" s="14"/>
      <c r="D38" s="14"/>
      <c r="E38" s="13"/>
      <c r="F38" s="13"/>
      <c r="G38" s="13"/>
      <c r="H38" s="13"/>
      <c r="I38" s="60" t="s">
        <v>43</v>
      </c>
      <c r="J38" s="61"/>
      <c r="K38" s="38"/>
    </row>
    <row r="39" spans="1:11" ht="18.75" customHeight="1" x14ac:dyDescent="0.3">
      <c r="A39" s="13"/>
      <c r="B39" s="13"/>
      <c r="C39" s="14"/>
      <c r="D39" s="14"/>
      <c r="E39" s="13"/>
      <c r="F39" s="13"/>
      <c r="G39" s="13"/>
      <c r="H39" s="13"/>
      <c r="I39" s="62" t="s">
        <v>44</v>
      </c>
      <c r="J39" s="63"/>
      <c r="K39" s="15">
        <f>SUM(K37,K38)</f>
        <v>0</v>
      </c>
    </row>
    <row r="40" spans="1:11" ht="15.75" thickBot="1" x14ac:dyDescent="0.3"/>
    <row r="41" spans="1:11" ht="48" thickBot="1" x14ac:dyDescent="0.3">
      <c r="E41" s="27"/>
      <c r="F41" s="46" t="s">
        <v>52</v>
      </c>
      <c r="G41" s="40" t="s">
        <v>48</v>
      </c>
      <c r="H41" s="40" t="s">
        <v>50</v>
      </c>
      <c r="I41" s="40" t="s">
        <v>49</v>
      </c>
      <c r="J41" s="43" t="s">
        <v>51</v>
      </c>
    </row>
    <row r="42" spans="1:11" ht="16.5" thickBot="1" x14ac:dyDescent="0.3">
      <c r="E42" s="27"/>
      <c r="F42" s="39"/>
      <c r="G42" s="41">
        <f>SUM(K25,K37)</f>
        <v>0</v>
      </c>
      <c r="H42" s="42">
        <f>SUM(K26,K38)</f>
        <v>0</v>
      </c>
      <c r="I42" s="42">
        <f>SUM(K27,K39)</f>
        <v>0</v>
      </c>
      <c r="J42" s="44">
        <f>SUM(G5:G23,G35)</f>
        <v>20</v>
      </c>
    </row>
    <row r="43" spans="1:11" x14ac:dyDescent="0.25">
      <c r="E43" s="26"/>
      <c r="F43" s="26"/>
      <c r="G43" s="26"/>
      <c r="H43" s="26"/>
      <c r="I43" s="26"/>
    </row>
    <row r="44" spans="1:11" x14ac:dyDescent="0.25">
      <c r="E44" s="26"/>
      <c r="F44" s="26"/>
      <c r="G44" s="26"/>
      <c r="H44" s="26"/>
      <c r="I44" s="26"/>
    </row>
    <row r="45" spans="1:11" x14ac:dyDescent="0.25">
      <c r="E45" s="26"/>
      <c r="F45" s="26"/>
      <c r="G45" s="26"/>
      <c r="H45" s="26"/>
      <c r="I45" s="26"/>
    </row>
    <row r="50" spans="7:7" x14ac:dyDescent="0.25">
      <c r="G50" s="45"/>
    </row>
  </sheetData>
  <mergeCells count="23">
    <mergeCell ref="A32:K32"/>
    <mergeCell ref="E33:F33"/>
    <mergeCell ref="A33:A34"/>
    <mergeCell ref="B33:B34"/>
    <mergeCell ref="C33:C34"/>
    <mergeCell ref="D33:D34"/>
    <mergeCell ref="I37:J37"/>
    <mergeCell ref="I38:J38"/>
    <mergeCell ref="I39:J39"/>
    <mergeCell ref="G33:G34"/>
    <mergeCell ref="H33:H34"/>
    <mergeCell ref="A36:H36"/>
    <mergeCell ref="A3:A4"/>
    <mergeCell ref="B3:B4"/>
    <mergeCell ref="C3:C4"/>
    <mergeCell ref="D3:D4"/>
    <mergeCell ref="A24:H24"/>
    <mergeCell ref="E3:F3"/>
    <mergeCell ref="I26:J26"/>
    <mergeCell ref="I27:J27"/>
    <mergeCell ref="G3:G4"/>
    <mergeCell ref="H3:H4"/>
    <mergeCell ref="I25:J2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2021-07-28T12:19:05Z</dcterms:modified>
</cp:coreProperties>
</file>