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19440" windowHeight="10050"/>
  </bookViews>
  <sheets>
    <sheet name="Pakiet1" sheetId="7" r:id="rId1"/>
    <sheet name="Pakiet2" sheetId="6" r:id="rId2"/>
    <sheet name="Pakiet3" sheetId="5" r:id="rId3"/>
  </sheets>
  <calcPr calcId="125725"/>
</workbook>
</file>

<file path=xl/calcChain.xml><?xml version="1.0" encoding="utf-8"?>
<calcChain xmlns="http://schemas.openxmlformats.org/spreadsheetml/2006/main">
  <c r="E16" i="5"/>
  <c r="H11"/>
  <c r="H12"/>
  <c r="H13"/>
  <c r="H14"/>
  <c r="H15"/>
  <c r="H10"/>
  <c r="F11"/>
  <c r="I11" s="1"/>
  <c r="F12"/>
  <c r="I12" s="1"/>
  <c r="F13"/>
  <c r="I13" s="1"/>
  <c r="F14"/>
  <c r="I14" s="1"/>
  <c r="F15"/>
  <c r="I15" s="1"/>
  <c r="F10"/>
  <c r="E18" i="6"/>
  <c r="D18"/>
  <c r="H10"/>
  <c r="H11"/>
  <c r="H12"/>
  <c r="H13"/>
  <c r="H14"/>
  <c r="H15"/>
  <c r="H16"/>
  <c r="H17"/>
  <c r="H9"/>
  <c r="F10"/>
  <c r="I10" s="1"/>
  <c r="F11"/>
  <c r="I11" s="1"/>
  <c r="F12"/>
  <c r="I12" s="1"/>
  <c r="F13"/>
  <c r="I13" s="1"/>
  <c r="F14"/>
  <c r="I14" s="1"/>
  <c r="F15"/>
  <c r="I15" s="1"/>
  <c r="F16"/>
  <c r="I16" s="1"/>
  <c r="F17"/>
  <c r="I17" s="1"/>
  <c r="F9"/>
  <c r="E25" i="7"/>
  <c r="D25"/>
  <c r="H11"/>
  <c r="H12"/>
  <c r="H13"/>
  <c r="H14"/>
  <c r="H15"/>
  <c r="H16"/>
  <c r="H17"/>
  <c r="H18"/>
  <c r="H19"/>
  <c r="H20"/>
  <c r="H21"/>
  <c r="H22"/>
  <c r="H23"/>
  <c r="H24"/>
  <c r="H10"/>
  <c r="F11"/>
  <c r="I11" s="1"/>
  <c r="F12"/>
  <c r="I12" s="1"/>
  <c r="F13"/>
  <c r="I13" s="1"/>
  <c r="F14"/>
  <c r="I14" s="1"/>
  <c r="F15"/>
  <c r="I15" s="1"/>
  <c r="F16"/>
  <c r="I16" s="1"/>
  <c r="F17"/>
  <c r="I17" s="1"/>
  <c r="F18"/>
  <c r="I18" s="1"/>
  <c r="F19"/>
  <c r="I19" s="1"/>
  <c r="F20"/>
  <c r="I20" s="1"/>
  <c r="F21"/>
  <c r="I21" s="1"/>
  <c r="F22"/>
  <c r="I22" s="1"/>
  <c r="F23"/>
  <c r="I23" s="1"/>
  <c r="F24"/>
  <c r="I24" s="1"/>
  <c r="F10"/>
  <c r="I10" s="1"/>
  <c r="H18" i="6" l="1"/>
  <c r="F18"/>
  <c r="F16" i="5"/>
  <c r="I10"/>
  <c r="I16" s="1"/>
  <c r="H16"/>
  <c r="I9" i="6"/>
  <c r="I18" s="1"/>
  <c r="I25" i="7"/>
  <c r="F25"/>
  <c r="H25"/>
</calcChain>
</file>

<file path=xl/sharedStrings.xml><?xml version="1.0" encoding="utf-8"?>
<sst xmlns="http://schemas.openxmlformats.org/spreadsheetml/2006/main" count="138" uniqueCount="99">
  <si>
    <t>Lp</t>
  </si>
  <si>
    <t>Nazwa artykułu</t>
  </si>
  <si>
    <t>J.m.</t>
  </si>
  <si>
    <t>ilość</t>
  </si>
  <si>
    <t>Uwagi</t>
  </si>
  <si>
    <t>Włóknina 50 x 50 cm (niebieska lub zielona)</t>
  </si>
  <si>
    <t>1 op a 500 arkuszy</t>
  </si>
  <si>
    <t>Włóknina 60 x 60 cm (niebieska lub zielona)</t>
  </si>
  <si>
    <t>Rękaw papier - folia gładki z testem na parę wodną i formaldehyd – 50mmx200mm</t>
  </si>
  <si>
    <t>Rękaw papier - folia gładki z testem na parę wodną i  formaldehyd – szer. 75mmx200mm</t>
  </si>
  <si>
    <t>1 rolka</t>
  </si>
  <si>
    <t>Rękaw papier-folia gładki z testem na parę wodną i formaldehyd – 100mmx200mm</t>
  </si>
  <si>
    <t>1 rolka a 200 m</t>
  </si>
  <si>
    <t>Rękaw papier - folia gładki z testem na parę wodną  i formaldehyd – 120mmx200mm lub 125mmx200mm</t>
  </si>
  <si>
    <t>Rękaw papier - folia gładki z testem na parę wodną  i formaldehyd – 150mmx200mm</t>
  </si>
  <si>
    <t>1 rolka a  200 m</t>
  </si>
  <si>
    <t>Rękaw papier - folia z zakładką – szer. 150mmx50mmx100m</t>
  </si>
  <si>
    <t>1 rolka a  100 m</t>
  </si>
  <si>
    <t>1 rolka  a 200 m</t>
  </si>
  <si>
    <t>Rękaw papier - folia gładki –250mmx200mm</t>
  </si>
  <si>
    <t>Rękaw papier - folia z zakładką – szer. 300mmx200mm</t>
  </si>
  <si>
    <t>RAZEM</t>
  </si>
  <si>
    <t>Etykieta podwójnie klejona ze wskaźnikiem na parę wodną – 3 rzędy druku</t>
  </si>
  <si>
    <t>1 rolka = 750 etykiet</t>
  </si>
  <si>
    <t>op. a 100szt</t>
  </si>
  <si>
    <t>EMULATOR – paski chem. Kl. VI -   7`/20` - samoprzylepne</t>
  </si>
  <si>
    <t>op. a 250szt.</t>
  </si>
  <si>
    <t>Taśma bez wskaźnika 19 mm</t>
  </si>
  <si>
    <t>Testy BOWI-DICKA arkusz A4</t>
  </si>
  <si>
    <t>Test do kontroli mycia w myjniach automatycznych</t>
  </si>
  <si>
    <t>Test do kontroli dezynfekcji termicznej w myjniach automatycznych 90 stopni/5minut</t>
  </si>
  <si>
    <t>1 op. a 200szt.</t>
  </si>
  <si>
    <t>OPIS PRZEDMIOTU ZAMÓWIENIA – PAKIET nr 1,2,3</t>
  </si>
  <si>
    <t xml:space="preserve">PAKIET NR 1
Materiał opakowaniowy do pakowania narzędzi i sprzętu medycznego w autoklawach próżniowych na parę wodną i formaldehyd. 
</t>
  </si>
  <si>
    <t xml:space="preserve">Preparat dezynfekujący do myjnio - dezynfektorni                    </t>
  </si>
  <si>
    <t>op- 5l</t>
  </si>
  <si>
    <t>Preparat myjący do myjnio-dezynfektorni</t>
  </si>
  <si>
    <t>Preparat do pielęgnacji i konserwacji narzędzi chirurgicznych napędów i wiertarek, w aerozolu w op. 300, 400, 500</t>
  </si>
  <si>
    <t>1szt</t>
  </si>
  <si>
    <t>Preparat do szybkiej dezynfekcji powierzchni sprzętu i narzędzi -  do rozpylania</t>
  </si>
  <si>
    <t>op-1l</t>
  </si>
  <si>
    <t>Preparat do wstępnej dezynfekcji narzędzi chir. i sprzętu w oddziałach szpitalnych</t>
  </si>
  <si>
    <t>1 op.a252szt arkuszy</t>
  </si>
  <si>
    <t>1 op. a 348 szt. arkuszy</t>
  </si>
  <si>
    <t>Rękaw papier folia gładki – 200mmx200</t>
  </si>
  <si>
    <t>1 op. a 100szt.</t>
  </si>
  <si>
    <t xml:space="preserve">Preparat do manualnej dezynfekcji i czyszczenia narzędzi chirurgicznych ,dezynfekcja wstępna                              </t>
  </si>
  <si>
    <t>Papier krepowany o gramaturze nie mniej niż 60 g/m2       60x60 cm</t>
  </si>
  <si>
    <t>1op.a750arkuszy</t>
  </si>
  <si>
    <t>Marker do opisania pakietów wodoodporny czarny</t>
  </si>
  <si>
    <t>1 szt</t>
  </si>
  <si>
    <t xml:space="preserve">Sprawa nr  OCZ-PP-14/2023
</t>
  </si>
  <si>
    <t>Sukcesywne dostawy preparatów dezynfekcyjnych dla Apteki Szpitalnej i Centralnej Sterylizatorni oraz materiałów opakowaniowych i testów do Centralnej Sterylizatorni  OCZ w Ostrzeszowie w okresie 24 miesięcy-nr sprawy OCZ-PP-14/2023</t>
  </si>
  <si>
    <t>Papier krepowany o gramaturze- nie mniej niż 60 g/m2   (zielony lub niebieski) 100 x 100 cm</t>
  </si>
  <si>
    <t>1 op.a/252 szt arkuszy</t>
  </si>
  <si>
    <t>Papier krepowany o gramaturze nie mniej niż 60 g/m2   (zielony lub niebieski) 90 x 90 cm</t>
  </si>
  <si>
    <t>Papier krepowany o gramaturze nie mniej niż 60 g/m2       75x75 cm (zielony lub niebieski) 75 x 75 cm</t>
  </si>
  <si>
    <t>Cena jednostkowa
 netto (j.m)</t>
  </si>
  <si>
    <t>Wartość netto
[Kolumna 4x5]</t>
  </si>
  <si>
    <t>Podatek 
VAT</t>
  </si>
  <si>
    <t>Cena jednostkowa
 brutto (j.m)</t>
  </si>
  <si>
    <t>Wartość brutto 
[Kolumna 8=6+7]</t>
  </si>
  <si>
    <t>PAKIET NR 2 Testy biologiczne, chemiczne i wskaźnikowe do sterylizacji parą wodną w autoklawach próżniowych. II Testy do kontroli mycia mechanicznego.</t>
  </si>
  <si>
    <t xml:space="preserve">Ampułkowy test biologiczny – odczyt 24 h   </t>
  </si>
  <si>
    <t>Taśma wskaźnikowa 19 mm  na parę wodną</t>
  </si>
  <si>
    <t>Zamawiający zastrzega sobie, aby: Testy spełniały wymagania wg ISO 11140</t>
  </si>
  <si>
    <t>op-2l</t>
  </si>
  <si>
    <t>PAKIET NR 3 ( część 2) Preparaty chemiczne myjące i dezynfekujące do dezynfekcji manualnej i maszynowej.</t>
  </si>
  <si>
    <t>PAKIET NR 3 ( część 1 opisowa)</t>
  </si>
  <si>
    <t>ZAMÓWIENIE DOTYCZY PREPARATÓW STĘŻONYCH</t>
  </si>
  <si>
    <t>• Preparat myjący i dezynfekujący (oddzielnie) charakteryzujący się dużą siłą mycia</t>
  </si>
  <si>
    <t>• o szerokim spektrum działania (WIRUSY, BAKTERIE, TBC, GRZYBY)</t>
  </si>
  <si>
    <t>• zawierający inhibitory korozji</t>
  </si>
  <si>
    <t xml:space="preserve">• opakowania środków w pojemnikach  5 litrów lub  5 kg  oraz większe </t>
  </si>
  <si>
    <t>PREPARAT DO MANUALNEGO MYCIA I DEZYNFEKCJI NARZĘDZI I SPRZĘTU PRZEZ ZANURZENIE (DEZYNFEKCJA WSTĘPNA):</t>
  </si>
  <si>
    <t>• o bardzo dobrej skuteczności mycia narzędzi i sprzętu przez zanurzenie</t>
  </si>
  <si>
    <t>• nie zawierający aldehydów</t>
  </si>
  <si>
    <t>• przygotowany roztwór zachowuje aktywność do 72 godzin</t>
  </si>
  <si>
    <t>• o szerokim spektrum działania</t>
  </si>
  <si>
    <t xml:space="preserve">• w opakowaniach 2 litrów  lub  1l </t>
  </si>
  <si>
    <t xml:space="preserve"> PREPARAT DO MYCIA W MYJNIO-DEZYNFEKTORNIACH NARZĘDZI CHIRURGICZNYCH:</t>
  </si>
  <si>
    <t>• o bardzo dobrej skuteczności mycia</t>
  </si>
  <si>
    <t>• o szerokim spektrum działania (bakterie, wirusy, Tbc, grzyby)</t>
  </si>
  <si>
    <t>• w opakowaniach 5 litrów  lub 5kg</t>
  </si>
  <si>
    <t>• przyjazny dla użytkownika i materiału, ochrona narzędzi przed korozją</t>
  </si>
  <si>
    <t>PREPARATY DO PIELĘGNACJI I KONSERWACJI NARZĘDZI CHIRURGICZNYCH, ENDOSKOPÓW, NAPĘDÓW I WIERTAREK:</t>
  </si>
  <si>
    <t xml:space="preserve">• wyrób medyczny, </t>
  </si>
  <si>
    <t xml:space="preserve">• do pielęgnacji narzędzi przed sterylizacją, </t>
  </si>
  <si>
    <t>• optymalne smarowanie ruchomych części.</t>
  </si>
  <si>
    <t>4. PREPARAT DEZYNFEKUJĄCY DO ROZPYLANIA:</t>
  </si>
  <si>
    <t>• alkoholowy preparat do szybkiej dezynfekcji powierzchni i sprzętu med.</t>
  </si>
  <si>
    <t>• nie zawierające aldehydów związków amionowych i pochodnych chlorleksydyny</t>
  </si>
  <si>
    <t>• o bardzo szerokim spektrum działania w krótkim czasie (B,F,V)</t>
  </si>
  <si>
    <t xml:space="preserve">• w opakowaniach 1l </t>
  </si>
  <si>
    <t xml:space="preserve">PREPARATY DO MYCIA I DEZYNFEKCJI  NARZĘDZI CHIRURGICZNYCH, SPRZĘTU MEDYCZNEGO W MYJNIO – DEZYNFEKTORNIACH, DZIAŁAJĄCYCH W TEMPERATURZE 60 STOPNI C*  I POSIADAJĄCYCH  </t>
  </si>
  <si>
    <t>2 STANOWISKA DOZUJACE (STANOWISKO NA PREPARAT DEZYNFEKUJĄCY ORAZ MYJĄCY):</t>
  </si>
  <si>
    <t>UWAGA:</t>
  </si>
  <si>
    <t>W wykazie ujęto ilości preparatów do wstępnej dezynfekcji, narzędzi i sprzętu w oddziałach szpitalnych</t>
  </si>
  <si>
    <t>Wykonawca ma obowiązek do dostarczonych preparatów dołączyć kartę charakterystyki preparatu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</si>
</sst>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6FCD0"/>
        <bgColor indexed="64"/>
      </patternFill>
    </fill>
    <fill>
      <patternFill patternType="solid">
        <fgColor rgb="FFB9E6FD"/>
        <bgColor indexed="64"/>
      </patternFill>
    </fill>
    <fill>
      <patternFill patternType="solid">
        <fgColor rgb="FFFFC5C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Fill="1" applyBorder="1"/>
    <xf numFmtId="44" fontId="2" fillId="0" borderId="1" xfId="0" applyNumberFormat="1" applyFont="1" applyFill="1" applyBorder="1"/>
    <xf numFmtId="9" fontId="2" fillId="0" borderId="1" xfId="0" applyNumberFormat="1" applyFont="1" applyFill="1" applyBorder="1"/>
    <xf numFmtId="0" fontId="2" fillId="0" borderId="0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44" fontId="3" fillId="2" borderId="1" xfId="0" applyNumberFormat="1" applyFont="1" applyFill="1" applyBorder="1"/>
    <xf numFmtId="0" fontId="3" fillId="0" borderId="0" xfId="0" applyFont="1"/>
    <xf numFmtId="0" fontId="2" fillId="0" borderId="1" xfId="0" applyFont="1" applyBorder="1"/>
    <xf numFmtId="44" fontId="2" fillId="0" borderId="1" xfId="0" applyNumberFormat="1" applyFont="1" applyBorder="1"/>
    <xf numFmtId="9" fontId="2" fillId="0" borderId="1" xfId="0" applyNumberFormat="1" applyFont="1" applyBorder="1"/>
    <xf numFmtId="0" fontId="0" fillId="0" borderId="1" xfId="0" applyBorder="1"/>
    <xf numFmtId="44" fontId="0" fillId="0" borderId="1" xfId="0" applyNumberFormat="1" applyBorder="1"/>
    <xf numFmtId="0" fontId="2" fillId="3" borderId="1" xfId="0" applyFont="1" applyFill="1" applyBorder="1"/>
    <xf numFmtId="0" fontId="0" fillId="3" borderId="1" xfId="0" applyFill="1" applyBorder="1"/>
    <xf numFmtId="44" fontId="0" fillId="3" borderId="1" xfId="0" applyNumberFormat="1" applyFill="1" applyBorder="1"/>
    <xf numFmtId="0" fontId="2" fillId="2" borderId="1" xfId="0" applyFont="1" applyFill="1" applyBorder="1"/>
    <xf numFmtId="9" fontId="0" fillId="0" borderId="1" xfId="0" applyNumberFormat="1" applyBorder="1"/>
    <xf numFmtId="0" fontId="0" fillId="4" borderId="1" xfId="0" applyFill="1" applyBorder="1"/>
    <xf numFmtId="0" fontId="1" fillId="4" borderId="1" xfId="0" applyFont="1" applyFill="1" applyBorder="1"/>
    <xf numFmtId="44" fontId="1" fillId="4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2" fillId="5" borderId="1" xfId="0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4" fontId="0" fillId="5" borderId="1" xfId="0" applyNumberFormat="1" applyFill="1" applyBorder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5C5"/>
      <color rgb="FFFFE7F0"/>
      <color rgb="FFB9E6FD"/>
      <color rgb="FFD6FCD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tabSelected="1" zoomScale="110" zoomScaleNormal="110" workbookViewId="0">
      <selection activeCell="B24" sqref="B24"/>
    </sheetView>
  </sheetViews>
  <sheetFormatPr defaultRowHeight="15"/>
  <cols>
    <col min="1" max="1" width="3.85546875" customWidth="1"/>
    <col min="2" max="2" width="101.140625" bestFit="1" customWidth="1"/>
    <col min="3" max="3" width="22.85546875" bestFit="1" customWidth="1"/>
    <col min="4" max="4" width="5.28515625" bestFit="1" customWidth="1"/>
    <col min="5" max="5" width="14.5703125" customWidth="1"/>
    <col min="6" max="6" width="17" customWidth="1"/>
    <col min="7" max="7" width="10.140625" customWidth="1"/>
    <col min="8" max="8" width="15.140625" customWidth="1"/>
    <col min="9" max="9" width="18.140625" customWidth="1"/>
    <col min="10" max="10" width="6.85546875" bestFit="1" customWidth="1"/>
    <col min="11" max="11" width="9.85546875" bestFit="1" customWidth="1"/>
  </cols>
  <sheetData>
    <row r="1" spans="1:11" s="6" customFormat="1" ht="15.75">
      <c r="A1" s="14" t="s">
        <v>51</v>
      </c>
    </row>
    <row r="2" spans="1:11" s="6" customFormat="1" ht="15.75"/>
    <row r="3" spans="1:11" s="6" customFormat="1" ht="15.75">
      <c r="A3" s="6" t="s">
        <v>32</v>
      </c>
    </row>
    <row r="4" spans="1:11" s="6" customFormat="1" ht="15.75">
      <c r="A4" s="6" t="s">
        <v>52</v>
      </c>
    </row>
    <row r="5" spans="1:11" s="6" customFormat="1" ht="15.75">
      <c r="A5" s="6" t="s">
        <v>33</v>
      </c>
    </row>
    <row r="8" spans="1:11" s="3" customFormat="1" ht="52.5" customHeight="1">
      <c r="A8" s="28" t="s">
        <v>0</v>
      </c>
      <c r="B8" s="28" t="s">
        <v>1</v>
      </c>
      <c r="C8" s="28" t="s">
        <v>2</v>
      </c>
      <c r="D8" s="28" t="s">
        <v>3</v>
      </c>
      <c r="E8" s="29" t="s">
        <v>57</v>
      </c>
      <c r="F8" s="29" t="s">
        <v>58</v>
      </c>
      <c r="G8" s="29" t="s">
        <v>59</v>
      </c>
      <c r="H8" s="29" t="s">
        <v>60</v>
      </c>
      <c r="I8" s="29" t="s">
        <v>61</v>
      </c>
      <c r="J8" s="28" t="s">
        <v>4</v>
      </c>
    </row>
    <row r="9" spans="1:11" s="1" customFormat="1" ht="15.7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/>
      <c r="H9" s="5">
        <v>7</v>
      </c>
      <c r="I9" s="5">
        <v>8</v>
      </c>
      <c r="J9" s="5">
        <v>9</v>
      </c>
    </row>
    <row r="10" spans="1:11" ht="15.75">
      <c r="A10" s="7">
        <v>1</v>
      </c>
      <c r="B10" s="7" t="s">
        <v>53</v>
      </c>
      <c r="C10" s="7" t="s">
        <v>54</v>
      </c>
      <c r="D10" s="7">
        <v>5</v>
      </c>
      <c r="E10" s="30"/>
      <c r="F10" s="8">
        <f>E10*D10</f>
        <v>0</v>
      </c>
      <c r="G10" s="9">
        <v>0.08</v>
      </c>
      <c r="H10" s="8">
        <f>ROUND(E10+(E10*G10),2)</f>
        <v>0</v>
      </c>
      <c r="I10" s="8">
        <f>ROUND(F10+(F10*G10),2)</f>
        <v>0</v>
      </c>
      <c r="J10" s="7"/>
      <c r="K10" s="2"/>
    </row>
    <row r="11" spans="1:11" ht="15.75">
      <c r="A11" s="7">
        <v>2</v>
      </c>
      <c r="B11" s="7" t="s">
        <v>55</v>
      </c>
      <c r="C11" s="7" t="s">
        <v>42</v>
      </c>
      <c r="D11" s="7">
        <v>10</v>
      </c>
      <c r="E11" s="30"/>
      <c r="F11" s="8">
        <f t="shared" ref="F11:F24" si="0">E11*D11</f>
        <v>0</v>
      </c>
      <c r="G11" s="9">
        <v>0.08</v>
      </c>
      <c r="H11" s="8">
        <f t="shared" ref="H11:H24" si="1">ROUND(E11+(E11*G11),2)</f>
        <v>0</v>
      </c>
      <c r="I11" s="8">
        <f t="shared" ref="I11:I24" si="2">ROUND(F11+(F11*G11),2)</f>
        <v>0</v>
      </c>
      <c r="J11" s="7"/>
      <c r="K11" s="2"/>
    </row>
    <row r="12" spans="1:11" ht="15.75">
      <c r="A12" s="7">
        <v>3</v>
      </c>
      <c r="B12" s="7" t="s">
        <v>56</v>
      </c>
      <c r="C12" s="7" t="s">
        <v>43</v>
      </c>
      <c r="D12" s="7">
        <v>20</v>
      </c>
      <c r="E12" s="30"/>
      <c r="F12" s="8">
        <f t="shared" si="0"/>
        <v>0</v>
      </c>
      <c r="G12" s="9">
        <v>0.08</v>
      </c>
      <c r="H12" s="8">
        <f t="shared" si="1"/>
        <v>0</v>
      </c>
      <c r="I12" s="8">
        <f t="shared" si="2"/>
        <v>0</v>
      </c>
      <c r="J12" s="7"/>
      <c r="K12" s="2"/>
    </row>
    <row r="13" spans="1:11" ht="15.75">
      <c r="A13" s="7">
        <v>4</v>
      </c>
      <c r="B13" s="7" t="s">
        <v>5</v>
      </c>
      <c r="C13" s="7" t="s">
        <v>6</v>
      </c>
      <c r="D13" s="7">
        <v>2</v>
      </c>
      <c r="E13" s="30"/>
      <c r="F13" s="8">
        <f t="shared" si="0"/>
        <v>0</v>
      </c>
      <c r="G13" s="9">
        <v>0.08</v>
      </c>
      <c r="H13" s="8">
        <f t="shared" si="1"/>
        <v>0</v>
      </c>
      <c r="I13" s="8">
        <f t="shared" si="2"/>
        <v>0</v>
      </c>
      <c r="J13" s="7"/>
      <c r="K13" s="2"/>
    </row>
    <row r="14" spans="1:11" ht="15.75">
      <c r="A14" s="7">
        <v>5</v>
      </c>
      <c r="B14" s="7" t="s">
        <v>47</v>
      </c>
      <c r="C14" s="7" t="s">
        <v>48</v>
      </c>
      <c r="D14" s="7">
        <v>2</v>
      </c>
      <c r="E14" s="30"/>
      <c r="F14" s="8">
        <f t="shared" si="0"/>
        <v>0</v>
      </c>
      <c r="G14" s="9">
        <v>0.08</v>
      </c>
      <c r="H14" s="8">
        <f t="shared" si="1"/>
        <v>0</v>
      </c>
      <c r="I14" s="8">
        <f t="shared" si="2"/>
        <v>0</v>
      </c>
      <c r="J14" s="7"/>
      <c r="K14" s="2"/>
    </row>
    <row r="15" spans="1:11" ht="15.75">
      <c r="A15" s="7">
        <v>6</v>
      </c>
      <c r="B15" s="7" t="s">
        <v>7</v>
      </c>
      <c r="C15" s="7" t="s">
        <v>6</v>
      </c>
      <c r="D15" s="7">
        <v>3</v>
      </c>
      <c r="E15" s="30"/>
      <c r="F15" s="8">
        <f t="shared" si="0"/>
        <v>0</v>
      </c>
      <c r="G15" s="9">
        <v>0.08</v>
      </c>
      <c r="H15" s="8">
        <f t="shared" si="1"/>
        <v>0</v>
      </c>
      <c r="I15" s="8">
        <f t="shared" si="2"/>
        <v>0</v>
      </c>
      <c r="J15" s="7"/>
      <c r="K15" s="2"/>
    </row>
    <row r="16" spans="1:11" ht="15.75">
      <c r="A16" s="7">
        <v>7</v>
      </c>
      <c r="B16" s="7" t="s">
        <v>8</v>
      </c>
      <c r="C16" s="7" t="s">
        <v>12</v>
      </c>
      <c r="D16" s="7">
        <v>5</v>
      </c>
      <c r="E16" s="30"/>
      <c r="F16" s="8">
        <f t="shared" si="0"/>
        <v>0</v>
      </c>
      <c r="G16" s="9">
        <v>0.08</v>
      </c>
      <c r="H16" s="8">
        <f t="shared" si="1"/>
        <v>0</v>
      </c>
      <c r="I16" s="8">
        <f t="shared" si="2"/>
        <v>0</v>
      </c>
      <c r="J16" s="7"/>
      <c r="K16" s="2"/>
    </row>
    <row r="17" spans="1:11" ht="15.75">
      <c r="A17" s="7">
        <v>8</v>
      </c>
      <c r="B17" s="7" t="s">
        <v>9</v>
      </c>
      <c r="C17" s="7" t="s">
        <v>18</v>
      </c>
      <c r="D17" s="7">
        <v>6</v>
      </c>
      <c r="E17" s="30"/>
      <c r="F17" s="8">
        <f t="shared" si="0"/>
        <v>0</v>
      </c>
      <c r="G17" s="9">
        <v>0.08</v>
      </c>
      <c r="H17" s="8">
        <f t="shared" si="1"/>
        <v>0</v>
      </c>
      <c r="I17" s="8">
        <f t="shared" si="2"/>
        <v>0</v>
      </c>
      <c r="J17" s="7"/>
      <c r="K17" s="2"/>
    </row>
    <row r="18" spans="1:11" ht="15.75">
      <c r="A18" s="7">
        <v>9</v>
      </c>
      <c r="B18" s="7" t="s">
        <v>11</v>
      </c>
      <c r="C18" s="7" t="s">
        <v>12</v>
      </c>
      <c r="D18" s="7">
        <v>10</v>
      </c>
      <c r="E18" s="30"/>
      <c r="F18" s="8">
        <f t="shared" si="0"/>
        <v>0</v>
      </c>
      <c r="G18" s="9">
        <v>0.08</v>
      </c>
      <c r="H18" s="8">
        <f t="shared" si="1"/>
        <v>0</v>
      </c>
      <c r="I18" s="8">
        <f t="shared" si="2"/>
        <v>0</v>
      </c>
      <c r="J18" s="7"/>
      <c r="K18" s="2"/>
    </row>
    <row r="19" spans="1:11" ht="15.75">
      <c r="A19" s="7">
        <v>10</v>
      </c>
      <c r="B19" s="7" t="s">
        <v>13</v>
      </c>
      <c r="C19" s="7" t="s">
        <v>15</v>
      </c>
      <c r="D19" s="7">
        <v>20</v>
      </c>
      <c r="E19" s="30"/>
      <c r="F19" s="8">
        <f t="shared" si="0"/>
        <v>0</v>
      </c>
      <c r="G19" s="9">
        <v>0.08</v>
      </c>
      <c r="H19" s="8">
        <f t="shared" si="1"/>
        <v>0</v>
      </c>
      <c r="I19" s="8">
        <f t="shared" si="2"/>
        <v>0</v>
      </c>
      <c r="J19" s="7"/>
      <c r="K19" s="2"/>
    </row>
    <row r="20" spans="1:11" ht="15.75">
      <c r="A20" s="7">
        <v>11</v>
      </c>
      <c r="B20" s="7" t="s">
        <v>14</v>
      </c>
      <c r="C20" s="7" t="s">
        <v>15</v>
      </c>
      <c r="D20" s="7">
        <v>15</v>
      </c>
      <c r="E20" s="30"/>
      <c r="F20" s="8">
        <f t="shared" si="0"/>
        <v>0</v>
      </c>
      <c r="G20" s="9">
        <v>0.08</v>
      </c>
      <c r="H20" s="8">
        <f t="shared" si="1"/>
        <v>0</v>
      </c>
      <c r="I20" s="8">
        <f t="shared" si="2"/>
        <v>0</v>
      </c>
      <c r="J20" s="7"/>
      <c r="K20" s="2"/>
    </row>
    <row r="21" spans="1:11" ht="15.75">
      <c r="A21" s="7">
        <v>12</v>
      </c>
      <c r="B21" s="7" t="s">
        <v>16</v>
      </c>
      <c r="C21" s="7" t="s">
        <v>17</v>
      </c>
      <c r="D21" s="7">
        <v>4</v>
      </c>
      <c r="E21" s="30"/>
      <c r="F21" s="8">
        <f t="shared" si="0"/>
        <v>0</v>
      </c>
      <c r="G21" s="9">
        <v>0.08</v>
      </c>
      <c r="H21" s="8">
        <f t="shared" si="1"/>
        <v>0</v>
      </c>
      <c r="I21" s="8">
        <f t="shared" si="2"/>
        <v>0</v>
      </c>
      <c r="J21" s="7"/>
      <c r="K21" s="2"/>
    </row>
    <row r="22" spans="1:11" ht="15.75">
      <c r="A22" s="7">
        <v>13</v>
      </c>
      <c r="B22" s="7" t="s">
        <v>44</v>
      </c>
      <c r="C22" s="7" t="s">
        <v>18</v>
      </c>
      <c r="D22" s="7">
        <v>4</v>
      </c>
      <c r="E22" s="30"/>
      <c r="F22" s="8">
        <f t="shared" si="0"/>
        <v>0</v>
      </c>
      <c r="G22" s="9">
        <v>0.08</v>
      </c>
      <c r="H22" s="8">
        <f t="shared" si="1"/>
        <v>0</v>
      </c>
      <c r="I22" s="8">
        <f t="shared" si="2"/>
        <v>0</v>
      </c>
      <c r="J22" s="7"/>
      <c r="K22" s="2"/>
    </row>
    <row r="23" spans="1:11" ht="15.75">
      <c r="A23" s="7">
        <v>14</v>
      </c>
      <c r="B23" s="7" t="s">
        <v>19</v>
      </c>
      <c r="C23" s="7" t="s">
        <v>12</v>
      </c>
      <c r="D23" s="7">
        <v>2</v>
      </c>
      <c r="E23" s="30"/>
      <c r="F23" s="8">
        <f t="shared" si="0"/>
        <v>0</v>
      </c>
      <c r="G23" s="9">
        <v>0.08</v>
      </c>
      <c r="H23" s="8">
        <f t="shared" si="1"/>
        <v>0</v>
      </c>
      <c r="I23" s="8">
        <f t="shared" si="2"/>
        <v>0</v>
      </c>
      <c r="J23" s="7"/>
      <c r="K23" s="2"/>
    </row>
    <row r="24" spans="1:11" ht="15.75">
      <c r="A24" s="7">
        <v>15</v>
      </c>
      <c r="B24" s="7" t="s">
        <v>20</v>
      </c>
      <c r="C24" s="7" t="s">
        <v>12</v>
      </c>
      <c r="D24" s="7">
        <v>2</v>
      </c>
      <c r="E24" s="30"/>
      <c r="F24" s="8">
        <f t="shared" si="0"/>
        <v>0</v>
      </c>
      <c r="G24" s="9">
        <v>0.08</v>
      </c>
      <c r="H24" s="8">
        <f t="shared" si="1"/>
        <v>0</v>
      </c>
      <c r="I24" s="8">
        <f t="shared" si="2"/>
        <v>0</v>
      </c>
      <c r="J24" s="7"/>
      <c r="K24" s="2"/>
    </row>
    <row r="25" spans="1:11" ht="15.75">
      <c r="A25" s="23"/>
      <c r="B25" s="11" t="s">
        <v>21</v>
      </c>
      <c r="C25" s="12"/>
      <c r="D25" s="12">
        <f>SUM(D10:D24)</f>
        <v>110</v>
      </c>
      <c r="E25" s="13">
        <f>SUM(E10:E24)</f>
        <v>0</v>
      </c>
      <c r="F25" s="13">
        <f>SUM(F10:F24)</f>
        <v>0</v>
      </c>
      <c r="G25" s="12"/>
      <c r="H25" s="13">
        <f>SUM(H10:H24)</f>
        <v>0</v>
      </c>
      <c r="I25" s="13">
        <f>SUM(I10:I24)</f>
        <v>0</v>
      </c>
      <c r="J25" s="10"/>
      <c r="K25" s="2"/>
    </row>
    <row r="29" spans="1:11">
      <c r="H29" s="2"/>
    </row>
  </sheetData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zoomScale="120" zoomScaleNormal="120" workbookViewId="0">
      <selection activeCell="B13" sqref="B13"/>
    </sheetView>
  </sheetViews>
  <sheetFormatPr defaultRowHeight="15"/>
  <cols>
    <col min="1" max="1" width="3" bestFit="1" customWidth="1"/>
    <col min="2" max="2" width="81.7109375" bestFit="1" customWidth="1"/>
    <col min="3" max="3" width="20.140625" bestFit="1" customWidth="1"/>
    <col min="4" max="4" width="5.28515625" bestFit="1" customWidth="1"/>
    <col min="5" max="5" width="12.7109375" bestFit="1" customWidth="1"/>
    <col min="6" max="6" width="14.28515625" bestFit="1" customWidth="1"/>
    <col min="7" max="7" width="9.7109375" customWidth="1"/>
    <col min="8" max="8" width="12.7109375" bestFit="1" customWidth="1"/>
    <col min="9" max="9" width="19.7109375" customWidth="1"/>
    <col min="10" max="10" width="6.85546875" bestFit="1" customWidth="1"/>
  </cols>
  <sheetData>
    <row r="1" spans="1:10">
      <c r="A1" s="4" t="s">
        <v>51</v>
      </c>
    </row>
    <row r="3" spans="1:10">
      <c r="A3" t="s">
        <v>32</v>
      </c>
    </row>
    <row r="4" spans="1:10">
      <c r="A4" t="s">
        <v>52</v>
      </c>
    </row>
    <row r="5" spans="1:10">
      <c r="A5" t="s">
        <v>62</v>
      </c>
    </row>
    <row r="7" spans="1:10" s="3" customFormat="1" ht="52.5" customHeight="1">
      <c r="A7" s="31" t="s">
        <v>0</v>
      </c>
      <c r="B7" s="31" t="s">
        <v>1</v>
      </c>
      <c r="C7" s="31" t="s">
        <v>2</v>
      </c>
      <c r="D7" s="31" t="s">
        <v>3</v>
      </c>
      <c r="E7" s="32" t="s">
        <v>57</v>
      </c>
      <c r="F7" s="32" t="s">
        <v>58</v>
      </c>
      <c r="G7" s="32" t="s">
        <v>59</v>
      </c>
      <c r="H7" s="32" t="s">
        <v>60</v>
      </c>
      <c r="I7" s="32" t="s">
        <v>61</v>
      </c>
      <c r="J7" s="31" t="s">
        <v>4</v>
      </c>
    </row>
    <row r="8" spans="1:10" ht="15.7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/>
    </row>
    <row r="9" spans="1:10" ht="15.75">
      <c r="A9" s="15">
        <v>1</v>
      </c>
      <c r="B9" s="15" t="s">
        <v>22</v>
      </c>
      <c r="C9" s="15" t="s">
        <v>23</v>
      </c>
      <c r="D9" s="15">
        <v>45</v>
      </c>
      <c r="E9" s="30"/>
      <c r="F9" s="16">
        <f>E9*D9</f>
        <v>0</v>
      </c>
      <c r="G9" s="17">
        <v>0.23</v>
      </c>
      <c r="H9" s="16">
        <f>ROUND(E9+(E9*G9),2)</f>
        <v>0</v>
      </c>
      <c r="I9" s="16">
        <f>ROUND(F9+(F9*G9),2)</f>
        <v>0</v>
      </c>
      <c r="J9" s="15"/>
    </row>
    <row r="10" spans="1:10" ht="15.75">
      <c r="A10" s="15">
        <v>2</v>
      </c>
      <c r="B10" s="15" t="s">
        <v>63</v>
      </c>
      <c r="C10" s="15" t="s">
        <v>24</v>
      </c>
      <c r="D10" s="15">
        <v>3</v>
      </c>
      <c r="E10" s="30"/>
      <c r="F10" s="16">
        <f t="shared" ref="F10:F17" si="0">E10*D10</f>
        <v>0</v>
      </c>
      <c r="G10" s="17">
        <v>0.23</v>
      </c>
      <c r="H10" s="16">
        <f t="shared" ref="H10:H17" si="1">ROUND(E10+(E10*G10),2)</f>
        <v>0</v>
      </c>
      <c r="I10" s="16">
        <f t="shared" ref="I10:I17" si="2">ROUND(F10+(F10*G10),2)</f>
        <v>0</v>
      </c>
      <c r="J10" s="15"/>
    </row>
    <row r="11" spans="1:10" ht="15.75">
      <c r="A11" s="15">
        <v>3</v>
      </c>
      <c r="B11" s="15" t="s">
        <v>25</v>
      </c>
      <c r="C11" s="15" t="s">
        <v>26</v>
      </c>
      <c r="D11" s="15">
        <v>20</v>
      </c>
      <c r="E11" s="30"/>
      <c r="F11" s="16">
        <f t="shared" si="0"/>
        <v>0</v>
      </c>
      <c r="G11" s="17">
        <v>0.23</v>
      </c>
      <c r="H11" s="16">
        <f t="shared" si="1"/>
        <v>0</v>
      </c>
      <c r="I11" s="16">
        <f t="shared" si="2"/>
        <v>0</v>
      </c>
      <c r="J11" s="15"/>
    </row>
    <row r="12" spans="1:10" ht="15.75">
      <c r="A12" s="15">
        <v>4</v>
      </c>
      <c r="B12" s="15" t="s">
        <v>64</v>
      </c>
      <c r="C12" s="15" t="s">
        <v>10</v>
      </c>
      <c r="D12" s="15">
        <v>60</v>
      </c>
      <c r="E12" s="30"/>
      <c r="F12" s="16">
        <f t="shared" si="0"/>
        <v>0</v>
      </c>
      <c r="G12" s="17">
        <v>0.23</v>
      </c>
      <c r="H12" s="16">
        <f t="shared" si="1"/>
        <v>0</v>
      </c>
      <c r="I12" s="16">
        <f t="shared" si="2"/>
        <v>0</v>
      </c>
      <c r="J12" s="15"/>
    </row>
    <row r="13" spans="1:10" ht="15.75">
      <c r="A13" s="15">
        <v>5</v>
      </c>
      <c r="B13" s="15" t="s">
        <v>27</v>
      </c>
      <c r="C13" s="15" t="s">
        <v>10</v>
      </c>
      <c r="D13" s="15">
        <v>30</v>
      </c>
      <c r="E13" s="30"/>
      <c r="F13" s="16">
        <f t="shared" si="0"/>
        <v>0</v>
      </c>
      <c r="G13" s="17">
        <v>0.23</v>
      </c>
      <c r="H13" s="16">
        <f t="shared" si="1"/>
        <v>0</v>
      </c>
      <c r="I13" s="16">
        <f t="shared" si="2"/>
        <v>0</v>
      </c>
      <c r="J13" s="15"/>
    </row>
    <row r="14" spans="1:10" ht="15.75">
      <c r="A14" s="15">
        <v>6</v>
      </c>
      <c r="B14" s="15" t="s">
        <v>28</v>
      </c>
      <c r="C14" s="15" t="s">
        <v>45</v>
      </c>
      <c r="D14" s="15">
        <v>4</v>
      </c>
      <c r="E14" s="30"/>
      <c r="F14" s="16">
        <f t="shared" si="0"/>
        <v>0</v>
      </c>
      <c r="G14" s="17">
        <v>0.23</v>
      </c>
      <c r="H14" s="16">
        <f t="shared" si="1"/>
        <v>0</v>
      </c>
      <c r="I14" s="16">
        <f t="shared" si="2"/>
        <v>0</v>
      </c>
      <c r="J14" s="15"/>
    </row>
    <row r="15" spans="1:10" ht="15.75">
      <c r="A15" s="15">
        <v>7</v>
      </c>
      <c r="B15" s="15" t="s">
        <v>29</v>
      </c>
      <c r="C15" s="15" t="s">
        <v>24</v>
      </c>
      <c r="D15" s="15">
        <v>5</v>
      </c>
      <c r="E15" s="30"/>
      <c r="F15" s="16">
        <f t="shared" si="0"/>
        <v>0</v>
      </c>
      <c r="G15" s="17">
        <v>0.23</v>
      </c>
      <c r="H15" s="16">
        <f t="shared" si="1"/>
        <v>0</v>
      </c>
      <c r="I15" s="16">
        <f t="shared" si="2"/>
        <v>0</v>
      </c>
      <c r="J15" s="15"/>
    </row>
    <row r="16" spans="1:10" ht="15.75">
      <c r="A16" s="15">
        <v>8</v>
      </c>
      <c r="B16" s="15" t="s">
        <v>30</v>
      </c>
      <c r="C16" s="15" t="s">
        <v>31</v>
      </c>
      <c r="D16" s="15">
        <v>3</v>
      </c>
      <c r="E16" s="30"/>
      <c r="F16" s="16">
        <f t="shared" si="0"/>
        <v>0</v>
      </c>
      <c r="G16" s="17">
        <v>0.23</v>
      </c>
      <c r="H16" s="16">
        <f t="shared" si="1"/>
        <v>0</v>
      </c>
      <c r="I16" s="16">
        <f t="shared" si="2"/>
        <v>0</v>
      </c>
      <c r="J16" s="15"/>
    </row>
    <row r="17" spans="1:10" ht="15.75">
      <c r="A17" s="15">
        <v>9</v>
      </c>
      <c r="B17" s="15" t="s">
        <v>49</v>
      </c>
      <c r="C17" s="15" t="s">
        <v>50</v>
      </c>
      <c r="D17" s="15">
        <v>12</v>
      </c>
      <c r="E17" s="30"/>
      <c r="F17" s="16">
        <f t="shared" si="0"/>
        <v>0</v>
      </c>
      <c r="G17" s="17">
        <v>0.23</v>
      </c>
      <c r="H17" s="16">
        <f t="shared" si="1"/>
        <v>0</v>
      </c>
      <c r="I17" s="16">
        <f t="shared" si="2"/>
        <v>0</v>
      </c>
      <c r="J17" s="15"/>
    </row>
    <row r="18" spans="1:10" ht="15.75">
      <c r="A18" s="21"/>
      <c r="B18" s="20" t="s">
        <v>21</v>
      </c>
      <c r="C18" s="21"/>
      <c r="D18" s="21">
        <f>SUM(D9:D17)</f>
        <v>182</v>
      </c>
      <c r="E18" s="22">
        <f t="shared" ref="E18:I18" si="3">SUM(E9:E17)</f>
        <v>0</v>
      </c>
      <c r="F18" s="22">
        <f t="shared" si="3"/>
        <v>0</v>
      </c>
      <c r="G18" s="21"/>
      <c r="H18" s="22">
        <f t="shared" si="3"/>
        <v>0</v>
      </c>
      <c r="I18" s="22">
        <f t="shared" si="3"/>
        <v>0</v>
      </c>
      <c r="J18" s="21"/>
    </row>
    <row r="20" spans="1:10">
      <c r="A20" t="s">
        <v>65</v>
      </c>
      <c r="H20" s="2"/>
    </row>
  </sheetData>
  <pageMargins left="0.70866141732283472" right="0.70866141732283472" top="0.74803149606299213" bottom="0.74803149606299213" header="0.31496062992125984" footer="0.31496062992125984"/>
  <pageSetup paperSize="9" scale="67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zoomScale="120" zoomScaleNormal="120" workbookViewId="0">
      <selection activeCell="F23" sqref="F23"/>
    </sheetView>
  </sheetViews>
  <sheetFormatPr defaultRowHeight="15"/>
  <cols>
    <col min="1" max="1" width="3.140625" bestFit="1" customWidth="1"/>
    <col min="2" max="2" width="78.42578125" customWidth="1"/>
    <col min="3" max="3" width="8.140625" customWidth="1"/>
    <col min="4" max="4" width="5.42578125" bestFit="1" customWidth="1"/>
    <col min="5" max="5" width="18.28515625" bestFit="1" customWidth="1"/>
    <col min="6" max="6" width="15.85546875" customWidth="1"/>
    <col min="7" max="7" width="8.42578125" bestFit="1" customWidth="1"/>
    <col min="8" max="8" width="16.7109375" customWidth="1"/>
    <col min="9" max="9" width="17.42578125" customWidth="1"/>
    <col min="10" max="10" width="6.85546875" bestFit="1" customWidth="1"/>
  </cols>
  <sheetData>
    <row r="1" spans="1:10">
      <c r="A1" s="4" t="s">
        <v>51</v>
      </c>
    </row>
    <row r="3" spans="1:10">
      <c r="A3" t="s">
        <v>32</v>
      </c>
    </row>
    <row r="4" spans="1:10">
      <c r="A4" t="s">
        <v>52</v>
      </c>
    </row>
    <row r="5" spans="1:10">
      <c r="A5" t="s">
        <v>67</v>
      </c>
    </row>
    <row r="8" spans="1:10" s="3" customFormat="1" ht="63" customHeight="1">
      <c r="A8" s="33" t="s">
        <v>0</v>
      </c>
      <c r="B8" s="33" t="s">
        <v>1</v>
      </c>
      <c r="C8" s="33" t="s">
        <v>2</v>
      </c>
      <c r="D8" s="33" t="s">
        <v>3</v>
      </c>
      <c r="E8" s="34" t="s">
        <v>57</v>
      </c>
      <c r="F8" s="34" t="s">
        <v>58</v>
      </c>
      <c r="G8" s="34" t="s">
        <v>59</v>
      </c>
      <c r="H8" s="34" t="s">
        <v>60</v>
      </c>
      <c r="I8" s="34" t="s">
        <v>61</v>
      </c>
      <c r="J8" s="33" t="s">
        <v>4</v>
      </c>
    </row>
    <row r="9" spans="1:10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/>
    </row>
    <row r="10" spans="1:10">
      <c r="A10" s="18">
        <v>1</v>
      </c>
      <c r="B10" s="18" t="s">
        <v>34</v>
      </c>
      <c r="C10" s="18" t="s">
        <v>35</v>
      </c>
      <c r="D10" s="18">
        <v>30</v>
      </c>
      <c r="E10" s="35"/>
      <c r="F10" s="19">
        <f>E10*D10</f>
        <v>0</v>
      </c>
      <c r="G10" s="24">
        <v>0.08</v>
      </c>
      <c r="H10" s="19">
        <f>ROUND(E10+(E10*G10),2)</f>
        <v>0</v>
      </c>
      <c r="I10" s="19">
        <f>ROUND(F10+(F10*G10),2)</f>
        <v>0</v>
      </c>
      <c r="J10" s="18"/>
    </row>
    <row r="11" spans="1:10">
      <c r="A11" s="18">
        <v>2</v>
      </c>
      <c r="B11" s="18" t="s">
        <v>36</v>
      </c>
      <c r="C11" s="18" t="s">
        <v>35</v>
      </c>
      <c r="D11" s="18">
        <v>45</v>
      </c>
      <c r="E11" s="35"/>
      <c r="F11" s="19">
        <f t="shared" ref="F11:F15" si="0">E11*D11</f>
        <v>0</v>
      </c>
      <c r="G11" s="24">
        <v>0.08</v>
      </c>
      <c r="H11" s="19">
        <f t="shared" ref="H11:H15" si="1">ROUND(E11+(E11*G11),2)</f>
        <v>0</v>
      </c>
      <c r="I11" s="19">
        <f t="shared" ref="I11:I15" si="2">ROUND(F11+(F11*G11),2)</f>
        <v>0</v>
      </c>
      <c r="J11" s="18"/>
    </row>
    <row r="12" spans="1:10">
      <c r="A12" s="18">
        <v>3</v>
      </c>
      <c r="B12" s="18" t="s">
        <v>46</v>
      </c>
      <c r="C12" s="18" t="s">
        <v>35</v>
      </c>
      <c r="D12" s="18">
        <v>20</v>
      </c>
      <c r="E12" s="35"/>
      <c r="F12" s="19">
        <f t="shared" si="0"/>
        <v>0</v>
      </c>
      <c r="G12" s="24">
        <v>0.08</v>
      </c>
      <c r="H12" s="19">
        <f t="shared" si="1"/>
        <v>0</v>
      </c>
      <c r="I12" s="19">
        <f t="shared" si="2"/>
        <v>0</v>
      </c>
      <c r="J12" s="18"/>
    </row>
    <row r="13" spans="1:10">
      <c r="A13" s="18">
        <v>4</v>
      </c>
      <c r="B13" s="18" t="s">
        <v>37</v>
      </c>
      <c r="C13" s="18" t="s">
        <v>38</v>
      </c>
      <c r="D13" s="18">
        <v>10</v>
      </c>
      <c r="E13" s="35"/>
      <c r="F13" s="19">
        <f t="shared" si="0"/>
        <v>0</v>
      </c>
      <c r="G13" s="24">
        <v>0.08</v>
      </c>
      <c r="H13" s="19">
        <f t="shared" si="1"/>
        <v>0</v>
      </c>
      <c r="I13" s="19">
        <f t="shared" si="2"/>
        <v>0</v>
      </c>
      <c r="J13" s="18"/>
    </row>
    <row r="14" spans="1:10">
      <c r="A14" s="18">
        <v>5</v>
      </c>
      <c r="B14" s="18" t="s">
        <v>39</v>
      </c>
      <c r="C14" s="18" t="s">
        <v>40</v>
      </c>
      <c r="D14" s="18">
        <v>20</v>
      </c>
      <c r="E14" s="35"/>
      <c r="F14" s="19">
        <f t="shared" si="0"/>
        <v>0</v>
      </c>
      <c r="G14" s="24">
        <v>0.08</v>
      </c>
      <c r="H14" s="19">
        <f t="shared" si="1"/>
        <v>0</v>
      </c>
      <c r="I14" s="19">
        <f t="shared" si="2"/>
        <v>0</v>
      </c>
      <c r="J14" s="18"/>
    </row>
    <row r="15" spans="1:10">
      <c r="A15" s="18">
        <v>6</v>
      </c>
      <c r="B15" s="18" t="s">
        <v>41</v>
      </c>
      <c r="C15" s="18" t="s">
        <v>66</v>
      </c>
      <c r="D15" s="18">
        <v>30</v>
      </c>
      <c r="E15" s="35"/>
      <c r="F15" s="19">
        <f t="shared" si="0"/>
        <v>0</v>
      </c>
      <c r="G15" s="24">
        <v>0.08</v>
      </c>
      <c r="H15" s="19">
        <f t="shared" si="1"/>
        <v>0</v>
      </c>
      <c r="I15" s="19">
        <f t="shared" si="2"/>
        <v>0</v>
      </c>
      <c r="J15" s="18"/>
    </row>
    <row r="16" spans="1:10">
      <c r="A16" s="25"/>
      <c r="B16" s="26" t="s">
        <v>21</v>
      </c>
      <c r="C16" s="26"/>
      <c r="D16" s="26"/>
      <c r="E16" s="27">
        <f>SUM(E10:E15)</f>
        <v>0</v>
      </c>
      <c r="F16" s="27">
        <f t="shared" ref="F16:I16" si="3">SUM(F10:F15)</f>
        <v>0</v>
      </c>
      <c r="G16" s="26"/>
      <c r="H16" s="27">
        <f t="shared" si="3"/>
        <v>0</v>
      </c>
      <c r="I16" s="27">
        <f t="shared" si="3"/>
        <v>0</v>
      </c>
      <c r="J16" s="25"/>
    </row>
    <row r="18" spans="1:1">
      <c r="A18" t="s">
        <v>68</v>
      </c>
    </row>
    <row r="20" spans="1:1">
      <c r="A20" t="s">
        <v>69</v>
      </c>
    </row>
    <row r="22" spans="1:1">
      <c r="A22" t="s">
        <v>94</v>
      </c>
    </row>
    <row r="23" spans="1:1">
      <c r="A23" t="s">
        <v>95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9" spans="1:1">
      <c r="A29" t="s">
        <v>74</v>
      </c>
    </row>
    <row r="30" spans="1:1">
      <c r="A30" t="s">
        <v>75</v>
      </c>
    </row>
    <row r="31" spans="1:1">
      <c r="A31" t="s">
        <v>76</v>
      </c>
    </row>
    <row r="32" spans="1:1">
      <c r="A32" t="s">
        <v>77</v>
      </c>
    </row>
    <row r="33" spans="1:1">
      <c r="A33" t="s">
        <v>78</v>
      </c>
    </row>
    <row r="34" spans="1:1">
      <c r="A34" t="s">
        <v>79</v>
      </c>
    </row>
    <row r="36" spans="1:1">
      <c r="A36" t="s">
        <v>80</v>
      </c>
    </row>
    <row r="37" spans="1:1">
      <c r="A37" t="s">
        <v>81</v>
      </c>
    </row>
    <row r="38" spans="1:1">
      <c r="A38" t="s">
        <v>82</v>
      </c>
    </row>
    <row r="39" spans="1:1">
      <c r="A39" t="s">
        <v>76</v>
      </c>
    </row>
    <row r="40" spans="1:1">
      <c r="A40" t="s">
        <v>83</v>
      </c>
    </row>
    <row r="41" spans="1:1">
      <c r="A41" t="s">
        <v>84</v>
      </c>
    </row>
    <row r="43" spans="1:1">
      <c r="A43" t="s">
        <v>85</v>
      </c>
    </row>
    <row r="44" spans="1:1">
      <c r="A44" t="s">
        <v>86</v>
      </c>
    </row>
    <row r="45" spans="1:1">
      <c r="A45" t="s">
        <v>87</v>
      </c>
    </row>
    <row r="46" spans="1:1">
      <c r="A46" t="s">
        <v>88</v>
      </c>
    </row>
    <row r="48" spans="1:1">
      <c r="A48" t="s">
        <v>89</v>
      </c>
    </row>
    <row r="49" spans="1:1">
      <c r="A49" t="s">
        <v>90</v>
      </c>
    </row>
    <row r="50" spans="1:1">
      <c r="A50" t="s">
        <v>91</v>
      </c>
    </row>
    <row r="51" spans="1:1">
      <c r="A51" t="s">
        <v>92</v>
      </c>
    </row>
    <row r="52" spans="1:1">
      <c r="A52" t="s">
        <v>93</v>
      </c>
    </row>
    <row r="56" spans="1:1">
      <c r="A56" s="4" t="s">
        <v>96</v>
      </c>
    </row>
    <row r="57" spans="1:1">
      <c r="A57" t="s">
        <v>97</v>
      </c>
    </row>
    <row r="58" spans="1:1">
      <c r="A58" t="s">
        <v>98</v>
      </c>
    </row>
  </sheetData>
  <pageMargins left="0.70866141732283472" right="0.70866141732283472" top="0.74803149606299213" bottom="0.74803149606299213" header="0.31496062992125984" footer="0.31496062992125984"/>
  <pageSetup paperSize="9" scale="66" fitToHeight="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Pakiet1</vt:lpstr>
      <vt:lpstr>Pakiet2</vt:lpstr>
      <vt:lpstr>Pakiet3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INFORMATYK</dc:creator>
  <cp:lastModifiedBy>pl</cp:lastModifiedBy>
  <cp:lastPrinted>2023-11-02T12:22:10Z</cp:lastPrinted>
  <dcterms:created xsi:type="dcterms:W3CDTF">2021-10-29T09:09:03Z</dcterms:created>
  <dcterms:modified xsi:type="dcterms:W3CDTF">2023-11-02T12:26:43Z</dcterms:modified>
</cp:coreProperties>
</file>