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PRZETARGI 2020\ROBOTY BUDOWLANE\41. Przebudowa drogi powiatowej 2484P Łagiewniki_Rybitwy\Pytania + odpowiedzi\pytanie 2\"/>
    </mc:Choice>
  </mc:AlternateContent>
  <bookViews>
    <workbookView xWindow="0" yWindow="0" windowWidth="24000" windowHeight="11070"/>
  </bookViews>
  <sheets>
    <sheet name="Kosztorys" sheetId="1" r:id="rId1"/>
  </sheets>
  <definedNames>
    <definedName name="_xlnm.Print_Area" localSheetId="0">Kosztorys!$A$1:$AB$52</definedName>
  </definedNames>
  <calcPr calcId="152511"/>
</workbook>
</file>

<file path=xl/calcChain.xml><?xml version="1.0" encoding="utf-8"?>
<calcChain xmlns="http://schemas.openxmlformats.org/spreadsheetml/2006/main">
  <c r="W12" i="1" l="1"/>
  <c r="W49" i="1" l="1"/>
  <c r="V49" i="1"/>
  <c r="U49" i="1"/>
  <c r="T49" i="1"/>
  <c r="S49" i="1"/>
  <c r="R49" i="1"/>
  <c r="Q49" i="1"/>
  <c r="W48" i="1"/>
  <c r="V48" i="1"/>
  <c r="U48" i="1"/>
  <c r="T48" i="1"/>
  <c r="S48" i="1"/>
  <c r="R48" i="1"/>
  <c r="Q48" i="1"/>
  <c r="W47" i="1"/>
  <c r="V47" i="1"/>
  <c r="U47" i="1"/>
  <c r="T47" i="1"/>
  <c r="S47" i="1"/>
  <c r="R47" i="1"/>
  <c r="Q47" i="1"/>
  <c r="V46" i="1"/>
  <c r="U46" i="1"/>
  <c r="T46" i="1"/>
  <c r="S46" i="1"/>
  <c r="R46" i="1"/>
  <c r="Q46" i="1"/>
  <c r="W46" i="1"/>
  <c r="W45" i="1"/>
  <c r="V45" i="1"/>
  <c r="U45" i="1"/>
  <c r="T45" i="1"/>
  <c r="S45" i="1"/>
  <c r="R45" i="1"/>
  <c r="Q45" i="1"/>
  <c r="W44" i="1"/>
  <c r="V44" i="1"/>
  <c r="U44" i="1"/>
  <c r="T44" i="1"/>
  <c r="S44" i="1"/>
  <c r="R44" i="1"/>
  <c r="Q44" i="1"/>
  <c r="V43" i="1"/>
  <c r="U43" i="1"/>
  <c r="T43" i="1"/>
  <c r="T50" i="1" s="1"/>
  <c r="S43" i="1"/>
  <c r="R43" i="1"/>
  <c r="Q43" i="1"/>
  <c r="W43" i="1"/>
  <c r="W40" i="1"/>
  <c r="V40" i="1"/>
  <c r="U40" i="1"/>
  <c r="T40" i="1"/>
  <c r="S40" i="1"/>
  <c r="R40" i="1"/>
  <c r="Q40" i="1"/>
  <c r="W39" i="1"/>
  <c r="V39" i="1"/>
  <c r="U39" i="1"/>
  <c r="T39" i="1"/>
  <c r="S39" i="1"/>
  <c r="R39" i="1"/>
  <c r="Q39" i="1"/>
  <c r="W36" i="1"/>
  <c r="V36" i="1"/>
  <c r="U36" i="1"/>
  <c r="T36" i="1"/>
  <c r="S36" i="1"/>
  <c r="R36" i="1"/>
  <c r="Q36" i="1"/>
  <c r="V35" i="1"/>
  <c r="U35" i="1"/>
  <c r="T35" i="1"/>
  <c r="S35" i="1"/>
  <c r="R35" i="1"/>
  <c r="Q35" i="1"/>
  <c r="W35" i="1"/>
  <c r="W32" i="1"/>
  <c r="V32" i="1"/>
  <c r="U32" i="1"/>
  <c r="T32" i="1"/>
  <c r="S32" i="1"/>
  <c r="R32" i="1"/>
  <c r="Q32" i="1"/>
  <c r="W31" i="1"/>
  <c r="V31" i="1"/>
  <c r="U31" i="1"/>
  <c r="T31" i="1"/>
  <c r="S31" i="1"/>
  <c r="R31" i="1"/>
  <c r="Q31" i="1"/>
  <c r="W30" i="1"/>
  <c r="V30" i="1"/>
  <c r="U30" i="1"/>
  <c r="T30" i="1"/>
  <c r="S30" i="1"/>
  <c r="R30" i="1"/>
  <c r="Q30" i="1"/>
  <c r="V29" i="1"/>
  <c r="U29" i="1"/>
  <c r="T29" i="1"/>
  <c r="S29" i="1"/>
  <c r="R29" i="1"/>
  <c r="Q29" i="1"/>
  <c r="W29" i="1"/>
  <c r="W26" i="1"/>
  <c r="V26" i="1"/>
  <c r="U26" i="1"/>
  <c r="T26" i="1"/>
  <c r="S26" i="1"/>
  <c r="R26" i="1"/>
  <c r="Q26" i="1"/>
  <c r="W25" i="1"/>
  <c r="V25" i="1"/>
  <c r="U25" i="1"/>
  <c r="T25" i="1"/>
  <c r="S25" i="1"/>
  <c r="R25" i="1"/>
  <c r="Q25" i="1"/>
  <c r="W24" i="1"/>
  <c r="V24" i="1"/>
  <c r="U24" i="1"/>
  <c r="T24" i="1"/>
  <c r="S24" i="1"/>
  <c r="R24" i="1"/>
  <c r="Q24" i="1"/>
  <c r="V21" i="1"/>
  <c r="U21" i="1"/>
  <c r="T21" i="1"/>
  <c r="S21" i="1"/>
  <c r="R21" i="1"/>
  <c r="Q21" i="1"/>
  <c r="W21" i="1"/>
  <c r="W20" i="1"/>
  <c r="V20" i="1"/>
  <c r="U20" i="1"/>
  <c r="T20" i="1"/>
  <c r="S20" i="1"/>
  <c r="R20" i="1"/>
  <c r="Q20" i="1"/>
  <c r="W19" i="1"/>
  <c r="V19" i="1"/>
  <c r="U19" i="1"/>
  <c r="T19" i="1"/>
  <c r="S19" i="1"/>
  <c r="R19" i="1"/>
  <c r="Q19" i="1"/>
  <c r="W18" i="1"/>
  <c r="V18" i="1"/>
  <c r="U18" i="1"/>
  <c r="T18" i="1"/>
  <c r="S18" i="1"/>
  <c r="R18" i="1"/>
  <c r="Q18" i="1"/>
  <c r="V17" i="1"/>
  <c r="U17" i="1"/>
  <c r="T17" i="1"/>
  <c r="S17" i="1"/>
  <c r="R17" i="1"/>
  <c r="Q17" i="1"/>
  <c r="W17" i="1"/>
  <c r="W16" i="1"/>
  <c r="V16" i="1"/>
  <c r="U16" i="1"/>
  <c r="T16" i="1"/>
  <c r="S16" i="1"/>
  <c r="R16" i="1"/>
  <c r="Q16" i="1"/>
  <c r="W13" i="1"/>
  <c r="V13" i="1"/>
  <c r="U13" i="1"/>
  <c r="T13" i="1"/>
  <c r="S13" i="1"/>
  <c r="R13" i="1"/>
  <c r="Q13" i="1"/>
  <c r="V11" i="1"/>
  <c r="U11" i="1"/>
  <c r="T11" i="1"/>
  <c r="S11" i="1"/>
  <c r="R11" i="1"/>
  <c r="Q11" i="1"/>
  <c r="W11" i="1"/>
  <c r="W10" i="1"/>
  <c r="V10" i="1"/>
  <c r="U10" i="1"/>
  <c r="T10" i="1"/>
  <c r="S10" i="1"/>
  <c r="R10" i="1"/>
  <c r="Q10" i="1"/>
  <c r="W9" i="1"/>
  <c r="V9" i="1"/>
  <c r="U9" i="1"/>
  <c r="T9" i="1"/>
  <c r="S9" i="1"/>
  <c r="R9" i="1"/>
  <c r="Q9" i="1"/>
  <c r="W8" i="1"/>
  <c r="V8" i="1"/>
  <c r="U8" i="1"/>
  <c r="T8" i="1"/>
  <c r="S8" i="1"/>
  <c r="R8" i="1"/>
  <c r="Q8" i="1"/>
  <c r="R50" i="1" l="1"/>
  <c r="V50" i="1"/>
  <c r="U50" i="1"/>
  <c r="S52" i="1"/>
  <c r="U52" i="1"/>
  <c r="S50" i="1"/>
  <c r="Q50" i="1"/>
  <c r="R52" i="1"/>
  <c r="T52" i="1"/>
  <c r="W50" i="1"/>
  <c r="V52" i="1"/>
  <c r="Q52" i="1" l="1"/>
  <c r="W52" i="1"/>
</calcChain>
</file>

<file path=xl/sharedStrings.xml><?xml version="1.0" encoding="utf-8"?>
<sst xmlns="http://schemas.openxmlformats.org/spreadsheetml/2006/main" count="123" uniqueCount="90">
  <si>
    <t/>
  </si>
  <si>
    <t>Nazwa</t>
  </si>
  <si>
    <t>Jedn</t>
  </si>
  <si>
    <t>Ilość</t>
  </si>
  <si>
    <t>R j.</t>
  </si>
  <si>
    <t>M j.</t>
  </si>
  <si>
    <t>T j.</t>
  </si>
  <si>
    <t>S j.</t>
  </si>
  <si>
    <t>K j.</t>
  </si>
  <si>
    <t>Z j.</t>
  </si>
  <si>
    <t>Cena j.</t>
  </si>
  <si>
    <t>R</t>
  </si>
  <si>
    <t>M</t>
  </si>
  <si>
    <t>T</t>
  </si>
  <si>
    <t>S</t>
  </si>
  <si>
    <t>K</t>
  </si>
  <si>
    <t>Z</t>
  </si>
  <si>
    <t>Wartość (bez zaokr)</t>
  </si>
  <si>
    <t>Wartość</t>
  </si>
  <si>
    <t>Cena j.
(sykal)</t>
  </si>
  <si>
    <t>Wartość
(sykal)</t>
  </si>
  <si>
    <t>D-01.01.01a</t>
  </si>
  <si>
    <t>Roboty pomiarowe - trasa dróg w terenie równinnym wytyczenie robocze  oraz inwentaryzacja geodezyjna powykonawcza</t>
  </si>
  <si>
    <t>km</t>
  </si>
  <si>
    <t>D-01.02.04</t>
  </si>
  <si>
    <t>Rozebranie słupków do znaków drogowych</t>
  </si>
  <si>
    <t>szt</t>
  </si>
  <si>
    <t>Zdjęcie znaku drogowego</t>
  </si>
  <si>
    <t>D-05.03.11</t>
  </si>
  <si>
    <t>m2</t>
  </si>
  <si>
    <t>D-02.01.01</t>
  </si>
  <si>
    <t>m3</t>
  </si>
  <si>
    <t>D-08.03.01</t>
  </si>
  <si>
    <t>metr</t>
  </si>
  <si>
    <t>D-08.01.01</t>
  </si>
  <si>
    <t>D-04.05.01</t>
  </si>
  <si>
    <t>Podbudowa betonowa C3/4  z betoniarni grub 15 cm z pielęgnacją piaskiem i wodą</t>
  </si>
  <si>
    <t>D-04.04.02</t>
  </si>
  <si>
    <t>D-04.03.01</t>
  </si>
  <si>
    <t>Skropienie podbudowy emulsją  asfaltową w ilośći 0,8kg/m2</t>
  </si>
  <si>
    <t>D-05.03.05b</t>
  </si>
  <si>
    <t>Mg</t>
  </si>
  <si>
    <t>Podbudowa betonowa C3/4  grub 10 cm z pielęgnacją piaskiem i wodą</t>
  </si>
  <si>
    <t>D-05.03.23a</t>
  </si>
  <si>
    <t>Nawierzchnia peronu autobusowego z kostki betonowej szarej grub 8 cm na podsypce cementowo-piaskowej h=5cm - 40cm przy krawęzniku kostka betonowa czerwona</t>
  </si>
  <si>
    <t>D-08.05.06a</t>
  </si>
  <si>
    <t>Skropienie wyrównanej podbudowy bitumicznej emulsją  asfaltową w ilośći 0,5kg/m2</t>
  </si>
  <si>
    <t>Nawierzchnia asfaltowa warstwa wiążaca AC11W grub 5 cm</t>
  </si>
  <si>
    <t>Skropienie warstwy wiążącej emulsją  asfaltową w ilości 0,5kg/m2</t>
  </si>
  <si>
    <t>D-05.03.13a</t>
  </si>
  <si>
    <t>Nawierzchnia  warstwa ścieralna z mieszanki mastyksowo-grysowej o nieciągłym uziarnieniu SMA8 o  grub 3 cm pod ruch KR 2 z zawartościa parafiny w asfalcie 50/70 &lt;=1% wymagania podwyższone wg wytycznych WT1 i WT2 z 2014r.</t>
  </si>
  <si>
    <t>D-05-02-01</t>
  </si>
  <si>
    <t>D-05-03-23a</t>
  </si>
  <si>
    <t>Rozebranie i ponowne ułożenie nawierzchni  z kostki betonowej na zjazdach i przy remizie h=8cm - połączenie z nową niweletą jezdni- material z odzysku</t>
  </si>
  <si>
    <t>D-06.04.01</t>
  </si>
  <si>
    <t>D-06.03.01</t>
  </si>
  <si>
    <t>D-06.03.01a</t>
  </si>
  <si>
    <t>D-07.02.01</t>
  </si>
  <si>
    <t>Słupek do znaku drogowego z rur stalowych ocynkowanych fi 70 z zamknięciem góry słupka kapturkiem z PCV- zgodnie z zatwierdzonym projektem organizacji ruchu</t>
  </si>
  <si>
    <t>Przymocowanie znaku drogowego o powierzchni pow 0,3 m2 z folia odblaskową typu 2 pryzmatyczną- zgodnie z zatwierdzonym projektem organizacji ruchu</t>
  </si>
  <si>
    <t>Montaz na łukach słupków prowadzących U-1a- zgodnie z zatwiierdzonym projektem organizacji ruchu</t>
  </si>
  <si>
    <t>D-07.01.01</t>
  </si>
  <si>
    <t>Malowanie farbą akrylową do nawierzchni lini krawędziowych przerywanych- zgodnie z zatwierdzonym projektem organizacji ruchu</t>
  </si>
  <si>
    <t>Malowanie farbą akrylową do nawierzchni symboli ręcznie - zgodnie z zatwierdzonym projektem organizacji ruchu</t>
  </si>
  <si>
    <t>Poz.</t>
  </si>
  <si>
    <t xml:space="preserve"> Roboty w zakresie przygotowania terenu pod budowę i roboty ziemne</t>
  </si>
  <si>
    <t>Fundamentowanie dróg- poszerzenie podbudowy</t>
  </si>
  <si>
    <t>Roboty w zakresie nawierzchni peronów autobusowych</t>
  </si>
  <si>
    <t>Nawierzchnia drogi powiatowej</t>
  </si>
  <si>
    <t>Nawierzchnia zjazdów z drogi powiatowej</t>
  </si>
  <si>
    <t xml:space="preserve"> Oczyszczenie i odtworzenie rowów przydrożnych</t>
  </si>
  <si>
    <t xml:space="preserve"> Roboty w zakresie zagospodarowania terenu</t>
  </si>
  <si>
    <t>Podatek VAT</t>
  </si>
  <si>
    <t>Ogółem</t>
  </si>
  <si>
    <t xml:space="preserve">  KOSZTORYS  OFERTOWY</t>
  </si>
  <si>
    <t>Razem</t>
  </si>
  <si>
    <t xml:space="preserve">Frezowanie na zimno nawierzchni asfaltowej grub 4 cm z odwiezieniem urobku do Obwodu Drogowego w Biskupicach, na podłączeniach i korekcyjne w przekroju podłużnym i poprzecznym </t>
  </si>
  <si>
    <t>Roboty ziemne koparką przedsiębierną  w gruncie kat 3-4 z transportem urobku na składowisko Wykonawcy</t>
  </si>
  <si>
    <t xml:space="preserve">Obrzeże betonowe 8x30x100 cm wraz z ławą betonową C12/15 </t>
  </si>
  <si>
    <t xml:space="preserve">Krawężnik betonowy wystający 20*30*100 na peronach autobusowych 20x30 cm wraz z ławą betonową C12/15 </t>
  </si>
  <si>
    <t xml:space="preserve">Warstwa  podbudowy z kruszywa 0-31,5mm grub 20 cm  </t>
  </si>
  <si>
    <t xml:space="preserve">Mechaniczne wyrównanie podbudowy mieszanką asfaltową AC11W - średnio 4 cm </t>
  </si>
  <si>
    <t>Ściek 3-rzędowy płaski przy krawężniku z kostki betonowej 8*10*20   na ławie betonowej C12/15</t>
  </si>
  <si>
    <t>Wykopy płytkich rowów  do 0,5 m3 objętości na 1 m/b rowu koparkami podsiębiernymi  w gruncie kat 3-4  z odwozem nadmiaru gruntu na składowisko Wykonawcy</t>
  </si>
  <si>
    <t>Wykopy ręcznie płytkich rowów  po koparkach grub do 10 cm w gruncie kat 3-4 z odwozem urobku na składowisko Wykonawcy</t>
  </si>
  <si>
    <t>Formowanie pobocza wraz z zagęszczeniem ziemią grubości 10cm-ziemia z poszerzenia drogi</t>
  </si>
  <si>
    <t xml:space="preserve">Nawierzchnia pobocza wraz z zagęszczeniem z kruszywa 0/31,5mm grub 10 cm </t>
  </si>
  <si>
    <t xml:space="preserve">Nawierzchnia zjazdów wraz z zagęszczeniem z kruszywa 0/31,5mm grub 15 cm </t>
  </si>
  <si>
    <t>Przebudowa drogi powiatowej nr 2484P Łagiewniki - Rybitwy, na odcinku Latalice - granica powiatu poznańskiego, gmina Pobiedziska          ( od km 1+385,00 do km 2+325,00 )</t>
  </si>
  <si>
    <t>Usunięcie karpin drzew. Wywóz karpin na składowisko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</si>
</sst>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\."/>
    <numFmt numFmtId="165" formatCode="0.000"/>
  </numFmts>
  <fonts count="16" x14ac:knownFonts="1"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i/>
      <sz val="8"/>
      <color rgb="FF000000"/>
      <name val="Calibri"/>
      <family val="2"/>
    </font>
    <font>
      <i/>
      <sz val="8"/>
      <color rgb="FF000000" tint="0.59999389629810485"/>
      <name val="Calibri"/>
      <family val="2"/>
    </font>
    <font>
      <i/>
      <sz val="8"/>
      <color rgb="FF000000" tint="0.29999694814905242"/>
      <name val="Calibri"/>
      <family val="2"/>
    </font>
    <font>
      <i/>
      <sz val="8"/>
      <color rgb="FF000000" tint="0.499984740745262"/>
      <name val="Calibri"/>
      <family val="2"/>
    </font>
    <font>
      <sz val="8"/>
      <color rgb="FF000000"/>
      <name val="Calibri"/>
      <family val="2"/>
    </font>
    <font>
      <sz val="9"/>
      <color rgb="FF000000" tint="0.59999389629810485"/>
      <name val="Calibri"/>
      <family val="2"/>
    </font>
    <font>
      <sz val="9"/>
      <color rgb="FF000000" tint="0.29999694814905242"/>
      <name val="Calibri"/>
      <family val="2"/>
    </font>
    <font>
      <sz val="9"/>
      <color rgb="FF000000" tint="0.499984740745262"/>
      <name val="Calibri"/>
      <family val="2"/>
    </font>
    <font>
      <b/>
      <sz val="10"/>
      <color rgb="FF000000" tint="0.59999389629810485"/>
      <name val="Calibri"/>
      <family val="2"/>
    </font>
    <font>
      <b/>
      <sz val="10"/>
      <color rgb="FF000000" tint="0.29999694814905242"/>
      <name val="Calibri"/>
      <family val="2"/>
    </font>
    <font>
      <b/>
      <sz val="10"/>
      <color rgb="FF000000" tint="0.499984740745262"/>
      <name val="Calibri"/>
      <family val="2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vertical="top" wrapText="1"/>
    </xf>
    <xf numFmtId="2" fontId="8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vertical="top"/>
    </xf>
    <xf numFmtId="165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vertical="top"/>
    </xf>
    <xf numFmtId="4" fontId="13" fillId="0" borderId="0" xfId="0" applyNumberFormat="1" applyFont="1" applyFill="1" applyBorder="1" applyAlignment="1">
      <alignment vertical="top"/>
    </xf>
    <xf numFmtId="0" fontId="0" fillId="0" borderId="0" xfId="0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3" fillId="0" borderId="5" xfId="0" applyNumberFormat="1" applyFont="1" applyFill="1" applyBorder="1" applyAlignment="1">
      <alignment horizontal="center" vertical="top"/>
    </xf>
    <xf numFmtId="0" fontId="3" fillId="0" borderId="6" xfId="0" applyNumberFormat="1" applyFont="1" applyFill="1" applyBorder="1" applyAlignment="1">
      <alignment horizontal="center" vertical="top"/>
    </xf>
    <xf numFmtId="0" fontId="0" fillId="2" borderId="0" xfId="0" applyFill="1" applyBorder="1"/>
    <xf numFmtId="164" fontId="0" fillId="0" borderId="5" xfId="0" applyNumberFormat="1" applyFont="1" applyFill="1" applyBorder="1" applyAlignment="1">
      <alignment vertical="top"/>
    </xf>
    <xf numFmtId="0" fontId="0" fillId="0" borderId="7" xfId="0" applyBorder="1"/>
    <xf numFmtId="0" fontId="0" fillId="0" borderId="8" xfId="0" applyBorder="1"/>
    <xf numFmtId="0" fontId="0" fillId="0" borderId="2" xfId="0" applyBorder="1"/>
    <xf numFmtId="2" fontId="11" fillId="0" borderId="3" xfId="0" applyNumberFormat="1" applyFont="1" applyFill="1" applyBorder="1" applyAlignment="1">
      <alignment vertical="top"/>
    </xf>
    <xf numFmtId="4" fontId="12" fillId="0" borderId="3" xfId="0" applyNumberFormat="1" applyFont="1" applyFill="1" applyBorder="1" applyAlignment="1">
      <alignment vertical="top"/>
    </xf>
    <xf numFmtId="0" fontId="0" fillId="0" borderId="11" xfId="0" applyBorder="1"/>
    <xf numFmtId="0" fontId="0" fillId="0" borderId="12" xfId="0" applyBorder="1"/>
    <xf numFmtId="2" fontId="11" fillId="0" borderId="12" xfId="0" applyNumberFormat="1" applyFont="1" applyFill="1" applyBorder="1" applyAlignment="1">
      <alignment vertical="top"/>
    </xf>
    <xf numFmtId="4" fontId="12" fillId="0" borderId="12" xfId="0" applyNumberFormat="1" applyFont="1" applyFill="1" applyBorder="1" applyAlignment="1">
      <alignment vertical="top"/>
    </xf>
    <xf numFmtId="0" fontId="2" fillId="0" borderId="5" xfId="0" applyNumberFormat="1" applyFont="1" applyFill="1" applyBorder="1" applyAlignment="1">
      <alignment horizontal="left" vertical="center"/>
    </xf>
    <xf numFmtId="0" fontId="0" fillId="0" borderId="9" xfId="0" applyBorder="1"/>
    <xf numFmtId="0" fontId="0" fillId="0" borderId="10" xfId="0" applyBorder="1"/>
    <xf numFmtId="0" fontId="3" fillId="0" borderId="13" xfId="0" applyNumberFormat="1" applyFont="1" applyFill="1" applyBorder="1" applyAlignment="1">
      <alignment horizontal="center" vertical="top"/>
    </xf>
    <xf numFmtId="0" fontId="0" fillId="0" borderId="14" xfId="0" applyBorder="1"/>
    <xf numFmtId="0" fontId="0" fillId="2" borderId="13" xfId="0" applyFill="1" applyBorder="1"/>
    <xf numFmtId="4" fontId="0" fillId="0" borderId="13" xfId="0" applyNumberFormat="1" applyFont="1" applyFill="1" applyBorder="1" applyAlignment="1">
      <alignment vertical="top"/>
    </xf>
    <xf numFmtId="0" fontId="0" fillId="0" borderId="13" xfId="0" applyBorder="1"/>
    <xf numFmtId="4" fontId="2" fillId="0" borderId="10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4" fontId="0" fillId="0" borderId="14" xfId="0" applyNumberFormat="1" applyFont="1" applyFill="1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0" fillId="3" borderId="0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vertical="top"/>
    </xf>
    <xf numFmtId="164" fontId="0" fillId="0" borderId="7" xfId="0" applyNumberFormat="1" applyFont="1" applyFill="1" applyBorder="1" applyAlignment="1">
      <alignment vertical="top"/>
    </xf>
    <xf numFmtId="0" fontId="0" fillId="0" borderId="9" xfId="0" applyNumberFormat="1" applyFont="1" applyFill="1" applyBorder="1" applyAlignment="1">
      <alignment vertical="top"/>
    </xf>
    <xf numFmtId="43" fontId="0" fillId="0" borderId="0" xfId="1" applyFont="1" applyBorder="1" applyAlignment="1">
      <alignment vertical="center"/>
    </xf>
    <xf numFmtId="43" fontId="0" fillId="0" borderId="10" xfId="1" applyFont="1" applyBorder="1" applyAlignment="1">
      <alignment vertical="center"/>
    </xf>
    <xf numFmtId="43" fontId="3" fillId="0" borderId="13" xfId="1" applyFont="1" applyFill="1" applyBorder="1" applyAlignment="1">
      <alignment horizontal="center" vertical="center"/>
    </xf>
    <xf numFmtId="43" fontId="0" fillId="0" borderId="14" xfId="1" applyFont="1" applyBorder="1" applyAlignment="1">
      <alignment vertical="center"/>
    </xf>
    <xf numFmtId="43" fontId="0" fillId="2" borderId="13" xfId="1" applyFont="1" applyFill="1" applyBorder="1" applyAlignment="1">
      <alignment vertical="center"/>
    </xf>
    <xf numFmtId="43" fontId="0" fillId="0" borderId="13" xfId="1" applyFont="1" applyFill="1" applyBorder="1" applyAlignment="1">
      <alignment vertical="center"/>
    </xf>
    <xf numFmtId="43" fontId="0" fillId="0" borderId="13" xfId="1" applyFont="1" applyBorder="1" applyAlignment="1">
      <alignment vertical="center"/>
    </xf>
    <xf numFmtId="43" fontId="0" fillId="0" borderId="14" xfId="1" applyFont="1" applyFill="1" applyBorder="1" applyAlignment="1">
      <alignment vertical="center"/>
    </xf>
    <xf numFmtId="43" fontId="0" fillId="0" borderId="0" xfId="1" applyFont="1" applyAlignment="1">
      <alignment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top"/>
    </xf>
    <xf numFmtId="0" fontId="0" fillId="2" borderId="6" xfId="0" applyFill="1" applyBorder="1"/>
    <xf numFmtId="0" fontId="2" fillId="2" borderId="0" xfId="0" applyNumberFormat="1" applyFont="1" applyFill="1" applyBorder="1" applyAlignment="1">
      <alignment vertical="top" wrapText="1"/>
    </xf>
    <xf numFmtId="0" fontId="0" fillId="2" borderId="0" xfId="0" applyFill="1" applyBorder="1"/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14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tabSelected="1" topLeftCell="A34" zoomScaleNormal="100" workbookViewId="0">
      <selection activeCell="F43" sqref="F43"/>
    </sheetView>
  </sheetViews>
  <sheetFormatPr defaultRowHeight="12" x14ac:dyDescent="0.2"/>
  <cols>
    <col min="1" max="1" width="6"/>
    <col min="2" max="2" width="2.33203125" customWidth="1"/>
    <col min="3" max="3" width="10.5" customWidth="1"/>
    <col min="4" max="4" width="50"/>
    <col min="5" max="5" width="2"/>
    <col min="6" max="6" width="8" style="12"/>
    <col min="7" max="7" width="11.33203125" style="62" bestFit="1" customWidth="1"/>
    <col min="8" max="8" width="2"/>
    <col min="9" max="14" width="0" hidden="1"/>
    <col min="15" max="15" width="13.5" customWidth="1"/>
    <col min="16" max="16" width="2"/>
    <col min="17" max="23" width="0" hidden="1"/>
    <col min="24" max="24" width="23.5" customWidth="1"/>
    <col min="25" max="26" width="2"/>
    <col min="27" max="28" width="0" hidden="1"/>
  </cols>
  <sheetData>
    <row r="1" spans="1:28" ht="27.75" customHeight="1" x14ac:dyDescent="0.2">
      <c r="A1" s="63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5"/>
    </row>
    <row r="2" spans="1:28" x14ac:dyDescent="0.2">
      <c r="A2" s="15"/>
      <c r="B2" s="16"/>
      <c r="C2" s="16"/>
      <c r="D2" s="16"/>
      <c r="E2" s="16"/>
      <c r="F2" s="42"/>
      <c r="G2" s="54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7"/>
    </row>
    <row r="3" spans="1:28" ht="41.25" customHeight="1" x14ac:dyDescent="0.2">
      <c r="A3" s="31"/>
      <c r="B3" s="70" t="s">
        <v>88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1"/>
    </row>
    <row r="4" spans="1:28" ht="13.5" customHeight="1" x14ac:dyDescent="0.2">
      <c r="A4" s="24"/>
      <c r="B4" s="14"/>
      <c r="C4" s="13"/>
      <c r="D4" s="13"/>
      <c r="E4" s="13"/>
      <c r="F4" s="43"/>
      <c r="G4" s="55"/>
      <c r="H4" s="13"/>
      <c r="I4" s="13"/>
      <c r="J4" s="13"/>
      <c r="K4" s="13"/>
      <c r="L4" s="13"/>
      <c r="M4" s="13"/>
      <c r="N4" s="13"/>
      <c r="O4" s="33"/>
      <c r="P4" s="13"/>
      <c r="Q4" s="13"/>
      <c r="R4" s="13"/>
      <c r="S4" s="13"/>
      <c r="T4" s="13"/>
      <c r="U4" s="13"/>
      <c r="V4" s="13"/>
      <c r="W4" s="13"/>
      <c r="X4" s="33"/>
    </row>
    <row r="5" spans="1:28" ht="12" customHeight="1" x14ac:dyDescent="0.2">
      <c r="A5" s="18" t="s">
        <v>64</v>
      </c>
      <c r="B5" s="19"/>
      <c r="C5" s="2" t="s">
        <v>0</v>
      </c>
      <c r="D5" s="2" t="s">
        <v>1</v>
      </c>
      <c r="E5" s="16"/>
      <c r="F5" s="44" t="s">
        <v>2</v>
      </c>
      <c r="G5" s="56" t="s">
        <v>3</v>
      </c>
      <c r="H5" s="16"/>
      <c r="I5" s="3" t="s">
        <v>4</v>
      </c>
      <c r="J5" s="3" t="s">
        <v>5</v>
      </c>
      <c r="K5" s="3" t="s">
        <v>6</v>
      </c>
      <c r="L5" s="3" t="s">
        <v>7</v>
      </c>
      <c r="M5" s="3" t="s">
        <v>8</v>
      </c>
      <c r="N5" s="3" t="s">
        <v>9</v>
      </c>
      <c r="O5" s="34" t="s">
        <v>10</v>
      </c>
      <c r="P5" s="16"/>
      <c r="Q5" s="3" t="s">
        <v>11</v>
      </c>
      <c r="R5" s="3" t="s">
        <v>12</v>
      </c>
      <c r="S5" s="3" t="s">
        <v>13</v>
      </c>
      <c r="T5" s="3" t="s">
        <v>14</v>
      </c>
      <c r="U5" s="3" t="s">
        <v>15</v>
      </c>
      <c r="V5" s="3" t="s">
        <v>16</v>
      </c>
      <c r="W5" s="4" t="s">
        <v>17</v>
      </c>
      <c r="X5" s="34" t="s">
        <v>18</v>
      </c>
    </row>
    <row r="6" spans="1:28" hidden="1" x14ac:dyDescent="0.2">
      <c r="A6" s="22"/>
      <c r="B6" s="32"/>
      <c r="C6" s="23"/>
      <c r="D6" s="23"/>
      <c r="E6" s="23"/>
      <c r="F6" s="45"/>
      <c r="G6" s="57"/>
      <c r="H6" s="23"/>
      <c r="I6" s="23"/>
      <c r="J6" s="23"/>
      <c r="K6" s="23"/>
      <c r="L6" s="23"/>
      <c r="M6" s="23"/>
      <c r="N6" s="23"/>
      <c r="O6" s="35"/>
      <c r="P6" s="23"/>
      <c r="Q6" s="23"/>
      <c r="R6" s="23"/>
      <c r="S6" s="23"/>
      <c r="T6" s="23"/>
      <c r="U6" s="23"/>
      <c r="V6" s="23"/>
      <c r="W6" s="23"/>
      <c r="X6" s="35"/>
    </row>
    <row r="7" spans="1:28" ht="25.5" customHeight="1" x14ac:dyDescent="0.2">
      <c r="A7" s="66"/>
      <c r="B7" s="67"/>
      <c r="C7" s="68" t="s">
        <v>65</v>
      </c>
      <c r="D7" s="69"/>
      <c r="E7" s="69"/>
      <c r="F7" s="46"/>
      <c r="G7" s="58"/>
      <c r="H7" s="20"/>
      <c r="I7" s="20"/>
      <c r="J7" s="20"/>
      <c r="K7" s="20"/>
      <c r="L7" s="20"/>
      <c r="M7" s="20"/>
      <c r="N7" s="20"/>
      <c r="O7" s="36"/>
      <c r="P7" s="20"/>
      <c r="Q7" s="20"/>
      <c r="R7" s="20"/>
      <c r="S7" s="20"/>
      <c r="T7" s="20"/>
      <c r="U7" s="20"/>
      <c r="V7" s="20"/>
      <c r="W7" s="20"/>
      <c r="X7" s="36"/>
    </row>
    <row r="8" spans="1:28" ht="36" x14ac:dyDescent="0.2">
      <c r="A8" s="21">
        <v>1</v>
      </c>
      <c r="B8" s="51"/>
      <c r="C8" s="1" t="s">
        <v>21</v>
      </c>
      <c r="D8" s="6" t="s">
        <v>22</v>
      </c>
      <c r="E8" s="16"/>
      <c r="F8" s="48" t="s">
        <v>23</v>
      </c>
      <c r="G8" s="59">
        <v>0.94</v>
      </c>
      <c r="H8" s="16"/>
      <c r="I8" s="7">
        <v>2035.81</v>
      </c>
      <c r="J8" s="7">
        <v>18.75</v>
      </c>
      <c r="K8" s="7">
        <v>0</v>
      </c>
      <c r="L8" s="7">
        <v>300</v>
      </c>
      <c r="M8" s="7">
        <v>1167.9100000000001</v>
      </c>
      <c r="N8" s="7">
        <v>350.37</v>
      </c>
      <c r="O8" s="37"/>
      <c r="P8" s="16"/>
      <c r="Q8" s="7">
        <f>G8*I8</f>
        <v>1913.6613999999997</v>
      </c>
      <c r="R8" s="7">
        <f>G8*J8</f>
        <v>17.625</v>
      </c>
      <c r="S8" s="7">
        <f>G8*K8</f>
        <v>0</v>
      </c>
      <c r="T8" s="7">
        <f>G8*L8</f>
        <v>282</v>
      </c>
      <c r="U8" s="7">
        <f>G8*M8</f>
        <v>1097.8353999999999</v>
      </c>
      <c r="V8" s="7">
        <f>G8*N8</f>
        <v>329.34780000000001</v>
      </c>
      <c r="W8" s="8">
        <f t="shared" ref="W8:W13" si="0">G8*O8</f>
        <v>0</v>
      </c>
      <c r="X8" s="37"/>
      <c r="AA8" s="5" t="s">
        <v>19</v>
      </c>
      <c r="AB8" s="5" t="s">
        <v>20</v>
      </c>
    </row>
    <row r="9" spans="1:28" ht="32.25" customHeight="1" x14ac:dyDescent="0.2">
      <c r="A9" s="21">
        <v>2</v>
      </c>
      <c r="B9" s="51"/>
      <c r="C9" s="1" t="s">
        <v>24</v>
      </c>
      <c r="D9" s="6" t="s">
        <v>25</v>
      </c>
      <c r="E9" s="16"/>
      <c r="F9" s="48" t="s">
        <v>26</v>
      </c>
      <c r="G9" s="59">
        <v>1</v>
      </c>
      <c r="H9" s="16"/>
      <c r="I9" s="7">
        <v>8.0399999999999991</v>
      </c>
      <c r="J9" s="7">
        <v>0</v>
      </c>
      <c r="K9" s="7">
        <v>0</v>
      </c>
      <c r="L9" s="7">
        <v>0</v>
      </c>
      <c r="M9" s="7">
        <v>4.0199999999999996</v>
      </c>
      <c r="N9" s="7">
        <v>1.21</v>
      </c>
      <c r="O9" s="37"/>
      <c r="P9" s="16"/>
      <c r="Q9" s="7">
        <f>G9*I9</f>
        <v>8.0399999999999991</v>
      </c>
      <c r="R9" s="7">
        <f>G9*J9</f>
        <v>0</v>
      </c>
      <c r="S9" s="7">
        <f>G9*K9</f>
        <v>0</v>
      </c>
      <c r="T9" s="7">
        <f>G9*L9</f>
        <v>0</v>
      </c>
      <c r="U9" s="7">
        <f>G9*M9</f>
        <v>4.0199999999999996</v>
      </c>
      <c r="V9" s="7">
        <f>G9*N9</f>
        <v>1.21</v>
      </c>
      <c r="W9" s="8">
        <f t="shared" si="0"/>
        <v>0</v>
      </c>
      <c r="X9" s="37"/>
    </row>
    <row r="10" spans="1:28" ht="40.5" customHeight="1" x14ac:dyDescent="0.2">
      <c r="A10" s="21">
        <v>3</v>
      </c>
      <c r="B10" s="51"/>
      <c r="C10" s="1" t="s">
        <v>24</v>
      </c>
      <c r="D10" s="50" t="s">
        <v>27</v>
      </c>
      <c r="E10" s="16"/>
      <c r="F10" s="48" t="s">
        <v>26</v>
      </c>
      <c r="G10" s="59">
        <v>1</v>
      </c>
      <c r="H10" s="16"/>
      <c r="I10" s="7">
        <v>14.07</v>
      </c>
      <c r="J10" s="7">
        <v>0</v>
      </c>
      <c r="K10" s="7">
        <v>0</v>
      </c>
      <c r="L10" s="7">
        <v>0</v>
      </c>
      <c r="M10" s="7">
        <v>7.04</v>
      </c>
      <c r="N10" s="7">
        <v>2.11</v>
      </c>
      <c r="O10" s="37"/>
      <c r="P10" s="16"/>
      <c r="Q10" s="7">
        <f>G10*I10</f>
        <v>14.07</v>
      </c>
      <c r="R10" s="7">
        <f>G10*J10</f>
        <v>0</v>
      </c>
      <c r="S10" s="7">
        <f>G10*K10</f>
        <v>0</v>
      </c>
      <c r="T10" s="7">
        <f>G10*L10</f>
        <v>0</v>
      </c>
      <c r="U10" s="7">
        <f>G10*M10</f>
        <v>7.04</v>
      </c>
      <c r="V10" s="7">
        <f>G10*N10</f>
        <v>2.11</v>
      </c>
      <c r="W10" s="8">
        <f t="shared" si="0"/>
        <v>0</v>
      </c>
      <c r="X10" s="37"/>
    </row>
    <row r="11" spans="1:28" ht="48" x14ac:dyDescent="0.2">
      <c r="A11" s="21">
        <v>4</v>
      </c>
      <c r="B11" s="51"/>
      <c r="C11" s="1" t="s">
        <v>28</v>
      </c>
      <c r="D11" s="6" t="s">
        <v>76</v>
      </c>
      <c r="E11" s="16"/>
      <c r="F11" s="48" t="s">
        <v>29</v>
      </c>
      <c r="G11" s="59">
        <v>120</v>
      </c>
      <c r="H11" s="16"/>
      <c r="I11" s="7">
        <v>0.78</v>
      </c>
      <c r="J11" s="7">
        <v>0.48</v>
      </c>
      <c r="K11" s="7">
        <v>0</v>
      </c>
      <c r="L11" s="7">
        <v>8.65</v>
      </c>
      <c r="M11" s="7">
        <v>4.72</v>
      </c>
      <c r="N11" s="7">
        <v>1.41</v>
      </c>
      <c r="O11" s="37"/>
      <c r="P11" s="16"/>
      <c r="Q11" s="7">
        <f>G11*I11</f>
        <v>93.600000000000009</v>
      </c>
      <c r="R11" s="7">
        <f>G11*J11</f>
        <v>57.599999999999994</v>
      </c>
      <c r="S11" s="7">
        <f>G11*K11</f>
        <v>0</v>
      </c>
      <c r="T11" s="7">
        <f>G11*L11</f>
        <v>1038</v>
      </c>
      <c r="U11" s="7">
        <f>G11*M11</f>
        <v>566.4</v>
      </c>
      <c r="V11" s="7">
        <f>G11*N11</f>
        <v>169.2</v>
      </c>
      <c r="W11" s="8">
        <f t="shared" si="0"/>
        <v>0</v>
      </c>
      <c r="X11" s="37"/>
      <c r="AA11" s="9">
        <v>3872.84</v>
      </c>
      <c r="AB11" s="10">
        <v>3640.47</v>
      </c>
    </row>
    <row r="12" spans="1:28" ht="40.5" customHeight="1" x14ac:dyDescent="0.2">
      <c r="A12" s="21">
        <v>5</v>
      </c>
      <c r="B12" s="51"/>
      <c r="C12" s="1"/>
      <c r="D12" s="6" t="s">
        <v>89</v>
      </c>
      <c r="E12" s="16"/>
      <c r="F12" s="48" t="s">
        <v>26</v>
      </c>
      <c r="G12" s="59">
        <v>15</v>
      </c>
      <c r="H12" s="16"/>
      <c r="I12" s="7"/>
      <c r="J12" s="7"/>
      <c r="K12" s="7"/>
      <c r="L12" s="7"/>
      <c r="M12" s="7"/>
      <c r="N12" s="7"/>
      <c r="O12" s="37"/>
      <c r="P12" s="16"/>
      <c r="Q12" s="7"/>
      <c r="R12" s="7"/>
      <c r="S12" s="7"/>
      <c r="T12" s="7"/>
      <c r="U12" s="7"/>
      <c r="V12" s="7"/>
      <c r="W12" s="8">
        <f t="shared" si="0"/>
        <v>0</v>
      </c>
      <c r="X12" s="37"/>
      <c r="AA12" s="9"/>
      <c r="AB12" s="10"/>
    </row>
    <row r="13" spans="1:28" ht="36" x14ac:dyDescent="0.2">
      <c r="A13" s="21">
        <v>6</v>
      </c>
      <c r="B13" s="51"/>
      <c r="C13" s="1" t="s">
        <v>30</v>
      </c>
      <c r="D13" s="6" t="s">
        <v>77</v>
      </c>
      <c r="E13" s="16"/>
      <c r="F13" s="48" t="s">
        <v>31</v>
      </c>
      <c r="G13" s="59">
        <v>494.65</v>
      </c>
      <c r="H13" s="16"/>
      <c r="I13" s="7">
        <v>2.0299999999999998</v>
      </c>
      <c r="J13" s="7">
        <v>0</v>
      </c>
      <c r="K13" s="7">
        <v>0</v>
      </c>
      <c r="L13" s="7">
        <v>7.87</v>
      </c>
      <c r="M13" s="7">
        <v>4.95</v>
      </c>
      <c r="N13" s="7">
        <v>1.49</v>
      </c>
      <c r="O13" s="37"/>
      <c r="P13" s="16"/>
      <c r="Q13" s="7">
        <f>G13*I13</f>
        <v>1004.1394999999999</v>
      </c>
      <c r="R13" s="7">
        <f>G13*J13</f>
        <v>0</v>
      </c>
      <c r="S13" s="7">
        <f>G13*K13</f>
        <v>0</v>
      </c>
      <c r="T13" s="7">
        <f>G13*L13</f>
        <v>3892.8955000000001</v>
      </c>
      <c r="U13" s="7">
        <f>G13*M13</f>
        <v>2448.5174999999999</v>
      </c>
      <c r="V13" s="7">
        <f>G13*N13</f>
        <v>737.02850000000001</v>
      </c>
      <c r="W13" s="8">
        <f t="shared" si="0"/>
        <v>0</v>
      </c>
      <c r="X13" s="37"/>
      <c r="AA13" s="9">
        <v>13.27</v>
      </c>
      <c r="AB13" s="10">
        <v>13.27</v>
      </c>
    </row>
    <row r="14" spans="1:28" x14ac:dyDescent="0.2">
      <c r="A14" s="15"/>
      <c r="B14" s="17"/>
      <c r="C14" s="16"/>
      <c r="D14" s="16"/>
      <c r="E14" s="16"/>
      <c r="F14" s="47"/>
      <c r="G14" s="60"/>
      <c r="H14" s="16"/>
      <c r="I14" s="16"/>
      <c r="J14" s="16"/>
      <c r="K14" s="16"/>
      <c r="L14" s="16"/>
      <c r="M14" s="16"/>
      <c r="N14" s="16"/>
      <c r="O14" s="38"/>
      <c r="P14" s="16"/>
      <c r="Q14" s="16"/>
      <c r="R14" s="16"/>
      <c r="S14" s="16"/>
      <c r="T14" s="16"/>
      <c r="U14" s="16"/>
      <c r="V14" s="16"/>
      <c r="W14" s="16"/>
      <c r="X14" s="38"/>
      <c r="AA14" s="9">
        <v>16.04</v>
      </c>
      <c r="AB14" s="10">
        <v>1924.8</v>
      </c>
    </row>
    <row r="15" spans="1:28" ht="24" customHeight="1" x14ac:dyDescent="0.2">
      <c r="A15" s="66"/>
      <c r="B15" s="67"/>
      <c r="C15" s="68" t="s">
        <v>66</v>
      </c>
      <c r="D15" s="69"/>
      <c r="E15" s="69"/>
      <c r="F15" s="46"/>
      <c r="G15" s="58"/>
      <c r="H15" s="20"/>
      <c r="I15" s="20"/>
      <c r="J15" s="20"/>
      <c r="K15" s="20"/>
      <c r="L15" s="20"/>
      <c r="M15" s="20"/>
      <c r="N15" s="20"/>
      <c r="O15" s="36"/>
      <c r="P15" s="20"/>
      <c r="Q15" s="20"/>
      <c r="R15" s="20"/>
      <c r="S15" s="20"/>
      <c r="T15" s="20"/>
      <c r="U15" s="20"/>
      <c r="V15" s="20"/>
      <c r="W15" s="20"/>
      <c r="X15" s="36"/>
      <c r="AA15" s="9">
        <v>16.34</v>
      </c>
      <c r="AB15" s="10">
        <v>8082.58</v>
      </c>
    </row>
    <row r="16" spans="1:28" ht="34.5" customHeight="1" x14ac:dyDescent="0.2">
      <c r="A16" s="21">
        <v>7</v>
      </c>
      <c r="B16" s="51"/>
      <c r="C16" s="1" t="s">
        <v>32</v>
      </c>
      <c r="D16" s="6" t="s">
        <v>78</v>
      </c>
      <c r="E16" s="16"/>
      <c r="F16" s="48" t="s">
        <v>33</v>
      </c>
      <c r="G16" s="59">
        <v>1928</v>
      </c>
      <c r="H16" s="16"/>
      <c r="I16" s="7">
        <v>5.05</v>
      </c>
      <c r="J16" s="7">
        <v>16.190000000000001</v>
      </c>
      <c r="K16" s="7">
        <v>0</v>
      </c>
      <c r="L16" s="7">
        <v>0</v>
      </c>
      <c r="M16" s="7">
        <v>2.5299999999999998</v>
      </c>
      <c r="N16" s="7">
        <v>0.76</v>
      </c>
      <c r="O16" s="37"/>
      <c r="P16" s="16"/>
      <c r="Q16" s="7">
        <f t="shared" ref="Q16:Q21" si="1">G16*I16</f>
        <v>9736.4</v>
      </c>
      <c r="R16" s="7">
        <f t="shared" ref="R16:R21" si="2">G16*J16</f>
        <v>31214.320000000003</v>
      </c>
      <c r="S16" s="7">
        <f t="shared" ref="S16:S21" si="3">G16*K16</f>
        <v>0</v>
      </c>
      <c r="T16" s="7">
        <f t="shared" ref="T16:T21" si="4">G16*L16</f>
        <v>0</v>
      </c>
      <c r="U16" s="7">
        <f t="shared" ref="U16:U21" si="5">G16*M16</f>
        <v>4877.8399999999992</v>
      </c>
      <c r="V16" s="7">
        <f t="shared" ref="V16:V21" si="6">G16*N16</f>
        <v>1465.28</v>
      </c>
      <c r="W16" s="8">
        <f t="shared" ref="W16:W21" si="7">G16*O16</f>
        <v>0</v>
      </c>
      <c r="X16" s="37"/>
    </row>
    <row r="17" spans="1:28" ht="32.25" customHeight="1" x14ac:dyDescent="0.2">
      <c r="A17" s="21">
        <v>8</v>
      </c>
      <c r="B17" s="51"/>
      <c r="C17" s="1" t="s">
        <v>34</v>
      </c>
      <c r="D17" s="6" t="s">
        <v>79</v>
      </c>
      <c r="E17" s="16"/>
      <c r="F17" s="48" t="s">
        <v>33</v>
      </c>
      <c r="G17" s="59">
        <v>52</v>
      </c>
      <c r="H17" s="16"/>
      <c r="I17" s="7">
        <v>13.76</v>
      </c>
      <c r="J17" s="7">
        <v>44.3</v>
      </c>
      <c r="K17" s="7">
        <v>0</v>
      </c>
      <c r="L17" s="7">
        <v>0</v>
      </c>
      <c r="M17" s="7">
        <v>6.88</v>
      </c>
      <c r="N17" s="7">
        <v>2.06</v>
      </c>
      <c r="O17" s="37"/>
      <c r="P17" s="16"/>
      <c r="Q17" s="7">
        <f t="shared" si="1"/>
        <v>715.52</v>
      </c>
      <c r="R17" s="7">
        <f t="shared" si="2"/>
        <v>2303.6</v>
      </c>
      <c r="S17" s="7">
        <f t="shared" si="3"/>
        <v>0</v>
      </c>
      <c r="T17" s="7">
        <f t="shared" si="4"/>
        <v>0</v>
      </c>
      <c r="U17" s="7">
        <f t="shared" si="5"/>
        <v>357.76</v>
      </c>
      <c r="V17" s="7">
        <f t="shared" si="6"/>
        <v>107.12</v>
      </c>
      <c r="W17" s="8">
        <f t="shared" si="7"/>
        <v>0</v>
      </c>
      <c r="X17" s="37"/>
    </row>
    <row r="18" spans="1:28" ht="30.75" customHeight="1" x14ac:dyDescent="0.2">
      <c r="A18" s="21">
        <v>9</v>
      </c>
      <c r="B18" s="51"/>
      <c r="C18" s="1" t="s">
        <v>35</v>
      </c>
      <c r="D18" s="6" t="s">
        <v>36</v>
      </c>
      <c r="E18" s="16"/>
      <c r="F18" s="48" t="s">
        <v>29</v>
      </c>
      <c r="G18" s="59">
        <v>1257.72</v>
      </c>
      <c r="H18" s="16"/>
      <c r="I18" s="7">
        <v>8.59</v>
      </c>
      <c r="J18" s="7">
        <v>29.55</v>
      </c>
      <c r="K18" s="7">
        <v>0</v>
      </c>
      <c r="L18" s="7">
        <v>5.47</v>
      </c>
      <c r="M18" s="7">
        <v>7.03</v>
      </c>
      <c r="N18" s="7">
        <v>2.11</v>
      </c>
      <c r="O18" s="37"/>
      <c r="P18" s="16"/>
      <c r="Q18" s="7">
        <f t="shared" si="1"/>
        <v>10803.8148</v>
      </c>
      <c r="R18" s="7">
        <f t="shared" si="2"/>
        <v>37165.626000000004</v>
      </c>
      <c r="S18" s="7">
        <f t="shared" si="3"/>
        <v>0</v>
      </c>
      <c r="T18" s="7">
        <f t="shared" si="4"/>
        <v>6879.7284</v>
      </c>
      <c r="U18" s="7">
        <f t="shared" si="5"/>
        <v>8841.7716</v>
      </c>
      <c r="V18" s="7">
        <f t="shared" si="6"/>
        <v>2653.7891999999997</v>
      </c>
      <c r="W18" s="8">
        <f t="shared" si="7"/>
        <v>0</v>
      </c>
      <c r="X18" s="37"/>
      <c r="AA18" s="9">
        <v>549.99</v>
      </c>
      <c r="AB18" s="10">
        <v>37839.31</v>
      </c>
    </row>
    <row r="19" spans="1:28" ht="35.25" customHeight="1" x14ac:dyDescent="0.2">
      <c r="A19" s="21">
        <v>10</v>
      </c>
      <c r="B19" s="51"/>
      <c r="C19" s="1" t="s">
        <v>37</v>
      </c>
      <c r="D19" s="6" t="s">
        <v>80</v>
      </c>
      <c r="E19" s="16"/>
      <c r="F19" s="48" t="s">
        <v>29</v>
      </c>
      <c r="G19" s="59">
        <v>1257.72</v>
      </c>
      <c r="H19" s="16"/>
      <c r="I19" s="7">
        <v>0.79</v>
      </c>
      <c r="J19" s="7">
        <v>29.79</v>
      </c>
      <c r="K19" s="7">
        <v>0</v>
      </c>
      <c r="L19" s="7">
        <v>6.23</v>
      </c>
      <c r="M19" s="7">
        <v>3.51</v>
      </c>
      <c r="N19" s="7">
        <v>1.05</v>
      </c>
      <c r="O19" s="37"/>
      <c r="P19" s="16"/>
      <c r="Q19" s="7">
        <f t="shared" si="1"/>
        <v>993.5988000000001</v>
      </c>
      <c r="R19" s="7">
        <f t="shared" si="2"/>
        <v>37467.478799999997</v>
      </c>
      <c r="S19" s="7">
        <f t="shared" si="3"/>
        <v>0</v>
      </c>
      <c r="T19" s="7">
        <f t="shared" si="4"/>
        <v>7835.5956000000006</v>
      </c>
      <c r="U19" s="7">
        <f t="shared" si="5"/>
        <v>4414.5972000000002</v>
      </c>
      <c r="V19" s="7">
        <f t="shared" si="6"/>
        <v>1320.606</v>
      </c>
      <c r="W19" s="8">
        <f t="shared" si="7"/>
        <v>0</v>
      </c>
      <c r="X19" s="37"/>
      <c r="AA19" s="9">
        <v>24.53</v>
      </c>
      <c r="AB19" s="10">
        <v>47293.84</v>
      </c>
    </row>
    <row r="20" spans="1:28" ht="31.5" customHeight="1" x14ac:dyDescent="0.2">
      <c r="A20" s="21">
        <v>11</v>
      </c>
      <c r="B20" s="51"/>
      <c r="C20" s="1" t="s">
        <v>38</v>
      </c>
      <c r="D20" s="6" t="s">
        <v>39</v>
      </c>
      <c r="E20" s="16"/>
      <c r="F20" s="48" t="s">
        <v>29</v>
      </c>
      <c r="G20" s="59">
        <v>5415</v>
      </c>
      <c r="H20" s="16"/>
      <c r="I20" s="7">
        <v>0.17</v>
      </c>
      <c r="J20" s="7">
        <v>0.84</v>
      </c>
      <c r="K20" s="7">
        <v>0</v>
      </c>
      <c r="L20" s="7">
        <v>0.61</v>
      </c>
      <c r="M20" s="7">
        <v>0.39</v>
      </c>
      <c r="N20" s="7">
        <v>0.12</v>
      </c>
      <c r="O20" s="37"/>
      <c r="P20" s="16"/>
      <c r="Q20" s="7">
        <f t="shared" si="1"/>
        <v>920.55000000000007</v>
      </c>
      <c r="R20" s="7">
        <f t="shared" si="2"/>
        <v>4548.5999999999995</v>
      </c>
      <c r="S20" s="7">
        <f t="shared" si="3"/>
        <v>0</v>
      </c>
      <c r="T20" s="7">
        <f t="shared" si="4"/>
        <v>3303.15</v>
      </c>
      <c r="U20" s="7">
        <f t="shared" si="5"/>
        <v>2111.85</v>
      </c>
      <c r="V20" s="7">
        <f t="shared" si="6"/>
        <v>649.79999999999995</v>
      </c>
      <c r="W20" s="8">
        <f t="shared" si="7"/>
        <v>0</v>
      </c>
      <c r="X20" s="37"/>
      <c r="AA20" s="9">
        <v>67</v>
      </c>
      <c r="AB20" s="10">
        <v>3484</v>
      </c>
    </row>
    <row r="21" spans="1:28" ht="32.25" customHeight="1" x14ac:dyDescent="0.2">
      <c r="A21" s="21">
        <v>12</v>
      </c>
      <c r="B21" s="51"/>
      <c r="C21" s="1" t="s">
        <v>40</v>
      </c>
      <c r="D21" s="6" t="s">
        <v>81</v>
      </c>
      <c r="E21" s="16"/>
      <c r="F21" s="48" t="s">
        <v>41</v>
      </c>
      <c r="G21" s="59">
        <v>571.26</v>
      </c>
      <c r="H21" s="16"/>
      <c r="I21" s="7">
        <v>18.95</v>
      </c>
      <c r="J21" s="7">
        <v>210</v>
      </c>
      <c r="K21" s="7">
        <v>0</v>
      </c>
      <c r="L21" s="7">
        <v>7.84</v>
      </c>
      <c r="M21" s="7">
        <v>13.4</v>
      </c>
      <c r="N21" s="7">
        <v>4.0199999999999996</v>
      </c>
      <c r="O21" s="37"/>
      <c r="P21" s="16"/>
      <c r="Q21" s="7">
        <f t="shared" si="1"/>
        <v>10825.376999999999</v>
      </c>
      <c r="R21" s="7">
        <f t="shared" si="2"/>
        <v>119964.59999999999</v>
      </c>
      <c r="S21" s="7">
        <f t="shared" si="3"/>
        <v>0</v>
      </c>
      <c r="T21" s="7">
        <f t="shared" si="4"/>
        <v>4478.6783999999998</v>
      </c>
      <c r="U21" s="7">
        <f t="shared" si="5"/>
        <v>7654.884</v>
      </c>
      <c r="V21" s="7">
        <f t="shared" si="6"/>
        <v>2296.4651999999996</v>
      </c>
      <c r="W21" s="8">
        <f t="shared" si="7"/>
        <v>0</v>
      </c>
      <c r="X21" s="37"/>
      <c r="AA21" s="9">
        <v>52.75</v>
      </c>
      <c r="AB21" s="10">
        <v>66344.73</v>
      </c>
    </row>
    <row r="22" spans="1:28" x14ac:dyDescent="0.2">
      <c r="A22" s="15"/>
      <c r="B22" s="17"/>
      <c r="C22" s="16"/>
      <c r="D22" s="16"/>
      <c r="E22" s="16"/>
      <c r="F22" s="47"/>
      <c r="G22" s="60"/>
      <c r="H22" s="16"/>
      <c r="I22" s="16"/>
      <c r="J22" s="16"/>
      <c r="K22" s="16"/>
      <c r="L22" s="16"/>
      <c r="M22" s="16"/>
      <c r="N22" s="16"/>
      <c r="O22" s="38"/>
      <c r="P22" s="16"/>
      <c r="Q22" s="16"/>
      <c r="R22" s="16"/>
      <c r="S22" s="16"/>
      <c r="T22" s="16"/>
      <c r="U22" s="16"/>
      <c r="V22" s="16"/>
      <c r="W22" s="16"/>
      <c r="X22" s="38"/>
      <c r="AA22" s="9">
        <v>2.13</v>
      </c>
      <c r="AB22" s="10">
        <v>2678.94</v>
      </c>
    </row>
    <row r="23" spans="1:28" ht="27" customHeight="1" x14ac:dyDescent="0.2">
      <c r="A23" s="66"/>
      <c r="B23" s="67"/>
      <c r="C23" s="68" t="s">
        <v>67</v>
      </c>
      <c r="D23" s="69"/>
      <c r="E23" s="69"/>
      <c r="F23" s="46"/>
      <c r="G23" s="58"/>
      <c r="H23" s="20"/>
      <c r="I23" s="20"/>
      <c r="J23" s="20"/>
      <c r="K23" s="20"/>
      <c r="L23" s="20"/>
      <c r="M23" s="20"/>
      <c r="N23" s="20"/>
      <c r="O23" s="36"/>
      <c r="P23" s="20"/>
      <c r="Q23" s="20"/>
      <c r="R23" s="20"/>
      <c r="S23" s="20"/>
      <c r="T23" s="20"/>
      <c r="U23" s="20"/>
      <c r="V23" s="20"/>
      <c r="W23" s="20"/>
      <c r="X23" s="36"/>
      <c r="AA23" s="9">
        <v>254.21</v>
      </c>
      <c r="AB23" s="10">
        <v>145220</v>
      </c>
    </row>
    <row r="24" spans="1:28" ht="33.75" customHeight="1" x14ac:dyDescent="0.2">
      <c r="A24" s="21">
        <v>13</v>
      </c>
      <c r="B24" s="51"/>
      <c r="C24" s="1" t="s">
        <v>35</v>
      </c>
      <c r="D24" s="6" t="s">
        <v>42</v>
      </c>
      <c r="E24" s="16"/>
      <c r="F24" s="48" t="s">
        <v>29</v>
      </c>
      <c r="G24" s="59">
        <v>80</v>
      </c>
      <c r="H24" s="16"/>
      <c r="I24" s="7">
        <v>6.5</v>
      </c>
      <c r="J24" s="7">
        <v>20.21</v>
      </c>
      <c r="K24" s="7">
        <v>0</v>
      </c>
      <c r="L24" s="7">
        <v>3.63</v>
      </c>
      <c r="M24" s="7">
        <v>5.07</v>
      </c>
      <c r="N24" s="7">
        <v>1.52</v>
      </c>
      <c r="O24" s="37"/>
      <c r="P24" s="16"/>
      <c r="Q24" s="7">
        <f>G24*I24</f>
        <v>520</v>
      </c>
      <c r="R24" s="7">
        <f>G24*J24</f>
        <v>1616.8000000000002</v>
      </c>
      <c r="S24" s="7">
        <f>G24*K24</f>
        <v>0</v>
      </c>
      <c r="T24" s="7">
        <f>G24*L24</f>
        <v>290.39999999999998</v>
      </c>
      <c r="U24" s="7">
        <f>G24*M24</f>
        <v>405.6</v>
      </c>
      <c r="V24" s="7">
        <f>G24*N24</f>
        <v>121.6</v>
      </c>
      <c r="W24" s="8">
        <f>G24*O24</f>
        <v>0</v>
      </c>
      <c r="X24" s="37"/>
      <c r="AB24" s="11">
        <v>354892.7</v>
      </c>
    </row>
    <row r="25" spans="1:28" ht="48" x14ac:dyDescent="0.2">
      <c r="A25" s="21">
        <v>14</v>
      </c>
      <c r="B25" s="51"/>
      <c r="C25" s="1" t="s">
        <v>43</v>
      </c>
      <c r="D25" s="6" t="s">
        <v>44</v>
      </c>
      <c r="E25" s="16"/>
      <c r="F25" s="48" t="s">
        <v>29</v>
      </c>
      <c r="G25" s="59">
        <v>80</v>
      </c>
      <c r="H25" s="16"/>
      <c r="I25" s="7">
        <v>23.74</v>
      </c>
      <c r="J25" s="7">
        <v>40.200000000000003</v>
      </c>
      <c r="K25" s="7">
        <v>0</v>
      </c>
      <c r="L25" s="7">
        <v>1.07</v>
      </c>
      <c r="M25" s="7">
        <v>12.41</v>
      </c>
      <c r="N25" s="7">
        <v>3.72</v>
      </c>
      <c r="O25" s="37"/>
      <c r="P25" s="16"/>
      <c r="Q25" s="7">
        <f>G25*I25</f>
        <v>1899.1999999999998</v>
      </c>
      <c r="R25" s="7">
        <f>G25*J25</f>
        <v>3216</v>
      </c>
      <c r="S25" s="7">
        <f>G25*K25</f>
        <v>0</v>
      </c>
      <c r="T25" s="7">
        <f>G25*L25</f>
        <v>85.600000000000009</v>
      </c>
      <c r="U25" s="7">
        <f>G25*M25</f>
        <v>992.8</v>
      </c>
      <c r="V25" s="7">
        <f>G25*N25</f>
        <v>297.60000000000002</v>
      </c>
      <c r="W25" s="8">
        <f>G25*O25</f>
        <v>0</v>
      </c>
      <c r="X25" s="37"/>
    </row>
    <row r="26" spans="1:28" ht="40.5" customHeight="1" x14ac:dyDescent="0.2">
      <c r="A26" s="21">
        <v>15</v>
      </c>
      <c r="B26" s="51"/>
      <c r="C26" s="1" t="s">
        <v>45</v>
      </c>
      <c r="D26" s="6" t="s">
        <v>82</v>
      </c>
      <c r="E26" s="16"/>
      <c r="F26" s="48" t="s">
        <v>33</v>
      </c>
      <c r="G26" s="59">
        <v>52</v>
      </c>
      <c r="H26" s="16"/>
      <c r="I26" s="7">
        <v>4.8099999999999996</v>
      </c>
      <c r="J26" s="7">
        <v>8.16</v>
      </c>
      <c r="K26" s="7">
        <v>0</v>
      </c>
      <c r="L26" s="7">
        <v>0</v>
      </c>
      <c r="M26" s="7">
        <v>2.41</v>
      </c>
      <c r="N26" s="7">
        <v>0.72</v>
      </c>
      <c r="O26" s="37"/>
      <c r="P26" s="16"/>
      <c r="Q26" s="7">
        <f>G26*I26</f>
        <v>250.11999999999998</v>
      </c>
      <c r="R26" s="7">
        <f>G26*J26</f>
        <v>424.32</v>
      </c>
      <c r="S26" s="7">
        <f>G26*K26</f>
        <v>0</v>
      </c>
      <c r="T26" s="7">
        <f>G26*L26</f>
        <v>0</v>
      </c>
      <c r="U26" s="7">
        <f>G26*M26</f>
        <v>125.32000000000001</v>
      </c>
      <c r="V26" s="7">
        <f>G26*N26</f>
        <v>37.44</v>
      </c>
      <c r="W26" s="8">
        <f>G26*O26</f>
        <v>0</v>
      </c>
      <c r="X26" s="37"/>
    </row>
    <row r="27" spans="1:28" x14ac:dyDescent="0.2">
      <c r="A27" s="15"/>
      <c r="B27" s="17"/>
      <c r="C27" s="16"/>
      <c r="D27" s="16"/>
      <c r="E27" s="16"/>
      <c r="F27" s="47"/>
      <c r="G27" s="60"/>
      <c r="H27" s="16"/>
      <c r="I27" s="16"/>
      <c r="J27" s="16"/>
      <c r="K27" s="16"/>
      <c r="L27" s="16"/>
      <c r="M27" s="16"/>
      <c r="N27" s="16"/>
      <c r="O27" s="38"/>
      <c r="P27" s="16"/>
      <c r="Q27" s="16"/>
      <c r="R27" s="16"/>
      <c r="S27" s="16"/>
      <c r="T27" s="16"/>
      <c r="U27" s="16"/>
      <c r="V27" s="16"/>
      <c r="W27" s="16"/>
      <c r="X27" s="38"/>
      <c r="AA27" s="9">
        <v>81.14</v>
      </c>
      <c r="AB27" s="10">
        <v>6491.2</v>
      </c>
    </row>
    <row r="28" spans="1:28" ht="27.75" customHeight="1" x14ac:dyDescent="0.2">
      <c r="A28" s="66"/>
      <c r="B28" s="67"/>
      <c r="C28" s="68" t="s">
        <v>68</v>
      </c>
      <c r="D28" s="69"/>
      <c r="E28" s="69"/>
      <c r="F28" s="46"/>
      <c r="G28" s="58"/>
      <c r="H28" s="20"/>
      <c r="I28" s="20"/>
      <c r="J28" s="20"/>
      <c r="K28" s="20"/>
      <c r="L28" s="20"/>
      <c r="M28" s="20"/>
      <c r="N28" s="20"/>
      <c r="O28" s="36"/>
      <c r="P28" s="20"/>
      <c r="Q28" s="20"/>
      <c r="R28" s="20"/>
      <c r="S28" s="20"/>
      <c r="T28" s="20"/>
      <c r="U28" s="20"/>
      <c r="V28" s="20"/>
      <c r="W28" s="20"/>
      <c r="X28" s="36"/>
      <c r="AA28" s="9">
        <v>16.100000000000001</v>
      </c>
      <c r="AB28" s="10">
        <v>837.2</v>
      </c>
    </row>
    <row r="29" spans="1:28" ht="33.75" customHeight="1" x14ac:dyDescent="0.2">
      <c r="A29" s="21">
        <v>16</v>
      </c>
      <c r="B29" s="51"/>
      <c r="C29" s="1" t="s">
        <v>38</v>
      </c>
      <c r="D29" s="6" t="s">
        <v>46</v>
      </c>
      <c r="E29" s="16"/>
      <c r="F29" s="48" t="s">
        <v>29</v>
      </c>
      <c r="G29" s="59">
        <v>5264</v>
      </c>
      <c r="H29" s="16"/>
      <c r="I29" s="7">
        <v>0.17</v>
      </c>
      <c r="J29" s="7">
        <v>0.84</v>
      </c>
      <c r="K29" s="7">
        <v>0</v>
      </c>
      <c r="L29" s="7">
        <v>0.61</v>
      </c>
      <c r="M29" s="7">
        <v>0.39</v>
      </c>
      <c r="N29" s="7">
        <v>0.12</v>
      </c>
      <c r="O29" s="37"/>
      <c r="P29" s="16"/>
      <c r="Q29" s="7">
        <f>G29*I29</f>
        <v>894.88000000000011</v>
      </c>
      <c r="R29" s="7">
        <f>G29*J29</f>
        <v>4421.76</v>
      </c>
      <c r="S29" s="7">
        <f>G29*K29</f>
        <v>0</v>
      </c>
      <c r="T29" s="7">
        <f>G29*L29</f>
        <v>3211.04</v>
      </c>
      <c r="U29" s="7">
        <f>G29*M29</f>
        <v>2052.96</v>
      </c>
      <c r="V29" s="7">
        <f>G29*N29</f>
        <v>631.67999999999995</v>
      </c>
      <c r="W29" s="8">
        <f>G29*O29</f>
        <v>0</v>
      </c>
      <c r="X29" s="37"/>
      <c r="AB29" s="11">
        <v>10282.799999999999</v>
      </c>
    </row>
    <row r="30" spans="1:28" ht="35.25" customHeight="1" x14ac:dyDescent="0.2">
      <c r="A30" s="21">
        <v>17</v>
      </c>
      <c r="B30" s="51"/>
      <c r="C30" s="1" t="s">
        <v>40</v>
      </c>
      <c r="D30" s="6" t="s">
        <v>47</v>
      </c>
      <c r="E30" s="16"/>
      <c r="F30" s="48" t="s">
        <v>29</v>
      </c>
      <c r="G30" s="59">
        <v>5264</v>
      </c>
      <c r="H30" s="16"/>
      <c r="I30" s="7">
        <v>0.7</v>
      </c>
      <c r="J30" s="7">
        <v>26.18</v>
      </c>
      <c r="K30" s="7">
        <v>0</v>
      </c>
      <c r="L30" s="7">
        <v>3.11</v>
      </c>
      <c r="M30" s="7">
        <v>1.91</v>
      </c>
      <c r="N30" s="7">
        <v>0.56999999999999995</v>
      </c>
      <c r="O30" s="37"/>
      <c r="P30" s="16"/>
      <c r="Q30" s="7">
        <f>G30*I30</f>
        <v>3684.7999999999997</v>
      </c>
      <c r="R30" s="7">
        <f>G30*J30</f>
        <v>137811.51999999999</v>
      </c>
      <c r="S30" s="7">
        <f>G30*K30</f>
        <v>0</v>
      </c>
      <c r="T30" s="7">
        <f>G30*L30</f>
        <v>16371.039999999999</v>
      </c>
      <c r="U30" s="7">
        <f>G30*M30</f>
        <v>10054.24</v>
      </c>
      <c r="V30" s="7">
        <f>G30*N30</f>
        <v>3000.4799999999996</v>
      </c>
      <c r="W30" s="8">
        <f>G30*O30</f>
        <v>0</v>
      </c>
      <c r="X30" s="37"/>
    </row>
    <row r="31" spans="1:28" ht="36" customHeight="1" x14ac:dyDescent="0.2">
      <c r="A31" s="21">
        <v>18</v>
      </c>
      <c r="B31" s="51"/>
      <c r="C31" s="1" t="s">
        <v>38</v>
      </c>
      <c r="D31" s="6" t="s">
        <v>48</v>
      </c>
      <c r="E31" s="16"/>
      <c r="F31" s="48" t="s">
        <v>29</v>
      </c>
      <c r="G31" s="59">
        <v>5170</v>
      </c>
      <c r="H31" s="16"/>
      <c r="I31" s="7">
        <v>0.17</v>
      </c>
      <c r="J31" s="7">
        <v>0.84</v>
      </c>
      <c r="K31" s="7">
        <v>0</v>
      </c>
      <c r="L31" s="7">
        <v>0.61</v>
      </c>
      <c r="M31" s="7">
        <v>0.39</v>
      </c>
      <c r="N31" s="7">
        <v>0.12</v>
      </c>
      <c r="O31" s="37"/>
      <c r="P31" s="16"/>
      <c r="Q31" s="7">
        <f>G31*I31</f>
        <v>878.90000000000009</v>
      </c>
      <c r="R31" s="7">
        <f>G31*J31</f>
        <v>4342.8</v>
      </c>
      <c r="S31" s="7">
        <f>G31*K31</f>
        <v>0</v>
      </c>
      <c r="T31" s="7">
        <f>G31*L31</f>
        <v>3153.7</v>
      </c>
      <c r="U31" s="7">
        <f>G31*M31</f>
        <v>2016.3000000000002</v>
      </c>
      <c r="V31" s="7">
        <f>G31*N31</f>
        <v>620.4</v>
      </c>
      <c r="W31" s="8">
        <f>G31*O31</f>
        <v>0</v>
      </c>
      <c r="X31" s="37"/>
    </row>
    <row r="32" spans="1:28" ht="60" x14ac:dyDescent="0.2">
      <c r="A32" s="21">
        <v>19</v>
      </c>
      <c r="B32" s="51"/>
      <c r="C32" s="1" t="s">
        <v>49</v>
      </c>
      <c r="D32" s="6" t="s">
        <v>50</v>
      </c>
      <c r="E32" s="16"/>
      <c r="F32" s="48" t="s">
        <v>29</v>
      </c>
      <c r="G32" s="59">
        <v>5170</v>
      </c>
      <c r="H32" s="16"/>
      <c r="I32" s="7">
        <v>0.56000000000000005</v>
      </c>
      <c r="J32" s="7">
        <v>20.25</v>
      </c>
      <c r="K32" s="7">
        <v>0</v>
      </c>
      <c r="L32" s="7">
        <v>1.46</v>
      </c>
      <c r="M32" s="7">
        <v>1.01</v>
      </c>
      <c r="N32" s="7">
        <v>0.3</v>
      </c>
      <c r="O32" s="37"/>
      <c r="P32" s="16"/>
      <c r="Q32" s="7">
        <f>G32*I32</f>
        <v>2895.2000000000003</v>
      </c>
      <c r="R32" s="7">
        <f>G32*J32</f>
        <v>104692.5</v>
      </c>
      <c r="S32" s="7">
        <f>G32*K32</f>
        <v>0</v>
      </c>
      <c r="T32" s="7">
        <f>G32*L32</f>
        <v>7548.2</v>
      </c>
      <c r="U32" s="7">
        <f>G32*M32</f>
        <v>5221.7</v>
      </c>
      <c r="V32" s="7">
        <f>G32*N32</f>
        <v>1551</v>
      </c>
      <c r="W32" s="8">
        <f>G32*O32</f>
        <v>0</v>
      </c>
      <c r="X32" s="37"/>
      <c r="AA32" s="9">
        <v>2.13</v>
      </c>
      <c r="AB32" s="10">
        <v>11012.1</v>
      </c>
    </row>
    <row r="33" spans="1:28" x14ac:dyDescent="0.2">
      <c r="A33" s="15"/>
      <c r="B33" s="17"/>
      <c r="C33" s="16"/>
      <c r="D33" s="16"/>
      <c r="E33" s="16"/>
      <c r="F33" s="47"/>
      <c r="G33" s="60"/>
      <c r="H33" s="16"/>
      <c r="I33" s="16"/>
      <c r="J33" s="16"/>
      <c r="K33" s="16"/>
      <c r="L33" s="16"/>
      <c r="M33" s="16"/>
      <c r="N33" s="16"/>
      <c r="O33" s="38"/>
      <c r="P33" s="16"/>
      <c r="Q33" s="16"/>
      <c r="R33" s="16"/>
      <c r="S33" s="16"/>
      <c r="T33" s="16"/>
      <c r="U33" s="16"/>
      <c r="V33" s="16"/>
      <c r="W33" s="16"/>
      <c r="X33" s="38"/>
      <c r="AA33" s="9">
        <v>2.13</v>
      </c>
      <c r="AB33" s="10">
        <v>11012.1</v>
      </c>
    </row>
    <row r="34" spans="1:28" ht="24" customHeight="1" x14ac:dyDescent="0.2">
      <c r="A34" s="66"/>
      <c r="B34" s="67"/>
      <c r="C34" s="68" t="s">
        <v>69</v>
      </c>
      <c r="D34" s="69"/>
      <c r="E34" s="69"/>
      <c r="F34" s="46"/>
      <c r="G34" s="58"/>
      <c r="H34" s="20"/>
      <c r="I34" s="20"/>
      <c r="J34" s="20"/>
      <c r="K34" s="20"/>
      <c r="L34" s="20"/>
      <c r="M34" s="20"/>
      <c r="N34" s="20"/>
      <c r="O34" s="36"/>
      <c r="P34" s="20"/>
      <c r="Q34" s="20"/>
      <c r="R34" s="20"/>
      <c r="S34" s="20"/>
      <c r="T34" s="20"/>
      <c r="U34" s="20"/>
      <c r="V34" s="20"/>
      <c r="W34" s="20"/>
      <c r="X34" s="36"/>
      <c r="AA34" s="9">
        <v>23.58</v>
      </c>
      <c r="AB34" s="10">
        <v>121908.6</v>
      </c>
    </row>
    <row r="35" spans="1:28" ht="34.5" customHeight="1" x14ac:dyDescent="0.2">
      <c r="A35" s="21">
        <v>20</v>
      </c>
      <c r="B35" s="51"/>
      <c r="C35" s="1" t="s">
        <v>51</v>
      </c>
      <c r="D35" s="6" t="s">
        <v>87</v>
      </c>
      <c r="E35" s="16"/>
      <c r="F35" s="48" t="s">
        <v>29</v>
      </c>
      <c r="G35" s="59">
        <v>206</v>
      </c>
      <c r="H35" s="16"/>
      <c r="I35" s="7">
        <v>3.49</v>
      </c>
      <c r="J35" s="7">
        <v>17.7</v>
      </c>
      <c r="K35" s="7">
        <v>0</v>
      </c>
      <c r="L35" s="7">
        <v>4.07</v>
      </c>
      <c r="M35" s="7">
        <v>3.78</v>
      </c>
      <c r="N35" s="7">
        <v>1.1299999999999999</v>
      </c>
      <c r="O35" s="37"/>
      <c r="P35" s="16"/>
      <c r="Q35" s="7">
        <f>G35*I35</f>
        <v>718.94</v>
      </c>
      <c r="R35" s="7">
        <f>G35*J35</f>
        <v>3646.2</v>
      </c>
      <c r="S35" s="7">
        <f>G35*K35</f>
        <v>0</v>
      </c>
      <c r="T35" s="7">
        <f>G35*L35</f>
        <v>838.42000000000007</v>
      </c>
      <c r="U35" s="7">
        <f>G35*M35</f>
        <v>778.68</v>
      </c>
      <c r="V35" s="7">
        <f>G35*N35</f>
        <v>232.77999999999997</v>
      </c>
      <c r="W35" s="8">
        <f>G35*O35</f>
        <v>0</v>
      </c>
      <c r="X35" s="37"/>
      <c r="AB35" s="11">
        <v>311802.7</v>
      </c>
    </row>
    <row r="36" spans="1:28" ht="48" x14ac:dyDescent="0.2">
      <c r="A36" s="21">
        <v>21</v>
      </c>
      <c r="B36" s="51"/>
      <c r="C36" s="1" t="s">
        <v>52</v>
      </c>
      <c r="D36" s="6" t="s">
        <v>53</v>
      </c>
      <c r="E36" s="16"/>
      <c r="F36" s="48" t="s">
        <v>29</v>
      </c>
      <c r="G36" s="59">
        <v>54</v>
      </c>
      <c r="H36" s="16"/>
      <c r="I36" s="7">
        <v>32.799999999999997</v>
      </c>
      <c r="J36" s="7">
        <v>1.96</v>
      </c>
      <c r="K36" s="7">
        <v>0</v>
      </c>
      <c r="L36" s="7">
        <v>0</v>
      </c>
      <c r="M36" s="7">
        <v>16.399999999999999</v>
      </c>
      <c r="N36" s="7">
        <v>4.92</v>
      </c>
      <c r="O36" s="37"/>
      <c r="P36" s="16"/>
      <c r="Q36" s="7">
        <f>G36*I36</f>
        <v>1771.1999999999998</v>
      </c>
      <c r="R36" s="7">
        <f>G36*J36</f>
        <v>105.84</v>
      </c>
      <c r="S36" s="7">
        <f>G36*K36</f>
        <v>0</v>
      </c>
      <c r="T36" s="7">
        <f>G36*L36</f>
        <v>0</v>
      </c>
      <c r="U36" s="7">
        <f>G36*M36</f>
        <v>885.59999999999991</v>
      </c>
      <c r="V36" s="7">
        <f>G36*N36</f>
        <v>265.68</v>
      </c>
      <c r="W36" s="8">
        <f>G36*O36</f>
        <v>0</v>
      </c>
      <c r="X36" s="37"/>
    </row>
    <row r="37" spans="1:28" x14ac:dyDescent="0.2">
      <c r="A37" s="15"/>
      <c r="B37" s="17"/>
      <c r="C37" s="16"/>
      <c r="D37" s="16"/>
      <c r="E37" s="16"/>
      <c r="F37" s="47"/>
      <c r="G37" s="60"/>
      <c r="H37" s="16"/>
      <c r="I37" s="16"/>
      <c r="J37" s="16"/>
      <c r="K37" s="16"/>
      <c r="L37" s="16"/>
      <c r="M37" s="16"/>
      <c r="N37" s="16"/>
      <c r="O37" s="38"/>
      <c r="P37" s="16"/>
      <c r="Q37" s="16"/>
      <c r="R37" s="16"/>
      <c r="S37" s="16"/>
      <c r="T37" s="16"/>
      <c r="U37" s="16"/>
      <c r="V37" s="16"/>
      <c r="W37" s="16"/>
      <c r="X37" s="38"/>
      <c r="AA37" s="9">
        <v>30.17</v>
      </c>
      <c r="AB37" s="10">
        <v>6215.02</v>
      </c>
    </row>
    <row r="38" spans="1:28" ht="21.75" customHeight="1" x14ac:dyDescent="0.2">
      <c r="A38" s="66"/>
      <c r="B38" s="67"/>
      <c r="C38" s="68" t="s">
        <v>70</v>
      </c>
      <c r="D38" s="69"/>
      <c r="E38" s="69"/>
      <c r="F38" s="46"/>
      <c r="G38" s="58"/>
      <c r="H38" s="20"/>
      <c r="I38" s="20"/>
      <c r="J38" s="20"/>
      <c r="K38" s="20"/>
      <c r="L38" s="20"/>
      <c r="M38" s="20"/>
      <c r="N38" s="20"/>
      <c r="O38" s="36"/>
      <c r="P38" s="20"/>
      <c r="Q38" s="20"/>
      <c r="R38" s="20"/>
      <c r="S38" s="20"/>
      <c r="T38" s="20"/>
      <c r="U38" s="20"/>
      <c r="V38" s="20"/>
      <c r="W38" s="20"/>
      <c r="X38" s="36"/>
      <c r="AA38" s="9">
        <v>56.08</v>
      </c>
      <c r="AB38" s="10">
        <v>3028.32</v>
      </c>
    </row>
    <row r="39" spans="1:28" ht="48" x14ac:dyDescent="0.2">
      <c r="A39" s="21">
        <v>22</v>
      </c>
      <c r="B39" s="51"/>
      <c r="C39" s="1" t="s">
        <v>54</v>
      </c>
      <c r="D39" s="6" t="s">
        <v>83</v>
      </c>
      <c r="E39" s="16"/>
      <c r="F39" s="48" t="s">
        <v>31</v>
      </c>
      <c r="G39" s="59">
        <v>217</v>
      </c>
      <c r="H39" s="16"/>
      <c r="I39" s="7">
        <v>0</v>
      </c>
      <c r="J39" s="7">
        <v>0</v>
      </c>
      <c r="K39" s="7">
        <v>0</v>
      </c>
      <c r="L39" s="7">
        <v>5.47</v>
      </c>
      <c r="M39" s="7">
        <v>2.74</v>
      </c>
      <c r="N39" s="7">
        <v>0.82</v>
      </c>
      <c r="O39" s="37"/>
      <c r="P39" s="16"/>
      <c r="Q39" s="7">
        <f>G39*I39</f>
        <v>0</v>
      </c>
      <c r="R39" s="7">
        <f>G39*J39</f>
        <v>0</v>
      </c>
      <c r="S39" s="7">
        <f>G39*K39</f>
        <v>0</v>
      </c>
      <c r="T39" s="7">
        <f>G39*L39</f>
        <v>1186.99</v>
      </c>
      <c r="U39" s="7">
        <f>G39*M39</f>
        <v>594.58000000000004</v>
      </c>
      <c r="V39" s="7">
        <f>G39*N39</f>
        <v>177.94</v>
      </c>
      <c r="W39" s="8">
        <f>G39*O39</f>
        <v>0</v>
      </c>
      <c r="X39" s="37"/>
      <c r="AB39" s="11">
        <v>9243.34</v>
      </c>
    </row>
    <row r="40" spans="1:28" ht="41.25" customHeight="1" x14ac:dyDescent="0.2">
      <c r="A40" s="21">
        <v>23</v>
      </c>
      <c r="B40" s="51"/>
      <c r="C40" s="1" t="s">
        <v>54</v>
      </c>
      <c r="D40" s="6" t="s">
        <v>84</v>
      </c>
      <c r="E40" s="16"/>
      <c r="F40" s="48" t="s">
        <v>31</v>
      </c>
      <c r="G40" s="59">
        <v>21.7</v>
      </c>
      <c r="H40" s="16"/>
      <c r="I40" s="7">
        <v>22.59</v>
      </c>
      <c r="J40" s="7">
        <v>0</v>
      </c>
      <c r="K40" s="7">
        <v>0</v>
      </c>
      <c r="L40" s="7">
        <v>0</v>
      </c>
      <c r="M40" s="7">
        <v>11.3</v>
      </c>
      <c r="N40" s="7">
        <v>3.39</v>
      </c>
      <c r="O40" s="37"/>
      <c r="P40" s="16"/>
      <c r="Q40" s="7">
        <f>G40*I40</f>
        <v>490.20299999999997</v>
      </c>
      <c r="R40" s="7">
        <f>G40*J40</f>
        <v>0</v>
      </c>
      <c r="S40" s="7">
        <f>G40*K40</f>
        <v>0</v>
      </c>
      <c r="T40" s="7">
        <f>G40*L40</f>
        <v>0</v>
      </c>
      <c r="U40" s="7">
        <f>G40*M40</f>
        <v>245.21</v>
      </c>
      <c r="V40" s="7">
        <f>G40*N40</f>
        <v>73.563000000000002</v>
      </c>
      <c r="W40" s="8">
        <f>G40*O40</f>
        <v>0</v>
      </c>
      <c r="X40" s="37"/>
    </row>
    <row r="41" spans="1:28" x14ac:dyDescent="0.2">
      <c r="A41" s="15"/>
      <c r="B41" s="17"/>
      <c r="C41" s="16"/>
      <c r="D41" s="16"/>
      <c r="E41" s="16"/>
      <c r="F41" s="47"/>
      <c r="G41" s="60"/>
      <c r="H41" s="16"/>
      <c r="I41" s="16"/>
      <c r="J41" s="16"/>
      <c r="K41" s="16"/>
      <c r="L41" s="16"/>
      <c r="M41" s="16"/>
      <c r="N41" s="16"/>
      <c r="O41" s="38"/>
      <c r="P41" s="16"/>
      <c r="Q41" s="16"/>
      <c r="R41" s="16"/>
      <c r="S41" s="16"/>
      <c r="T41" s="16"/>
      <c r="U41" s="16"/>
      <c r="V41" s="16"/>
      <c r="W41" s="16"/>
      <c r="X41" s="38"/>
      <c r="AA41" s="9">
        <v>9.0299999999999994</v>
      </c>
      <c r="AB41" s="10">
        <v>1959.51</v>
      </c>
    </row>
    <row r="42" spans="1:28" ht="27" customHeight="1" x14ac:dyDescent="0.2">
      <c r="A42" s="66"/>
      <c r="B42" s="67"/>
      <c r="C42" s="68" t="s">
        <v>71</v>
      </c>
      <c r="D42" s="69"/>
      <c r="E42" s="69"/>
      <c r="F42" s="46"/>
      <c r="G42" s="58"/>
      <c r="H42" s="20"/>
      <c r="I42" s="20"/>
      <c r="J42" s="20"/>
      <c r="K42" s="20"/>
      <c r="L42" s="20"/>
      <c r="M42" s="20"/>
      <c r="N42" s="20"/>
      <c r="O42" s="36"/>
      <c r="P42" s="20"/>
      <c r="Q42" s="20"/>
      <c r="R42" s="20"/>
      <c r="S42" s="20"/>
      <c r="T42" s="20"/>
      <c r="U42" s="20"/>
      <c r="V42" s="20"/>
      <c r="W42" s="20"/>
      <c r="X42" s="36"/>
      <c r="AA42" s="9">
        <v>37.28</v>
      </c>
      <c r="AB42" s="10">
        <v>808.98</v>
      </c>
    </row>
    <row r="43" spans="1:28" ht="34.5" customHeight="1" x14ac:dyDescent="0.2">
      <c r="A43" s="21">
        <v>24</v>
      </c>
      <c r="B43" s="51"/>
      <c r="C43" s="1" t="s">
        <v>55</v>
      </c>
      <c r="D43" s="6" t="s">
        <v>85</v>
      </c>
      <c r="E43" s="16"/>
      <c r="F43" s="48" t="s">
        <v>29</v>
      </c>
      <c r="G43" s="59">
        <v>940</v>
      </c>
      <c r="H43" s="16"/>
      <c r="I43" s="7">
        <v>4.0599999999999996</v>
      </c>
      <c r="J43" s="7">
        <v>0</v>
      </c>
      <c r="K43" s="7">
        <v>0</v>
      </c>
      <c r="L43" s="7">
        <v>0</v>
      </c>
      <c r="M43" s="7">
        <v>2.0299999999999998</v>
      </c>
      <c r="N43" s="7">
        <v>0.61</v>
      </c>
      <c r="O43" s="37"/>
      <c r="P43" s="16"/>
      <c r="Q43" s="7">
        <f t="shared" ref="Q43:Q49" si="8">G43*I43</f>
        <v>3816.3999999999996</v>
      </c>
      <c r="R43" s="7">
        <f t="shared" ref="R43:R49" si="9">G43*J43</f>
        <v>0</v>
      </c>
      <c r="S43" s="7">
        <f t="shared" ref="S43:S49" si="10">G43*K43</f>
        <v>0</v>
      </c>
      <c r="T43" s="7">
        <f t="shared" ref="T43:T49" si="11">G43*L43</f>
        <v>0</v>
      </c>
      <c r="U43" s="7">
        <f t="shared" ref="U43:U49" si="12">G43*M43</f>
        <v>1908.1999999999998</v>
      </c>
      <c r="V43" s="7">
        <f t="shared" ref="V43:V49" si="13">G43*N43</f>
        <v>573.4</v>
      </c>
      <c r="W43" s="8">
        <f t="shared" ref="W43:W49" si="14">G43*O43</f>
        <v>0</v>
      </c>
      <c r="X43" s="37"/>
      <c r="AB43" s="11">
        <v>2768.49</v>
      </c>
    </row>
    <row r="44" spans="1:28" ht="36" customHeight="1" x14ac:dyDescent="0.2">
      <c r="A44" s="21">
        <v>25</v>
      </c>
      <c r="B44" s="51"/>
      <c r="C44" s="1" t="s">
        <v>56</v>
      </c>
      <c r="D44" s="6" t="s">
        <v>86</v>
      </c>
      <c r="E44" s="16"/>
      <c r="F44" s="48" t="s">
        <v>29</v>
      </c>
      <c r="G44" s="59">
        <v>940</v>
      </c>
      <c r="H44" s="16"/>
      <c r="I44" s="7">
        <v>0.48</v>
      </c>
      <c r="J44" s="7">
        <v>15.9</v>
      </c>
      <c r="K44" s="7">
        <v>0</v>
      </c>
      <c r="L44" s="7">
        <v>2.21</v>
      </c>
      <c r="M44" s="7">
        <v>1.35</v>
      </c>
      <c r="N44" s="7">
        <v>0.4</v>
      </c>
      <c r="O44" s="37"/>
      <c r="P44" s="16"/>
      <c r="Q44" s="7">
        <f t="shared" si="8"/>
        <v>451.2</v>
      </c>
      <c r="R44" s="7">
        <f t="shared" si="9"/>
        <v>14946</v>
      </c>
      <c r="S44" s="7">
        <f t="shared" si="10"/>
        <v>0</v>
      </c>
      <c r="T44" s="7">
        <f t="shared" si="11"/>
        <v>2077.4</v>
      </c>
      <c r="U44" s="7">
        <f t="shared" si="12"/>
        <v>1269</v>
      </c>
      <c r="V44" s="7">
        <f t="shared" si="13"/>
        <v>376</v>
      </c>
      <c r="W44" s="8">
        <f t="shared" si="14"/>
        <v>0</v>
      </c>
      <c r="X44" s="37"/>
    </row>
    <row r="45" spans="1:28" ht="48" x14ac:dyDescent="0.2">
      <c r="A45" s="21">
        <v>26</v>
      </c>
      <c r="B45" s="51"/>
      <c r="C45" s="1" t="s">
        <v>57</v>
      </c>
      <c r="D45" s="6" t="s">
        <v>58</v>
      </c>
      <c r="E45" s="16"/>
      <c r="F45" s="48" t="s">
        <v>26</v>
      </c>
      <c r="G45" s="59">
        <v>5</v>
      </c>
      <c r="H45" s="16"/>
      <c r="I45" s="7">
        <v>13.72</v>
      </c>
      <c r="J45" s="7">
        <v>211.63</v>
      </c>
      <c r="K45" s="7">
        <v>0</v>
      </c>
      <c r="L45" s="7">
        <v>0</v>
      </c>
      <c r="M45" s="7">
        <v>6.86</v>
      </c>
      <c r="N45" s="7">
        <v>2.06</v>
      </c>
      <c r="O45" s="37"/>
      <c r="P45" s="16"/>
      <c r="Q45" s="7">
        <f t="shared" si="8"/>
        <v>68.600000000000009</v>
      </c>
      <c r="R45" s="7">
        <f t="shared" si="9"/>
        <v>1058.1500000000001</v>
      </c>
      <c r="S45" s="7">
        <f t="shared" si="10"/>
        <v>0</v>
      </c>
      <c r="T45" s="7">
        <f t="shared" si="11"/>
        <v>0</v>
      </c>
      <c r="U45" s="7">
        <f t="shared" si="12"/>
        <v>34.300000000000004</v>
      </c>
      <c r="V45" s="7">
        <f t="shared" si="13"/>
        <v>10.3</v>
      </c>
      <c r="W45" s="8">
        <f t="shared" si="14"/>
        <v>0</v>
      </c>
      <c r="X45" s="37"/>
      <c r="AA45" s="9">
        <v>6.7</v>
      </c>
      <c r="AB45" s="10">
        <v>6298</v>
      </c>
    </row>
    <row r="46" spans="1:28" ht="48" x14ac:dyDescent="0.2">
      <c r="A46" s="21">
        <v>27</v>
      </c>
      <c r="B46" s="51"/>
      <c r="C46" s="1" t="s">
        <v>57</v>
      </c>
      <c r="D46" s="6" t="s">
        <v>59</v>
      </c>
      <c r="E46" s="16"/>
      <c r="F46" s="48" t="s">
        <v>26</v>
      </c>
      <c r="G46" s="59">
        <v>6</v>
      </c>
      <c r="H46" s="16"/>
      <c r="I46" s="7">
        <v>20.010000000000002</v>
      </c>
      <c r="J46" s="7">
        <v>129.24</v>
      </c>
      <c r="K46" s="7">
        <v>0</v>
      </c>
      <c r="L46" s="7">
        <v>0</v>
      </c>
      <c r="M46" s="7">
        <v>10.01</v>
      </c>
      <c r="N46" s="7">
        <v>3</v>
      </c>
      <c r="O46" s="37"/>
      <c r="P46" s="16"/>
      <c r="Q46" s="7">
        <f t="shared" si="8"/>
        <v>120.06</v>
      </c>
      <c r="R46" s="7">
        <f t="shared" si="9"/>
        <v>775.44</v>
      </c>
      <c r="S46" s="7">
        <f t="shared" si="10"/>
        <v>0</v>
      </c>
      <c r="T46" s="7">
        <f t="shared" si="11"/>
        <v>0</v>
      </c>
      <c r="U46" s="7">
        <f t="shared" si="12"/>
        <v>60.06</v>
      </c>
      <c r="V46" s="7">
        <f t="shared" si="13"/>
        <v>18</v>
      </c>
      <c r="W46" s="8">
        <f t="shared" si="14"/>
        <v>0</v>
      </c>
      <c r="X46" s="37"/>
      <c r="AA46" s="9">
        <v>5.12</v>
      </c>
      <c r="AB46" s="10">
        <v>481.28</v>
      </c>
    </row>
    <row r="47" spans="1:28" ht="36" x14ac:dyDescent="0.2">
      <c r="A47" s="21">
        <v>28</v>
      </c>
      <c r="B47" s="51"/>
      <c r="C47" s="1" t="s">
        <v>57</v>
      </c>
      <c r="D47" s="6" t="s">
        <v>60</v>
      </c>
      <c r="E47" s="16"/>
      <c r="F47" s="48" t="s">
        <v>26</v>
      </c>
      <c r="G47" s="59">
        <v>24</v>
      </c>
      <c r="H47" s="16"/>
      <c r="I47" s="7">
        <v>13.72</v>
      </c>
      <c r="J47" s="7">
        <v>108.17</v>
      </c>
      <c r="K47" s="7">
        <v>0</v>
      </c>
      <c r="L47" s="7">
        <v>0</v>
      </c>
      <c r="M47" s="7">
        <v>6.86</v>
      </c>
      <c r="N47" s="7">
        <v>2.06</v>
      </c>
      <c r="O47" s="37"/>
      <c r="P47" s="16"/>
      <c r="Q47" s="7">
        <f t="shared" si="8"/>
        <v>329.28000000000003</v>
      </c>
      <c r="R47" s="7">
        <f t="shared" si="9"/>
        <v>2596.08</v>
      </c>
      <c r="S47" s="7">
        <f t="shared" si="10"/>
        <v>0</v>
      </c>
      <c r="T47" s="7">
        <f t="shared" si="11"/>
        <v>0</v>
      </c>
      <c r="U47" s="7">
        <f t="shared" si="12"/>
        <v>164.64000000000001</v>
      </c>
      <c r="V47" s="7">
        <f t="shared" si="13"/>
        <v>49.44</v>
      </c>
      <c r="W47" s="8">
        <f t="shared" si="14"/>
        <v>0</v>
      </c>
      <c r="X47" s="37"/>
      <c r="AA47" s="9">
        <v>20.34</v>
      </c>
      <c r="AB47" s="10">
        <v>19119.599999999999</v>
      </c>
    </row>
    <row r="48" spans="1:28" ht="36" x14ac:dyDescent="0.2">
      <c r="A48" s="21">
        <v>29</v>
      </c>
      <c r="B48" s="51"/>
      <c r="C48" s="1" t="s">
        <v>61</v>
      </c>
      <c r="D48" s="6" t="s">
        <v>62</v>
      </c>
      <c r="E48" s="16"/>
      <c r="F48" s="48" t="s">
        <v>29</v>
      </c>
      <c r="G48" s="59">
        <v>112.8</v>
      </c>
      <c r="H48" s="16"/>
      <c r="I48" s="7">
        <v>3.44</v>
      </c>
      <c r="J48" s="7">
        <v>10.98</v>
      </c>
      <c r="K48" s="7">
        <v>0</v>
      </c>
      <c r="L48" s="7">
        <v>4.18</v>
      </c>
      <c r="M48" s="7">
        <v>3.81</v>
      </c>
      <c r="N48" s="7">
        <v>1.1399999999999999</v>
      </c>
      <c r="O48" s="37"/>
      <c r="P48" s="16"/>
      <c r="Q48" s="7">
        <f t="shared" si="8"/>
        <v>388.03199999999998</v>
      </c>
      <c r="R48" s="7">
        <f t="shared" si="9"/>
        <v>1238.5440000000001</v>
      </c>
      <c r="S48" s="7">
        <f t="shared" si="10"/>
        <v>0</v>
      </c>
      <c r="T48" s="7">
        <f t="shared" si="11"/>
        <v>471.50399999999996</v>
      </c>
      <c r="U48" s="7">
        <f t="shared" si="12"/>
        <v>429.76799999999997</v>
      </c>
      <c r="V48" s="7">
        <f t="shared" si="13"/>
        <v>128.59199999999998</v>
      </c>
      <c r="W48" s="8">
        <f t="shared" si="14"/>
        <v>0</v>
      </c>
      <c r="X48" s="37"/>
      <c r="AA48" s="9">
        <v>234.27</v>
      </c>
      <c r="AB48" s="10">
        <v>1171.3499999999999</v>
      </c>
    </row>
    <row r="49" spans="1:28" ht="36" x14ac:dyDescent="0.2">
      <c r="A49" s="52">
        <v>30</v>
      </c>
      <c r="B49" s="53"/>
      <c r="C49" s="1" t="s">
        <v>61</v>
      </c>
      <c r="D49" s="6" t="s">
        <v>63</v>
      </c>
      <c r="E49" s="16"/>
      <c r="F49" s="49" t="s">
        <v>29</v>
      </c>
      <c r="G49" s="61">
        <v>6.84</v>
      </c>
      <c r="H49" s="16"/>
      <c r="I49" s="7">
        <v>13.39</v>
      </c>
      <c r="J49" s="7">
        <v>13.54</v>
      </c>
      <c r="K49" s="7">
        <v>0</v>
      </c>
      <c r="L49" s="7">
        <v>0</v>
      </c>
      <c r="M49" s="7">
        <v>6.7</v>
      </c>
      <c r="N49" s="7">
        <v>2.0099999999999998</v>
      </c>
      <c r="O49" s="41"/>
      <c r="P49" s="16"/>
      <c r="Q49" s="7">
        <f t="shared" si="8"/>
        <v>91.587600000000009</v>
      </c>
      <c r="R49" s="7">
        <f t="shared" si="9"/>
        <v>92.613599999999991</v>
      </c>
      <c r="S49" s="7">
        <f t="shared" si="10"/>
        <v>0</v>
      </c>
      <c r="T49" s="7">
        <f t="shared" si="11"/>
        <v>0</v>
      </c>
      <c r="U49" s="7">
        <f t="shared" si="12"/>
        <v>45.828000000000003</v>
      </c>
      <c r="V49" s="7">
        <f t="shared" si="13"/>
        <v>13.748399999999998</v>
      </c>
      <c r="W49" s="8">
        <f t="shared" si="14"/>
        <v>0</v>
      </c>
      <c r="X49" s="37"/>
      <c r="AA49" s="9">
        <v>162.26</v>
      </c>
      <c r="AB49" s="10">
        <v>973.56</v>
      </c>
    </row>
    <row r="50" spans="1:28" ht="25.5" customHeight="1" x14ac:dyDescent="0.2">
      <c r="A50" s="24"/>
      <c r="B50" s="13"/>
      <c r="C50" s="13"/>
      <c r="D50" s="13"/>
      <c r="E50" s="13"/>
      <c r="F50" s="72" t="s">
        <v>75</v>
      </c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25">
        <f t="shared" ref="Q50:W50" si="15">SUM(Q43:Q49)</f>
        <v>5265.1596</v>
      </c>
      <c r="R50" s="25">
        <f t="shared" si="15"/>
        <v>20706.827600000001</v>
      </c>
      <c r="S50" s="25">
        <f t="shared" si="15"/>
        <v>0</v>
      </c>
      <c r="T50" s="25">
        <f t="shared" si="15"/>
        <v>2548.904</v>
      </c>
      <c r="U50" s="25">
        <f t="shared" si="15"/>
        <v>3911.7959999999998</v>
      </c>
      <c r="V50" s="25">
        <f t="shared" si="15"/>
        <v>1169.4803999999999</v>
      </c>
      <c r="W50" s="26">
        <f t="shared" si="15"/>
        <v>0</v>
      </c>
      <c r="X50" s="39"/>
      <c r="AA50" s="9">
        <v>130.81</v>
      </c>
      <c r="AB50" s="10">
        <v>3139.44</v>
      </c>
    </row>
    <row r="51" spans="1:28" ht="24.75" customHeight="1" x14ac:dyDescent="0.2">
      <c r="A51" s="24"/>
      <c r="B51" s="13"/>
      <c r="C51" s="13"/>
      <c r="D51" s="13"/>
      <c r="E51" s="13"/>
      <c r="F51" s="76" t="s">
        <v>72</v>
      </c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13"/>
      <c r="R51" s="13"/>
      <c r="S51" s="13"/>
      <c r="T51" s="13"/>
      <c r="U51" s="13"/>
      <c r="V51" s="13"/>
      <c r="W51" s="13"/>
      <c r="X51" s="33"/>
      <c r="AA51" s="9">
        <v>23.55</v>
      </c>
      <c r="AB51" s="10">
        <v>2656.44</v>
      </c>
    </row>
    <row r="52" spans="1:28" ht="29.25" customHeight="1" x14ac:dyDescent="0.2">
      <c r="A52" s="27"/>
      <c r="B52" s="28"/>
      <c r="C52" s="28"/>
      <c r="D52" s="28"/>
      <c r="E52" s="28"/>
      <c r="F52" s="74" t="s">
        <v>73</v>
      </c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29" t="e">
        <f>SUM(#REF!,#REF!,#REF!,#REF!,#REF!,#REF!,Q50)</f>
        <v>#REF!</v>
      </c>
      <c r="R52" s="29" t="e">
        <f>SUM(#REF!,#REF!,#REF!,#REF!,#REF!,#REF!,R50)</f>
        <v>#REF!</v>
      </c>
      <c r="S52" s="29" t="e">
        <f>SUM(#REF!,#REF!,#REF!,#REF!,#REF!,#REF!,S50)</f>
        <v>#REF!</v>
      </c>
      <c r="T52" s="29" t="e">
        <f>SUM(#REF!,#REF!,#REF!,#REF!,#REF!,#REF!,T50)</f>
        <v>#REF!</v>
      </c>
      <c r="U52" s="29" t="e">
        <f>SUM(#REF!,#REF!,#REF!,#REF!,#REF!,#REF!,U50)</f>
        <v>#REF!</v>
      </c>
      <c r="V52" s="29" t="e">
        <f>SUM(#REF!,#REF!,#REF!,#REF!,#REF!,#REF!,V50)</f>
        <v>#REF!</v>
      </c>
      <c r="W52" s="30" t="e">
        <f>SUM(#REF!,#REF!,#REF!,#REF!,#REF!,#REF!,W50)</f>
        <v>#REF!</v>
      </c>
      <c r="X52" s="40"/>
      <c r="AA52" s="9">
        <v>35.64</v>
      </c>
      <c r="AB52" s="10">
        <v>243.78</v>
      </c>
    </row>
    <row r="53" spans="1:28" ht="27" customHeight="1" x14ac:dyDescent="0.2">
      <c r="AB53" s="11">
        <v>34083.449999999997</v>
      </c>
    </row>
    <row r="54" spans="1:28" ht="26.25" customHeight="1" x14ac:dyDescent="0.2"/>
    <row r="55" spans="1:28" ht="26.25" customHeight="1" x14ac:dyDescent="0.2">
      <c r="AB55" s="11">
        <v>736757.82</v>
      </c>
    </row>
  </sheetData>
  <mergeCells count="19">
    <mergeCell ref="F50:P50"/>
    <mergeCell ref="F52:P52"/>
    <mergeCell ref="A38:B38"/>
    <mergeCell ref="C38:E38"/>
    <mergeCell ref="A42:B42"/>
    <mergeCell ref="C42:E42"/>
    <mergeCell ref="F51:P51"/>
    <mergeCell ref="A23:B23"/>
    <mergeCell ref="C23:E23"/>
    <mergeCell ref="A28:B28"/>
    <mergeCell ref="C28:E28"/>
    <mergeCell ref="A34:B34"/>
    <mergeCell ref="C34:E34"/>
    <mergeCell ref="A1:X1"/>
    <mergeCell ref="A7:B7"/>
    <mergeCell ref="C7:E7"/>
    <mergeCell ref="B3:X3"/>
    <mergeCell ref="A15:B15"/>
    <mergeCell ref="C15:E15"/>
  </mergeCells>
  <pageMargins left="0.25" right="0.25" top="0.5" bottom="0.75" header="0" footer="0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</vt:lpstr>
      <vt:lpstr>Kosztorys!Obszar_wydruku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Jóźwiak</dc:creator>
  <cp:lastModifiedBy>Przemyław Nowacki</cp:lastModifiedBy>
  <cp:lastPrinted>2020-12-11T14:42:39Z</cp:lastPrinted>
  <dcterms:created xsi:type="dcterms:W3CDTF">2020-12-11T13:06:58Z</dcterms:created>
  <dcterms:modified xsi:type="dcterms:W3CDTF">2021-01-08T13:01:18Z</dcterms:modified>
</cp:coreProperties>
</file>