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...Przetargi 2023\Przetarg nieograniczony\112.2023 nici i staplery\"/>
    </mc:Choice>
  </mc:AlternateContent>
  <bookViews>
    <workbookView xWindow="0" yWindow="0" windowWidth="19200" windowHeight="11295" activeTab="1"/>
  </bookViews>
  <sheets>
    <sheet name="przetarg" sheetId="1" r:id="rId1"/>
    <sheet name="Wartość przetargu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2" l="1"/>
  <c r="C6" i="2"/>
  <c r="M92" i="1"/>
  <c r="B2" i="2"/>
  <c r="B3" i="2"/>
  <c r="B4" i="2"/>
  <c r="B5" i="2"/>
  <c r="B1" i="2"/>
  <c r="M233" i="1"/>
  <c r="M234" i="1"/>
  <c r="M235" i="1"/>
  <c r="M232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51" i="1"/>
  <c r="M84" i="1"/>
  <c r="M85" i="1"/>
  <c r="M86" i="1"/>
  <c r="M87" i="1"/>
  <c r="M88" i="1"/>
  <c r="M89" i="1"/>
  <c r="M90" i="1"/>
  <c r="M91" i="1"/>
  <c r="M83" i="1"/>
  <c r="M18" i="1"/>
  <c r="M19" i="1"/>
  <c r="M20" i="1"/>
  <c r="M21" i="1"/>
  <c r="M22" i="1"/>
  <c r="M23" i="1"/>
  <c r="M24" i="1"/>
  <c r="M25" i="1"/>
  <c r="M26" i="1"/>
  <c r="M13" i="1"/>
  <c r="M14" i="1"/>
  <c r="M15" i="1"/>
  <c r="M16" i="1"/>
  <c r="M17" i="1"/>
  <c r="M12" i="1"/>
  <c r="M215" i="1"/>
  <c r="M216" i="1" s="1"/>
  <c r="K216" i="1" s="1"/>
  <c r="M236" i="1" l="1"/>
  <c r="K236" i="1" s="1"/>
  <c r="M167" i="1" l="1"/>
  <c r="K167" i="1" s="1"/>
  <c r="M27" i="1"/>
  <c r="K27" i="1" s="1"/>
  <c r="K92" i="1"/>
</calcChain>
</file>

<file path=xl/sharedStrings.xml><?xml version="1.0" encoding="utf-8"?>
<sst xmlns="http://schemas.openxmlformats.org/spreadsheetml/2006/main" count="457" uniqueCount="150">
  <si>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</si>
  <si>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</si>
  <si>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</si>
  <si>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</si>
  <si>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</si>
  <si>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</si>
  <si>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</si>
  <si>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</si>
  <si>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</si>
  <si>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</si>
  <si>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</si>
  <si>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</si>
  <si>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LP.</t>
  </si>
  <si>
    <t>j.m.</t>
  </si>
  <si>
    <t>cena jednostkowa netto ( zł)</t>
  </si>
  <si>
    <t>wartość jednostkowa VAT ( zł)</t>
  </si>
  <si>
    <t>cena jednostkowa brutto ( zł)</t>
  </si>
  <si>
    <t>Wartość całkowita netto ( zł)</t>
  </si>
  <si>
    <t>wartość całkowita VAT ( zł)</t>
  </si>
  <si>
    <t>wartośc całkowita brutto ( zł)</t>
  </si>
  <si>
    <t>Formularz cenowy /wzór/</t>
  </si>
  <si>
    <t>Załącznik nr 2 do specyfikacji</t>
  </si>
  <si>
    <t>Pakiet nr 1</t>
  </si>
  <si>
    <t xml:space="preserve">NAZWA </t>
  </si>
  <si>
    <t>13.</t>
  </si>
  <si>
    <t>szt./op.</t>
  </si>
  <si>
    <t>op.</t>
  </si>
  <si>
    <t xml:space="preserve">            </t>
  </si>
  <si>
    <t>Op=1szt</t>
  </si>
  <si>
    <t>Przetarg na  2 lata</t>
  </si>
  <si>
    <t>Pakiet nr 2</t>
  </si>
  <si>
    <t>Pakiet nr 3</t>
  </si>
  <si>
    <t>Pakiet nr 4</t>
  </si>
  <si>
    <t>Cena     -  55%</t>
  </si>
  <si>
    <t>Zestawienie parametrów podlegających ocenie w ramach kryterium walory użytkowe</t>
  </si>
  <si>
    <t>parametry:</t>
  </si>
  <si>
    <t>14.</t>
  </si>
  <si>
    <t>NAZWA                                        Igła/nić/rozmiar</t>
  </si>
  <si>
    <t>Jakość   -  45%</t>
  </si>
  <si>
    <t xml:space="preserve">Wymagania do pakietu </t>
  </si>
  <si>
    <t xml:space="preserve">opakowanie sterylizacyjne </t>
  </si>
  <si>
    <t>– Stabilność igły w imadle ( weryfikacja na podstawie próbek )</t>
  </si>
  <si>
    <t>Wytrzymałość igły ( nie łamie się, nie wygina, weryfikacja na podstawie próbek )</t>
  </si>
  <si>
    <t>Wytrzymałość nitki na zrywanie ( weryfikacja na podstawie próbek )</t>
  </si>
  <si>
    <t>Trwale połączenie igły z nitką ( weryfikacja na podstawie próbek )</t>
  </si>
  <si>
    <t>Atraumatyczne połączenie igły z nitką ( nitka całkowicie wypełnia lożę po przejściu igły</t>
  </si>
  <si>
    <t xml:space="preserve"> Nici syntetyczne niewchłanialne, jednowłóknowe, polipropylenowe, hydrofobowe, posiadające kontrolowane rozciągania i plastyczne odkształcenie węzła, bez pamięci skrętu nici po wyjęciu z opakowania.</t>
  </si>
  <si>
    <t>szt.</t>
  </si>
  <si>
    <t>:  saszetka papier - folia</t>
  </si>
  <si>
    <t>W celu oceny wymagane próbki</t>
  </si>
  <si>
    <t xml:space="preserve">Szew syntetyczny, jednowłóknowy wchłanialny, wykonany z kopolimeru glikolidu i e-kaprolaktonu z nieścieralnym powleczeniem z dodatkiem triclosanu o szerokim spectrum działania antybakteryjnego. Okres podtrzymywania tkankowego 21 – 28 dni. Okres wchłaniania 90 – 120 dni. </t>
  </si>
  <si>
    <t>½ koła, 26 mm, okrągła , rozwarstwiająca  /70cm/fioletowy/3/0/</t>
  </si>
  <si>
    <t>3/8 koła,  16 mm , odwrotnie tnąca kosmetyczna, dwuwklęsła typu PRIME II lub posiadająca 5 krawędzi tnących, ze stali typu Ethaloy                 /70cm/niebarwiona/4/0/</t>
  </si>
  <si>
    <t>3/8 koła,  19 mm , odwrotnie tnąca kosmetyczna, dwuwklęsła typu PRIME II lub posiadająca 5 krawędzi tnących, ze stali typu Ethaloy             /70cm/niebarwiona/4/0/</t>
  </si>
  <si>
    <t>Prosta , 60 mm, odwrotnie tnąca                                                                     /70cm/niebarwiona/4/0/</t>
  </si>
  <si>
    <t>½ koła, 17 mm, okrągła , rozwarstwiająca  70cm/fioletoey/4/0/</t>
  </si>
  <si>
    <t>Prosta , 60 mm, odwrotnie tnąca/70cm/niebarwiona/3/0/</t>
  </si>
  <si>
    <t>½ koła, 22 mm, okrągła , /70cm/fioletowy/3/0/</t>
  </si>
  <si>
    <t>3/8 koła,  19 mm , odwrotnie tnąca kosmetyczna, dwuwklęsła typu PRIME II lub posiadająca 5 krawędzi tnących, ze stali typu Ethaloy                  /70cm/niebarwiona/3/0/</t>
  </si>
  <si>
    <t>½ koła, 31 mm, okrągła , /70cm/fioletowy/2/0/</t>
  </si>
  <si>
    <t>NAZWA                                        Igła/nić/kolor/rozmiar</t>
  </si>
  <si>
    <t>:  aluminiowa saszetka</t>
  </si>
  <si>
    <t xml:space="preserve"> Nici niewchłanialne, syntetyczne, monofilamentowe, wykonane z poliamidu 6/66 lub polipropylenu z igłą. </t>
  </si>
  <si>
    <t>15.</t>
  </si>
  <si>
    <t>: papier - folia</t>
  </si>
  <si>
    <t>1/2 koła, okragła 40mm /100cm/fioletowa/1/</t>
  </si>
  <si>
    <t>3/8 koła, odwr.tnąca 39 mm /75cm/fioletowa/0/</t>
  </si>
  <si>
    <t>3/8 koła, odwr.tnąca 24 mm /75cm/fioletowa/2/0/</t>
  </si>
  <si>
    <t>3/8 koła, odwr.tnąca 24 mm /75cm/fioletowa/3/0/</t>
  </si>
  <si>
    <t>3/8 koła, odwr.tnąca 19 mm /75cm/fioletowa/5/0/</t>
  </si>
  <si>
    <t>1/2 koła, odwr. tnąca 37 mm /90cm/fioletowa/2/0/</t>
  </si>
  <si>
    <t>1/2 koła, odwr. tnąca 30 mm /90cm/fioletowa/0/</t>
  </si>
  <si>
    <t>3/8 koła, odwr.tnąca kosmetyczna/ mikrograwerowana 19 mm  /45cm/fioletowa/4/0/</t>
  </si>
  <si>
    <t>3/8 koła, odwr.tnąca kosmetyczna/ mikrograwerowana 19 mm /45cm/fioletowa/3/0/</t>
  </si>
  <si>
    <t>3/8 koła, odwr.tnąca 12 mm /45cm/fioletowa/4/0/</t>
  </si>
  <si>
    <t>3/8 koła, odwr.tnąca 12 mm /45cm/fioletowa/6/0/</t>
  </si>
  <si>
    <t>3/8 koła, odwr.tnąca 12 mm /45cm/fioletowa/5/0/</t>
  </si>
  <si>
    <t>nazwa handlowa /ref</t>
  </si>
  <si>
    <t>nazwa producenta</t>
  </si>
  <si>
    <t xml:space="preserve">– Stabilność igły w imadle </t>
  </si>
  <si>
    <t>Lp.</t>
  </si>
  <si>
    <t>Oferowane podać:</t>
  </si>
  <si>
    <t>TAK</t>
  </si>
  <si>
    <t xml:space="preserve">ilość szacunkowa </t>
  </si>
  <si>
    <t>3/8 koła szpatułkowa z mikroostrzem typu Micro Point 6,5 mm/23cm/9/0</t>
  </si>
  <si>
    <t>3/8 koła okrągła z mikroostrzem podwójna typu CC, 9,3 mm/60cm/8/0</t>
  </si>
  <si>
    <t>3/8 koła okrągła z mikroostrzem podwójna typu CC, 13 mm 60cm/7/0</t>
  </si>
  <si>
    <t>3/8 koła okrągła z mikroostrzem podwójna typu CC, 9,3 mm/60cm/6/0</t>
  </si>
  <si>
    <t>1/2 koła okrągła z mikroostrzem podwójna typu CC, 26 mm/90cm/2/0</t>
  </si>
  <si>
    <t>½ koła okrągła 22 mm/75cm/3/0</t>
  </si>
  <si>
    <t>2 igły proste, 70 mm/75cm/2/0</t>
  </si>
  <si>
    <t>3/8 koła okrągła, podwójna, czarna, 6,5 mm/75cm/8/0</t>
  </si>
  <si>
    <t>½ koła, okrągła, podwójna, czarna, 17 mm/90cm/5/0</t>
  </si>
  <si>
    <t>½ koła, okrągła, podwójna, czarna, 17 mm/90cm/4/0</t>
  </si>
  <si>
    <t>½ koła, okrągła, podwójna,         17 mm90cm/5/0</t>
  </si>
  <si>
    <t>½ koła, okrągła z mikroostrzem, podwójna, czarna, 13 mm/75cm/5/0</t>
  </si>
  <si>
    <t>½ koła, okrągła z mikroostrzem, podwójna, czarna, 13 mm/75cm/6/0</t>
  </si>
  <si>
    <t>½ koła, okrągła tnąca, podwójna, 22 mm/90cm/3/0</t>
  </si>
  <si>
    <t>½ koła, okrągła tnąca, podwójna, 22 mm/90cm/4/0</t>
  </si>
  <si>
    <t xml:space="preserve">Zestawienie parametrów podlegających ocenie jakościowej – weryfikacja na podstawie próbek </t>
  </si>
  <si>
    <t xml:space="preserve"> wymagane próbki</t>
  </si>
  <si>
    <t xml:space="preserve">  poz. 7 i poz. 13  po jednej saszetce, oraz</t>
  </si>
  <si>
    <t xml:space="preserve">Wytrzymałość igły </t>
  </si>
  <si>
    <t>Wytrzymałość nitki na zrywanie</t>
  </si>
  <si>
    <t xml:space="preserve">Trwale połączenie igły z nitką </t>
  </si>
  <si>
    <t xml:space="preserve">Atraumatyczne połączenie igły z nitką </t>
  </si>
  <si>
    <t>ilość szacunkowa</t>
  </si>
  <si>
    <t>Jednorazowy stapler okrężny z łamanym kowadełkiem i potrójną linią zszywek.                                                                     Średnica staplera do wyboru: 28mm lub 31mm, zszywki o 3 różnych wysokościach przed zamknięciem: (3,0mm-3,5mm-4,0mm) i po zamknięciu: (1,25mm-1,5mm-1,75mm) lub przed zamknięciem: (4,0mm-4,5mm-5,0mm) i po zamknięciu: (1,75mm-2,0mm-2,25mm).</t>
  </si>
  <si>
    <t>Jakość – 45 %</t>
  </si>
  <si>
    <t>Cena – 55 %</t>
  </si>
  <si>
    <t xml:space="preserve">Parametry do oceny technicznej </t>
  </si>
  <si>
    <t>Paramerty</t>
  </si>
  <si>
    <t>punktacja</t>
  </si>
  <si>
    <t>tak/nie</t>
  </si>
  <si>
    <t xml:space="preserve">Kliknięcie przy odpaleniu staplera – słyszalne i odczuwalne w dłoni operatora                                        </t>
  </si>
  <si>
    <t>Tak - 15pkt</t>
  </si>
  <si>
    <t>Nie – 0 pkt</t>
  </si>
  <si>
    <t xml:space="preserve">Kliknięcie po odpaleniu staplera i wysunięciu kowadełka, informujące operatora o możliwości bezpiecznej ewakuacji staplera– słyszalne </t>
  </si>
  <si>
    <t>16.</t>
  </si>
  <si>
    <t>igła prosta,  odwr.tnąca 60 mm /75cm/4/0/</t>
  </si>
  <si>
    <t>igła prosta,  odwr.tnąca 60 mm /75cm/3/0/</t>
  </si>
  <si>
    <t>igła prosta,  odwr.tnąca 60 mm /75cm/2/0/</t>
  </si>
  <si>
    <t>3/8 koła, odwr.tnąca kosmetyczna 19 mm  /45cm/fioletowa/3/0/</t>
  </si>
  <si>
    <t xml:space="preserve">  poz. 8 ,   poz. 9, po jednej szaszetce</t>
  </si>
  <si>
    <t>JOHNSON</t>
  </si>
  <si>
    <t>Pakiet nr 5</t>
  </si>
  <si>
    <t>STAPLER liniowy i ładunki</t>
  </si>
  <si>
    <t>Jednorazowa rączka staplera liniowego z nożem wbudowanym w ładunek, umożliwiająca sekwencyjną regulację wysokości zszywek przeznaczonych do tkanki standardowej (1,5 mm po zamknięciu), pośredniej (1,8 mm po zamknięciu) i grubej (2 mm po zamknięciu). Stapler kompatybilny z ładunkiem posiadającym sześć rzędów zszywek wykonanych w technologii przestrzennej 3D o długości linii szwu 61 mm. Rączka staplera pakowana bez ładunku. (3szt./op.)</t>
  </si>
  <si>
    <r>
      <rPr>
        <sz val="12"/>
        <color theme="1"/>
        <rFont val="Times New Roman"/>
        <family val="1"/>
        <charset val="238"/>
      </rPr>
      <t xml:space="preserve">Uniwersalny ładunek do jednorazowego staplera liniowego z nożem posiadającego sekwencyjną regulację wysokości zszywek przeznaczonych do tkanki standardowej (1,5 mm po zamknięciu), średnio-grubej (1,8 mm po zamknięciu) i grubej (2 mm po zamknięciu). Ładunek posiadający sześć rzędów zszywek ze stopu tytanu wykonanych w technologii przestrzennej 3D o dł. lini szwu 81 mm. Nóż zintegrowany z ładunkiem. </t>
    </r>
    <r>
      <rPr>
        <b/>
        <sz val="12"/>
        <color theme="1"/>
        <rFont val="Times New Roman"/>
        <family val="1"/>
        <charset val="238"/>
      </rPr>
      <t>(12szt./op.)</t>
    </r>
  </si>
  <si>
    <t>Wymagania do pakietu :</t>
  </si>
  <si>
    <t xml:space="preserve">Opakowanie sterylizacyjne </t>
  </si>
  <si>
    <r>
      <t xml:space="preserve">Uniwersalny ładunek do jednorazowego staplera liniowego z nożem posiadającego sekwencyjną regulację wysokości zszywek przeznaczonych do tkanki standardowej (1,5 mm po zamknięciu), średnio-grubej (1,8 mm po zamknięciu) i grubej (2 mm po zamknięciu). Ładunek posiadający sześć rzędów zszywek ze stopu tytanu wykonanych w technologii przestrzennej 3D o dł. lini szwu 61 mm. Nóż zintegrowany z ładunkiem. </t>
    </r>
    <r>
      <rPr>
        <b/>
        <sz val="12"/>
        <color theme="1"/>
        <rFont val="Times New Roman"/>
        <family val="1"/>
        <charset val="238"/>
      </rPr>
      <t>(12szt./op.)</t>
    </r>
  </si>
  <si>
    <t xml:space="preserve">Pełna identyfikacja tj. nazwa handlowa, USP, dł. I krzywizna igły, rodzaj ostrza, dł. nitki , nr ref, lot, data przydatności do użycia na każdym etapie otwarcia, informacja na opakowaniu sterylizacyjnym na temat sposobu sterylizacji oraz daty ważności.
</t>
  </si>
  <si>
    <t xml:space="preserve">Kryteria dla nici chirurgicznych </t>
  </si>
  <si>
    <t>Możliwość identyfikacji na każdym etapie otwarcia produktu</t>
  </si>
  <si>
    <t>Zamawiający wymaga dostarczenia szwów od jednego wytwórcy w ramach danego pakietu,</t>
  </si>
  <si>
    <t>celem zachowania jednolitości szwu przy każdym zabiegu. W związku z powyższym zamawiający nie będzie wydzielać pojedynczych pozycji</t>
  </si>
  <si>
    <t>Zamawiający wymaga aby w ramach danego pakietu szwy posiadały te sama parametry techniczne ( skład chemiczny nici i powleczenia )</t>
  </si>
  <si>
    <t xml:space="preserve"> oraz nazwę handlową.</t>
  </si>
  <si>
    <t xml:space="preserve">Zamawiający wymaga aby nici chirurgiczne spełniały wymogi użycia w procedurach chirurgii onkologicznych, ogólnej </t>
  </si>
  <si>
    <t>( operacje wątroby, dróg żółciowych, jelita cienkiego, grubego ), urologicznej ( moczowodów, pęcherza ),ginekologicznej oraz chirurgii głowy i szyi.</t>
  </si>
  <si>
    <t>Potwierdzenie w katalogu oferowanych produktów.</t>
  </si>
  <si>
    <t>W celu oceny wymagane próbki -  poz. 3 i poz. 8 – po jednej saszetce</t>
  </si>
  <si>
    <r>
      <t xml:space="preserve">Tolerancja igły + / - 1 mm - nie dotyczy igieł </t>
    </r>
    <r>
      <rPr>
        <sz val="11"/>
        <color theme="1"/>
        <rFont val="Calibri"/>
        <family val="2"/>
        <charset val="238"/>
      </rPr>
      <t>≤ 10 mm</t>
    </r>
  </si>
  <si>
    <t>TAK 1 pkt.</t>
  </si>
  <si>
    <t>NIE 0 pkt.</t>
  </si>
  <si>
    <t>Nitka nie może być krótsza niż w opisie - nie dotyczy nitek dł. 23 cm.</t>
  </si>
  <si>
    <t>suma</t>
  </si>
  <si>
    <t>Op=3szt</t>
  </si>
  <si>
    <t>Op=12szt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</si>
</sst>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General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2"/>
      <color rgb="FF22222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FF0000"/>
      <name val="Calibri"/>
      <family val="2"/>
      <charset val="238"/>
    </font>
    <font>
      <sz val="10"/>
      <color rgb="FF000000"/>
      <name val="Arial Narrow"/>
      <family val="2"/>
      <charset val="238"/>
    </font>
    <font>
      <sz val="10"/>
      <color theme="1"/>
      <name val="Times New Roman"/>
      <family val="1"/>
      <charset val="238"/>
    </font>
    <font>
      <b/>
      <sz val="12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4" fillId="0" borderId="0"/>
  </cellStyleXfs>
  <cellXfs count="102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0" fontId="1" fillId="0" borderId="0" xfId="0" applyFont="1"/>
    <xf numFmtId="0" fontId="2" fillId="0" borderId="3" xfId="0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textRotation="90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5" fillId="0" borderId="0" xfId="0" applyFont="1" applyBorder="1" applyAlignment="1">
      <alignment wrapText="1"/>
    </xf>
    <xf numFmtId="0" fontId="7" fillId="0" borderId="0" xfId="0" applyFont="1" applyAlignment="1">
      <alignment vertical="center"/>
    </xf>
    <xf numFmtId="0" fontId="5" fillId="0" borderId="3" xfId="0" applyFont="1" applyBorder="1" applyAlignment="1">
      <alignment vertical="top" wrapText="1"/>
    </xf>
    <xf numFmtId="0" fontId="2" fillId="0" borderId="0" xfId="0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2" fillId="0" borderId="0" xfId="0" applyFont="1" applyBorder="1" applyAlignment="1">
      <alignment horizontal="left" vertical="top" wrapText="1"/>
    </xf>
    <xf numFmtId="0" fontId="7" fillId="0" borderId="1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/>
    <xf numFmtId="0" fontId="8" fillId="0" borderId="3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11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top" wrapText="1"/>
    </xf>
    <xf numFmtId="9" fontId="2" fillId="0" borderId="3" xfId="0" applyNumberFormat="1" applyFont="1" applyBorder="1" applyAlignment="1">
      <alignment vertical="center" wrapText="1"/>
    </xf>
    <xf numFmtId="2" fontId="8" fillId="0" borderId="3" xfId="0" applyNumberFormat="1" applyFont="1" applyBorder="1" applyAlignment="1">
      <alignment vertical="center" wrapText="1"/>
    </xf>
    <xf numFmtId="4" fontId="8" fillId="0" borderId="3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2" fontId="8" fillId="0" borderId="28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4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top" wrapText="1"/>
    </xf>
    <xf numFmtId="4" fontId="0" fillId="0" borderId="0" xfId="0" applyNumberFormat="1"/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4" fontId="15" fillId="0" borderId="0" xfId="0" applyNumberFormat="1" applyFont="1"/>
    <xf numFmtId="0" fontId="15" fillId="0" borderId="0" xfId="0" applyFont="1"/>
    <xf numFmtId="0" fontId="15" fillId="0" borderId="29" xfId="0" applyFont="1" applyBorder="1" applyAlignment="1">
      <alignment horizontal="center"/>
    </xf>
    <xf numFmtId="4" fontId="15" fillId="0" borderId="29" xfId="0" applyNumberFormat="1" applyFont="1" applyBorder="1"/>
    <xf numFmtId="0" fontId="16" fillId="0" borderId="0" xfId="0" applyFont="1" applyAlignment="1">
      <alignment horizontal="center"/>
    </xf>
    <xf numFmtId="4" fontId="16" fillId="0" borderId="0" xfId="0" applyNumberFormat="1" applyFont="1"/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9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0" fillId="0" borderId="0" xfId="0" applyFont="1"/>
    <xf numFmtId="0" fontId="10" fillId="0" borderId="4" xfId="0" applyFont="1" applyBorder="1"/>
    <xf numFmtId="0" fontId="9" fillId="0" borderId="4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27" xfId="0" applyFont="1" applyBorder="1" applyAlignment="1">
      <alignment horizontal="center" vertic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4"/>
  <sheetViews>
    <sheetView topLeftCell="AB1" zoomScaleNormal="100" workbookViewId="0">
      <selection activeCell="AT13" sqref="AT13"/>
    </sheetView>
  </sheetViews>
  <sheetFormatPr defaultRowHeight="15" x14ac:dyDescent="0.25"/>
  <cols>
    <col min="1" max="1" width="4.85546875" customWidth="1"/>
    <col min="2" max="2" width="28.85546875" customWidth="1"/>
    <col min="3" max="3" width="12.28515625" customWidth="1"/>
    <col min="5" max="5" width="4.7109375" customWidth="1"/>
    <col min="11" max="11" width="14.140625" bestFit="1" customWidth="1"/>
    <col min="12" max="12" width="7" customWidth="1"/>
    <col min="13" max="13" width="14.140625" customWidth="1"/>
  </cols>
  <sheetData>
    <row r="1" spans="1:13" x14ac:dyDescent="0.25">
      <c r="J1" s="5" t="s">
        <v>21</v>
      </c>
    </row>
    <row r="2" spans="1:13" x14ac:dyDescent="0.25">
      <c r="B2" s="5" t="s">
        <v>20</v>
      </c>
    </row>
    <row r="3" spans="1:13" x14ac:dyDescent="0.25">
      <c r="B3" s="5" t="s">
        <v>29</v>
      </c>
    </row>
    <row r="5" spans="1:13" ht="15.75" x14ac:dyDescent="0.25">
      <c r="A5" s="1" t="s">
        <v>22</v>
      </c>
    </row>
    <row r="6" spans="1:13" x14ac:dyDescent="0.25">
      <c r="B6" s="68" t="s">
        <v>46</v>
      </c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3" x14ac:dyDescent="0.25"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3" x14ac:dyDescent="0.25"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3" ht="16.5" thickBot="1" x14ac:dyDescent="0.3">
      <c r="B9" s="17"/>
    </row>
    <row r="10" spans="1:13" ht="16.5" thickBot="1" x14ac:dyDescent="0.3">
      <c r="A10" s="2" t="s">
        <v>0</v>
      </c>
      <c r="B10" s="8" t="s">
        <v>1</v>
      </c>
      <c r="C10" s="8" t="s">
        <v>2</v>
      </c>
      <c r="D10" s="8" t="s">
        <v>3</v>
      </c>
      <c r="E10" s="8" t="s">
        <v>4</v>
      </c>
      <c r="F10" s="8" t="s">
        <v>5</v>
      </c>
      <c r="G10" s="8" t="s">
        <v>6</v>
      </c>
      <c r="H10" s="8" t="s">
        <v>7</v>
      </c>
      <c r="I10" s="8" t="s">
        <v>8</v>
      </c>
      <c r="J10" s="8" t="s">
        <v>9</v>
      </c>
      <c r="K10" s="8" t="s">
        <v>10</v>
      </c>
      <c r="L10" s="8" t="s">
        <v>11</v>
      </c>
      <c r="M10" s="8" t="s">
        <v>24</v>
      </c>
    </row>
    <row r="11" spans="1:13" ht="121.5" thickBot="1" x14ac:dyDescent="0.3">
      <c r="A11" s="11" t="s">
        <v>12</v>
      </c>
      <c r="B11" s="6" t="s">
        <v>37</v>
      </c>
      <c r="C11" s="6" t="s">
        <v>13</v>
      </c>
      <c r="D11" s="9" t="s">
        <v>83</v>
      </c>
      <c r="E11" s="9" t="s">
        <v>25</v>
      </c>
      <c r="F11" s="9" t="s">
        <v>77</v>
      </c>
      <c r="G11" s="9" t="s">
        <v>78</v>
      </c>
      <c r="H11" s="9" t="s">
        <v>14</v>
      </c>
      <c r="I11" s="9" t="s">
        <v>15</v>
      </c>
      <c r="J11" s="9" t="s">
        <v>16</v>
      </c>
      <c r="K11" s="9" t="s">
        <v>17</v>
      </c>
      <c r="L11" s="9" t="s">
        <v>18</v>
      </c>
      <c r="M11" s="9" t="s">
        <v>19</v>
      </c>
    </row>
    <row r="12" spans="1:13" ht="48" thickBot="1" x14ac:dyDescent="0.3">
      <c r="A12" s="27" t="s">
        <v>0</v>
      </c>
      <c r="B12" s="28" t="s">
        <v>84</v>
      </c>
      <c r="C12" s="12" t="s">
        <v>28</v>
      </c>
      <c r="D12" s="10">
        <v>24</v>
      </c>
      <c r="E12" s="6" t="s">
        <v>47</v>
      </c>
      <c r="F12" s="6"/>
      <c r="G12" s="6"/>
      <c r="H12" s="34">
        <v>55.13</v>
      </c>
      <c r="I12" s="6"/>
      <c r="J12" s="7"/>
      <c r="K12" s="6"/>
      <c r="L12" s="6"/>
      <c r="M12" s="7">
        <f>H12*D12</f>
        <v>1323.1200000000001</v>
      </c>
    </row>
    <row r="13" spans="1:13" ht="48" thickBot="1" x14ac:dyDescent="0.3">
      <c r="A13" s="29" t="s">
        <v>1</v>
      </c>
      <c r="B13" s="30" t="s">
        <v>85</v>
      </c>
      <c r="C13" s="12" t="s">
        <v>28</v>
      </c>
      <c r="D13" s="10">
        <v>24</v>
      </c>
      <c r="E13" s="6" t="s">
        <v>47</v>
      </c>
      <c r="F13" s="6"/>
      <c r="G13" s="6"/>
      <c r="H13" s="34">
        <v>55.13</v>
      </c>
      <c r="I13" s="6"/>
      <c r="J13" s="7"/>
      <c r="K13" s="6"/>
      <c r="L13" s="6"/>
      <c r="M13" s="7">
        <f t="shared" ref="M13:M26" si="0">H13*D13</f>
        <v>1323.1200000000001</v>
      </c>
    </row>
    <row r="14" spans="1:13" ht="48" thickBot="1" x14ac:dyDescent="0.3">
      <c r="A14" s="29" t="s">
        <v>2</v>
      </c>
      <c r="B14" s="30" t="s">
        <v>86</v>
      </c>
      <c r="C14" s="12" t="s">
        <v>28</v>
      </c>
      <c r="D14" s="10">
        <v>24</v>
      </c>
      <c r="E14" s="6" t="s">
        <v>47</v>
      </c>
      <c r="F14" s="6"/>
      <c r="G14" s="6"/>
      <c r="H14" s="34">
        <v>36.75</v>
      </c>
      <c r="I14" s="6"/>
      <c r="J14" s="7"/>
      <c r="K14" s="6"/>
      <c r="L14" s="6"/>
      <c r="M14" s="7">
        <f t="shared" si="0"/>
        <v>882</v>
      </c>
    </row>
    <row r="15" spans="1:13" ht="48" thickBot="1" x14ac:dyDescent="0.3">
      <c r="A15" s="29" t="s">
        <v>3</v>
      </c>
      <c r="B15" s="30" t="s">
        <v>87</v>
      </c>
      <c r="C15" s="12" t="s">
        <v>28</v>
      </c>
      <c r="D15" s="10">
        <v>120</v>
      </c>
      <c r="E15" s="6" t="s">
        <v>47</v>
      </c>
      <c r="F15" s="6"/>
      <c r="G15" s="6"/>
      <c r="H15" s="34">
        <v>50.81</v>
      </c>
      <c r="I15" s="6"/>
      <c r="J15" s="7"/>
      <c r="K15" s="6"/>
      <c r="L15" s="6"/>
      <c r="M15" s="7">
        <f t="shared" si="0"/>
        <v>6097.2000000000007</v>
      </c>
    </row>
    <row r="16" spans="1:13" ht="48" thickBot="1" x14ac:dyDescent="0.3">
      <c r="A16" s="29" t="s">
        <v>4</v>
      </c>
      <c r="B16" s="30" t="s">
        <v>88</v>
      </c>
      <c r="C16" s="12" t="s">
        <v>28</v>
      </c>
      <c r="D16" s="10">
        <v>120</v>
      </c>
      <c r="E16" s="6" t="s">
        <v>47</v>
      </c>
      <c r="F16" s="6"/>
      <c r="G16" s="6"/>
      <c r="H16" s="34">
        <v>24.86</v>
      </c>
      <c r="I16" s="6"/>
      <c r="J16" s="7"/>
      <c r="K16" s="6"/>
      <c r="L16" s="6"/>
      <c r="M16" s="7">
        <f t="shared" si="0"/>
        <v>2983.2</v>
      </c>
    </row>
    <row r="17" spans="1:13" ht="32.25" thickBot="1" x14ac:dyDescent="0.3">
      <c r="A17" s="29" t="s">
        <v>5</v>
      </c>
      <c r="B17" s="30" t="s">
        <v>89</v>
      </c>
      <c r="C17" s="12" t="s">
        <v>28</v>
      </c>
      <c r="D17" s="10">
        <v>180</v>
      </c>
      <c r="E17" s="6" t="s">
        <v>47</v>
      </c>
      <c r="F17" s="6"/>
      <c r="G17" s="6"/>
      <c r="H17" s="34">
        <v>14.05</v>
      </c>
      <c r="I17" s="6"/>
      <c r="J17" s="7"/>
      <c r="K17" s="6"/>
      <c r="L17" s="6"/>
      <c r="M17" s="7">
        <f t="shared" si="0"/>
        <v>2529</v>
      </c>
    </row>
    <row r="18" spans="1:13" ht="16.5" thickBot="1" x14ac:dyDescent="0.3">
      <c r="A18" s="29" t="s">
        <v>6</v>
      </c>
      <c r="B18" s="30" t="s">
        <v>90</v>
      </c>
      <c r="C18" s="12" t="s">
        <v>28</v>
      </c>
      <c r="D18" s="10">
        <v>840</v>
      </c>
      <c r="E18" s="6" t="s">
        <v>47</v>
      </c>
      <c r="F18" s="6"/>
      <c r="G18" s="6"/>
      <c r="H18" s="34">
        <v>34.590000000000003</v>
      </c>
      <c r="I18" s="6"/>
      <c r="J18" s="7"/>
      <c r="K18" s="6"/>
      <c r="L18" s="6"/>
      <c r="M18" s="7">
        <f t="shared" si="0"/>
        <v>29055.600000000002</v>
      </c>
    </row>
    <row r="19" spans="1:13" ht="32.25" thickBot="1" x14ac:dyDescent="0.3">
      <c r="A19" s="31" t="s">
        <v>7</v>
      </c>
      <c r="B19" s="32" t="s">
        <v>91</v>
      </c>
      <c r="C19" s="12" t="s">
        <v>28</v>
      </c>
      <c r="D19" s="10">
        <v>240</v>
      </c>
      <c r="E19" s="6" t="s">
        <v>47</v>
      </c>
      <c r="F19" s="6"/>
      <c r="G19" s="6"/>
      <c r="H19" s="34">
        <v>87.56</v>
      </c>
      <c r="I19" s="6"/>
      <c r="J19" s="7"/>
      <c r="K19" s="6"/>
      <c r="L19" s="6"/>
      <c r="M19" s="7">
        <f t="shared" si="0"/>
        <v>21014.400000000001</v>
      </c>
    </row>
    <row r="20" spans="1:13" ht="32.25" thickBot="1" x14ac:dyDescent="0.3">
      <c r="A20" s="31" t="s">
        <v>8</v>
      </c>
      <c r="B20" s="32" t="s">
        <v>92</v>
      </c>
      <c r="C20" s="12" t="s">
        <v>28</v>
      </c>
      <c r="D20" s="10">
        <v>360</v>
      </c>
      <c r="E20" s="6" t="s">
        <v>47</v>
      </c>
      <c r="F20" s="6"/>
      <c r="G20" s="6"/>
      <c r="H20" s="34">
        <v>36.75</v>
      </c>
      <c r="I20" s="6"/>
      <c r="J20" s="7"/>
      <c r="K20" s="6"/>
      <c r="L20" s="6"/>
      <c r="M20" s="7">
        <f t="shared" si="0"/>
        <v>13230</v>
      </c>
    </row>
    <row r="21" spans="1:13" ht="32.25" thickBot="1" x14ac:dyDescent="0.3">
      <c r="A21" s="31" t="s">
        <v>9</v>
      </c>
      <c r="B21" s="32" t="s">
        <v>93</v>
      </c>
      <c r="C21" s="12" t="s">
        <v>28</v>
      </c>
      <c r="D21" s="10">
        <v>360</v>
      </c>
      <c r="E21" s="6" t="s">
        <v>47</v>
      </c>
      <c r="F21" s="6"/>
      <c r="G21" s="6"/>
      <c r="H21" s="34">
        <v>41.08</v>
      </c>
      <c r="I21" s="6"/>
      <c r="J21" s="7"/>
      <c r="K21" s="6"/>
      <c r="L21" s="6"/>
      <c r="M21" s="7">
        <f t="shared" si="0"/>
        <v>14788.8</v>
      </c>
    </row>
    <row r="22" spans="1:13" ht="32.25" thickBot="1" x14ac:dyDescent="0.3">
      <c r="A22" s="31" t="s">
        <v>10</v>
      </c>
      <c r="B22" s="32" t="s">
        <v>94</v>
      </c>
      <c r="C22" s="12" t="s">
        <v>28</v>
      </c>
      <c r="D22" s="10">
        <v>120</v>
      </c>
      <c r="E22" s="6" t="s">
        <v>47</v>
      </c>
      <c r="F22" s="6"/>
      <c r="G22" s="6"/>
      <c r="H22" s="34">
        <v>25.94</v>
      </c>
      <c r="I22" s="6"/>
      <c r="J22" s="7"/>
      <c r="K22" s="6"/>
      <c r="L22" s="6"/>
      <c r="M22" s="7">
        <f t="shared" si="0"/>
        <v>3112.8</v>
      </c>
    </row>
    <row r="23" spans="1:13" ht="48" thickBot="1" x14ac:dyDescent="0.3">
      <c r="A23" s="31" t="s">
        <v>11</v>
      </c>
      <c r="B23" s="32" t="s">
        <v>95</v>
      </c>
      <c r="C23" s="12" t="s">
        <v>28</v>
      </c>
      <c r="D23" s="10">
        <v>120</v>
      </c>
      <c r="E23" s="6" t="s">
        <v>47</v>
      </c>
      <c r="F23" s="6"/>
      <c r="G23" s="6"/>
      <c r="H23" s="34">
        <v>33.51</v>
      </c>
      <c r="I23" s="6"/>
      <c r="J23" s="7"/>
      <c r="K23" s="6"/>
      <c r="L23" s="6"/>
      <c r="M23" s="7">
        <f t="shared" si="0"/>
        <v>4021.2</v>
      </c>
    </row>
    <row r="24" spans="1:13" ht="48" thickBot="1" x14ac:dyDescent="0.3">
      <c r="A24" s="31" t="s">
        <v>24</v>
      </c>
      <c r="B24" s="32" t="s">
        <v>96</v>
      </c>
      <c r="C24" s="12" t="s">
        <v>28</v>
      </c>
      <c r="D24" s="10">
        <v>120</v>
      </c>
      <c r="E24" s="6" t="s">
        <v>47</v>
      </c>
      <c r="F24" s="6"/>
      <c r="G24" s="6"/>
      <c r="H24" s="34">
        <v>43.24</v>
      </c>
      <c r="I24" s="6"/>
      <c r="J24" s="7"/>
      <c r="K24" s="6"/>
      <c r="L24" s="6"/>
      <c r="M24" s="7">
        <f t="shared" si="0"/>
        <v>5188.8</v>
      </c>
    </row>
    <row r="25" spans="1:13" ht="32.25" thickBot="1" x14ac:dyDescent="0.3">
      <c r="A25" s="31" t="s">
        <v>36</v>
      </c>
      <c r="B25" s="32" t="s">
        <v>97</v>
      </c>
      <c r="C25" s="12" t="s">
        <v>28</v>
      </c>
      <c r="D25" s="10">
        <v>120</v>
      </c>
      <c r="E25" s="6" t="s">
        <v>47</v>
      </c>
      <c r="F25" s="6"/>
      <c r="G25" s="6"/>
      <c r="H25" s="34">
        <v>27.03</v>
      </c>
      <c r="I25" s="6"/>
      <c r="J25" s="7"/>
      <c r="K25" s="6"/>
      <c r="L25" s="6"/>
      <c r="M25" s="7">
        <f t="shared" si="0"/>
        <v>3243.6000000000004</v>
      </c>
    </row>
    <row r="26" spans="1:13" ht="32.25" thickBot="1" x14ac:dyDescent="0.3">
      <c r="A26" s="31" t="s">
        <v>63</v>
      </c>
      <c r="B26" s="32" t="s">
        <v>98</v>
      </c>
      <c r="C26" s="12" t="s">
        <v>28</v>
      </c>
      <c r="D26" s="10">
        <v>120</v>
      </c>
      <c r="E26" s="6" t="s">
        <v>47</v>
      </c>
      <c r="F26" s="6"/>
      <c r="G26" s="6"/>
      <c r="H26" s="34">
        <v>27.03</v>
      </c>
      <c r="I26" s="6"/>
      <c r="J26" s="7"/>
      <c r="K26" s="6"/>
      <c r="L26" s="6"/>
      <c r="M26" s="7">
        <f t="shared" si="0"/>
        <v>3243.6000000000004</v>
      </c>
    </row>
    <row r="27" spans="1:13" ht="16.5" thickBot="1" x14ac:dyDescent="0.3">
      <c r="A27" s="69" t="s">
        <v>27</v>
      </c>
      <c r="B27" s="70"/>
      <c r="C27" s="70"/>
      <c r="D27" s="70"/>
      <c r="E27" s="70"/>
      <c r="F27" s="70"/>
      <c r="G27" s="70"/>
      <c r="H27" s="70"/>
      <c r="I27" s="70"/>
      <c r="J27" s="71"/>
      <c r="K27" s="4">
        <f>M27/1.08</f>
        <v>103737.44444444447</v>
      </c>
      <c r="L27" s="3"/>
      <c r="M27" s="4">
        <f>SUM(M12:M26)</f>
        <v>112036.44000000003</v>
      </c>
    </row>
    <row r="28" spans="1:13" ht="15.75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20"/>
      <c r="L28" s="21"/>
      <c r="M28" s="20"/>
    </row>
    <row r="29" spans="1:13" ht="15.75" x14ac:dyDescent="0.25">
      <c r="A29" s="19"/>
      <c r="B29" s="16" t="s">
        <v>38</v>
      </c>
      <c r="C29" s="19"/>
      <c r="D29" s="19"/>
      <c r="E29" s="19"/>
      <c r="F29" s="19"/>
      <c r="G29" s="19"/>
      <c r="H29" s="19"/>
      <c r="I29" s="19"/>
      <c r="J29" s="19"/>
      <c r="K29" s="20"/>
      <c r="L29" s="21"/>
      <c r="M29" s="20"/>
    </row>
    <row r="30" spans="1:13" ht="15.75" x14ac:dyDescent="0.25">
      <c r="A30" s="19"/>
      <c r="B30" s="14" t="s">
        <v>33</v>
      </c>
      <c r="C30" s="19"/>
      <c r="D30" s="19"/>
      <c r="E30" s="19"/>
      <c r="F30" s="19"/>
      <c r="G30" s="19"/>
      <c r="H30" s="19"/>
      <c r="I30" s="19"/>
      <c r="J30" s="19"/>
      <c r="K30" s="20"/>
      <c r="L30" s="21"/>
      <c r="M30" s="20"/>
    </row>
    <row r="31" spans="1:13" ht="15.75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20"/>
      <c r="L31" s="21"/>
      <c r="M31" s="20"/>
    </row>
    <row r="32" spans="1:13" ht="15.75" x14ac:dyDescent="0.25">
      <c r="A32" s="19"/>
      <c r="B32" s="48" t="s">
        <v>39</v>
      </c>
      <c r="C32" s="49"/>
      <c r="D32" s="49"/>
      <c r="E32" s="49"/>
      <c r="F32" s="49"/>
      <c r="G32" s="49"/>
      <c r="H32" s="49"/>
      <c r="I32" s="49"/>
      <c r="J32" s="49"/>
      <c r="K32" s="50"/>
      <c r="L32" s="51"/>
      <c r="M32" s="20"/>
    </row>
    <row r="33" spans="1:13" ht="15.75" x14ac:dyDescent="0.25">
      <c r="A33" s="19"/>
      <c r="B33" s="49"/>
      <c r="C33" s="49"/>
      <c r="D33" s="49"/>
      <c r="E33" s="49"/>
      <c r="F33" s="49"/>
      <c r="G33" s="49"/>
      <c r="H33" s="49"/>
      <c r="I33" s="49"/>
      <c r="J33" s="49"/>
      <c r="K33" s="50"/>
      <c r="L33" s="51"/>
      <c r="M33" s="20"/>
    </row>
    <row r="34" spans="1:13" ht="15.75" x14ac:dyDescent="0.25">
      <c r="A34" s="19"/>
      <c r="B34" s="48" t="s">
        <v>130</v>
      </c>
      <c r="C34" s="66" t="s">
        <v>48</v>
      </c>
      <c r="D34" s="66"/>
      <c r="E34" s="66"/>
      <c r="F34" s="49"/>
      <c r="G34" s="49"/>
      <c r="H34" s="49"/>
      <c r="I34" s="49"/>
      <c r="J34" s="49"/>
      <c r="K34" s="50"/>
      <c r="L34" s="51"/>
      <c r="M34" s="20"/>
    </row>
    <row r="35" spans="1:13" ht="15.75" x14ac:dyDescent="0.25">
      <c r="A35" s="19"/>
      <c r="B35" s="67" t="s">
        <v>132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20"/>
    </row>
    <row r="36" spans="1:13" ht="42" customHeight="1" x14ac:dyDescent="0.25">
      <c r="A36" s="19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20"/>
    </row>
    <row r="37" spans="1:13" ht="15.75" x14ac:dyDescent="0.25">
      <c r="A37" s="19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0"/>
    </row>
    <row r="38" spans="1:13" ht="20.25" customHeight="1" x14ac:dyDescent="0.25">
      <c r="A38" s="19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20"/>
    </row>
    <row r="39" spans="1:13" ht="15.75" x14ac:dyDescent="0.25">
      <c r="A39" s="1"/>
      <c r="B39" s="23"/>
    </row>
    <row r="40" spans="1:13" ht="15.75" x14ac:dyDescent="0.25">
      <c r="A40" s="1"/>
      <c r="B40" s="23"/>
    </row>
    <row r="41" spans="1:13" ht="15.75" x14ac:dyDescent="0.25">
      <c r="A41" s="1"/>
      <c r="B41" s="23"/>
    </row>
    <row r="42" spans="1:13" ht="15.75" x14ac:dyDescent="0.25">
      <c r="A42" s="1"/>
      <c r="B42" s="33" t="s">
        <v>99</v>
      </c>
      <c r="C42" s="14"/>
      <c r="G42" s="15"/>
    </row>
    <row r="43" spans="1:13" ht="15.75" x14ac:dyDescent="0.25">
      <c r="A43" s="1"/>
      <c r="B43" s="15"/>
      <c r="C43" s="14"/>
      <c r="G43" s="15"/>
    </row>
    <row r="44" spans="1:13" ht="15.75" x14ac:dyDescent="0.25">
      <c r="A44" s="1"/>
    </row>
    <row r="45" spans="1:13" ht="15.75" x14ac:dyDescent="0.25">
      <c r="A45" s="1" t="s">
        <v>0</v>
      </c>
      <c r="B45" s="15" t="s">
        <v>79</v>
      </c>
      <c r="G45" s="25" t="s">
        <v>144</v>
      </c>
    </row>
    <row r="46" spans="1:13" ht="15.75" x14ac:dyDescent="0.25">
      <c r="A46" s="1"/>
      <c r="B46" s="15"/>
      <c r="G46" s="25" t="s">
        <v>145</v>
      </c>
    </row>
    <row r="47" spans="1:13" ht="15.75" x14ac:dyDescent="0.25">
      <c r="A47" s="1" t="s">
        <v>1</v>
      </c>
      <c r="B47" s="64" t="s">
        <v>102</v>
      </c>
      <c r="C47" s="64"/>
      <c r="D47" s="64"/>
      <c r="E47" s="64"/>
      <c r="F47" s="64"/>
      <c r="G47" s="25" t="s">
        <v>144</v>
      </c>
    </row>
    <row r="48" spans="1:13" ht="15.75" x14ac:dyDescent="0.25">
      <c r="A48" s="1"/>
      <c r="B48" s="14"/>
      <c r="G48" s="25" t="s">
        <v>145</v>
      </c>
    </row>
    <row r="49" spans="1:7" ht="15.75" x14ac:dyDescent="0.25">
      <c r="A49" s="1" t="s">
        <v>2</v>
      </c>
      <c r="B49" s="14" t="s">
        <v>103</v>
      </c>
      <c r="G49" s="25" t="s">
        <v>144</v>
      </c>
    </row>
    <row r="50" spans="1:7" ht="15.75" x14ac:dyDescent="0.25">
      <c r="A50" s="1"/>
      <c r="B50" s="14"/>
      <c r="G50" s="25" t="s">
        <v>145</v>
      </c>
    </row>
    <row r="51" spans="1:7" ht="15.75" x14ac:dyDescent="0.25">
      <c r="A51" s="1" t="s">
        <v>3</v>
      </c>
      <c r="B51" s="14" t="s">
        <v>104</v>
      </c>
      <c r="G51" s="25" t="s">
        <v>144</v>
      </c>
    </row>
    <row r="52" spans="1:7" ht="15.75" x14ac:dyDescent="0.25">
      <c r="A52" s="1"/>
      <c r="B52" s="14"/>
      <c r="G52" s="25" t="s">
        <v>145</v>
      </c>
    </row>
    <row r="53" spans="1:7" ht="15.75" x14ac:dyDescent="0.25">
      <c r="A53" s="1" t="s">
        <v>4</v>
      </c>
      <c r="B53" s="65" t="s">
        <v>105</v>
      </c>
      <c r="C53" s="65"/>
      <c r="D53" s="65"/>
      <c r="E53" s="65"/>
      <c r="F53" s="65"/>
      <c r="G53" s="25" t="s">
        <v>144</v>
      </c>
    </row>
    <row r="54" spans="1:7" ht="15.75" x14ac:dyDescent="0.25">
      <c r="A54" s="1"/>
      <c r="B54" s="14"/>
      <c r="G54" s="25" t="s">
        <v>145</v>
      </c>
    </row>
    <row r="55" spans="1:7" ht="15.75" x14ac:dyDescent="0.25">
      <c r="A55" s="1"/>
      <c r="B55" s="14" t="s">
        <v>100</v>
      </c>
      <c r="G55" s="15"/>
    </row>
    <row r="56" spans="1:7" ht="15.75" x14ac:dyDescent="0.25">
      <c r="A56" s="1"/>
      <c r="B56" s="22" t="s">
        <v>101</v>
      </c>
    </row>
    <row r="57" spans="1:7" ht="15.75" x14ac:dyDescent="0.25">
      <c r="A57" s="1"/>
      <c r="B57" s="22"/>
    </row>
    <row r="58" spans="1:7" ht="15.75" x14ac:dyDescent="0.25">
      <c r="A58" s="1"/>
      <c r="B58" s="22"/>
    </row>
    <row r="59" spans="1:7" ht="15.75" x14ac:dyDescent="0.25">
      <c r="A59" s="1"/>
      <c r="B59" s="22"/>
    </row>
    <row r="60" spans="1:7" ht="15.75" x14ac:dyDescent="0.25">
      <c r="A60" s="1"/>
      <c r="B60" s="22"/>
    </row>
    <row r="61" spans="1:7" ht="15.75" x14ac:dyDescent="0.25">
      <c r="A61" s="1"/>
      <c r="B61" s="22"/>
    </row>
    <row r="62" spans="1:7" ht="15.75" x14ac:dyDescent="0.25">
      <c r="A62" s="1"/>
      <c r="B62" s="22"/>
    </row>
    <row r="63" spans="1:7" ht="15.75" x14ac:dyDescent="0.25">
      <c r="A63" s="1"/>
      <c r="B63" s="22"/>
    </row>
    <row r="64" spans="1:7" ht="15.75" x14ac:dyDescent="0.25">
      <c r="A64" s="1"/>
      <c r="B64" s="22"/>
    </row>
    <row r="65" spans="1:12" ht="15.75" x14ac:dyDescent="0.25">
      <c r="A65" s="1"/>
      <c r="B65" s="22"/>
    </row>
    <row r="66" spans="1:12" ht="15.75" x14ac:dyDescent="0.25">
      <c r="A66" s="1"/>
      <c r="B66" s="22"/>
    </row>
    <row r="67" spans="1:12" ht="15.75" x14ac:dyDescent="0.25">
      <c r="A67" s="1"/>
      <c r="B67" s="22"/>
    </row>
    <row r="68" spans="1:12" ht="15.75" x14ac:dyDescent="0.25">
      <c r="A68" s="1"/>
      <c r="B68" s="22"/>
    </row>
    <row r="69" spans="1:12" ht="15.75" x14ac:dyDescent="0.25">
      <c r="A69" s="1"/>
      <c r="B69" s="22"/>
    </row>
    <row r="76" spans="1:12" ht="15.75" x14ac:dyDescent="0.25">
      <c r="A76" s="1" t="s">
        <v>30</v>
      </c>
    </row>
    <row r="77" spans="1:12" x14ac:dyDescent="0.25">
      <c r="B77" s="68" t="s">
        <v>50</v>
      </c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1:12" x14ac:dyDescent="0.2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1:12" x14ac:dyDescent="0.2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1:12" ht="16.5" thickBot="1" x14ac:dyDescent="0.3">
      <c r="B80" s="17"/>
    </row>
    <row r="81" spans="1:13" ht="16.5" thickBot="1" x14ac:dyDescent="0.3">
      <c r="A81" s="2" t="s">
        <v>0</v>
      </c>
      <c r="B81" s="8" t="s">
        <v>1</v>
      </c>
      <c r="C81" s="8" t="s">
        <v>2</v>
      </c>
      <c r="D81" s="8" t="s">
        <v>3</v>
      </c>
      <c r="E81" s="8" t="s">
        <v>4</v>
      </c>
      <c r="F81" s="8" t="s">
        <v>5</v>
      </c>
      <c r="G81" s="8" t="s">
        <v>6</v>
      </c>
      <c r="H81" s="8" t="s">
        <v>7</v>
      </c>
      <c r="I81" s="8" t="s">
        <v>8</v>
      </c>
      <c r="J81" s="8" t="s">
        <v>9</v>
      </c>
      <c r="K81" s="8" t="s">
        <v>10</v>
      </c>
      <c r="L81" s="8" t="s">
        <v>11</v>
      </c>
      <c r="M81" s="8" t="s">
        <v>24</v>
      </c>
    </row>
    <row r="82" spans="1:13" ht="121.5" thickBot="1" x14ac:dyDescent="0.3">
      <c r="A82" s="11" t="s">
        <v>12</v>
      </c>
      <c r="B82" s="6" t="s">
        <v>60</v>
      </c>
      <c r="C82" s="6" t="s">
        <v>13</v>
      </c>
      <c r="D82" s="9" t="s">
        <v>83</v>
      </c>
      <c r="E82" s="9" t="s">
        <v>25</v>
      </c>
      <c r="F82" s="9" t="s">
        <v>77</v>
      </c>
      <c r="G82" s="9" t="s">
        <v>78</v>
      </c>
      <c r="H82" s="9" t="s">
        <v>14</v>
      </c>
      <c r="I82" s="9" t="s">
        <v>15</v>
      </c>
      <c r="J82" s="9" t="s">
        <v>16</v>
      </c>
      <c r="K82" s="9" t="s">
        <v>17</v>
      </c>
      <c r="L82" s="9" t="s">
        <v>18</v>
      </c>
      <c r="M82" s="9" t="s">
        <v>19</v>
      </c>
    </row>
    <row r="83" spans="1:13" ht="48" thickBot="1" x14ac:dyDescent="0.3">
      <c r="A83" s="13" t="s">
        <v>0</v>
      </c>
      <c r="B83" s="18" t="s">
        <v>51</v>
      </c>
      <c r="C83" s="12" t="s">
        <v>28</v>
      </c>
      <c r="D83" s="10">
        <v>1800</v>
      </c>
      <c r="E83" s="6" t="s">
        <v>47</v>
      </c>
      <c r="F83" s="6"/>
      <c r="G83" s="6"/>
      <c r="H83" s="34">
        <v>23.78</v>
      </c>
      <c r="I83" s="6"/>
      <c r="J83" s="7"/>
      <c r="K83" s="6"/>
      <c r="L83" s="6"/>
      <c r="M83" s="7">
        <f>H83*D83</f>
        <v>42804</v>
      </c>
    </row>
    <row r="84" spans="1:13" ht="95.25" thickBot="1" x14ac:dyDescent="0.3">
      <c r="A84" s="13" t="s">
        <v>1</v>
      </c>
      <c r="B84" s="18" t="s">
        <v>52</v>
      </c>
      <c r="C84" s="12" t="s">
        <v>28</v>
      </c>
      <c r="D84" s="10">
        <v>360</v>
      </c>
      <c r="E84" s="6" t="s">
        <v>47</v>
      </c>
      <c r="F84" s="6"/>
      <c r="G84" s="6"/>
      <c r="H84" s="34">
        <v>33.51</v>
      </c>
      <c r="I84" s="6"/>
      <c r="J84" s="7"/>
      <c r="K84" s="6"/>
      <c r="L84" s="6"/>
      <c r="M84" s="7">
        <f t="shared" ref="M84:M91" si="1">H84*D84</f>
        <v>12063.599999999999</v>
      </c>
    </row>
    <row r="85" spans="1:13" ht="95.25" thickBot="1" x14ac:dyDescent="0.3">
      <c r="A85" s="13" t="s">
        <v>2</v>
      </c>
      <c r="B85" s="18" t="s">
        <v>53</v>
      </c>
      <c r="C85" s="12" t="s">
        <v>28</v>
      </c>
      <c r="D85" s="10">
        <v>5400</v>
      </c>
      <c r="E85" s="6" t="s">
        <v>47</v>
      </c>
      <c r="F85" s="6"/>
      <c r="G85" s="6"/>
      <c r="H85" s="34">
        <v>31.35</v>
      </c>
      <c r="I85" s="6"/>
      <c r="J85" s="7"/>
      <c r="K85" s="6"/>
      <c r="L85" s="6"/>
      <c r="M85" s="7">
        <f t="shared" si="1"/>
        <v>169290</v>
      </c>
    </row>
    <row r="86" spans="1:13" ht="48" thickBot="1" x14ac:dyDescent="0.3">
      <c r="A86" s="13" t="s">
        <v>3</v>
      </c>
      <c r="B86" s="18" t="s">
        <v>54</v>
      </c>
      <c r="C86" s="12" t="s">
        <v>28</v>
      </c>
      <c r="D86" s="10">
        <v>60</v>
      </c>
      <c r="E86" s="6" t="s">
        <v>47</v>
      </c>
      <c r="F86" s="6"/>
      <c r="G86" s="6"/>
      <c r="H86" s="34">
        <v>24.86</v>
      </c>
      <c r="I86" s="6"/>
      <c r="J86" s="7"/>
      <c r="K86" s="6"/>
      <c r="L86" s="6"/>
      <c r="M86" s="7">
        <f t="shared" si="1"/>
        <v>1491.6</v>
      </c>
    </row>
    <row r="87" spans="1:13" ht="48" thickBot="1" x14ac:dyDescent="0.3">
      <c r="A87" s="13" t="s">
        <v>4</v>
      </c>
      <c r="B87" s="18" t="s">
        <v>55</v>
      </c>
      <c r="C87" s="12" t="s">
        <v>28</v>
      </c>
      <c r="D87" s="10">
        <v>720</v>
      </c>
      <c r="E87" s="6" t="s">
        <v>47</v>
      </c>
      <c r="F87" s="6"/>
      <c r="G87" s="6"/>
      <c r="H87" s="44">
        <v>22.7</v>
      </c>
      <c r="I87" s="6"/>
      <c r="J87" s="7"/>
      <c r="K87" s="6"/>
      <c r="L87" s="6"/>
      <c r="M87" s="7">
        <f t="shared" si="1"/>
        <v>16344</v>
      </c>
    </row>
    <row r="88" spans="1:13" ht="32.25" thickBot="1" x14ac:dyDescent="0.3">
      <c r="A88" s="13" t="s">
        <v>5</v>
      </c>
      <c r="B88" s="18" t="s">
        <v>56</v>
      </c>
      <c r="C88" s="12" t="s">
        <v>28</v>
      </c>
      <c r="D88" s="10">
        <v>120</v>
      </c>
      <c r="E88" s="6" t="s">
        <v>47</v>
      </c>
      <c r="F88" s="6"/>
      <c r="G88" s="6"/>
      <c r="H88" s="34">
        <v>28.11</v>
      </c>
      <c r="I88" s="6"/>
      <c r="J88" s="7"/>
      <c r="K88" s="6"/>
      <c r="L88" s="6"/>
      <c r="M88" s="7">
        <f t="shared" si="1"/>
        <v>3373.2</v>
      </c>
    </row>
    <row r="89" spans="1:13" ht="32.25" thickBot="1" x14ac:dyDescent="0.3">
      <c r="A89" s="13" t="s">
        <v>6</v>
      </c>
      <c r="B89" s="18" t="s">
        <v>57</v>
      </c>
      <c r="C89" s="12" t="s">
        <v>28</v>
      </c>
      <c r="D89" s="10">
        <v>120</v>
      </c>
      <c r="E89" s="6" t="s">
        <v>47</v>
      </c>
      <c r="F89" s="6"/>
      <c r="G89" s="6"/>
      <c r="H89" s="34">
        <v>20.54</v>
      </c>
      <c r="I89" s="6"/>
      <c r="J89" s="7"/>
      <c r="K89" s="6"/>
      <c r="L89" s="6"/>
      <c r="M89" s="7">
        <f t="shared" si="1"/>
        <v>2464.7999999999997</v>
      </c>
    </row>
    <row r="90" spans="1:13" ht="95.25" thickBot="1" x14ac:dyDescent="0.3">
      <c r="A90" s="13" t="s">
        <v>7</v>
      </c>
      <c r="B90" s="18" t="s">
        <v>58</v>
      </c>
      <c r="C90" s="12" t="s">
        <v>28</v>
      </c>
      <c r="D90" s="10">
        <v>720</v>
      </c>
      <c r="E90" s="6" t="s">
        <v>47</v>
      </c>
      <c r="F90" s="6"/>
      <c r="G90" s="6"/>
      <c r="H90" s="34">
        <v>30.27</v>
      </c>
      <c r="I90" s="6"/>
      <c r="J90" s="7"/>
      <c r="K90" s="6"/>
      <c r="L90" s="6"/>
      <c r="M90" s="7">
        <f t="shared" si="1"/>
        <v>21794.400000000001</v>
      </c>
    </row>
    <row r="91" spans="1:13" ht="32.25" thickBot="1" x14ac:dyDescent="0.3">
      <c r="A91" s="13" t="s">
        <v>8</v>
      </c>
      <c r="B91" s="18" t="s">
        <v>59</v>
      </c>
      <c r="C91" s="12" t="s">
        <v>28</v>
      </c>
      <c r="D91" s="10">
        <v>120</v>
      </c>
      <c r="E91" s="6" t="s">
        <v>47</v>
      </c>
      <c r="F91" s="6"/>
      <c r="G91" s="6"/>
      <c r="H91" s="34">
        <v>19.46</v>
      </c>
      <c r="I91" s="6"/>
      <c r="J91" s="7"/>
      <c r="K91" s="6"/>
      <c r="L91" s="6"/>
      <c r="M91" s="7">
        <f t="shared" si="1"/>
        <v>2335.2000000000003</v>
      </c>
    </row>
    <row r="92" spans="1:13" ht="16.5" thickBot="1" x14ac:dyDescent="0.3">
      <c r="A92" s="69" t="s">
        <v>27</v>
      </c>
      <c r="B92" s="70"/>
      <c r="C92" s="70"/>
      <c r="D92" s="70"/>
      <c r="E92" s="70"/>
      <c r="F92" s="70"/>
      <c r="G92" s="70"/>
      <c r="H92" s="70"/>
      <c r="I92" s="70"/>
      <c r="J92" s="71"/>
      <c r="K92" s="4">
        <f>M92/1.08</f>
        <v>251815.55555555559</v>
      </c>
      <c r="L92" s="3"/>
      <c r="M92" s="4">
        <f>SUM(M83:M91)</f>
        <v>271960.80000000005</v>
      </c>
    </row>
    <row r="93" spans="1:13" ht="15.75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20"/>
      <c r="L93" s="21"/>
      <c r="M93" s="20"/>
    </row>
    <row r="94" spans="1:13" ht="15.75" x14ac:dyDescent="0.25">
      <c r="A94" s="19"/>
      <c r="B94" s="16" t="s">
        <v>38</v>
      </c>
      <c r="C94" s="19"/>
      <c r="D94" s="19"/>
      <c r="E94" s="19"/>
      <c r="F94" s="19"/>
      <c r="G94" s="19"/>
      <c r="H94" s="19"/>
      <c r="I94" s="19"/>
      <c r="J94" s="19"/>
      <c r="K94" s="20"/>
      <c r="L94" s="21"/>
      <c r="M94" s="20"/>
    </row>
    <row r="95" spans="1:13" ht="15.75" x14ac:dyDescent="0.25">
      <c r="A95" s="19"/>
      <c r="B95" s="14" t="s">
        <v>33</v>
      </c>
      <c r="C95" s="19"/>
      <c r="D95" s="19"/>
      <c r="E95" s="19"/>
      <c r="F95" s="19"/>
      <c r="G95" s="19"/>
      <c r="H95" s="19"/>
      <c r="I95" s="19"/>
      <c r="J95" s="19"/>
      <c r="K95" s="20"/>
      <c r="L95" s="21"/>
      <c r="M95" s="20"/>
    </row>
    <row r="96" spans="1:13" ht="15.75" x14ac:dyDescent="0.25">
      <c r="A96" s="19"/>
      <c r="B96" s="14"/>
      <c r="C96" s="19"/>
      <c r="D96" s="19"/>
      <c r="E96" s="19"/>
      <c r="F96" s="19"/>
      <c r="G96" s="19"/>
      <c r="H96" s="19"/>
      <c r="I96" s="19"/>
      <c r="J96" s="19"/>
      <c r="K96" s="20"/>
      <c r="L96" s="21"/>
      <c r="M96" s="20"/>
    </row>
    <row r="97" spans="1:13" ht="15.75" x14ac:dyDescent="0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20"/>
      <c r="L97" s="21"/>
      <c r="M97" s="20"/>
    </row>
    <row r="98" spans="1:13" ht="15.75" x14ac:dyDescent="0.25">
      <c r="A98" s="19"/>
      <c r="B98" s="48" t="s">
        <v>129</v>
      </c>
      <c r="C98" s="49"/>
      <c r="D98" s="49"/>
      <c r="E98" s="49"/>
      <c r="F98" s="49"/>
      <c r="G98" s="49"/>
      <c r="H98" s="49"/>
      <c r="I98" s="49"/>
      <c r="J98" s="49"/>
      <c r="K98" s="50"/>
      <c r="L98" s="51"/>
      <c r="M98" s="20"/>
    </row>
    <row r="99" spans="1:13" ht="15.75" x14ac:dyDescent="0.25">
      <c r="A99" s="19"/>
      <c r="B99" s="49"/>
      <c r="C99" s="49"/>
      <c r="D99" s="49"/>
      <c r="E99" s="49"/>
      <c r="F99" s="49"/>
      <c r="G99" s="49"/>
      <c r="H99" s="49"/>
      <c r="I99" s="49"/>
      <c r="J99" s="49"/>
      <c r="K99" s="50"/>
      <c r="L99" s="51"/>
      <c r="M99" s="20"/>
    </row>
    <row r="100" spans="1:13" ht="15.75" x14ac:dyDescent="0.25">
      <c r="A100" s="19"/>
      <c r="B100" s="48" t="s">
        <v>40</v>
      </c>
      <c r="C100" s="66" t="s">
        <v>61</v>
      </c>
      <c r="D100" s="66"/>
      <c r="E100" s="66"/>
      <c r="F100" s="49"/>
      <c r="G100" s="49"/>
      <c r="H100" s="49"/>
      <c r="I100" s="49"/>
      <c r="J100" s="49"/>
      <c r="K100" s="50"/>
      <c r="L100" s="51"/>
      <c r="M100" s="20"/>
    </row>
    <row r="101" spans="1:13" ht="15.75" x14ac:dyDescent="0.25">
      <c r="A101" s="19"/>
      <c r="B101" s="67" t="s">
        <v>132</v>
      </c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20"/>
    </row>
    <row r="102" spans="1:13" ht="33.75" customHeight="1" x14ac:dyDescent="0.25">
      <c r="A102" s="19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20"/>
    </row>
    <row r="103" spans="1:13" ht="33.75" customHeight="1" x14ac:dyDescent="0.25">
      <c r="A103" s="19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20"/>
    </row>
    <row r="104" spans="1:13" ht="33.75" customHeight="1" x14ac:dyDescent="0.25">
      <c r="A104" s="19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20"/>
    </row>
    <row r="105" spans="1:13" ht="33.75" customHeight="1" x14ac:dyDescent="0.25">
      <c r="A105" s="19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20"/>
    </row>
    <row r="106" spans="1:13" ht="33.75" customHeight="1" x14ac:dyDescent="0.25">
      <c r="A106" s="19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20"/>
    </row>
    <row r="107" spans="1:13" ht="15.75" x14ac:dyDescent="0.25">
      <c r="A107" s="19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0"/>
    </row>
    <row r="108" spans="1:13" ht="18.75" customHeight="1" x14ac:dyDescent="0.25">
      <c r="A108" s="19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20"/>
    </row>
    <row r="109" spans="1:13" ht="19.5" customHeight="1" x14ac:dyDescent="0.25">
      <c r="A109" s="19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0"/>
    </row>
    <row r="110" spans="1:13" ht="15.75" x14ac:dyDescent="0.25">
      <c r="A110" s="1"/>
      <c r="B110" s="23"/>
    </row>
    <row r="111" spans="1:13" ht="15.75" x14ac:dyDescent="0.25">
      <c r="A111" s="1"/>
      <c r="B111" s="15" t="s">
        <v>34</v>
      </c>
      <c r="C111" s="14"/>
      <c r="G111" s="15"/>
    </row>
    <row r="112" spans="1:13" ht="15.75" x14ac:dyDescent="0.25">
      <c r="A112" s="1"/>
      <c r="B112" s="15"/>
      <c r="C112" s="14"/>
      <c r="G112" s="15"/>
    </row>
    <row r="113" spans="1:7" ht="15.75" x14ac:dyDescent="0.25">
      <c r="A113" s="1"/>
      <c r="B113" t="s">
        <v>35</v>
      </c>
    </row>
    <row r="114" spans="1:7" ht="15.75" x14ac:dyDescent="0.25">
      <c r="A114" s="1"/>
    </row>
    <row r="115" spans="1:7" ht="15.75" x14ac:dyDescent="0.25">
      <c r="A115" s="1" t="s">
        <v>0</v>
      </c>
      <c r="B115" s="15" t="s">
        <v>41</v>
      </c>
      <c r="G115" s="25" t="s">
        <v>144</v>
      </c>
    </row>
    <row r="116" spans="1:7" ht="15.75" x14ac:dyDescent="0.25">
      <c r="A116" s="1"/>
      <c r="B116" s="15"/>
      <c r="G116" s="25" t="s">
        <v>145</v>
      </c>
    </row>
    <row r="117" spans="1:7" ht="15.75" x14ac:dyDescent="0.25">
      <c r="A117" s="1" t="s">
        <v>1</v>
      </c>
      <c r="B117" s="64" t="s">
        <v>42</v>
      </c>
      <c r="C117" s="64"/>
      <c r="D117" s="64"/>
      <c r="E117" s="64"/>
      <c r="F117" s="64"/>
      <c r="G117" s="25" t="s">
        <v>144</v>
      </c>
    </row>
    <row r="118" spans="1:7" ht="15.75" x14ac:dyDescent="0.25">
      <c r="A118" s="1"/>
      <c r="B118" s="14"/>
      <c r="G118" s="25" t="s">
        <v>145</v>
      </c>
    </row>
    <row r="119" spans="1:7" ht="15.75" x14ac:dyDescent="0.25">
      <c r="A119" s="1" t="s">
        <v>2</v>
      </c>
      <c r="B119" s="14" t="s">
        <v>43</v>
      </c>
      <c r="G119" s="25" t="s">
        <v>144</v>
      </c>
    </row>
    <row r="120" spans="1:7" ht="15.75" x14ac:dyDescent="0.25">
      <c r="A120" s="1"/>
      <c r="B120" s="14"/>
      <c r="G120" s="25" t="s">
        <v>145</v>
      </c>
    </row>
    <row r="121" spans="1:7" ht="15.75" x14ac:dyDescent="0.25">
      <c r="A121" s="1" t="s">
        <v>3</v>
      </c>
      <c r="B121" s="14" t="s">
        <v>44</v>
      </c>
      <c r="G121" s="25" t="s">
        <v>144</v>
      </c>
    </row>
    <row r="122" spans="1:7" ht="15.75" x14ac:dyDescent="0.25">
      <c r="A122" s="1"/>
      <c r="B122" s="14"/>
      <c r="G122" s="25" t="s">
        <v>145</v>
      </c>
    </row>
    <row r="123" spans="1:7" ht="32.25" customHeight="1" x14ac:dyDescent="0.25">
      <c r="A123" s="1" t="s">
        <v>4</v>
      </c>
      <c r="B123" s="65" t="s">
        <v>45</v>
      </c>
      <c r="C123" s="65"/>
      <c r="D123" s="65"/>
      <c r="E123" s="65"/>
      <c r="F123" s="65"/>
      <c r="G123" s="25" t="s">
        <v>144</v>
      </c>
    </row>
    <row r="124" spans="1:7" ht="15.75" x14ac:dyDescent="0.25">
      <c r="A124" s="1"/>
      <c r="B124" s="14"/>
      <c r="G124" s="25" t="s">
        <v>145</v>
      </c>
    </row>
    <row r="125" spans="1:7" ht="15.75" x14ac:dyDescent="0.25">
      <c r="A125" s="1"/>
      <c r="B125" s="14" t="s">
        <v>142</v>
      </c>
      <c r="G125" s="15"/>
    </row>
    <row r="126" spans="1:7" ht="15.75" x14ac:dyDescent="0.25">
      <c r="A126" s="1"/>
      <c r="B126" s="22"/>
    </row>
    <row r="127" spans="1:7" ht="15.75" x14ac:dyDescent="0.25">
      <c r="A127" s="1"/>
      <c r="B127" s="22"/>
    </row>
    <row r="128" spans="1:7" ht="15.75" x14ac:dyDescent="0.25">
      <c r="A128" s="1"/>
      <c r="B128" s="22"/>
    </row>
    <row r="129" spans="1:2" ht="15.75" x14ac:dyDescent="0.25">
      <c r="A129" s="1"/>
      <c r="B129" s="22"/>
    </row>
    <row r="130" spans="1:2" ht="15.75" x14ac:dyDescent="0.25">
      <c r="A130" s="1"/>
      <c r="B130" s="22"/>
    </row>
    <row r="131" spans="1:2" ht="15.75" x14ac:dyDescent="0.25">
      <c r="A131" s="1"/>
      <c r="B131" s="22"/>
    </row>
    <row r="132" spans="1:2" ht="15.75" x14ac:dyDescent="0.25">
      <c r="A132" s="1"/>
      <c r="B132" s="22"/>
    </row>
    <row r="133" spans="1:2" ht="15.75" x14ac:dyDescent="0.25">
      <c r="A133" s="1"/>
      <c r="B133" s="22"/>
    </row>
    <row r="134" spans="1:2" ht="15.75" x14ac:dyDescent="0.25">
      <c r="A134" s="1"/>
      <c r="B134" s="22"/>
    </row>
    <row r="135" spans="1:2" ht="15.75" x14ac:dyDescent="0.25">
      <c r="A135" s="1"/>
      <c r="B135" s="22"/>
    </row>
    <row r="136" spans="1:2" ht="15.75" x14ac:dyDescent="0.25">
      <c r="A136" s="1"/>
      <c r="B136" s="22"/>
    </row>
    <row r="137" spans="1:2" ht="15.75" x14ac:dyDescent="0.25">
      <c r="A137" s="1"/>
      <c r="B137" s="22"/>
    </row>
    <row r="138" spans="1:2" ht="15.75" x14ac:dyDescent="0.25">
      <c r="A138" s="1"/>
      <c r="B138" s="22"/>
    </row>
    <row r="139" spans="1:2" ht="15.75" x14ac:dyDescent="0.25">
      <c r="A139" s="1"/>
      <c r="B139" s="22"/>
    </row>
    <row r="140" spans="1:2" ht="15.75" x14ac:dyDescent="0.25">
      <c r="A140" s="1"/>
      <c r="B140" s="22"/>
    </row>
    <row r="141" spans="1:2" ht="15.75" x14ac:dyDescent="0.25">
      <c r="A141" s="1"/>
      <c r="B141" s="22"/>
    </row>
    <row r="142" spans="1:2" ht="15.75" x14ac:dyDescent="0.25">
      <c r="A142" s="1"/>
      <c r="B142" s="22"/>
    </row>
    <row r="144" spans="1:2" ht="15.75" x14ac:dyDescent="0.25">
      <c r="A144" s="1" t="s">
        <v>31</v>
      </c>
    </row>
    <row r="145" spans="1:13" x14ac:dyDescent="0.25">
      <c r="B145" s="68" t="s">
        <v>62</v>
      </c>
      <c r="C145" s="68"/>
      <c r="D145" s="68"/>
      <c r="E145" s="68"/>
      <c r="F145" s="68"/>
      <c r="G145" s="68"/>
      <c r="H145" s="68"/>
      <c r="I145" s="68"/>
      <c r="J145" s="68"/>
      <c r="K145" s="68"/>
      <c r="L145" s="68"/>
    </row>
    <row r="146" spans="1:13" ht="8.25" customHeight="1" x14ac:dyDescent="0.25"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</row>
    <row r="147" spans="1:13" ht="0.75" customHeight="1" x14ac:dyDescent="0.25"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</row>
    <row r="148" spans="1:13" ht="16.5" thickBot="1" x14ac:dyDescent="0.3">
      <c r="B148" s="17"/>
    </row>
    <row r="149" spans="1:13" ht="16.5" thickBot="1" x14ac:dyDescent="0.3">
      <c r="A149" s="2" t="s">
        <v>0</v>
      </c>
      <c r="B149" s="8" t="s">
        <v>1</v>
      </c>
      <c r="C149" s="8" t="s">
        <v>2</v>
      </c>
      <c r="D149" s="8" t="s">
        <v>3</v>
      </c>
      <c r="E149" s="8" t="s">
        <v>4</v>
      </c>
      <c r="F149" s="8" t="s">
        <v>5</v>
      </c>
      <c r="G149" s="8" t="s">
        <v>6</v>
      </c>
      <c r="H149" s="8" t="s">
        <v>7</v>
      </c>
      <c r="I149" s="8" t="s">
        <v>8</v>
      </c>
      <c r="J149" s="8" t="s">
        <v>9</v>
      </c>
      <c r="K149" s="8" t="s">
        <v>10</v>
      </c>
      <c r="L149" s="8" t="s">
        <v>11</v>
      </c>
      <c r="M149" s="8" t="s">
        <v>24</v>
      </c>
    </row>
    <row r="150" spans="1:13" ht="121.5" thickBot="1" x14ac:dyDescent="0.3">
      <c r="A150" s="11" t="s">
        <v>12</v>
      </c>
      <c r="B150" s="6" t="s">
        <v>60</v>
      </c>
      <c r="C150" s="6" t="s">
        <v>13</v>
      </c>
      <c r="D150" s="9" t="s">
        <v>106</v>
      </c>
      <c r="E150" s="9" t="s">
        <v>25</v>
      </c>
      <c r="F150" s="9" t="s">
        <v>77</v>
      </c>
      <c r="G150" s="9" t="s">
        <v>78</v>
      </c>
      <c r="H150" s="9" t="s">
        <v>14</v>
      </c>
      <c r="I150" s="9" t="s">
        <v>15</v>
      </c>
      <c r="J150" s="9" t="s">
        <v>16</v>
      </c>
      <c r="K150" s="9" t="s">
        <v>17</v>
      </c>
      <c r="L150" s="9" t="s">
        <v>18</v>
      </c>
      <c r="M150" s="9" t="s">
        <v>19</v>
      </c>
    </row>
    <row r="151" spans="1:13" ht="32.25" thickBot="1" x14ac:dyDescent="0.3">
      <c r="A151" s="13" t="s">
        <v>0</v>
      </c>
      <c r="B151" s="18" t="s">
        <v>65</v>
      </c>
      <c r="C151" s="12" t="s">
        <v>28</v>
      </c>
      <c r="D151" s="10">
        <v>72</v>
      </c>
      <c r="E151" s="6" t="s">
        <v>47</v>
      </c>
      <c r="F151" s="6"/>
      <c r="G151" s="6"/>
      <c r="H151" s="44">
        <v>6.88</v>
      </c>
      <c r="I151" s="43"/>
      <c r="J151" s="7"/>
      <c r="K151" s="6"/>
      <c r="L151" s="6"/>
      <c r="M151" s="7">
        <f>H151*D151</f>
        <v>495.36</v>
      </c>
    </row>
    <row r="152" spans="1:13" ht="32.25" thickBot="1" x14ac:dyDescent="0.3">
      <c r="A152" s="13" t="s">
        <v>1</v>
      </c>
      <c r="B152" s="18" t="s">
        <v>66</v>
      </c>
      <c r="C152" s="12" t="s">
        <v>28</v>
      </c>
      <c r="D152" s="10">
        <v>360</v>
      </c>
      <c r="E152" s="6" t="s">
        <v>47</v>
      </c>
      <c r="F152" s="6"/>
      <c r="G152" s="6"/>
      <c r="H152" s="44">
        <v>4.33</v>
      </c>
      <c r="I152" s="6"/>
      <c r="J152" s="7"/>
      <c r="K152" s="6"/>
      <c r="L152" s="6"/>
      <c r="M152" s="7">
        <f t="shared" ref="M152:M166" si="2">H152*D152</f>
        <v>1558.8</v>
      </c>
    </row>
    <row r="153" spans="1:13" ht="32.25" thickBot="1" x14ac:dyDescent="0.3">
      <c r="A153" s="13" t="s">
        <v>2</v>
      </c>
      <c r="B153" s="18" t="s">
        <v>67</v>
      </c>
      <c r="C153" s="12" t="s">
        <v>28</v>
      </c>
      <c r="D153" s="10">
        <v>1800</v>
      </c>
      <c r="E153" s="6" t="s">
        <v>47</v>
      </c>
      <c r="F153" s="6"/>
      <c r="G153" s="6"/>
      <c r="H153" s="44">
        <v>6.1</v>
      </c>
      <c r="I153" s="6"/>
      <c r="J153" s="7"/>
      <c r="K153" s="6"/>
      <c r="L153" s="6"/>
      <c r="M153" s="7">
        <f t="shared" si="2"/>
        <v>10980</v>
      </c>
    </row>
    <row r="154" spans="1:13" ht="32.25" thickBot="1" x14ac:dyDescent="0.3">
      <c r="A154" s="13" t="s">
        <v>3</v>
      </c>
      <c r="B154" s="18" t="s">
        <v>68</v>
      </c>
      <c r="C154" s="12" t="s">
        <v>28</v>
      </c>
      <c r="D154" s="10">
        <v>14400</v>
      </c>
      <c r="E154" s="6" t="s">
        <v>47</v>
      </c>
      <c r="F154" s="6"/>
      <c r="G154" s="6"/>
      <c r="H154" s="44">
        <v>6.1</v>
      </c>
      <c r="I154" s="6"/>
      <c r="J154" s="7"/>
      <c r="K154" s="6"/>
      <c r="L154" s="6"/>
      <c r="M154" s="7">
        <f t="shared" si="2"/>
        <v>87840</v>
      </c>
    </row>
    <row r="155" spans="1:13" ht="32.25" thickBot="1" x14ac:dyDescent="0.3">
      <c r="A155" s="13" t="s">
        <v>4</v>
      </c>
      <c r="B155" s="18" t="s">
        <v>69</v>
      </c>
      <c r="C155" s="12" t="s">
        <v>28</v>
      </c>
      <c r="D155" s="10">
        <v>720</v>
      </c>
      <c r="E155" s="6" t="s">
        <v>47</v>
      </c>
      <c r="F155" s="6"/>
      <c r="G155" s="6"/>
      <c r="H155" s="44">
        <v>5.87</v>
      </c>
      <c r="I155" s="6"/>
      <c r="J155" s="7"/>
      <c r="K155" s="6"/>
      <c r="L155" s="6"/>
      <c r="M155" s="7">
        <f t="shared" si="2"/>
        <v>4226.3999999999996</v>
      </c>
    </row>
    <row r="156" spans="1:13" ht="32.25" thickBot="1" x14ac:dyDescent="0.3">
      <c r="A156" s="13" t="s">
        <v>5</v>
      </c>
      <c r="B156" s="18" t="s">
        <v>70</v>
      </c>
      <c r="C156" s="12" t="s">
        <v>28</v>
      </c>
      <c r="D156" s="10">
        <v>72</v>
      </c>
      <c r="E156" s="6" t="s">
        <v>47</v>
      </c>
      <c r="F156" s="6"/>
      <c r="G156" s="6"/>
      <c r="H156" s="44">
        <v>6.39</v>
      </c>
      <c r="I156" s="6"/>
      <c r="J156" s="7"/>
      <c r="K156" s="6"/>
      <c r="L156" s="6"/>
      <c r="M156" s="7">
        <f t="shared" si="2"/>
        <v>460.08</v>
      </c>
    </row>
    <row r="157" spans="1:13" ht="32.25" thickBot="1" x14ac:dyDescent="0.3">
      <c r="A157" s="13" t="s">
        <v>6</v>
      </c>
      <c r="B157" s="18" t="s">
        <v>71</v>
      </c>
      <c r="C157" s="12" t="s">
        <v>28</v>
      </c>
      <c r="D157" s="10">
        <v>144</v>
      </c>
      <c r="E157" s="6" t="s">
        <v>47</v>
      </c>
      <c r="F157" s="6"/>
      <c r="G157" s="6"/>
      <c r="H157" s="44">
        <v>6.53</v>
      </c>
      <c r="I157" s="6"/>
      <c r="J157" s="7"/>
      <c r="K157" s="6"/>
      <c r="L157" s="6"/>
      <c r="M157" s="7">
        <f t="shared" si="2"/>
        <v>940.32</v>
      </c>
    </row>
    <row r="158" spans="1:13" ht="63.75" thickBot="1" x14ac:dyDescent="0.3">
      <c r="A158" s="13" t="s">
        <v>7</v>
      </c>
      <c r="B158" s="18" t="s">
        <v>72</v>
      </c>
      <c r="C158" s="12" t="s">
        <v>28</v>
      </c>
      <c r="D158" s="10">
        <v>7200</v>
      </c>
      <c r="E158" s="6" t="s">
        <v>47</v>
      </c>
      <c r="F158" s="6"/>
      <c r="G158" s="6"/>
      <c r="H158" s="44">
        <v>7.66</v>
      </c>
      <c r="I158" s="6"/>
      <c r="J158" s="7"/>
      <c r="K158" s="6"/>
      <c r="L158" s="6"/>
      <c r="M158" s="7">
        <f t="shared" si="2"/>
        <v>55152</v>
      </c>
    </row>
    <row r="159" spans="1:13" ht="63.75" thickBot="1" x14ac:dyDescent="0.3">
      <c r="A159" s="13" t="s">
        <v>8</v>
      </c>
      <c r="B159" s="18" t="s">
        <v>73</v>
      </c>
      <c r="C159" s="12" t="s">
        <v>28</v>
      </c>
      <c r="D159" s="10">
        <v>1080</v>
      </c>
      <c r="E159" s="6" t="s">
        <v>47</v>
      </c>
      <c r="F159" s="6"/>
      <c r="G159" s="6"/>
      <c r="H159" s="47">
        <v>7.77</v>
      </c>
      <c r="I159" s="6"/>
      <c r="J159" s="7"/>
      <c r="K159" s="6"/>
      <c r="L159" s="6"/>
      <c r="M159" s="7">
        <f t="shared" si="2"/>
        <v>8391.6</v>
      </c>
    </row>
    <row r="160" spans="1:13" ht="32.25" thickBot="1" x14ac:dyDescent="0.3">
      <c r="A160" s="13" t="s">
        <v>9</v>
      </c>
      <c r="B160" s="18" t="s">
        <v>74</v>
      </c>
      <c r="C160" s="12" t="s">
        <v>28</v>
      </c>
      <c r="D160" s="10">
        <v>360</v>
      </c>
      <c r="E160" s="6" t="s">
        <v>47</v>
      </c>
      <c r="F160" s="6"/>
      <c r="G160" s="6"/>
      <c r="H160" s="44">
        <v>6.65</v>
      </c>
      <c r="I160" s="6"/>
      <c r="J160" s="7"/>
      <c r="K160" s="6"/>
      <c r="L160" s="6"/>
      <c r="M160" s="7">
        <f t="shared" si="2"/>
        <v>2394</v>
      </c>
    </row>
    <row r="161" spans="1:13" ht="32.25" thickBot="1" x14ac:dyDescent="0.3">
      <c r="A161" s="13" t="s">
        <v>10</v>
      </c>
      <c r="B161" s="18" t="s">
        <v>75</v>
      </c>
      <c r="C161" s="12" t="s">
        <v>28</v>
      </c>
      <c r="D161" s="10">
        <v>360</v>
      </c>
      <c r="E161" s="6" t="s">
        <v>47</v>
      </c>
      <c r="F161" s="6"/>
      <c r="G161" s="6"/>
      <c r="H161" s="44">
        <v>6.65</v>
      </c>
      <c r="I161" s="6"/>
      <c r="J161" s="7"/>
      <c r="K161" s="6"/>
      <c r="L161" s="6"/>
      <c r="M161" s="7">
        <f t="shared" si="2"/>
        <v>2394</v>
      </c>
    </row>
    <row r="162" spans="1:13" ht="48" thickBot="1" x14ac:dyDescent="0.3">
      <c r="A162" s="13" t="s">
        <v>11</v>
      </c>
      <c r="B162" s="18" t="s">
        <v>122</v>
      </c>
      <c r="C162" s="12" t="s">
        <v>28</v>
      </c>
      <c r="D162" s="10">
        <v>360</v>
      </c>
      <c r="E162" s="6" t="s">
        <v>47</v>
      </c>
      <c r="F162" s="6"/>
      <c r="G162" s="6"/>
      <c r="H162" s="44">
        <v>6.65</v>
      </c>
      <c r="I162" s="6"/>
      <c r="J162" s="7"/>
      <c r="K162" s="6"/>
      <c r="L162" s="6"/>
      <c r="M162" s="7">
        <f t="shared" si="2"/>
        <v>2394</v>
      </c>
    </row>
    <row r="163" spans="1:13" ht="32.25" thickBot="1" x14ac:dyDescent="0.3">
      <c r="A163" s="13" t="s">
        <v>24</v>
      </c>
      <c r="B163" s="18" t="s">
        <v>76</v>
      </c>
      <c r="C163" s="12" t="s">
        <v>28</v>
      </c>
      <c r="D163" s="10">
        <v>900</v>
      </c>
      <c r="E163" s="6" t="s">
        <v>47</v>
      </c>
      <c r="F163" s="6"/>
      <c r="G163" s="6"/>
      <c r="H163" s="44">
        <v>6.21</v>
      </c>
      <c r="I163" s="6"/>
      <c r="J163" s="7"/>
      <c r="K163" s="6"/>
      <c r="L163" s="6"/>
      <c r="M163" s="7">
        <f t="shared" si="2"/>
        <v>5589</v>
      </c>
    </row>
    <row r="164" spans="1:13" ht="32.25" thickBot="1" x14ac:dyDescent="0.3">
      <c r="A164" s="13" t="s">
        <v>36</v>
      </c>
      <c r="B164" s="18" t="s">
        <v>119</v>
      </c>
      <c r="C164" s="12" t="s">
        <v>28</v>
      </c>
      <c r="D164" s="10">
        <v>720</v>
      </c>
      <c r="E164" s="6" t="s">
        <v>47</v>
      </c>
      <c r="F164" s="6"/>
      <c r="G164" s="6"/>
      <c r="H164" s="44">
        <v>7.61</v>
      </c>
      <c r="I164" s="6"/>
      <c r="J164" s="7"/>
      <c r="K164" s="6"/>
      <c r="L164" s="6"/>
      <c r="M164" s="7">
        <f t="shared" si="2"/>
        <v>5479.2</v>
      </c>
    </row>
    <row r="165" spans="1:13" ht="32.25" thickBot="1" x14ac:dyDescent="0.3">
      <c r="A165" s="13" t="s">
        <v>63</v>
      </c>
      <c r="B165" s="18" t="s">
        <v>120</v>
      </c>
      <c r="C165" s="12" t="s">
        <v>28</v>
      </c>
      <c r="D165" s="10">
        <v>360</v>
      </c>
      <c r="E165" s="6" t="s">
        <v>47</v>
      </c>
      <c r="F165" s="6"/>
      <c r="G165" s="6"/>
      <c r="H165" s="44">
        <v>6.48</v>
      </c>
      <c r="I165" s="6"/>
      <c r="J165" s="7"/>
      <c r="K165" s="6"/>
      <c r="L165" s="6"/>
      <c r="M165" s="7">
        <f t="shared" si="2"/>
        <v>2332.8000000000002</v>
      </c>
    </row>
    <row r="166" spans="1:13" ht="32.25" thickBot="1" x14ac:dyDescent="0.3">
      <c r="A166" s="13" t="s">
        <v>118</v>
      </c>
      <c r="B166" s="18" t="s">
        <v>121</v>
      </c>
      <c r="C166" s="12" t="s">
        <v>28</v>
      </c>
      <c r="D166" s="10">
        <v>360</v>
      </c>
      <c r="E166" s="6" t="s">
        <v>47</v>
      </c>
      <c r="F166" s="6"/>
      <c r="G166" s="6"/>
      <c r="H166" s="44">
        <v>6.48</v>
      </c>
      <c r="I166" s="6"/>
      <c r="J166" s="7"/>
      <c r="K166" s="6"/>
      <c r="L166" s="6"/>
      <c r="M166" s="7">
        <f t="shared" si="2"/>
        <v>2332.8000000000002</v>
      </c>
    </row>
    <row r="167" spans="1:13" ht="16.5" thickBot="1" x14ac:dyDescent="0.3">
      <c r="A167" s="69" t="s">
        <v>27</v>
      </c>
      <c r="B167" s="70"/>
      <c r="C167" s="70"/>
      <c r="D167" s="70"/>
      <c r="E167" s="70"/>
      <c r="F167" s="70"/>
      <c r="G167" s="70"/>
      <c r="H167" s="70"/>
      <c r="I167" s="70"/>
      <c r="J167" s="71"/>
      <c r="K167" s="4">
        <f>M167/1.08</f>
        <v>178667</v>
      </c>
      <c r="L167" s="3"/>
      <c r="M167" s="4">
        <f>SUM(M151:M166)</f>
        <v>192960.36000000002</v>
      </c>
    </row>
    <row r="168" spans="1:13" ht="15.75" x14ac:dyDescent="0.2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20"/>
      <c r="L168" s="21"/>
      <c r="M168" s="20"/>
    </row>
    <row r="169" spans="1:13" ht="15.75" x14ac:dyDescent="0.25">
      <c r="A169" s="19"/>
      <c r="B169" s="16" t="s">
        <v>38</v>
      </c>
      <c r="C169" s="19"/>
      <c r="D169" s="19"/>
      <c r="E169" s="19"/>
      <c r="F169" s="19"/>
      <c r="G169" s="19"/>
      <c r="H169" s="19"/>
      <c r="I169" s="19"/>
      <c r="J169" s="19"/>
      <c r="K169" s="20"/>
      <c r="L169" s="21"/>
      <c r="M169" s="20"/>
    </row>
    <row r="170" spans="1:13" ht="15.75" x14ac:dyDescent="0.25">
      <c r="A170" s="19"/>
      <c r="B170" s="14" t="s">
        <v>33</v>
      </c>
      <c r="C170" s="19"/>
      <c r="D170" s="19"/>
      <c r="E170" s="19"/>
      <c r="F170" s="19"/>
      <c r="G170" s="19"/>
      <c r="H170" s="19"/>
      <c r="I170" s="19"/>
      <c r="J170" s="19"/>
      <c r="K170" s="20"/>
      <c r="L170" s="21"/>
      <c r="M170" s="20"/>
    </row>
    <row r="171" spans="1:13" ht="15.75" x14ac:dyDescent="0.2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20"/>
      <c r="L171" s="21"/>
      <c r="M171" s="20"/>
    </row>
    <row r="172" spans="1:13" ht="15.75" x14ac:dyDescent="0.25">
      <c r="A172" s="19"/>
      <c r="B172" s="48" t="s">
        <v>39</v>
      </c>
      <c r="C172" s="49"/>
      <c r="D172" s="49"/>
      <c r="E172" s="49"/>
      <c r="F172" s="49"/>
      <c r="G172" s="49"/>
      <c r="H172" s="49"/>
      <c r="I172" s="49"/>
      <c r="J172" s="49"/>
      <c r="K172" s="50"/>
      <c r="L172" s="51"/>
      <c r="M172" s="20"/>
    </row>
    <row r="173" spans="1:13" ht="15.75" x14ac:dyDescent="0.25">
      <c r="A173" s="19"/>
      <c r="B173" s="49"/>
      <c r="C173" s="49"/>
      <c r="D173" s="49"/>
      <c r="E173" s="49"/>
      <c r="F173" s="49"/>
      <c r="G173" s="49"/>
      <c r="H173" s="49"/>
      <c r="I173" s="49"/>
      <c r="J173" s="49"/>
      <c r="K173" s="50"/>
      <c r="L173" s="51"/>
      <c r="M173" s="20"/>
    </row>
    <row r="174" spans="1:13" ht="15.75" x14ac:dyDescent="0.25">
      <c r="A174" s="19"/>
      <c r="B174" s="48" t="s">
        <v>130</v>
      </c>
      <c r="C174" s="66" t="s">
        <v>64</v>
      </c>
      <c r="D174" s="66"/>
      <c r="E174" s="66"/>
      <c r="F174" s="49"/>
      <c r="G174" s="49"/>
      <c r="H174" s="49"/>
      <c r="I174" s="49"/>
      <c r="J174" s="49"/>
      <c r="K174" s="50"/>
      <c r="L174" s="51"/>
      <c r="M174" s="20"/>
    </row>
    <row r="175" spans="1:13" ht="15.75" x14ac:dyDescent="0.25">
      <c r="A175" s="19"/>
      <c r="B175" s="67" t="s">
        <v>132</v>
      </c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20"/>
    </row>
    <row r="176" spans="1:13" ht="57" customHeight="1" x14ac:dyDescent="0.25">
      <c r="A176" s="19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20"/>
    </row>
    <row r="177" spans="1:13" ht="15.75" x14ac:dyDescent="0.25">
      <c r="A177" s="19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0"/>
    </row>
    <row r="178" spans="1:13" ht="19.5" customHeight="1" x14ac:dyDescent="0.25">
      <c r="A178" s="19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20"/>
    </row>
    <row r="179" spans="1:13" ht="15.75" x14ac:dyDescent="0.25">
      <c r="A179" s="1"/>
      <c r="B179" s="23"/>
    </row>
    <row r="180" spans="1:13" ht="15.75" x14ac:dyDescent="0.25">
      <c r="A180" s="1"/>
      <c r="B180" s="23"/>
    </row>
    <row r="181" spans="1:13" ht="15.75" x14ac:dyDescent="0.25">
      <c r="A181" s="1"/>
      <c r="B181" s="23"/>
    </row>
    <row r="182" spans="1:13" ht="15.75" x14ac:dyDescent="0.25">
      <c r="A182" s="1"/>
      <c r="B182" s="15" t="s">
        <v>34</v>
      </c>
      <c r="C182" s="14"/>
      <c r="G182" s="15"/>
    </row>
    <row r="183" spans="1:13" ht="15.75" x14ac:dyDescent="0.25">
      <c r="A183" s="1"/>
      <c r="B183" s="15"/>
      <c r="C183" s="14"/>
      <c r="G183" s="15"/>
    </row>
    <row r="184" spans="1:13" ht="15.75" x14ac:dyDescent="0.25">
      <c r="A184" s="1"/>
      <c r="B184" t="s">
        <v>35</v>
      </c>
    </row>
    <row r="185" spans="1:13" ht="15.75" x14ac:dyDescent="0.25">
      <c r="A185" s="1"/>
    </row>
    <row r="186" spans="1:13" ht="15.75" x14ac:dyDescent="0.25">
      <c r="A186" s="1" t="s">
        <v>0</v>
      </c>
      <c r="B186" s="15" t="s">
        <v>41</v>
      </c>
      <c r="G186" s="25" t="s">
        <v>144</v>
      </c>
    </row>
    <row r="187" spans="1:13" ht="15.75" x14ac:dyDescent="0.25">
      <c r="A187" s="1"/>
      <c r="B187" s="15"/>
      <c r="G187" s="25" t="s">
        <v>145</v>
      </c>
    </row>
    <row r="188" spans="1:13" ht="31.5" customHeight="1" x14ac:dyDescent="0.25">
      <c r="A188" s="1" t="s">
        <v>1</v>
      </c>
      <c r="B188" s="64" t="s">
        <v>42</v>
      </c>
      <c r="C188" s="64"/>
      <c r="D188" s="64"/>
      <c r="E188" s="64"/>
      <c r="F188" s="64"/>
      <c r="G188" s="25" t="s">
        <v>144</v>
      </c>
    </row>
    <row r="189" spans="1:13" ht="15.75" x14ac:dyDescent="0.25">
      <c r="A189" s="1"/>
      <c r="B189" s="14"/>
      <c r="G189" s="25" t="s">
        <v>145</v>
      </c>
    </row>
    <row r="190" spans="1:13" ht="15.75" x14ac:dyDescent="0.25">
      <c r="A190" s="1" t="s">
        <v>2</v>
      </c>
      <c r="B190" s="14" t="s">
        <v>43</v>
      </c>
      <c r="G190" s="25" t="s">
        <v>144</v>
      </c>
    </row>
    <row r="191" spans="1:13" ht="15.75" x14ac:dyDescent="0.25">
      <c r="A191" s="1"/>
      <c r="B191" s="14"/>
      <c r="G191" s="25" t="s">
        <v>145</v>
      </c>
    </row>
    <row r="192" spans="1:13" ht="15.75" x14ac:dyDescent="0.25">
      <c r="A192" s="1" t="s">
        <v>3</v>
      </c>
      <c r="B192" s="14" t="s">
        <v>44</v>
      </c>
      <c r="G192" s="25" t="s">
        <v>144</v>
      </c>
    </row>
    <row r="193" spans="1:7" ht="15.75" x14ac:dyDescent="0.25">
      <c r="A193" s="1"/>
      <c r="B193" s="14"/>
      <c r="G193" s="25" t="s">
        <v>145</v>
      </c>
    </row>
    <row r="194" spans="1:7" ht="35.25" customHeight="1" x14ac:dyDescent="0.25">
      <c r="A194" s="1" t="s">
        <v>4</v>
      </c>
      <c r="B194" s="65" t="s">
        <v>45</v>
      </c>
      <c r="C194" s="65"/>
      <c r="D194" s="65"/>
      <c r="E194" s="65"/>
      <c r="F194" s="65"/>
      <c r="G194" s="25" t="s">
        <v>144</v>
      </c>
    </row>
    <row r="195" spans="1:7" ht="15.75" x14ac:dyDescent="0.25">
      <c r="A195" s="1"/>
      <c r="B195" s="14"/>
      <c r="G195" s="25" t="s">
        <v>145</v>
      </c>
    </row>
    <row r="196" spans="1:7" ht="15.75" x14ac:dyDescent="0.25">
      <c r="A196" s="1"/>
      <c r="B196" s="14" t="s">
        <v>49</v>
      </c>
      <c r="G196" s="15"/>
    </row>
    <row r="197" spans="1:7" ht="15.75" x14ac:dyDescent="0.25">
      <c r="A197" s="1"/>
      <c r="B197" s="14" t="s">
        <v>123</v>
      </c>
      <c r="G197" s="15"/>
    </row>
    <row r="198" spans="1:7" ht="15.75" x14ac:dyDescent="0.25">
      <c r="A198" s="1"/>
      <c r="B198" s="22"/>
    </row>
    <row r="199" spans="1:7" ht="19.5" customHeight="1" x14ac:dyDescent="0.25">
      <c r="A199" s="1"/>
      <c r="B199" s="22"/>
    </row>
    <row r="200" spans="1:7" ht="19.5" customHeight="1" x14ac:dyDescent="0.25">
      <c r="A200" s="1"/>
      <c r="B200" s="22"/>
    </row>
    <row r="201" spans="1:7" ht="19.5" customHeight="1" x14ac:dyDescent="0.25">
      <c r="A201" s="1"/>
      <c r="B201" s="22"/>
    </row>
    <row r="202" spans="1:7" ht="19.5" customHeight="1" x14ac:dyDescent="0.25">
      <c r="A202" s="1"/>
      <c r="B202" s="22"/>
    </row>
    <row r="203" spans="1:7" ht="19.5" customHeight="1" x14ac:dyDescent="0.25">
      <c r="A203" s="1"/>
      <c r="B203" s="22"/>
    </row>
    <row r="204" spans="1:7" ht="19.5" customHeight="1" x14ac:dyDescent="0.25">
      <c r="A204" s="1"/>
      <c r="B204" s="22"/>
    </row>
    <row r="205" spans="1:7" ht="19.5" customHeight="1" x14ac:dyDescent="0.25">
      <c r="A205" s="1"/>
      <c r="B205" s="22"/>
    </row>
    <row r="206" spans="1:7" ht="19.5" customHeight="1" x14ac:dyDescent="0.25">
      <c r="A206" s="1"/>
      <c r="B206" s="22"/>
    </row>
    <row r="207" spans="1:7" ht="15.75" x14ac:dyDescent="0.25">
      <c r="A207" s="1"/>
      <c r="B207" s="22"/>
    </row>
    <row r="208" spans="1:7" ht="15.75" x14ac:dyDescent="0.25">
      <c r="A208" s="1"/>
      <c r="B208" s="22"/>
    </row>
    <row r="209" spans="1:13" ht="15.75" x14ac:dyDescent="0.2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20"/>
      <c r="L209" s="21"/>
      <c r="M209" s="20"/>
    </row>
    <row r="210" spans="1:13" ht="15.75" x14ac:dyDescent="0.2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20"/>
      <c r="L210" s="21"/>
      <c r="M210" s="20"/>
    </row>
    <row r="211" spans="1:13" ht="15.75" x14ac:dyDescent="0.25">
      <c r="A211" s="1" t="s">
        <v>32</v>
      </c>
    </row>
    <row r="212" spans="1:13" ht="15.75" thickBot="1" x14ac:dyDescent="0.3">
      <c r="B212" s="5"/>
    </row>
    <row r="213" spans="1:13" ht="16.5" thickBot="1" x14ac:dyDescent="0.3">
      <c r="A213" s="2" t="s">
        <v>0</v>
      </c>
      <c r="B213" s="8" t="s">
        <v>1</v>
      </c>
      <c r="C213" s="8" t="s">
        <v>2</v>
      </c>
      <c r="D213" s="8" t="s">
        <v>3</v>
      </c>
      <c r="E213" s="8" t="s">
        <v>4</v>
      </c>
      <c r="F213" s="8" t="s">
        <v>5</v>
      </c>
      <c r="G213" s="8" t="s">
        <v>6</v>
      </c>
      <c r="H213" s="8" t="s">
        <v>7</v>
      </c>
      <c r="I213" s="8" t="s">
        <v>8</v>
      </c>
      <c r="J213" s="8" t="s">
        <v>9</v>
      </c>
      <c r="K213" s="8" t="s">
        <v>10</v>
      </c>
      <c r="L213" s="8" t="s">
        <v>11</v>
      </c>
      <c r="M213" s="8" t="s">
        <v>24</v>
      </c>
    </row>
    <row r="214" spans="1:13" ht="114.75" thickBot="1" x14ac:dyDescent="0.3">
      <c r="A214" s="11" t="s">
        <v>12</v>
      </c>
      <c r="B214" s="6" t="s">
        <v>23</v>
      </c>
      <c r="C214" s="6" t="s">
        <v>13</v>
      </c>
      <c r="D214" s="9" t="s">
        <v>83</v>
      </c>
      <c r="E214" s="9" t="s">
        <v>25</v>
      </c>
      <c r="F214" s="9" t="s">
        <v>77</v>
      </c>
      <c r="G214" s="9" t="s">
        <v>78</v>
      </c>
      <c r="H214" s="9" t="s">
        <v>14</v>
      </c>
      <c r="I214" s="9" t="s">
        <v>15</v>
      </c>
      <c r="J214" s="9" t="s">
        <v>16</v>
      </c>
      <c r="K214" s="9" t="s">
        <v>17</v>
      </c>
      <c r="L214" s="9" t="s">
        <v>18</v>
      </c>
      <c r="M214" s="9" t="s">
        <v>19</v>
      </c>
    </row>
    <row r="215" spans="1:13" ht="198" customHeight="1" thickBot="1" x14ac:dyDescent="0.3">
      <c r="A215" s="13" t="s">
        <v>0</v>
      </c>
      <c r="B215" s="18" t="s">
        <v>107</v>
      </c>
      <c r="C215" s="12" t="s">
        <v>28</v>
      </c>
      <c r="D215" s="52">
        <v>150</v>
      </c>
      <c r="E215" s="6" t="s">
        <v>26</v>
      </c>
      <c r="F215" s="6"/>
      <c r="G215" s="6"/>
      <c r="H215" s="6"/>
      <c r="I215" s="6"/>
      <c r="J215" s="45">
        <v>1620</v>
      </c>
      <c r="K215" s="34"/>
      <c r="L215" s="34"/>
      <c r="M215" s="39">
        <f>J215*D215</f>
        <v>243000</v>
      </c>
    </row>
    <row r="216" spans="1:13" ht="16.5" thickBot="1" x14ac:dyDescent="0.3">
      <c r="A216" s="69" t="s">
        <v>27</v>
      </c>
      <c r="B216" s="70"/>
      <c r="C216" s="70"/>
      <c r="D216" s="70"/>
      <c r="E216" s="70"/>
      <c r="F216" s="70"/>
      <c r="G216" s="70"/>
      <c r="H216" s="70"/>
      <c r="I216" s="70"/>
      <c r="J216" s="71"/>
      <c r="K216" s="40">
        <f>M216/1.08</f>
        <v>224999.99999999997</v>
      </c>
      <c r="L216" s="41"/>
      <c r="M216" s="40">
        <f>SUM(M215:M215)</f>
        <v>243000</v>
      </c>
    </row>
    <row r="217" spans="1:13" ht="15.75" x14ac:dyDescent="0.25">
      <c r="A217" s="1"/>
      <c r="B217" t="s">
        <v>108</v>
      </c>
    </row>
    <row r="218" spans="1:13" ht="15.75" x14ac:dyDescent="0.25">
      <c r="A218" s="1"/>
      <c r="B218" t="s">
        <v>109</v>
      </c>
    </row>
    <row r="219" spans="1:13" x14ac:dyDescent="0.25">
      <c r="A219" s="72"/>
      <c r="B219" s="72"/>
      <c r="C219" s="73"/>
      <c r="D219" s="73"/>
      <c r="E219" s="73"/>
      <c r="F219" s="73"/>
      <c r="G219" s="73"/>
    </row>
    <row r="220" spans="1:13" ht="15.75" customHeight="1" thickBot="1" x14ac:dyDescent="0.3">
      <c r="A220" s="75" t="s">
        <v>110</v>
      </c>
      <c r="B220" s="75"/>
      <c r="C220" s="74"/>
      <c r="D220" s="74"/>
      <c r="E220" s="74"/>
      <c r="F220" s="74"/>
      <c r="G220" s="74"/>
    </row>
    <row r="221" spans="1:13" ht="25.5" x14ac:dyDescent="0.25">
      <c r="A221" s="76" t="s">
        <v>80</v>
      </c>
      <c r="B221" s="78" t="s">
        <v>111</v>
      </c>
      <c r="C221" s="79"/>
      <c r="D221" s="79"/>
      <c r="E221" s="80"/>
      <c r="F221" s="35" t="s">
        <v>81</v>
      </c>
      <c r="G221" s="76" t="s">
        <v>112</v>
      </c>
    </row>
    <row r="222" spans="1:13" ht="15.75" thickBot="1" x14ac:dyDescent="0.3">
      <c r="A222" s="77"/>
      <c r="B222" s="81"/>
      <c r="C222" s="82"/>
      <c r="D222" s="82"/>
      <c r="E222" s="83"/>
      <c r="F222" s="36" t="s">
        <v>113</v>
      </c>
      <c r="G222" s="77"/>
    </row>
    <row r="223" spans="1:13" ht="15" customHeight="1" x14ac:dyDescent="0.25">
      <c r="A223" s="84" t="s">
        <v>0</v>
      </c>
      <c r="B223" s="86" t="s">
        <v>114</v>
      </c>
      <c r="C223" s="87"/>
      <c r="D223" s="87"/>
      <c r="E223" s="88"/>
      <c r="F223" s="92" t="s">
        <v>82</v>
      </c>
      <c r="G223" s="37" t="s">
        <v>115</v>
      </c>
    </row>
    <row r="224" spans="1:13" ht="15.75" thickBot="1" x14ac:dyDescent="0.3">
      <c r="A224" s="85"/>
      <c r="B224" s="89"/>
      <c r="C224" s="90"/>
      <c r="D224" s="90"/>
      <c r="E224" s="91"/>
      <c r="F224" s="93"/>
      <c r="G224" s="36" t="s">
        <v>116</v>
      </c>
    </row>
    <row r="225" spans="1:13" ht="15" customHeight="1" x14ac:dyDescent="0.25">
      <c r="A225" s="84" t="s">
        <v>1</v>
      </c>
      <c r="B225" s="95" t="s">
        <v>117</v>
      </c>
      <c r="C225" s="96"/>
      <c r="D225" s="96"/>
      <c r="E225" s="97"/>
      <c r="F225" s="101" t="s">
        <v>82</v>
      </c>
      <c r="G225" s="37" t="s">
        <v>115</v>
      </c>
    </row>
    <row r="226" spans="1:13" ht="15.75" thickBot="1" x14ac:dyDescent="0.3">
      <c r="A226" s="85"/>
      <c r="B226" s="98"/>
      <c r="C226" s="99"/>
      <c r="D226" s="99"/>
      <c r="E226" s="100"/>
      <c r="F226" s="93"/>
      <c r="G226" s="36" t="s">
        <v>116</v>
      </c>
    </row>
    <row r="227" spans="1:13" ht="15.75" customHeight="1" x14ac:dyDescent="0.25">
      <c r="A227" s="38"/>
      <c r="B227" s="38"/>
      <c r="C227" s="38"/>
      <c r="D227" s="38"/>
      <c r="E227" s="38"/>
      <c r="F227" s="38"/>
      <c r="G227" s="38"/>
    </row>
    <row r="228" spans="1:13" ht="15.75" x14ac:dyDescent="0.25">
      <c r="A228" s="1" t="s">
        <v>125</v>
      </c>
      <c r="I228" t="s">
        <v>124</v>
      </c>
      <c r="K228" t="s">
        <v>126</v>
      </c>
    </row>
    <row r="229" spans="1:13" ht="15.75" thickBot="1" x14ac:dyDescent="0.3">
      <c r="B229" s="5"/>
    </row>
    <row r="230" spans="1:13" ht="16.5" thickBot="1" x14ac:dyDescent="0.3">
      <c r="A230" s="2" t="s">
        <v>0</v>
      </c>
      <c r="B230" s="8" t="s">
        <v>1</v>
      </c>
      <c r="C230" s="8" t="s">
        <v>2</v>
      </c>
      <c r="D230" s="8" t="s">
        <v>3</v>
      </c>
      <c r="E230" s="8" t="s">
        <v>4</v>
      </c>
      <c r="F230" s="8" t="s">
        <v>5</v>
      </c>
      <c r="G230" s="8" t="s">
        <v>6</v>
      </c>
      <c r="H230" s="8" t="s">
        <v>7</v>
      </c>
      <c r="I230" s="8" t="s">
        <v>8</v>
      </c>
      <c r="J230" s="8" t="s">
        <v>9</v>
      </c>
      <c r="K230" s="8" t="s">
        <v>10</v>
      </c>
      <c r="L230" s="8" t="s">
        <v>11</v>
      </c>
      <c r="M230" s="8" t="s">
        <v>24</v>
      </c>
    </row>
    <row r="231" spans="1:13" ht="121.5" thickBot="1" x14ac:dyDescent="0.3">
      <c r="A231" s="11" t="s">
        <v>12</v>
      </c>
      <c r="B231" s="6" t="s">
        <v>23</v>
      </c>
      <c r="C231" s="6" t="s">
        <v>13</v>
      </c>
      <c r="D231" s="9" t="s">
        <v>83</v>
      </c>
      <c r="E231" s="9" t="s">
        <v>25</v>
      </c>
      <c r="F231" s="9" t="s">
        <v>77</v>
      </c>
      <c r="G231" s="9" t="s">
        <v>78</v>
      </c>
      <c r="H231" s="9" t="s">
        <v>14</v>
      </c>
      <c r="I231" s="9" t="s">
        <v>15</v>
      </c>
      <c r="J231" s="9" t="s">
        <v>16</v>
      </c>
      <c r="K231" s="9" t="s">
        <v>17</v>
      </c>
      <c r="L231" s="9" t="s">
        <v>18</v>
      </c>
      <c r="M231" s="9" t="s">
        <v>19</v>
      </c>
    </row>
    <row r="232" spans="1:13" ht="268.5" thickBot="1" x14ac:dyDescent="0.3">
      <c r="A232" s="13" t="s">
        <v>0</v>
      </c>
      <c r="B232" s="18" t="s">
        <v>127</v>
      </c>
      <c r="C232" s="12" t="s">
        <v>148</v>
      </c>
      <c r="D232" s="52">
        <v>20</v>
      </c>
      <c r="E232" s="6" t="s">
        <v>26</v>
      </c>
      <c r="F232" s="6"/>
      <c r="G232" s="6"/>
      <c r="H232" s="44">
        <v>857</v>
      </c>
      <c r="I232" s="6"/>
      <c r="J232" s="45"/>
      <c r="K232" s="34"/>
      <c r="L232" s="34"/>
      <c r="M232" s="39">
        <f>H232*D232</f>
        <v>17140</v>
      </c>
    </row>
    <row r="233" spans="1:13" ht="268.5" thickBot="1" x14ac:dyDescent="0.3">
      <c r="A233" s="13" t="s">
        <v>1</v>
      </c>
      <c r="B233" s="18" t="s">
        <v>127</v>
      </c>
      <c r="C233" s="12" t="s">
        <v>148</v>
      </c>
      <c r="D233" s="52">
        <v>400</v>
      </c>
      <c r="E233" s="6" t="s">
        <v>26</v>
      </c>
      <c r="F233" s="6"/>
      <c r="G233" s="6"/>
      <c r="H233" s="44">
        <v>857</v>
      </c>
      <c r="I233" s="6"/>
      <c r="J233" s="45"/>
      <c r="K233" s="34"/>
      <c r="L233" s="34"/>
      <c r="M233" s="39">
        <f t="shared" ref="M233:M235" si="3">H233*D233</f>
        <v>342800</v>
      </c>
    </row>
    <row r="234" spans="1:13" ht="262.5" customHeight="1" thickBot="1" x14ac:dyDescent="0.3">
      <c r="A234" s="13" t="s">
        <v>2</v>
      </c>
      <c r="B234" s="42" t="s">
        <v>131</v>
      </c>
      <c r="C234" s="12" t="s">
        <v>149</v>
      </c>
      <c r="D234" s="52">
        <v>10</v>
      </c>
      <c r="E234" s="6" t="s">
        <v>26</v>
      </c>
      <c r="F234" s="6"/>
      <c r="G234" s="6"/>
      <c r="H234" s="44">
        <v>5299</v>
      </c>
      <c r="I234" s="6"/>
      <c r="J234" s="45"/>
      <c r="K234" s="34"/>
      <c r="L234" s="34"/>
      <c r="M234" s="39">
        <f t="shared" si="3"/>
        <v>52990</v>
      </c>
    </row>
    <row r="235" spans="1:13" ht="268.5" thickBot="1" x14ac:dyDescent="0.3">
      <c r="A235" s="13" t="s">
        <v>3</v>
      </c>
      <c r="B235" s="42" t="s">
        <v>128</v>
      </c>
      <c r="C235" s="12" t="s">
        <v>149</v>
      </c>
      <c r="D235" s="52">
        <v>210</v>
      </c>
      <c r="E235" s="6" t="s">
        <v>26</v>
      </c>
      <c r="F235" s="6"/>
      <c r="G235" s="6"/>
      <c r="H235" s="44">
        <v>5299</v>
      </c>
      <c r="I235" s="6"/>
      <c r="J235" s="45"/>
      <c r="K235" s="34"/>
      <c r="L235" s="34"/>
      <c r="M235" s="39">
        <f t="shared" si="3"/>
        <v>1112790</v>
      </c>
    </row>
    <row r="236" spans="1:13" ht="16.5" thickBot="1" x14ac:dyDescent="0.3">
      <c r="A236" s="69" t="s">
        <v>27</v>
      </c>
      <c r="B236" s="70"/>
      <c r="C236" s="70"/>
      <c r="D236" s="70"/>
      <c r="E236" s="70"/>
      <c r="F236" s="70"/>
      <c r="G236" s="70"/>
      <c r="H236" s="70"/>
      <c r="I236" s="70"/>
      <c r="J236" s="71"/>
      <c r="K236" s="40">
        <f>M236/1.08</f>
        <v>1412703.7037037036</v>
      </c>
      <c r="L236" s="41"/>
      <c r="M236" s="40">
        <f>SUM(M232:M235)</f>
        <v>1525720</v>
      </c>
    </row>
    <row r="241" spans="1:12" x14ac:dyDescent="0.25">
      <c r="B241" s="5" t="s">
        <v>133</v>
      </c>
    </row>
    <row r="243" spans="1:12" x14ac:dyDescent="0.25">
      <c r="A243" s="46" t="s">
        <v>0</v>
      </c>
      <c r="B243" t="s">
        <v>141</v>
      </c>
    </row>
    <row r="244" spans="1:12" x14ac:dyDescent="0.25">
      <c r="A244" s="46" t="s">
        <v>1</v>
      </c>
      <c r="B244" t="s">
        <v>134</v>
      </c>
    </row>
    <row r="245" spans="1:12" x14ac:dyDescent="0.25">
      <c r="A245" s="46" t="s">
        <v>2</v>
      </c>
      <c r="B245" t="s">
        <v>143</v>
      </c>
    </row>
    <row r="246" spans="1:12" x14ac:dyDescent="0.25">
      <c r="A246" s="46" t="s">
        <v>3</v>
      </c>
      <c r="B246" t="s">
        <v>146</v>
      </c>
    </row>
    <row r="247" spans="1:12" x14ac:dyDescent="0.25">
      <c r="A247" s="46" t="s">
        <v>4</v>
      </c>
      <c r="B247" t="s">
        <v>135</v>
      </c>
    </row>
    <row r="248" spans="1:12" x14ac:dyDescent="0.25">
      <c r="A248" s="46"/>
      <c r="B248" t="s">
        <v>136</v>
      </c>
    </row>
    <row r="249" spans="1:12" x14ac:dyDescent="0.25">
      <c r="A249" s="46"/>
      <c r="B249" t="s">
        <v>137</v>
      </c>
    </row>
    <row r="250" spans="1:12" x14ac:dyDescent="0.25">
      <c r="A250" s="46"/>
      <c r="B250" t="s">
        <v>138</v>
      </c>
    </row>
    <row r="251" spans="1:12" x14ac:dyDescent="0.25">
      <c r="A251" s="46" t="s">
        <v>5</v>
      </c>
      <c r="B251" t="s">
        <v>139</v>
      </c>
    </row>
    <row r="252" spans="1:12" x14ac:dyDescent="0.25">
      <c r="A252" s="46"/>
      <c r="B252" t="s">
        <v>140</v>
      </c>
    </row>
    <row r="253" spans="1:12" x14ac:dyDescent="0.25">
      <c r="A253" s="46"/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1:12" x14ac:dyDescent="0.25">
      <c r="A254" s="46"/>
    </row>
  </sheetData>
  <mergeCells count="40">
    <mergeCell ref="B253:L253"/>
    <mergeCell ref="A236:J236"/>
    <mergeCell ref="A225:A226"/>
    <mergeCell ref="B225:E226"/>
    <mergeCell ref="F225:F226"/>
    <mergeCell ref="A221:A222"/>
    <mergeCell ref="B221:E222"/>
    <mergeCell ref="G221:G222"/>
    <mergeCell ref="A223:A224"/>
    <mergeCell ref="B223:E224"/>
    <mergeCell ref="F223:F224"/>
    <mergeCell ref="A216:J216"/>
    <mergeCell ref="A219:B219"/>
    <mergeCell ref="C219:C220"/>
    <mergeCell ref="D219:D220"/>
    <mergeCell ref="E219:E220"/>
    <mergeCell ref="F219:F220"/>
    <mergeCell ref="G219:G220"/>
    <mergeCell ref="A220:B220"/>
    <mergeCell ref="C174:E174"/>
    <mergeCell ref="B6:L8"/>
    <mergeCell ref="A27:J27"/>
    <mergeCell ref="B77:L79"/>
    <mergeCell ref="A92:J92"/>
    <mergeCell ref="B178:L178"/>
    <mergeCell ref="B188:F188"/>
    <mergeCell ref="B194:F194"/>
    <mergeCell ref="C34:E34"/>
    <mergeCell ref="B35:L36"/>
    <mergeCell ref="B38:L38"/>
    <mergeCell ref="B47:F47"/>
    <mergeCell ref="B53:F53"/>
    <mergeCell ref="C100:E100"/>
    <mergeCell ref="B101:L102"/>
    <mergeCell ref="B175:L176"/>
    <mergeCell ref="B108:L108"/>
    <mergeCell ref="B117:F117"/>
    <mergeCell ref="B123:F123"/>
    <mergeCell ref="B145:L147"/>
    <mergeCell ref="A167:J167"/>
  </mergeCells>
  <phoneticPr fontId="12" type="noConversion"/>
  <pageMargins left="0.31496062992125984" right="0.31496062992125984" top="0.55118110236220474" bottom="0" header="0.11811023622047245" footer="0.11811023622047245"/>
  <pageSetup paperSize="9" orientation="landscape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D9" sqref="D9"/>
    </sheetView>
  </sheetViews>
  <sheetFormatPr defaultRowHeight="15" x14ac:dyDescent="0.25"/>
  <cols>
    <col min="1" max="1" width="9.140625" style="55"/>
    <col min="2" max="2" width="17.28515625" style="54" customWidth="1"/>
    <col min="3" max="3" width="17.42578125" style="54" customWidth="1"/>
  </cols>
  <sheetData>
    <row r="1" spans="1:3" s="58" customFormat="1" ht="18.75" x14ac:dyDescent="0.3">
      <c r="A1" s="56" t="s">
        <v>0</v>
      </c>
      <c r="B1" s="57">
        <f>C1/1.08</f>
        <v>103737.44444444444</v>
      </c>
      <c r="C1" s="57">
        <v>112036.44</v>
      </c>
    </row>
    <row r="2" spans="1:3" s="58" customFormat="1" ht="18.75" x14ac:dyDescent="0.3">
      <c r="A2" s="56" t="s">
        <v>1</v>
      </c>
      <c r="B2" s="57">
        <f t="shared" ref="B2:B5" si="0">C2/1.08</f>
        <v>251815.55555555553</v>
      </c>
      <c r="C2" s="57">
        <v>271960.8</v>
      </c>
    </row>
    <row r="3" spans="1:3" s="58" customFormat="1" ht="18.75" x14ac:dyDescent="0.3">
      <c r="A3" s="56" t="s">
        <v>2</v>
      </c>
      <c r="B3" s="57">
        <f t="shared" si="0"/>
        <v>178666.99999999997</v>
      </c>
      <c r="C3" s="57">
        <v>192960.36</v>
      </c>
    </row>
    <row r="4" spans="1:3" s="58" customFormat="1" ht="18.75" x14ac:dyDescent="0.3">
      <c r="A4" s="56" t="s">
        <v>3</v>
      </c>
      <c r="B4" s="57">
        <f t="shared" si="0"/>
        <v>224999.99999999997</v>
      </c>
      <c r="C4" s="57">
        <v>243000</v>
      </c>
    </row>
    <row r="5" spans="1:3" s="58" customFormat="1" ht="18.75" x14ac:dyDescent="0.3">
      <c r="A5" s="59" t="s">
        <v>4</v>
      </c>
      <c r="B5" s="60">
        <f t="shared" si="0"/>
        <v>1412703.7037037036</v>
      </c>
      <c r="C5" s="60">
        <v>1525720</v>
      </c>
    </row>
    <row r="6" spans="1:3" s="58" customFormat="1" ht="18.75" x14ac:dyDescent="0.3">
      <c r="A6" s="61" t="s">
        <v>147</v>
      </c>
      <c r="B6" s="62">
        <f>C6/1.08</f>
        <v>2171923.7037037038</v>
      </c>
      <c r="C6" s="62">
        <f>SUM(C1:C5)</f>
        <v>2345677.6</v>
      </c>
    </row>
    <row r="7" spans="1:3" s="58" customFormat="1" ht="18.75" x14ac:dyDescent="0.3">
      <c r="A7" s="56"/>
      <c r="B7" s="57"/>
      <c r="C7" s="57"/>
    </row>
  </sheetData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przetarg</vt:lpstr>
      <vt:lpstr>Wartość przetargu</vt:lpstr>
    </vt:vector>
  </TitlesOfParts>
  <Company>WCO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roszyk.g</dc:creator>
  <cp:lastModifiedBy>Katarzyna Witkowska</cp:lastModifiedBy>
  <cp:lastPrinted>2023-10-05T10:03:28Z</cp:lastPrinted>
  <dcterms:created xsi:type="dcterms:W3CDTF">2018-07-25T06:39:29Z</dcterms:created>
  <dcterms:modified xsi:type="dcterms:W3CDTF">2023-10-19T09:21:34Z</dcterms:modified>
</cp:coreProperties>
</file>