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yskE\Dokumenty\przetargi\2023\FEZP.271.24.2023 ubezp.Gmina\"/>
    </mc:Choice>
  </mc:AlternateContent>
  <xr:revisionPtr revIDLastSave="0" documentId="8_{C36F7808-2DBF-431B-A925-D81B9DBDFDF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rmacje ogólne" sheetId="90" r:id="rId1"/>
    <sheet name="informacje do oceny ryzyka" sheetId="95" r:id="rId2"/>
    <sheet name="budynki" sheetId="89" r:id="rId3"/>
    <sheet name="elektronika " sheetId="83" r:id="rId4"/>
    <sheet name="środki trwałe" sheetId="92" r:id="rId5"/>
    <sheet name="maszyny" sheetId="94" r:id="rId6"/>
    <sheet name="lokalizacje" sheetId="93" r:id="rId7"/>
    <sheet name="auta" sheetId="6" r:id="rId8"/>
    <sheet name="szkody" sheetId="91" r:id="rId9"/>
  </sheets>
  <definedNames>
    <definedName name="_xlnm._FilterDatabase" localSheetId="3" hidden="1">'elektronika '!$A$9:$IT$9</definedName>
    <definedName name="_Hlk101524119" localSheetId="1">'informacje do oceny ryzyka'!$A$33</definedName>
    <definedName name="_xlnm.Print_Area" localSheetId="7">auta!$A$1:$U$24</definedName>
    <definedName name="_xlnm.Print_Area" localSheetId="2">budynki!$A$1:$Z$66</definedName>
    <definedName name="_xlnm.Print_Area" localSheetId="3">'elektronika '!$A$1:$D$222</definedName>
    <definedName name="_xlnm.Print_Area" localSheetId="0">'informacje ogólne'!$A$1:$H$15</definedName>
    <definedName name="_xlnm.Print_Area" localSheetId="4">'środki trwałe'!$A$1:$G$19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91" l="1"/>
  <c r="D25" i="91"/>
  <c r="D20" i="91"/>
  <c r="I65" i="89"/>
  <c r="H65" i="89"/>
  <c r="D222" i="83"/>
  <c r="D221" i="83"/>
  <c r="D220" i="83"/>
  <c r="G31" i="94"/>
  <c r="G30" i="94"/>
  <c r="G27" i="94"/>
  <c r="I61" i="89"/>
  <c r="H61" i="89"/>
  <c r="G21" i="94"/>
  <c r="I57" i="89"/>
  <c r="H57" i="89"/>
  <c r="G18" i="94"/>
  <c r="G13" i="92"/>
  <c r="G14" i="92"/>
  <c r="G15" i="92"/>
  <c r="G16" i="92"/>
  <c r="G17" i="92"/>
  <c r="G18" i="92"/>
  <c r="G12" i="92"/>
  <c r="F19" i="92"/>
  <c r="I50" i="89"/>
  <c r="H50" i="89"/>
  <c r="I43" i="89"/>
  <c r="H43" i="89"/>
  <c r="I39" i="89"/>
  <c r="H39" i="89"/>
  <c r="E19" i="92"/>
  <c r="G12" i="94"/>
  <c r="H66" i="89" l="1"/>
  <c r="I66" i="89"/>
  <c r="G19" i="92"/>
  <c r="D217" i="83"/>
  <c r="D212" i="83"/>
  <c r="D209" i="83"/>
  <c r="D199" i="83"/>
  <c r="D185" i="83"/>
  <c r="D162" i="83"/>
  <c r="D147" i="83"/>
  <c r="D132" i="83"/>
  <c r="D115" i="83"/>
  <c r="D108" i="83"/>
  <c r="D24" i="83"/>
  <c r="D28" i="83"/>
  <c r="D38" i="83"/>
  <c r="D51" i="83"/>
  <c r="D66" i="83"/>
  <c r="D74" i="83"/>
  <c r="D92" i="83"/>
  <c r="D19" i="92"/>
  <c r="C19" i="92"/>
</calcChain>
</file>

<file path=xl/sharedStrings.xml><?xml version="1.0" encoding="utf-8"?>
<sst xmlns="http://schemas.openxmlformats.org/spreadsheetml/2006/main" count="1323" uniqueCount="627">
  <si>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</si>
  <si>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</si>
  <si>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</si>
  <si>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</si>
  <si>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L.p.</t>
  </si>
  <si>
    <t>Nazwa jednostki</t>
  </si>
  <si>
    <t>REGON</t>
  </si>
  <si>
    <t>Liczba pracowników</t>
  </si>
  <si>
    <t>lokalizacja (adres)</t>
  </si>
  <si>
    <t>Rodzaj         (osobowy/ ciężarowy/ specjalny)</t>
  </si>
  <si>
    <t>Data I rejestracji</t>
  </si>
  <si>
    <t>Ilość miejsc</t>
  </si>
  <si>
    <t>Ładowność</t>
  </si>
  <si>
    <t>Przebieg</t>
  </si>
  <si>
    <t>Jednostka</t>
  </si>
  <si>
    <t>Razem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</si>
  <si>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</si>
  <si>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</si>
  <si>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</si>
  <si>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</si>
  <si>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</si>
  <si>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</si>
  <si>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</si>
  <si>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</si>
  <si>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</si>
  <si>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</si>
  <si>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</si>
  <si>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</si>
  <si>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</si>
  <si>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</si>
  <si>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</si>
  <si>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</si>
  <si>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</si>
  <si>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</si>
  <si>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</si>
  <si>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Nazwa maszyny (urządzenia)</t>
  </si>
  <si>
    <t>Numer seryjny</t>
  </si>
  <si>
    <t>Moc, wydajność, cinienie</t>
  </si>
  <si>
    <t>Producent</t>
  </si>
  <si>
    <t>Suma ubezpieczenia</t>
  </si>
  <si>
    <t>Miejsce ubezpieczenia (adres)</t>
  </si>
  <si>
    <t>Liczba uczniów/ wychowanków/ pensjonariuszy</t>
  </si>
  <si>
    <t>Rodzaj prowadzonej działalności (opisowo)</t>
  </si>
  <si>
    <t>lp.</t>
  </si>
  <si>
    <t xml:space="preserve">przeznaczenie budynku/ budowli </t>
  </si>
  <si>
    <t>czy budynek jest użytkowany? (TAK/NIE)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</si>
  <si>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</si>
  <si>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</si>
  <si>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</si>
  <si>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</si>
  <si>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</si>
  <si>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</si>
  <si>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</si>
  <si>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</si>
  <si>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</si>
  <si>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</si>
  <si>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</si>
  <si>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</si>
  <si>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</si>
  <si>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</si>
  <si>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</si>
  <si>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</si>
  <si>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SUMA OGÓŁEM:</t>
  </si>
  <si>
    <t>INFORMACJA O MAJĄTKU TRWAŁYM</t>
  </si>
  <si>
    <t>Poj.</t>
  </si>
  <si>
    <t>Dopuszczalna masa całkowita</t>
  </si>
  <si>
    <t>Okres ubezpieczenia OC i NW</t>
  </si>
  <si>
    <t>Okres ubezpieczenia AC i KR</t>
  </si>
  <si>
    <t>OC</t>
  </si>
  <si>
    <t>NW</t>
  </si>
  <si>
    <t>AC/KR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</si>
  <si>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 okresie ostatnich 25 lat w zgłaszanych do ubezpieczenia lokalizacjach wystąpiły szkody powodziowe lub podtopienia?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</si>
  <si>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wszystkie budynki zgłoszone do ubezpieczenia posiadają pozwolenie na użytkowanie stosownie do aktualnego przeznaczenia?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</si>
  <si>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mienie będące przedmiotem ubezpieczenia jest zabezpieczone w sposób przewidziany obowiązującymi przepisami aktów prawnych w zakresie ochrony przeciwpożarowej?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</si>
  <si>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wszystkie budynki zgłoszone do ubezpieczenia i ich instalacje poddawane są regularnym przeglądom wynikającym z przepisów prawa, co potwierdzone jest każdorazowo pisemnym protokołami?</t>
    </r>
  </si>
  <si>
    <r>
      <t>5.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w konstrukcji budynków zgłoszonych do ubezpieczenia znajduje się płyta warstwowa?</t>
    </r>
  </si>
  <si>
    <r>
      <t>6.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zostały budynki nieużytkowane, pustostany?</t>
    </r>
  </si>
  <si>
    <r>
      <t>7.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 xml:space="preserve">Czy do ubezpieczenia zgłoszona została infrastruktura mostowa? </t>
    </r>
  </si>
  <si>
    <r>
      <t>8.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zostały budowle hydrotechniczne (tj. nabrzeża, mola, tamy, groble, kanały, wały przeciwpowodziowe i mienie na nich się znajdujące)?</t>
    </r>
  </si>
  <si>
    <r>
      <t>9.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mienia w zakresie all risk zgłoszone zostały drogi publiczne?</t>
    </r>
  </si>
  <si>
    <r>
      <t>10.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 xml:space="preserve">Czy do ubezpieczenia zgłoszone zostały namioty, hale namiotowe oraz mienie znajdujące się w takich obiektach? </t>
    </r>
  </si>
  <si>
    <r>
      <t>11.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zgłoszone zostały obiekty użytkowane sezonowo?</t>
    </r>
  </si>
  <si>
    <r>
      <t>13.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zostały zgłoszone instalacje solarne (kolektory słoneczne) i instalacje fotowoltaiczne?</t>
    </r>
  </si>
  <si>
    <r>
      <t>14.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planowany jest zakup instalacji solarnych lub fotowoltaicznych?</t>
    </r>
  </si>
  <si>
    <r>
      <t>15.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do ubezpieczenia zgłoszone zostały światłowody?</t>
    </r>
  </si>
  <si>
    <r>
      <t>18.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 xml:space="preserve">Czy Ubezpieczony planuje lub jest w trakcie wykonywania remontów, przebudowy lub innych inwestycji o takim charakterze w odniesieniu do posiadanego mienia?  </t>
    </r>
  </si>
  <si>
    <r>
      <t>12.</t>
    </r>
    <r>
      <rPr>
        <sz val="7"/>
        <rFont val="Times New Roman"/>
        <family val="1"/>
        <charset val="238"/>
      </rPr>
      <t xml:space="preserve">      </t>
    </r>
    <r>
      <rPr>
        <sz val="10"/>
        <rFont val="Arial"/>
        <family val="2"/>
        <charset val="238"/>
      </rPr>
      <t>Czy do ubezpieczenia zgłoszone zostało mienie zabytkowe, zbiory i eksponaty muzealne?</t>
    </r>
  </si>
  <si>
    <t xml:space="preserve">INFORMACJE DO OCENY RYZYKA </t>
  </si>
  <si>
    <t xml:space="preserve">zabezpieczenia
(znane zabiezpieczenia p-poż i przeciw kradzieżowe)                                   </t>
  </si>
  <si>
    <t>informacja o przeprowadzonych remontach i modernizacji budynków starszych niż 50 lat (data remontu, czego dotyczył remont, wielkość poniesionych nakładów na remont)</t>
  </si>
  <si>
    <t xml:space="preserve">nazwa budynku / budowli </t>
  </si>
  <si>
    <t>Adres</t>
  </si>
  <si>
    <t>Tabela nr 1 - Informacje ogólne do oceny ryzyka w Gminie Kołaczkowo</t>
  </si>
  <si>
    <t>Tabela nr 2 - Dodatkowe informacje do oceny ryzyka w Gminie Kołaczkowo</t>
  </si>
  <si>
    <r>
      <t>17.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Ubezpieczony posiada, zarządza, administruje punktami selektywnej zbiórki odpadów?</t>
    </r>
  </si>
  <si>
    <t>czy jest to budynek zabytkowy, podlegający nadzorowi konserwatora zabytków?</t>
  </si>
  <si>
    <t>suma ubezpieczenia (wartość księgowa brutto)</t>
  </si>
  <si>
    <t>suma ubezpieczenia (wartość odtworzeniowa)</t>
  </si>
  <si>
    <t>Tabela nr 3 - Wykaz budynków i budowli w Gminie Kołaczkowo</t>
  </si>
  <si>
    <t>Tabela nr 4 - Wykaz sprzętu elektronicznego w Gminie Kołaczkowo</t>
  </si>
  <si>
    <t>Suma ubezpieczenia (wartość pojazdu z wyposażeniem z VAT)</t>
  </si>
  <si>
    <t>WYKAZ LOKALIZACJI, W KTÓRYCH PROWADZONA JEST DZIAŁALNOŚĆ ORAZ LOKALIZACJI, GDZIE ZNAJDUJE SIĘ MIENIE NALEŻĄCE DO JEDNOSTEK GMINY KOŁACZKOWO (nie wykazane w załączniku nr 1 - poniższy wykaz nie musi być pełnym wykazem lokalizacji)</t>
  </si>
  <si>
    <t>Tabela nr 9 - Szkodowość w Gminie Kołaczkowo w okresie ostatnich 3 lat</t>
  </si>
  <si>
    <t>Urząd Gminy</t>
  </si>
  <si>
    <t>000533185</t>
  </si>
  <si>
    <t>8411Z</t>
  </si>
  <si>
    <t>kierowanie podstawowymi rodzajami działalności publicznej</t>
  </si>
  <si>
    <t>000979509</t>
  </si>
  <si>
    <t>9004Z</t>
  </si>
  <si>
    <t>działalność obiektów kulturalnych</t>
  </si>
  <si>
    <t>Zespół Szkolno - Przedszkolny</t>
  </si>
  <si>
    <t>Krakowska 1, 
62-306 Kołaczkowo</t>
  </si>
  <si>
    <t>8560Z</t>
  </si>
  <si>
    <t>działalność wspomagająca edukację</t>
  </si>
  <si>
    <t>Szkoła Podstawowa w Sokolnikach</t>
  </si>
  <si>
    <t>001228082</t>
  </si>
  <si>
    <t>8520Z</t>
  </si>
  <si>
    <t>szkoły podstawowe</t>
  </si>
  <si>
    <t>Szkoła Podstawowa w Bieganowie</t>
  </si>
  <si>
    <t>001228107</t>
  </si>
  <si>
    <t>Szkoła Podstawowa w Grabowie Królewskim</t>
  </si>
  <si>
    <t>001228113</t>
  </si>
  <si>
    <t>Gminny Ośrodek Pomocy Społecznej</t>
  </si>
  <si>
    <t>8899Z</t>
  </si>
  <si>
    <t>pozostała pomoc społeczna bez zakwaterowania, gdzie indziej niesklasyfikowana</t>
  </si>
  <si>
    <t>Plac Reymonta 3, 
62-306 Kołaczkowo</t>
  </si>
  <si>
    <t>Plac Reymonta 1, 
62-306 Kołaczkowo</t>
  </si>
  <si>
    <t>ul. Leśna 1A, 
62-305 Sokolniki</t>
  </si>
  <si>
    <t>Bieganowo 43, 
62-305 Sokolniki</t>
  </si>
  <si>
    <t>Grabowo Królewskie 1,
62-306 Kołaczkowo</t>
  </si>
  <si>
    <t xml:space="preserve">ul. Reymonta 3, 
62-306 Kołaczkowo </t>
  </si>
  <si>
    <t>-</t>
  </si>
  <si>
    <t>PSZOK jest zlokalizowany przy oczyszczalni ściekow w Kołaczkowie, działa na podst. Ustawy o utrzymaniu czystości iporządku w gminach (art. 3 ust. 2 pkt 5 i 6)</t>
  </si>
  <si>
    <t>6 szt. o łącznej wartości 25 277,32 zł</t>
  </si>
  <si>
    <t>czy budynek jest przeznaczony do rozbiórki? (TAK/NIE)</t>
  </si>
  <si>
    <t>1. Urząd Gminy</t>
  </si>
  <si>
    <t xml:space="preserve">urząd </t>
  </si>
  <si>
    <t>TAK</t>
  </si>
  <si>
    <t>NIE</t>
  </si>
  <si>
    <t>Gaśnice, monitoring zewn.</t>
  </si>
  <si>
    <t>Kołaczkowo Plac Reymonta 3</t>
  </si>
  <si>
    <t>Ochotnicza Straż Pożarna</t>
  </si>
  <si>
    <t>remiza+świetlica</t>
  </si>
  <si>
    <t>Gaśnice, monitoring zewnętrzny</t>
  </si>
  <si>
    <t>Sokolniki</t>
  </si>
  <si>
    <t>Ochotnicza Straż Pożarna( od 7/2023  do 6/2024 w trakcie termomodernizacji)</t>
  </si>
  <si>
    <t>remiza+ świetlica wiejska</t>
  </si>
  <si>
    <t>Gaśnice</t>
  </si>
  <si>
    <t>Świetlica wiejska + strażnica</t>
  </si>
  <si>
    <t>remiza +  świetlica</t>
  </si>
  <si>
    <t>Gałęzewice</t>
  </si>
  <si>
    <t>Świetlica wiejska</t>
  </si>
  <si>
    <t>świetlica</t>
  </si>
  <si>
    <t>Budziłowo</t>
  </si>
  <si>
    <t>Borzykowo, ul. Piaskowa</t>
  </si>
  <si>
    <t>Wszembórz</t>
  </si>
  <si>
    <t>Żydowo</t>
  </si>
  <si>
    <t>Zieliniec</t>
  </si>
  <si>
    <t>Krzywagóra</t>
  </si>
  <si>
    <t>Szamarzewo</t>
  </si>
  <si>
    <t>Ciesle Małe</t>
  </si>
  <si>
    <t>Bieganowo</t>
  </si>
  <si>
    <t>Biblioteka</t>
  </si>
  <si>
    <t>biblioteka</t>
  </si>
  <si>
    <t>Sokolniki ul. Zdrowotna</t>
  </si>
  <si>
    <t>Grabowo Królewskie</t>
  </si>
  <si>
    <t>Świetlica+strażnica</t>
  </si>
  <si>
    <t xml:space="preserve">Gorazdowo </t>
  </si>
  <si>
    <t>teren placu ogrodzony</t>
  </si>
  <si>
    <t>Krzywa Góra</t>
  </si>
  <si>
    <t>Plac zabaw Grabowo Król.- statek (2019)+ doposażenie /2020/</t>
  </si>
  <si>
    <t>2010 , 2012,2019, 2020,2022</t>
  </si>
  <si>
    <t>Grabowo Król.</t>
  </si>
  <si>
    <t>Plac zabaw Gorazdowo, +ogrodzenie+ siłownia 2018r.+karuzela 2020r.</t>
  </si>
  <si>
    <t>2012. 2018-siłownia zewn. 2020-karuzela</t>
  </si>
  <si>
    <t>teren placu ogrodzony+ monitoring zewnętrzny</t>
  </si>
  <si>
    <t>Plac zabaw Borzykowo+ siłownia /2017/+ Stożek+4 ławki metalowe /2018/+doposażenie /2020/</t>
  </si>
  <si>
    <t>2010, 2018,  2020,</t>
  </si>
  <si>
    <t>Borzykowo</t>
  </si>
  <si>
    <t>Kołaczkowo</t>
  </si>
  <si>
    <t>Zadaszenie sceny w Kołaczkowie (konstrukcja metalowa)</t>
  </si>
  <si>
    <t>2014  2020</t>
  </si>
  <si>
    <t>Budynek mieszkalno-biurowy</t>
  </si>
  <si>
    <t>mieszk-biurowy</t>
  </si>
  <si>
    <t>tak</t>
  </si>
  <si>
    <t>2 gasnice, krata na2 oknach, drzwi wejsciowe nowe 2009r,</t>
  </si>
  <si>
    <t>Budynek p/szkole Wszembórz</t>
  </si>
  <si>
    <t>szkoła</t>
  </si>
  <si>
    <t>teren ogrodzony</t>
  </si>
  <si>
    <t>Budynek po szkole Borzykowo</t>
  </si>
  <si>
    <t>Budynek gospodarczy przy szkole Borzykowo</t>
  </si>
  <si>
    <t>nie</t>
  </si>
  <si>
    <t>Otwarta Strefa Sportu-Gałęzewice- plac wielopokoleniowy</t>
  </si>
  <si>
    <t xml:space="preserve">Kregielnia plenerowa </t>
  </si>
  <si>
    <t>dz. nr 142  Grabowo Król.</t>
  </si>
  <si>
    <t>oczyszczalnia scieków(budynek i urzadzenia wewn)</t>
  </si>
  <si>
    <t>2020 jesień</t>
  </si>
  <si>
    <t>teren ogrodzony + monitoring zewnętrzny wjazdu na teren oczyszczalni</t>
  </si>
  <si>
    <t>Wiata drewniana przy świetlicy wiejskiej w Gałęzewicach</t>
  </si>
  <si>
    <t>12/2021</t>
  </si>
  <si>
    <t>cegła</t>
  </si>
  <si>
    <t>płyty</t>
  </si>
  <si>
    <t>papa</t>
  </si>
  <si>
    <t>dobry</t>
  </si>
  <si>
    <t>nie dotyczy</t>
  </si>
  <si>
    <t>tak-platforma- dżwig od 2018r)</t>
  </si>
  <si>
    <t>pustak</t>
  </si>
  <si>
    <t>beton</t>
  </si>
  <si>
    <t>blacha</t>
  </si>
  <si>
    <t>drewno</t>
  </si>
  <si>
    <t>stropodach</t>
  </si>
  <si>
    <t>metal+sufit podwieszany</t>
  </si>
  <si>
    <t>b.dobry</t>
  </si>
  <si>
    <t>płyta</t>
  </si>
  <si>
    <t>cegłą</t>
  </si>
  <si>
    <t>deski, trzcina</t>
  </si>
  <si>
    <t>wielospad,dachówka</t>
  </si>
  <si>
    <t>b.dobra</t>
  </si>
  <si>
    <t>dwuspadowy, dachówka</t>
  </si>
  <si>
    <t>deska</t>
  </si>
  <si>
    <t>dachówka</t>
  </si>
  <si>
    <t>Urząd Gminy (+ platforma r.budowy 2018)  (od 7/2023  do 6/2024 w trakcie termomodernizacji)</t>
  </si>
  <si>
    <t>serwer  UG  z oprogramowaniem(+zasilacz awaryjny)</t>
  </si>
  <si>
    <t>Komputery 4 szt (UG)</t>
  </si>
  <si>
    <t>komputer +monitor (RO-MŚ)</t>
  </si>
  <si>
    <t xml:space="preserve">Urządzenie wielofunkcyjne CANON IRA </t>
  </si>
  <si>
    <t>urządzenie wielofunkcyjne SHARP p.31</t>
  </si>
  <si>
    <t>drukarka BROTHER DCP-B7520DW</t>
  </si>
  <si>
    <t>monitor- 8 szt</t>
  </si>
  <si>
    <t xml:space="preserve">zestaw komp( komputer z oprogramowaniem Oficce+monitor+UPS) p. 25 </t>
  </si>
  <si>
    <t>urządzenie wielkofunkc.Brother(RO)</t>
  </si>
  <si>
    <t>monitor dotykowy 22,5" (SP Bieg)</t>
  </si>
  <si>
    <t>urządzenie wielofunkc. SHARP BP 30M28 (UG-Inga)</t>
  </si>
  <si>
    <t>Komputer DELL Optiplex7000 (UG Inga)</t>
  </si>
  <si>
    <t>Monitor Samsung LED 27"(UG-Inga)</t>
  </si>
  <si>
    <t>Laptop z oprogram.(wójt)</t>
  </si>
  <si>
    <t>Laptop (do ZSP)</t>
  </si>
  <si>
    <t>laptopy z oprogr. do pracy zdalnej  UG- 17 szt</t>
  </si>
  <si>
    <t>projektor OPTOMA UHD 38 (FS Spławie)</t>
  </si>
  <si>
    <t>projektor Vivetk krótkoogniskowy (FS-ZSP)</t>
  </si>
  <si>
    <t>notebok + e-kod (GKRPA)</t>
  </si>
  <si>
    <t>zestaw multimed( projektorOptima i ekran)</t>
  </si>
  <si>
    <t>aparat ILCE6100LB (UG-Inga)</t>
  </si>
  <si>
    <t>Laptop Lenovo IdeaPadGaming 15,6"(UG-Inga)</t>
  </si>
  <si>
    <t>Noteook Dell Vostro 3510</t>
  </si>
  <si>
    <t>monitoring zewn. placu, miejsca spotkań Grabowo Król.</t>
  </si>
  <si>
    <t>system audio-wizualny(sala sesyjna w UG)</t>
  </si>
  <si>
    <t>monitoring zewn. (świetlica+remiza OSP Sokolniki)</t>
  </si>
  <si>
    <t>monitoring UG</t>
  </si>
  <si>
    <t>Tabela nr 5</t>
  </si>
  <si>
    <t>Tabela nr 6 - Wykaz maszyn i urządzeń do ubezpieczenia od uszkodzeń (od wszystkich ryzyk)</t>
  </si>
  <si>
    <t>Tabela nr 7</t>
  </si>
  <si>
    <t>Tabela nr 8 - Wykaz pojazdów w Gminie Kołaczkowo</t>
  </si>
  <si>
    <t>Żuk</t>
  </si>
  <si>
    <t>A 15</t>
  </si>
  <si>
    <t>471830</t>
  </si>
  <si>
    <t>PWR 5233</t>
  </si>
  <si>
    <t>samochód pożarniczy</t>
  </si>
  <si>
    <t>151-C</t>
  </si>
  <si>
    <t>PWR 5266</t>
  </si>
  <si>
    <t>Jelcz  (Sokolniki)</t>
  </si>
  <si>
    <t>008</t>
  </si>
  <si>
    <t>PWR L020</t>
  </si>
  <si>
    <t>Ford</t>
  </si>
  <si>
    <t>Transit</t>
  </si>
  <si>
    <t>WF0NXXTTFN8E05592</t>
  </si>
  <si>
    <t>PWR EM66</t>
  </si>
  <si>
    <t>Man</t>
  </si>
  <si>
    <t>WMAN36ZZ8BY255326</t>
  </si>
  <si>
    <t>PWR RA10</t>
  </si>
  <si>
    <t>08.02.2011</t>
  </si>
  <si>
    <t>TRANSIT</t>
  </si>
  <si>
    <t>WF0XXXTTFXCS76156</t>
  </si>
  <si>
    <t>PWR YG98</t>
  </si>
  <si>
    <t>samochód pożarniczy ratowniczo gasniczy</t>
  </si>
  <si>
    <t>10.12.2012</t>
  </si>
  <si>
    <t xml:space="preserve">Fiat </t>
  </si>
  <si>
    <t>Doblo Maxi</t>
  </si>
  <si>
    <t>ZFA22300005594041</t>
  </si>
  <si>
    <t>PWR 963AH</t>
  </si>
  <si>
    <t>ciężarowy</t>
  </si>
  <si>
    <t>Mercedes-Benz</t>
  </si>
  <si>
    <t xml:space="preserve">Sprinter </t>
  </si>
  <si>
    <t>WDB9066571P128499</t>
  </si>
  <si>
    <t>PWR 993AT</t>
  </si>
  <si>
    <t>autobus</t>
  </si>
  <si>
    <t>15.05.2015</t>
  </si>
  <si>
    <t>FT 350 TDCI Euro5 100KM</t>
  </si>
  <si>
    <t>WF0XXXTTGXEM45966</t>
  </si>
  <si>
    <t>PWR 998AK</t>
  </si>
  <si>
    <t>specjalny</t>
  </si>
  <si>
    <t>30.09.2014</t>
  </si>
  <si>
    <t>Renault</t>
  </si>
  <si>
    <t>Master</t>
  </si>
  <si>
    <t>VF1UDCGG525550364</t>
  </si>
  <si>
    <t>PWR 373CC</t>
  </si>
  <si>
    <t>Jelcz  422</t>
  </si>
  <si>
    <t>010R</t>
  </si>
  <si>
    <t>SUJP422CCS0000112</t>
  </si>
  <si>
    <t>PWR 998ET</t>
  </si>
  <si>
    <t>30.11.1995</t>
  </si>
  <si>
    <t>Volvo</t>
  </si>
  <si>
    <t>FL</t>
  </si>
  <si>
    <t>YV2T0Y1B0NZ138450</t>
  </si>
  <si>
    <t>PWR 112FS</t>
  </si>
  <si>
    <t>samochód specjalny pożarniczy</t>
  </si>
  <si>
    <t>25.04.2022</t>
  </si>
  <si>
    <t>3500 kg</t>
  </si>
  <si>
    <t>01.01.2024</t>
  </si>
  <si>
    <t>31.12.2024</t>
  </si>
  <si>
    <t>21.12.2024</t>
  </si>
  <si>
    <t>20.12.2025</t>
  </si>
  <si>
    <t>27.11.2024</t>
  </si>
  <si>
    <t>26.11.2025</t>
  </si>
  <si>
    <t>26.01.2024</t>
  </si>
  <si>
    <t>25.01.2025</t>
  </si>
  <si>
    <t>10.12.2024</t>
  </si>
  <si>
    <t>09.12.2025</t>
  </si>
  <si>
    <t>20.02.2024</t>
  </si>
  <si>
    <t>19.02.2025</t>
  </si>
  <si>
    <t>15.05.2024</t>
  </si>
  <si>
    <t>14.05.2025</t>
  </si>
  <si>
    <t>30.09.2024</t>
  </si>
  <si>
    <t>29.09.2025</t>
  </si>
  <si>
    <t>19.04.2024</t>
  </si>
  <si>
    <t>18.04.2025</t>
  </si>
  <si>
    <t>18.03.2024</t>
  </si>
  <si>
    <t>17.03.2025</t>
  </si>
  <si>
    <t>25.04.2024</t>
  </si>
  <si>
    <t>24.04.2025</t>
  </si>
  <si>
    <t>agregat prądotwórczy trójfazowy FH 9000 R (Bieganowo)</t>
  </si>
  <si>
    <t>Place zabaw, place rekreacji</t>
  </si>
  <si>
    <t>1.</t>
  </si>
  <si>
    <t>ul. Rzemieślnicza</t>
  </si>
  <si>
    <t>2.</t>
  </si>
  <si>
    <t>przy Szkole Podstawowej</t>
  </si>
  <si>
    <t>3.</t>
  </si>
  <si>
    <t>PRZY ŚWIETLICY WIEJSKIEJ</t>
  </si>
  <si>
    <t>4.</t>
  </si>
  <si>
    <t>przy przedszkolu</t>
  </si>
  <si>
    <t>5.</t>
  </si>
  <si>
    <t>przy ZSP ul. Krakowska</t>
  </si>
  <si>
    <t>6.</t>
  </si>
  <si>
    <t>Grabowo</t>
  </si>
  <si>
    <t>przy Szkole Podstawiwej</t>
  </si>
  <si>
    <t>7.</t>
  </si>
  <si>
    <t>DZ. Nr 142  Grabowo Król.</t>
  </si>
  <si>
    <t>8.</t>
  </si>
  <si>
    <t>przy świetlicy</t>
  </si>
  <si>
    <t>9.</t>
  </si>
  <si>
    <t>10.</t>
  </si>
  <si>
    <t>11.</t>
  </si>
  <si>
    <t>koło świetlicy wiejskiej</t>
  </si>
  <si>
    <t>12.</t>
  </si>
  <si>
    <t>Gorazdowo</t>
  </si>
  <si>
    <t xml:space="preserve">koło boiska sportowego </t>
  </si>
  <si>
    <t>13.</t>
  </si>
  <si>
    <t>14.</t>
  </si>
  <si>
    <t>15.</t>
  </si>
  <si>
    <t>16.</t>
  </si>
  <si>
    <t>17.</t>
  </si>
  <si>
    <t>Ciesle Wielkie (altana+plac)</t>
  </si>
  <si>
    <t>18.</t>
  </si>
  <si>
    <t>przy świetlicy wiejskiej</t>
  </si>
  <si>
    <t>19.</t>
  </si>
  <si>
    <t>Łagiewki</t>
  </si>
  <si>
    <t>Boiska sportowe:</t>
  </si>
  <si>
    <t>w Parku Reymonta</t>
  </si>
  <si>
    <t xml:space="preserve">                            </t>
  </si>
  <si>
    <t>2022- teren ogrodzony</t>
  </si>
  <si>
    <t>Gałęziewice</t>
  </si>
  <si>
    <t>przy swietlice wiejskiej</t>
  </si>
  <si>
    <t>przy szkole podstawowej ul.Leśna</t>
  </si>
  <si>
    <t>Gminny Ośrodek Kultury im. Wł. Reymonta w Kołaczkowie</t>
  </si>
  <si>
    <t>Ekspozycja sprzętu muzycznego, nagłośnieniowego, płyt, kaset w GOK w Pałacu, wyposażenie Izby Reymonta, Izby pamięci bankowej</t>
  </si>
  <si>
    <t>Pałac - zabytek z XVIII w</t>
  </si>
  <si>
    <t>działalnośc kulturalno-oświatowa</t>
  </si>
  <si>
    <t>gaśnice 4 szt, 4 szt drzwi - drewniane wyposażone każde po 2 zamki, monitoring zewnątrz i wewnątrz budynku</t>
  </si>
  <si>
    <t>Kołaczkowo Plac Reymonta 1</t>
  </si>
  <si>
    <t>KINO wraz z wyposażeniem (w budynku Pałacu-parter)</t>
  </si>
  <si>
    <t>cegła , pustak</t>
  </si>
  <si>
    <t>betonowe</t>
  </si>
  <si>
    <t>pokrycie dachowe łupek i eternit</t>
  </si>
  <si>
    <t>dostateczny</t>
  </si>
  <si>
    <t>dobra</t>
  </si>
  <si>
    <t>rok 2021 -zmiana sposobu ogrzewania na gazowe w tym: 2 zbiorniki na gaz na terenie parku koło budynku  i 2 kotły gazowe w budynku Pałacu</t>
  </si>
  <si>
    <t>parter, pietro i strych</t>
  </si>
  <si>
    <t>2. Gminny Ośrodek Kultury im. Wł. Reymonta w Kołaczkowie</t>
  </si>
  <si>
    <t>laptop Dell Inspiron 17+oprogr.</t>
  </si>
  <si>
    <t>tablet LENOVO M8 (TB-8505F) - 3 szt</t>
  </si>
  <si>
    <t>laptop HP 255 G8 RTL8821CE -2 szt</t>
  </si>
  <si>
    <t>laptop DELL 15,6" wraz z oprogr. B.Kołaczkowo</t>
  </si>
  <si>
    <t>urządzenie wielofunkcyjne Brother (bibl. Sokolniki)</t>
  </si>
  <si>
    <t>drukarka A3 Brother -kolor- B. Kołaczkowo</t>
  </si>
  <si>
    <t>Działalność bibliotek:</t>
  </si>
  <si>
    <t xml:space="preserve">Grabowo   </t>
  </si>
  <si>
    <t>Kołaczkowo i teren parku wokół Pałacu</t>
  </si>
  <si>
    <t xml:space="preserve">Działalność kulturalna </t>
  </si>
  <si>
    <t>Kołaczkowo , (Pałac , teren parku wokół Pałacu)</t>
  </si>
  <si>
    <t>Budynek przedszkola</t>
  </si>
  <si>
    <t>Edukacja</t>
  </si>
  <si>
    <t>gaśnice 5 szt., hydranty2 szt., alarm, dozór agencja ochrony, monitoring zewnetrzny</t>
  </si>
  <si>
    <t>Kołaczkowo, Plac Reymonta 4</t>
  </si>
  <si>
    <t>Budynek szkoły stary</t>
  </si>
  <si>
    <t>gaśnice szt. 14, hydranty szt 12, ktary wewnętrzne 6 okien, alarm, monitoring zewnętrzny, dozór agencji ochrony</t>
  </si>
  <si>
    <t>Budynek szkoły nowy</t>
  </si>
  <si>
    <t>Hala sportowa</t>
  </si>
  <si>
    <t>Kultura fizyczna</t>
  </si>
  <si>
    <t>Orlik</t>
  </si>
  <si>
    <t>3. Zespół Szkolno - Przedszkolny</t>
  </si>
  <si>
    <t xml:space="preserve">płyta </t>
  </si>
  <si>
    <t>jednospadowy, papa termozgrzewalna</t>
  </si>
  <si>
    <t>bardzo dobra</t>
  </si>
  <si>
    <t>pustak betonowy</t>
  </si>
  <si>
    <t>płyta betonowa</t>
  </si>
  <si>
    <t>płaski, papa</t>
  </si>
  <si>
    <t xml:space="preserve">płaski, papa </t>
  </si>
  <si>
    <t>płyta warstwowa Prekon</t>
  </si>
  <si>
    <t>dwuspadowy, płaskospadowy</t>
  </si>
  <si>
    <t xml:space="preserve">nie dotyczy </t>
  </si>
  <si>
    <t>2. Zespół Szkolno - Przedszkolny</t>
  </si>
  <si>
    <t xml:space="preserve">Monitoring zewnetrzny </t>
  </si>
  <si>
    <t>Tablet</t>
  </si>
  <si>
    <t>Tablet Lenovo Tab szt 2</t>
  </si>
  <si>
    <t>Laptop Lenovo szt. 5</t>
  </si>
  <si>
    <t>Miktoport z akcesoriami</t>
  </si>
  <si>
    <t>Mikrofon kierunkowy</t>
  </si>
  <si>
    <t>Aparat fotograficzny</t>
  </si>
  <si>
    <t>GeinBOT szt. 4</t>
  </si>
  <si>
    <t>Lenovo TB-X  szt. 8</t>
  </si>
  <si>
    <t>Mikrokontroler</t>
  </si>
  <si>
    <t>Drukarka CANON</t>
  </si>
  <si>
    <t>Monitor dotykowy iiYama 22,5"</t>
  </si>
  <si>
    <t xml:space="preserve">Robot EMYS </t>
  </si>
  <si>
    <t>Laptop Lenovo szt. 7 - do nauki zdalnej</t>
  </si>
  <si>
    <t>Laptop Dell Inspirion - do nauki zdalnej</t>
  </si>
  <si>
    <t>Laptop Toschiba - do nauki zdalnej</t>
  </si>
  <si>
    <t>Urządzenie wielofunkcyjne</t>
  </si>
  <si>
    <t>Router</t>
  </si>
  <si>
    <t>Zestaw komputerowy</t>
  </si>
  <si>
    <t>Komputer Dell z monitorem</t>
  </si>
  <si>
    <t>Monitor samsung 65 cali</t>
  </si>
  <si>
    <t>Stacja Lutownicza</t>
  </si>
  <si>
    <t>Drukarka 3D</t>
  </si>
  <si>
    <t>zbiory bibioteczne</t>
  </si>
  <si>
    <t>namioty</t>
  </si>
  <si>
    <t>W tym</t>
  </si>
  <si>
    <t>mienie użytkowane na podstawie umów najmu, dzierżawy, użytkowania, leasingu lub umów pokrewnych</t>
  </si>
  <si>
    <t xml:space="preserve">Kocioł wodny  </t>
  </si>
  <si>
    <t>2530-991-000020-8304</t>
  </si>
  <si>
    <t>79-95 KW</t>
  </si>
  <si>
    <t>Buderus</t>
  </si>
  <si>
    <t xml:space="preserve"> Kołaczkowo, Plac Reymonta 4</t>
  </si>
  <si>
    <t>Kocioł olejowy</t>
  </si>
  <si>
    <t>2530-310-00015463041</t>
  </si>
  <si>
    <t>295 KW</t>
  </si>
  <si>
    <t>Kołaczkowo, ul Krakowska 1</t>
  </si>
  <si>
    <t>170 KW</t>
  </si>
  <si>
    <t>Kołaczkowo, ul. Krakowska 1</t>
  </si>
  <si>
    <t>290 KW</t>
  </si>
  <si>
    <t>4. Szkoła Podstawowa w Sokolnikach</t>
  </si>
  <si>
    <t>Budynek szkoły podstawowej</t>
  </si>
  <si>
    <t xml:space="preserve"> 7 gaśnic proszkowych,2 hydranty wewnętrzne , kraty 2 okna,alarm</t>
  </si>
  <si>
    <t>Sokolniki ul. Leśna 1a, 62-305 Sokolniki</t>
  </si>
  <si>
    <t>Przydomowa oczyszczalnia scieków</t>
  </si>
  <si>
    <t xml:space="preserve">Oczyszczanie ścieków tylko szkoły podstawowej </t>
  </si>
  <si>
    <t>ogrodzenie z siatki metalowej</t>
  </si>
  <si>
    <t>gaśnice proszkowe 3 szt</t>
  </si>
  <si>
    <t>Sokolniki, ul. Szkolna 15, 62-305 Sokolniki</t>
  </si>
  <si>
    <t xml:space="preserve">Budynek gospodarczy przy przedszkolu </t>
  </si>
  <si>
    <t>Zbiornik bezodpływowy 10m3</t>
  </si>
  <si>
    <t>Zbiornik na ścieki</t>
  </si>
  <si>
    <t>beton, papa</t>
  </si>
  <si>
    <t>tradycyjny dwuspadowy, dachówka</t>
  </si>
  <si>
    <t xml:space="preserve">Projektor </t>
  </si>
  <si>
    <t>Zestaw komputerowy ( jednostka centralna + monitor)</t>
  </si>
  <si>
    <t>Projektor Eepson</t>
  </si>
  <si>
    <t>Monitor Avtek</t>
  </si>
  <si>
    <t>Terminal Avtek jednostka centralna</t>
  </si>
  <si>
    <t>Urządzenie wielofunkcyjne Brother</t>
  </si>
  <si>
    <t>LE SPIKE Essential</t>
  </si>
  <si>
    <t>Pracownia Lego SPIKE</t>
  </si>
  <si>
    <t>Deukarka 3D Flashforge z akcesoriami</t>
  </si>
  <si>
    <t>Lutownica z akcesoriami</t>
  </si>
  <si>
    <t>Aparat FOS 2000</t>
  </si>
  <si>
    <t>Laptop Toshiba</t>
  </si>
  <si>
    <t>Mikroport pięciokanałowy</t>
  </si>
  <si>
    <t xml:space="preserve">Mikrokontroler </t>
  </si>
  <si>
    <t>Kamera cyfrowwa</t>
  </si>
  <si>
    <t>Podłoga Interaktywna-Multimedialna</t>
  </si>
  <si>
    <t>Laptop multimedialny szt. 2</t>
  </si>
  <si>
    <t>Laptop HP</t>
  </si>
  <si>
    <t>Urządznie wielofunkcyjne SHARP</t>
  </si>
  <si>
    <t>Laptopy Lenovo szt. 5 - do nauki zdalnej</t>
  </si>
  <si>
    <t>Laptopy Dell Inspirion szt. 5 - do nauki zdalnej</t>
  </si>
  <si>
    <t>Laptopy Toschiba szt. 4 - do nauki zdalnej</t>
  </si>
  <si>
    <t>3. Szkoła Podstawowa w Sokolnikach</t>
  </si>
  <si>
    <t>Kocioł olejowy T-KS</t>
  </si>
  <si>
    <t>135 KW</t>
  </si>
  <si>
    <t>Torus</t>
  </si>
  <si>
    <t>Budynek szkoły</t>
  </si>
  <si>
    <t>Bieganowo 43, 62-305 Sokolniki</t>
  </si>
  <si>
    <t>Sala gimnastyczna</t>
  </si>
  <si>
    <t>Edukacja  Fizyczna</t>
  </si>
  <si>
    <t>5. Szkoła Podstawowa w Bieganowie</t>
  </si>
  <si>
    <t>Laptop Lenovo</t>
  </si>
  <si>
    <t xml:space="preserve">Mikroport </t>
  </si>
  <si>
    <t>GeniBot</t>
  </si>
  <si>
    <t>Lenovo TB</t>
  </si>
  <si>
    <t>Podłoga interaktywna FunFloor</t>
  </si>
  <si>
    <t>Robot Photon</t>
  </si>
  <si>
    <t>Laptopy lenovo szt. 8 - do nauki zdalnej</t>
  </si>
  <si>
    <t>Laptopy Dell szt 2 - do nauki zdalnej</t>
  </si>
  <si>
    <t>Komputery szt 15</t>
  </si>
  <si>
    <t>Urządzenie wielofunkcyjne Canon</t>
  </si>
  <si>
    <t>Monitor</t>
  </si>
  <si>
    <t>Monitor Led</t>
  </si>
  <si>
    <t>Cyfrowa gazetka multimedialna</t>
  </si>
  <si>
    <t>Projektor Vivitek</t>
  </si>
  <si>
    <t>Projektor</t>
  </si>
  <si>
    <t>Drukarka żelowa</t>
  </si>
  <si>
    <t>Zestaw jednostka centralna komputera</t>
  </si>
  <si>
    <t>Serwe i 5</t>
  </si>
  <si>
    <t>Stanowisko nauczycielskie Dell</t>
  </si>
  <si>
    <t>Kocioł na eko groszek</t>
  </si>
  <si>
    <t>KWM SGR</t>
  </si>
  <si>
    <t>120 KW</t>
  </si>
  <si>
    <t>121 kw</t>
  </si>
  <si>
    <t>Agregat DG7500-3P</t>
  </si>
  <si>
    <t>Kocioł  na węgiel</t>
  </si>
  <si>
    <t>4. Szkoła Podstawowa w Bieganowie</t>
  </si>
  <si>
    <t>3. Szkoła Podstawowa w Bieganowie</t>
  </si>
  <si>
    <t>alarm</t>
  </si>
  <si>
    <t>Kołaczkowo, Plac Reymonta 3</t>
  </si>
  <si>
    <t>6. Szkoła Podstawowa w Grabowie Królewskim</t>
  </si>
  <si>
    <t>Budynek szkoły ( stary )</t>
  </si>
  <si>
    <t>Edukacja i mieszkanie</t>
  </si>
  <si>
    <t>gaśnice 14szt proszkowe, gaśnice 2 szt. śniegowe.,3 wewnętrzne hydranty, hydranty zewnętrzne, kraty ( piwnica, parter, I piętro-sala komputerowa), drzwi metalowe 5 szt., alarm, monitoring wewnętrzny, zewnetrzny</t>
  </si>
  <si>
    <t>Grabowo Królewskie1, 62-306 Kołaczkowo</t>
  </si>
  <si>
    <t>Budynek szkoły ( nowy )</t>
  </si>
  <si>
    <t xml:space="preserve">Edukacja </t>
  </si>
  <si>
    <t>doba</t>
  </si>
  <si>
    <t>konstrukcja drewniana, dwuspadowy, dachówka, karpiówka</t>
  </si>
  <si>
    <t>konstrukcja drewniana, dwuspadowy, blachodachówka</t>
  </si>
  <si>
    <t>Komputer Lennovo z oprogramowaniem</t>
  </si>
  <si>
    <t>Router-zapora internetowa</t>
  </si>
  <si>
    <t>UPS i komputer</t>
  </si>
  <si>
    <t>Monitor interaktywny Promethean</t>
  </si>
  <si>
    <t>Tablety, drukarka 3D</t>
  </si>
  <si>
    <t>Tablet FUJITSU</t>
  </si>
  <si>
    <t>Minikontroler z czujnikami</t>
  </si>
  <si>
    <t>Stcja lutownicza z gorącym powietrzem</t>
  </si>
  <si>
    <t>Aparat fotograficzny z akcesoriami</t>
  </si>
  <si>
    <t>Mikroport z akcesoriami</t>
  </si>
  <si>
    <t>Oświetlenie do realizacji nagrań</t>
  </si>
  <si>
    <t>Gimbal</t>
  </si>
  <si>
    <t>Mikrofon kierunkowy z akcesoriami</t>
  </si>
  <si>
    <t>Mikroskop z akcesoriami szt. 6</t>
  </si>
  <si>
    <t>MODI - zestaw projektanta</t>
  </si>
  <si>
    <t>Laptop Lenovo i5 10th 8 GB 256GB win 11</t>
  </si>
  <si>
    <t>Tablety Lenovo CSW@2022 szt. 26</t>
  </si>
  <si>
    <t>Zestaw okularów CLASS VR</t>
  </si>
  <si>
    <t xml:space="preserve">Projektor OPTOMA </t>
  </si>
  <si>
    <t>ksreokopiarka KONICA Minolta Bizhub</t>
  </si>
  <si>
    <t>Urządzenie wielofunkcyjne HP CLJ</t>
  </si>
  <si>
    <t>Laptop ASUS</t>
  </si>
  <si>
    <t>Laptop Toschiba C650 - do nauki zdalnej</t>
  </si>
  <si>
    <t>Monitoring na wewnątrz</t>
  </si>
  <si>
    <t>Monitoring na zewnątrz</t>
  </si>
  <si>
    <t>Rejestrator</t>
  </si>
  <si>
    <t>3. Szkoła Podstawowa w Grabowie Królewskim</t>
  </si>
  <si>
    <t>5. Szkoła Podstawowa w Grabowie Królewskim</t>
  </si>
  <si>
    <t>brak danych</t>
  </si>
  <si>
    <t>170KW</t>
  </si>
  <si>
    <t>Grabowo Królewskie 1, 62-306 Kołaczkowo</t>
  </si>
  <si>
    <t>7. Gminny Ośrodek Pomocy Społecznej</t>
  </si>
  <si>
    <t>Laptop Lenovo Essent.V15 Ryzen 3</t>
  </si>
  <si>
    <t>Generator ozonu 20g/h</t>
  </si>
  <si>
    <t>Detektor temperatury PT019</t>
  </si>
  <si>
    <t>Dozownik do rąk SterilHand Tower</t>
  </si>
  <si>
    <t xml:space="preserve">Telefon komórkowy Xiaomi Radmi Note 10S </t>
  </si>
  <si>
    <t>Zestaw komputerowy Fujitsu P558, monitor AOC</t>
  </si>
  <si>
    <t>Drukarka Brother DCP-L2512D</t>
  </si>
  <si>
    <t>Drukarka Brother HL-1110E</t>
  </si>
  <si>
    <t>Zestaw komputerowy HP Pro Desk 400</t>
  </si>
  <si>
    <t>Niszczarka Fellowes W-71Ci/1</t>
  </si>
  <si>
    <t>Komputer Lenovo</t>
  </si>
  <si>
    <t>Centrala telefoniczna SLICAN IPU-14</t>
  </si>
  <si>
    <t>Niszczarka HSM ShredStar X8</t>
  </si>
  <si>
    <t>Niszczarka FLLOWESS 8-MC Micro-cut</t>
  </si>
  <si>
    <t xml:space="preserve">Niszczarka FLLOWES M-8C CC2 </t>
  </si>
  <si>
    <t>Zestaw komputerowy Dell Optiplex 3080 SFF</t>
  </si>
  <si>
    <t>Zestaw komputerowy DellVostro 3710 i5, monitor Samsung</t>
  </si>
  <si>
    <t xml:space="preserve">Niszczarka Fellowes LX65 Cross Cut 2 </t>
  </si>
  <si>
    <t>Urządzenie Brother MFC-L2732 DW</t>
  </si>
  <si>
    <t xml:space="preserve">Urządzenie Brother MFC J3540DW </t>
  </si>
  <si>
    <t xml:space="preserve">ul. Reymonta 1, 62-306 Kołaczkowo </t>
  </si>
  <si>
    <t>5. Gminny Ośrodek Pomocy Społecznej</t>
  </si>
  <si>
    <t>Magiczna ścianka</t>
  </si>
  <si>
    <t>X</t>
  </si>
  <si>
    <t>Ryzyka podlegające ubezpieczeniu w danym pojeździe</t>
  </si>
  <si>
    <t>Ryzyko</t>
  </si>
  <si>
    <t>Data Szkody</t>
  </si>
  <si>
    <t>Opis szkody</t>
  </si>
  <si>
    <t>Wypłata</t>
  </si>
  <si>
    <t>Mienie od ognia i innych zdarzeń</t>
  </si>
  <si>
    <t>Zalanie pomieszczeń w budynku biurowym w wyniku prawdopodobnie nieszczelności rury kanalizacyjnej.</t>
  </si>
  <si>
    <t>Zalanie pomieszczeń w budynku wskutek pęknięcia rury wodnej na strychu budynku</t>
  </si>
  <si>
    <t>Zalanie pomieszczeń w budynku świetlicy wiejskiej w wyniku nieszczelnego pokrycia dachowego.</t>
  </si>
  <si>
    <t>Zalanie pomieszczeń świetlicy wiejskiej wskutek ulewnych deszczy</t>
  </si>
  <si>
    <t>Zalanie pomieszczeń łazienek wskutek awarii instalacji wodnej w  łazience na I piętrze budynku</t>
  </si>
  <si>
    <t>Zalanie sali gimnastycznej oraz łącznika prowadzącego do sali gimnastycznej wskutek intensywnych opadów deszczu</t>
  </si>
  <si>
    <t>NNW</t>
  </si>
  <si>
    <t>Obrażenia ciała członika OSP w wyniku upadku z drabiny, podczas sprawdzania poprawności działania sprzętu strażackiego.</t>
  </si>
  <si>
    <t>OC ogólne</t>
  </si>
  <si>
    <t>Uszkodzenie szyby w oknie budynku mieszkalnego wskutek uderzenia kamieniem podczas wykaszania traw</t>
  </si>
  <si>
    <t>Uszkodzenie bramy garażowej- brama spadła na wyjeżdżający samochód</t>
  </si>
  <si>
    <t>AC</t>
  </si>
  <si>
    <t>Uszkodzenie pojazdu przez bramę garażową, która spadła podczas wyjazdu z garażu.</t>
  </si>
  <si>
    <t>Uszkodzenie plandek na altanie  wskutek dewastacji</t>
  </si>
  <si>
    <t>Informacje o szkodach w ostatnich 3 latach - I część zamówienia</t>
  </si>
  <si>
    <r>
      <t>16.</t>
    </r>
    <r>
      <rPr>
        <sz val="7"/>
        <rFont val="Times New Roman"/>
        <family val="1"/>
        <charset val="238"/>
      </rPr>
      <t xml:space="preserve">   </t>
    </r>
    <r>
      <rPr>
        <sz val="10"/>
        <rFont val="Arial"/>
        <family val="2"/>
        <charset val="238"/>
      </rPr>
      <t>Czy Ubezpieczony posiada, zarządza, administruje wysypiskiem śmieci, sortownią, spalarnią odpadów?
Nieczynne składowisko w Gałęzewicach o powierzchni 1 ha</t>
    </r>
  </si>
  <si>
    <t>Informacje o szkodach w ostatnich 3 latach - II część zamówienia</t>
  </si>
  <si>
    <t>Informacje o szkodach w ostatnich 3 latach - III część zamówienia</t>
  </si>
  <si>
    <t>monitoring zewn.</t>
  </si>
  <si>
    <t>Kołaczkowo ul. Krakowska</t>
  </si>
  <si>
    <t>Termomodernizacja budynku Urzędu Gminy - prace zaplanowane do 06.2024
Termomodernizacja budynku OSP w Kołaczkowie - prace zaplanowane do 06.2024
Przebudowa budynku , termomodernizacja  trwa do  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</si>
</sst>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\ #,##0.00&quot; zł &quot;;\-#,##0.00&quot; zł &quot;;&quot; -&quot;#&quot; zł &quot;;@\ "/>
    <numFmt numFmtId="167" formatCode="_-* #,##0.00&quot; zł&quot;_-;\-* #,##0.00&quot; zł&quot;_-;_-* \-??&quot; zł&quot;_-;_-@_-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Gothic"/>
      <family val="3"/>
      <charset val="238"/>
    </font>
    <font>
      <sz val="8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 indent="4"/>
    </xf>
    <xf numFmtId="0" fontId="2" fillId="0" borderId="14" xfId="0" applyFont="1" applyBorder="1" applyAlignment="1">
      <alignment horizontal="left" vertical="center" wrapText="1" indent="4"/>
    </xf>
    <xf numFmtId="0" fontId="13" fillId="0" borderId="15" xfId="0" applyFont="1" applyBorder="1" applyAlignment="1">
      <alignment horizontal="left" vertical="center" wrapText="1" indent="4"/>
    </xf>
    <xf numFmtId="0" fontId="13" fillId="0" borderId="14" xfId="0" applyFont="1" applyBorder="1" applyAlignment="1">
      <alignment horizontal="left" vertical="center" wrapText="1" indent="4"/>
    </xf>
    <xf numFmtId="0" fontId="24" fillId="0" borderId="0" xfId="0" applyFont="1" applyAlignment="1">
      <alignment vertical="center"/>
    </xf>
    <xf numFmtId="0" fontId="13" fillId="0" borderId="14" xfId="0" applyFont="1" applyBorder="1" applyAlignment="1">
      <alignment horizontal="justify" vertical="center"/>
    </xf>
    <xf numFmtId="0" fontId="1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indent="4"/>
    </xf>
    <xf numFmtId="0" fontId="9" fillId="0" borderId="0" xfId="0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left" vertical="center" wrapText="1" indent="4"/>
    </xf>
    <xf numFmtId="0" fontId="1" fillId="0" borderId="14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44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4" fontId="0" fillId="0" borderId="0" xfId="3" applyFont="1"/>
    <xf numFmtId="44" fontId="7" fillId="0" borderId="0" xfId="3" applyFont="1" applyAlignment="1">
      <alignment horizontal="right"/>
    </xf>
    <xf numFmtId="44" fontId="2" fillId="0" borderId="1" xfId="3" applyFont="1" applyBorder="1" applyAlignment="1">
      <alignment horizontal="right" vertical="center" wrapText="1"/>
    </xf>
    <xf numFmtId="44" fontId="2" fillId="0" borderId="0" xfId="3" applyFont="1" applyAlignment="1">
      <alignment horizontal="right" vertical="center"/>
    </xf>
    <xf numFmtId="44" fontId="0" fillId="0" borderId="1" xfId="3" applyFont="1" applyBorder="1" applyAlignment="1">
      <alignment vertical="center"/>
    </xf>
    <xf numFmtId="44" fontId="0" fillId="0" borderId="4" xfId="3" applyFont="1" applyBorder="1" applyAlignment="1">
      <alignment vertical="center"/>
    </xf>
    <xf numFmtId="44" fontId="0" fillId="0" borderId="1" xfId="3" applyFont="1" applyBorder="1" applyAlignment="1">
      <alignment horizontal="right" vertical="center"/>
    </xf>
    <xf numFmtId="44" fontId="0" fillId="0" borderId="4" xfId="3" applyFont="1" applyBorder="1" applyAlignment="1">
      <alignment horizontal="right" vertical="center"/>
    </xf>
    <xf numFmtId="44" fontId="3" fillId="0" borderId="1" xfId="3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vertical="center" indent="4"/>
    </xf>
    <xf numFmtId="0" fontId="3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4" fontId="1" fillId="0" borderId="1" xfId="3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3" fillId="5" borderId="1" xfId="3" applyFont="1" applyFill="1" applyBorder="1" applyAlignment="1">
      <alignment horizontal="center" vertical="center" wrapText="1"/>
    </xf>
    <xf numFmtId="44" fontId="3" fillId="2" borderId="1" xfId="3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4" fontId="1" fillId="0" borderId="0" xfId="3" applyFont="1" applyAlignment="1">
      <alignment horizontal="center" vertical="center"/>
    </xf>
    <xf numFmtId="44" fontId="1" fillId="5" borderId="1" xfId="3" applyFont="1" applyFill="1" applyBorder="1" applyAlignment="1">
      <alignment horizontal="center" vertical="center"/>
    </xf>
    <xf numFmtId="44" fontId="3" fillId="3" borderId="7" xfId="3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3" fillId="0" borderId="1" xfId="3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4" fontId="2" fillId="0" borderId="0" xfId="3" applyFont="1" applyAlignment="1">
      <alignment vertical="center"/>
    </xf>
    <xf numFmtId="44" fontId="2" fillId="2" borderId="5" xfId="3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4" fontId="8" fillId="0" borderId="0" xfId="3" applyFont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/>
    </xf>
    <xf numFmtId="44" fontId="6" fillId="0" borderId="1" xfId="2" applyNumberFormat="1" applyFont="1" applyBorder="1" applyAlignment="1">
      <alignment horizontal="center" vertical="center" wrapText="1"/>
    </xf>
    <xf numFmtId="44" fontId="2" fillId="0" borderId="1" xfId="4" applyFont="1" applyBorder="1" applyAlignment="1">
      <alignment horizontal="center" vertical="center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8" xfId="4" applyFont="1" applyFill="1" applyBorder="1" applyAlignment="1">
      <alignment horizontal="center" vertical="center"/>
    </xf>
    <xf numFmtId="167" fontId="6" fillId="0" borderId="9" xfId="2" applyNumberFormat="1" applyFont="1" applyBorder="1" applyAlignment="1">
      <alignment horizontal="center" vertical="center" wrapText="1"/>
    </xf>
    <xf numFmtId="167" fontId="6" fillId="0" borderId="1" xfId="2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44" fontId="2" fillId="0" borderId="1" xfId="4" applyFont="1" applyBorder="1" applyAlignment="1">
      <alignment horizontal="center" vertical="center" wrapText="1"/>
    </xf>
    <xf numFmtId="44" fontId="3" fillId="0" borderId="0" xfId="3" applyFont="1" applyAlignment="1">
      <alignment horizontal="center" vertical="center"/>
    </xf>
    <xf numFmtId="44" fontId="15" fillId="0" borderId="1" xfId="3" applyFont="1" applyBorder="1" applyAlignment="1">
      <alignment horizontal="center" vertical="center" wrapText="1"/>
    </xf>
    <xf numFmtId="44" fontId="3" fillId="0" borderId="0" xfId="3" applyFont="1" applyAlignment="1">
      <alignment horizontal="center" vertical="center" wrapText="1"/>
    </xf>
    <xf numFmtId="44" fontId="3" fillId="0" borderId="2" xfId="3" applyFont="1" applyBorder="1" applyAlignment="1">
      <alignment horizontal="center" vertical="center" wrapText="1"/>
    </xf>
    <xf numFmtId="44" fontId="1" fillId="0" borderId="0" xfId="3" applyFont="1" applyAlignment="1">
      <alignment horizontal="center" vertical="center" wrapText="1"/>
    </xf>
    <xf numFmtId="44" fontId="3" fillId="3" borderId="1" xfId="3" applyFont="1" applyFill="1" applyBorder="1" applyAlignment="1">
      <alignment horizontal="center" vertical="center" wrapText="1"/>
    </xf>
    <xf numFmtId="44" fontId="2" fillId="5" borderId="10" xfId="4" applyFont="1" applyFill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4" fontId="2" fillId="5" borderId="8" xfId="4" applyFont="1" applyFill="1" applyBorder="1" applyAlignment="1">
      <alignment horizontal="center" vertical="center"/>
    </xf>
    <xf numFmtId="44" fontId="2" fillId="5" borderId="1" xfId="4" applyFont="1" applyFill="1" applyBorder="1" applyAlignment="1">
      <alignment horizontal="center" vertical="center"/>
    </xf>
    <xf numFmtId="166" fontId="2" fillId="5" borderId="10" xfId="1" applyNumberFormat="1" applyFont="1" applyFill="1" applyBorder="1" applyAlignment="1">
      <alignment horizontal="center" vertical="center"/>
    </xf>
    <xf numFmtId="44" fontId="3" fillId="0" borderId="4" xfId="1" applyNumberFormat="1" applyFont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4" fontId="3" fillId="0" borderId="40" xfId="0" applyNumberFormat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44" fontId="3" fillId="0" borderId="20" xfId="1" applyNumberFormat="1" applyFont="1" applyBorder="1" applyAlignment="1">
      <alignment horizontal="center" vertical="center" wrapText="1"/>
    </xf>
    <xf numFmtId="44" fontId="3" fillId="0" borderId="21" xfId="1" applyNumberFormat="1" applyFont="1" applyBorder="1" applyAlignment="1">
      <alignment horizontal="center" vertical="center" wrapText="1"/>
    </xf>
    <xf numFmtId="166" fontId="2" fillId="5" borderId="43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44" fontId="2" fillId="0" borderId="22" xfId="4" applyFont="1" applyBorder="1" applyAlignment="1">
      <alignment horizontal="center" vertical="center"/>
    </xf>
    <xf numFmtId="44" fontId="2" fillId="5" borderId="45" xfId="4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44" fontId="2" fillId="0" borderId="45" xfId="4" applyFont="1" applyFill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44" fontId="3" fillId="0" borderId="22" xfId="1" applyNumberFormat="1" applyFont="1" applyBorder="1" applyAlignment="1">
      <alignment horizontal="center" vertical="center"/>
    </xf>
    <xf numFmtId="44" fontId="2" fillId="0" borderId="22" xfId="4" applyFont="1" applyBorder="1" applyAlignment="1">
      <alignment horizontal="center" vertical="center" wrapText="1"/>
    </xf>
    <xf numFmtId="44" fontId="3" fillId="0" borderId="6" xfId="4" applyFont="1" applyBorder="1" applyAlignment="1">
      <alignment horizontal="center" vertical="center"/>
    </xf>
    <xf numFmtId="44" fontId="2" fillId="0" borderId="23" xfId="4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 wrapText="1"/>
    </xf>
    <xf numFmtId="44" fontId="3" fillId="0" borderId="6" xfId="3" applyFont="1" applyFill="1" applyBorder="1" applyAlignment="1">
      <alignment horizontal="center" vertical="center" wrapText="1"/>
    </xf>
    <xf numFmtId="44" fontId="1" fillId="0" borderId="1" xfId="3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4" fontId="3" fillId="0" borderId="0" xfId="3" applyFont="1" applyAlignment="1">
      <alignment horizontal="right" wrapText="1"/>
    </xf>
    <xf numFmtId="44" fontId="1" fillId="0" borderId="0" xfId="3" applyFont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44" fontId="3" fillId="0" borderId="22" xfId="3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4"/>
    </xf>
    <xf numFmtId="44" fontId="3" fillId="0" borderId="15" xfId="3" applyFont="1" applyBorder="1" applyAlignment="1">
      <alignment wrapText="1"/>
    </xf>
    <xf numFmtId="44" fontId="1" fillId="0" borderId="23" xfId="3" applyFont="1" applyFill="1" applyBorder="1" applyAlignment="1">
      <alignment vertical="center" wrapText="1"/>
    </xf>
    <xf numFmtId="44" fontId="1" fillId="0" borderId="22" xfId="3" applyFont="1" applyFill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4"/>
    </xf>
    <xf numFmtId="0" fontId="2" fillId="0" borderId="14" xfId="0" applyFont="1" applyBorder="1" applyAlignment="1">
      <alignment horizontal="left" vertical="center" wrapText="1" indent="4"/>
    </xf>
    <xf numFmtId="0" fontId="2" fillId="0" borderId="15" xfId="0" applyFont="1" applyBorder="1" applyAlignment="1">
      <alignment horizontal="left" vertical="center" wrapText="1" indent="4"/>
    </xf>
    <xf numFmtId="0" fontId="25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4"/>
    </xf>
    <xf numFmtId="0" fontId="1" fillId="0" borderId="14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4" fontId="3" fillId="0" borderId="1" xfId="3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0" borderId="4" xfId="3" applyFont="1" applyBorder="1" applyAlignment="1">
      <alignment horizontal="center" vertical="center" wrapText="1"/>
    </xf>
    <xf numFmtId="44" fontId="3" fillId="0" borderId="5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11" xfId="3" applyFont="1" applyBorder="1" applyAlignment="1">
      <alignment horizontal="center" vertical="center" wrapText="1"/>
    </xf>
    <xf numFmtId="44" fontId="3" fillId="0" borderId="19" xfId="3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3" fillId="0" borderId="4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4" fontId="3" fillId="0" borderId="20" xfId="3" applyFont="1" applyBorder="1" applyAlignment="1">
      <alignment horizontal="center" vertical="center" wrapText="1"/>
    </xf>
    <xf numFmtId="44" fontId="3" fillId="0" borderId="6" xfId="3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1000000}"/>
    <cellStyle name="Normalny_pozostałe dane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1661160</xdr:colOff>
      <xdr:row>3</xdr:row>
      <xdr:rowOff>152400</xdr:rowOff>
    </xdr:to>
    <xdr:pic>
      <xdr:nvPicPr>
        <xdr:cNvPr id="7178" name="Picture 2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2295525</xdr:colOff>
      <xdr:row>4</xdr:row>
      <xdr:rowOff>1905</xdr:rowOff>
    </xdr:to>
    <xdr:pic>
      <xdr:nvPicPr>
        <xdr:cNvPr id="10248" name="Picture 2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286000" cy="630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8</xdr:row>
          <xdr:rowOff>228600</xdr:rowOff>
        </xdr:from>
        <xdr:to>
          <xdr:col>1</xdr:col>
          <xdr:colOff>1533525</xdr:colOff>
          <xdr:row>9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9</xdr:row>
          <xdr:rowOff>0</xdr:rowOff>
        </xdr:from>
        <xdr:to>
          <xdr:col>1</xdr:col>
          <xdr:colOff>1533525</xdr:colOff>
          <xdr:row>10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</xdr:row>
          <xdr:rowOff>228600</xdr:rowOff>
        </xdr:from>
        <xdr:to>
          <xdr:col>1</xdr:col>
          <xdr:colOff>1533525</xdr:colOff>
          <xdr:row>11</xdr:row>
          <xdr:rowOff>95250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0</xdr:rowOff>
        </xdr:from>
        <xdr:to>
          <xdr:col>1</xdr:col>
          <xdr:colOff>1533525</xdr:colOff>
          <xdr:row>12</xdr:row>
          <xdr:rowOff>76200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12</xdr:row>
          <xdr:rowOff>76200</xdr:rowOff>
        </xdr:from>
        <xdr:to>
          <xdr:col>1</xdr:col>
          <xdr:colOff>1533525</xdr:colOff>
          <xdr:row>12</xdr:row>
          <xdr:rowOff>419100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12</xdr:row>
          <xdr:rowOff>400050</xdr:rowOff>
        </xdr:from>
        <xdr:to>
          <xdr:col>1</xdr:col>
          <xdr:colOff>1533525</xdr:colOff>
          <xdr:row>15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15</xdr:row>
          <xdr:rowOff>76200</xdr:rowOff>
        </xdr:from>
        <xdr:to>
          <xdr:col>1</xdr:col>
          <xdr:colOff>1533525</xdr:colOff>
          <xdr:row>16</xdr:row>
          <xdr:rowOff>95250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16</xdr:row>
          <xdr:rowOff>85725</xdr:rowOff>
        </xdr:from>
        <xdr:to>
          <xdr:col>1</xdr:col>
          <xdr:colOff>1533525</xdr:colOff>
          <xdr:row>17</xdr:row>
          <xdr:rowOff>114300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1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18</xdr:row>
          <xdr:rowOff>76200</xdr:rowOff>
        </xdr:from>
        <xdr:to>
          <xdr:col>1</xdr:col>
          <xdr:colOff>1533525</xdr:colOff>
          <xdr:row>19</xdr:row>
          <xdr:rowOff>114300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1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85725</xdr:rowOff>
        </xdr:from>
        <xdr:to>
          <xdr:col>1</xdr:col>
          <xdr:colOff>1533525</xdr:colOff>
          <xdr:row>20</xdr:row>
          <xdr:rowOff>180975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1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25</xdr:row>
          <xdr:rowOff>57150</xdr:rowOff>
        </xdr:from>
        <xdr:to>
          <xdr:col>1</xdr:col>
          <xdr:colOff>1533525</xdr:colOff>
          <xdr:row>26</xdr:row>
          <xdr:rowOff>104775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26</xdr:row>
          <xdr:rowOff>114300</xdr:rowOff>
        </xdr:from>
        <xdr:to>
          <xdr:col>1</xdr:col>
          <xdr:colOff>1533525</xdr:colOff>
          <xdr:row>28</xdr:row>
          <xdr:rowOff>76200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28</xdr:row>
          <xdr:rowOff>76200</xdr:rowOff>
        </xdr:from>
        <xdr:to>
          <xdr:col>1</xdr:col>
          <xdr:colOff>1533525</xdr:colOff>
          <xdr:row>28</xdr:row>
          <xdr:rowOff>295275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1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29</xdr:row>
          <xdr:rowOff>57150</xdr:rowOff>
        </xdr:from>
        <xdr:to>
          <xdr:col>1</xdr:col>
          <xdr:colOff>1533525</xdr:colOff>
          <xdr:row>29</xdr:row>
          <xdr:rowOff>266700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1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29</xdr:row>
          <xdr:rowOff>266700</xdr:rowOff>
        </xdr:from>
        <xdr:to>
          <xdr:col>1</xdr:col>
          <xdr:colOff>1533525</xdr:colOff>
          <xdr:row>31</xdr:row>
          <xdr:rowOff>9525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1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30</xdr:row>
          <xdr:rowOff>142875</xdr:rowOff>
        </xdr:from>
        <xdr:to>
          <xdr:col>1</xdr:col>
          <xdr:colOff>1533525</xdr:colOff>
          <xdr:row>31</xdr:row>
          <xdr:rowOff>180975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1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57150</xdr:rowOff>
        </xdr:from>
        <xdr:to>
          <xdr:col>1</xdr:col>
          <xdr:colOff>1533525</xdr:colOff>
          <xdr:row>33</xdr:row>
          <xdr:rowOff>0</xdr:rowOff>
        </xdr:to>
        <xdr:sp macro="" textlink="">
          <xdr:nvSpPr>
            <xdr:cNvPr id="6422" name="Check Box 278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00000000-0008-0000-01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180975</xdr:rowOff>
        </xdr:from>
        <xdr:to>
          <xdr:col>1</xdr:col>
          <xdr:colOff>1533525</xdr:colOff>
          <xdr:row>34</xdr:row>
          <xdr:rowOff>66675</xdr:rowOff>
        </xdr:to>
        <xdr:sp macro="" textlink="">
          <xdr:nvSpPr>
            <xdr:cNvPr id="6423" name="Check Box 279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00000000-0008-0000-01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33</xdr:row>
          <xdr:rowOff>142875</xdr:rowOff>
        </xdr:from>
        <xdr:to>
          <xdr:col>1</xdr:col>
          <xdr:colOff>1533525</xdr:colOff>
          <xdr:row>34</xdr:row>
          <xdr:rowOff>180975</xdr:rowOff>
        </xdr:to>
        <xdr:sp macro="" textlink="">
          <xdr:nvSpPr>
            <xdr:cNvPr id="6424" name="Check Box 280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00000000-0008-0000-01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35</xdr:row>
          <xdr:rowOff>76200</xdr:rowOff>
        </xdr:from>
        <xdr:to>
          <xdr:col>1</xdr:col>
          <xdr:colOff>1533525</xdr:colOff>
          <xdr:row>35</xdr:row>
          <xdr:rowOff>304800</xdr:rowOff>
        </xdr:to>
        <xdr:sp macro="" textlink="">
          <xdr:nvSpPr>
            <xdr:cNvPr id="6425" name="Check Box 281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00000000-0008-0000-01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36</xdr:row>
          <xdr:rowOff>85725</xdr:rowOff>
        </xdr:from>
        <xdr:to>
          <xdr:col>1</xdr:col>
          <xdr:colOff>1533525</xdr:colOff>
          <xdr:row>37</xdr:row>
          <xdr:rowOff>180975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1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38</xdr:row>
          <xdr:rowOff>76200</xdr:rowOff>
        </xdr:from>
        <xdr:to>
          <xdr:col>1</xdr:col>
          <xdr:colOff>1533525</xdr:colOff>
          <xdr:row>39</xdr:row>
          <xdr:rowOff>104775</xdr:rowOff>
        </xdr:to>
        <xdr:sp macro="" textlink="">
          <xdr:nvSpPr>
            <xdr:cNvPr id="6477" name="Check Box 333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1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41</xdr:row>
          <xdr:rowOff>76200</xdr:rowOff>
        </xdr:from>
        <xdr:to>
          <xdr:col>1</xdr:col>
          <xdr:colOff>1533525</xdr:colOff>
          <xdr:row>42</xdr:row>
          <xdr:rowOff>104775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1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42</xdr:row>
          <xdr:rowOff>152400</xdr:rowOff>
        </xdr:from>
        <xdr:to>
          <xdr:col>1</xdr:col>
          <xdr:colOff>1533525</xdr:colOff>
          <xdr:row>43</xdr:row>
          <xdr:rowOff>238125</xdr:rowOff>
        </xdr:to>
        <xdr:sp macro="" textlink="">
          <xdr:nvSpPr>
            <xdr:cNvPr id="6482" name="Check Box 338" hidden="1">
              <a:extLst>
                <a:ext uri="{63B3BB69-23CF-44E3-9099-C40C66FF867C}">
                  <a14:compatExt spid="_x0000_s6482"/>
                </a:ext>
                <a:ext uri="{FF2B5EF4-FFF2-40B4-BE49-F238E27FC236}">
                  <a16:creationId xmlns:a16="http://schemas.microsoft.com/office/drawing/2014/main" id="{00000000-0008-0000-0100-00005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44</xdr:row>
          <xdr:rowOff>76200</xdr:rowOff>
        </xdr:from>
        <xdr:to>
          <xdr:col>1</xdr:col>
          <xdr:colOff>1533525</xdr:colOff>
          <xdr:row>45</xdr:row>
          <xdr:rowOff>142875</xdr:rowOff>
        </xdr:to>
        <xdr:sp macro="" textlink="">
          <xdr:nvSpPr>
            <xdr:cNvPr id="6529" name="Check Box 385" hidden="1">
              <a:extLst>
                <a:ext uri="{63B3BB69-23CF-44E3-9099-C40C66FF867C}">
                  <a14:compatExt spid="_x0000_s6529"/>
                </a:ext>
                <a:ext uri="{FF2B5EF4-FFF2-40B4-BE49-F238E27FC236}">
                  <a16:creationId xmlns:a16="http://schemas.microsoft.com/office/drawing/2014/main" id="{00000000-0008-0000-0100-00008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45</xdr:row>
          <xdr:rowOff>152400</xdr:rowOff>
        </xdr:from>
        <xdr:to>
          <xdr:col>1</xdr:col>
          <xdr:colOff>1533525</xdr:colOff>
          <xdr:row>47</xdr:row>
          <xdr:rowOff>0</xdr:rowOff>
        </xdr:to>
        <xdr:sp macro="" textlink="">
          <xdr:nvSpPr>
            <xdr:cNvPr id="6530" name="Check Box 386" hidden="1">
              <a:extLst>
                <a:ext uri="{63B3BB69-23CF-44E3-9099-C40C66FF867C}">
                  <a14:compatExt spid="_x0000_s6530"/>
                </a:ext>
                <a:ext uri="{FF2B5EF4-FFF2-40B4-BE49-F238E27FC236}">
                  <a16:creationId xmlns:a16="http://schemas.microsoft.com/office/drawing/2014/main" id="{00000000-0008-0000-0100-00008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76200</xdr:rowOff>
        </xdr:from>
        <xdr:to>
          <xdr:col>1</xdr:col>
          <xdr:colOff>1533525</xdr:colOff>
          <xdr:row>47</xdr:row>
          <xdr:rowOff>247650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1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47</xdr:row>
          <xdr:rowOff>247650</xdr:rowOff>
        </xdr:from>
        <xdr:to>
          <xdr:col>1</xdr:col>
          <xdr:colOff>1533525</xdr:colOff>
          <xdr:row>47</xdr:row>
          <xdr:rowOff>476250</xdr:rowOff>
        </xdr:to>
        <xdr:sp macro="" textlink="">
          <xdr:nvSpPr>
            <xdr:cNvPr id="6532" name="Check Box 388" hidden="1">
              <a:extLst>
                <a:ext uri="{63B3BB69-23CF-44E3-9099-C40C66FF867C}">
                  <a14:compatExt spid="_x0000_s6532"/>
                </a:ext>
                <a:ext uri="{FF2B5EF4-FFF2-40B4-BE49-F238E27FC236}">
                  <a16:creationId xmlns:a16="http://schemas.microsoft.com/office/drawing/2014/main" id="{00000000-0008-0000-0100-00008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50</xdr:row>
          <xdr:rowOff>76200</xdr:rowOff>
        </xdr:from>
        <xdr:to>
          <xdr:col>1</xdr:col>
          <xdr:colOff>1533525</xdr:colOff>
          <xdr:row>50</xdr:row>
          <xdr:rowOff>247650</xdr:rowOff>
        </xdr:to>
        <xdr:sp macro="" textlink="">
          <xdr:nvSpPr>
            <xdr:cNvPr id="6581" name="Check Box 437" hidden="1">
              <a:extLst>
                <a:ext uri="{63B3BB69-23CF-44E3-9099-C40C66FF867C}">
                  <a14:compatExt spid="_x0000_s6581"/>
                </a:ext>
                <a:ext uri="{FF2B5EF4-FFF2-40B4-BE49-F238E27FC236}">
                  <a16:creationId xmlns:a16="http://schemas.microsoft.com/office/drawing/2014/main" id="{00000000-0008-0000-0100-0000B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50</xdr:row>
          <xdr:rowOff>247650</xdr:rowOff>
        </xdr:from>
        <xdr:to>
          <xdr:col>1</xdr:col>
          <xdr:colOff>1533525</xdr:colOff>
          <xdr:row>50</xdr:row>
          <xdr:rowOff>476250</xdr:rowOff>
        </xdr:to>
        <xdr:sp macro="" textlink="">
          <xdr:nvSpPr>
            <xdr:cNvPr id="6582" name="Check Box 438" hidden="1">
              <a:extLst>
                <a:ext uri="{63B3BB69-23CF-44E3-9099-C40C66FF867C}">
                  <a14:compatExt spid="_x0000_s6582"/>
                </a:ext>
                <a:ext uri="{FF2B5EF4-FFF2-40B4-BE49-F238E27FC236}">
                  <a16:creationId xmlns:a16="http://schemas.microsoft.com/office/drawing/2014/main" id="{00000000-0008-0000-0100-0000B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53</xdr:row>
          <xdr:rowOff>76200</xdr:rowOff>
        </xdr:from>
        <xdr:to>
          <xdr:col>1</xdr:col>
          <xdr:colOff>1533525</xdr:colOff>
          <xdr:row>53</xdr:row>
          <xdr:rowOff>247650</xdr:rowOff>
        </xdr:to>
        <xdr:sp macro="" textlink="">
          <xdr:nvSpPr>
            <xdr:cNvPr id="6583" name="Check Box 439" hidden="1">
              <a:extLst>
                <a:ext uri="{63B3BB69-23CF-44E3-9099-C40C66FF867C}">
                  <a14:compatExt spid="_x0000_s6583"/>
                </a:ext>
                <a:ext uri="{FF2B5EF4-FFF2-40B4-BE49-F238E27FC236}">
                  <a16:creationId xmlns:a16="http://schemas.microsoft.com/office/drawing/2014/main" id="{00000000-0008-0000-0100-0000B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53</xdr:row>
          <xdr:rowOff>247650</xdr:rowOff>
        </xdr:from>
        <xdr:to>
          <xdr:col>1</xdr:col>
          <xdr:colOff>1533525</xdr:colOff>
          <xdr:row>53</xdr:row>
          <xdr:rowOff>476250</xdr:rowOff>
        </xdr:to>
        <xdr:sp macro="" textlink="">
          <xdr:nvSpPr>
            <xdr:cNvPr id="6584" name="Check Box 440" hidden="1">
              <a:extLst>
                <a:ext uri="{63B3BB69-23CF-44E3-9099-C40C66FF867C}">
                  <a14:compatExt spid="_x0000_s6584"/>
                </a:ext>
                <a:ext uri="{FF2B5EF4-FFF2-40B4-BE49-F238E27FC236}">
                  <a16:creationId xmlns:a16="http://schemas.microsoft.com/office/drawing/2014/main" id="{00000000-0008-0000-0100-0000B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56</xdr:row>
          <xdr:rowOff>57150</xdr:rowOff>
        </xdr:from>
        <xdr:to>
          <xdr:col>1</xdr:col>
          <xdr:colOff>1533525</xdr:colOff>
          <xdr:row>56</xdr:row>
          <xdr:rowOff>266700</xdr:rowOff>
        </xdr:to>
        <xdr:sp macro="" textlink="">
          <xdr:nvSpPr>
            <xdr:cNvPr id="6610" name="Check Box 466" hidden="1">
              <a:extLst>
                <a:ext uri="{63B3BB69-23CF-44E3-9099-C40C66FF867C}">
                  <a14:compatExt spid="_x0000_s6610"/>
                </a:ext>
                <a:ext uri="{FF2B5EF4-FFF2-40B4-BE49-F238E27FC236}">
                  <a16:creationId xmlns:a16="http://schemas.microsoft.com/office/drawing/2014/main" id="{00000000-0008-0000-0100-0000D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56</xdr:row>
          <xdr:rowOff>257175</xdr:rowOff>
        </xdr:from>
        <xdr:to>
          <xdr:col>1</xdr:col>
          <xdr:colOff>1533525</xdr:colOff>
          <xdr:row>58</xdr:row>
          <xdr:rowOff>104775</xdr:rowOff>
        </xdr:to>
        <xdr:sp macro="" textlink="">
          <xdr:nvSpPr>
            <xdr:cNvPr id="6611" name="Check Box 467" hidden="1">
              <a:extLst>
                <a:ext uri="{63B3BB69-23CF-44E3-9099-C40C66FF867C}">
                  <a14:compatExt spid="_x0000_s6611"/>
                </a:ext>
                <a:ext uri="{FF2B5EF4-FFF2-40B4-BE49-F238E27FC236}">
                  <a16:creationId xmlns:a16="http://schemas.microsoft.com/office/drawing/2014/main" id="{00000000-0008-0000-0100-0000D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58</xdr:row>
          <xdr:rowOff>19050</xdr:rowOff>
        </xdr:from>
        <xdr:to>
          <xdr:col>1</xdr:col>
          <xdr:colOff>1533525</xdr:colOff>
          <xdr:row>58</xdr:row>
          <xdr:rowOff>228600</xdr:rowOff>
        </xdr:to>
        <xdr:sp macro="" textlink="">
          <xdr:nvSpPr>
            <xdr:cNvPr id="6612" name="Check Box 468" hidden="1">
              <a:extLst>
                <a:ext uri="{63B3BB69-23CF-44E3-9099-C40C66FF867C}">
                  <a14:compatExt spid="_x0000_s6612"/>
                </a:ext>
                <a:ext uri="{FF2B5EF4-FFF2-40B4-BE49-F238E27FC236}">
                  <a16:creationId xmlns:a16="http://schemas.microsoft.com/office/drawing/2014/main" id="{00000000-0008-0000-0100-0000D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59</xdr:row>
          <xdr:rowOff>76200</xdr:rowOff>
        </xdr:from>
        <xdr:to>
          <xdr:col>1</xdr:col>
          <xdr:colOff>1533525</xdr:colOff>
          <xdr:row>59</xdr:row>
          <xdr:rowOff>304800</xdr:rowOff>
        </xdr:to>
        <xdr:sp macro="" textlink="">
          <xdr:nvSpPr>
            <xdr:cNvPr id="6682" name="Check Box 538" hidden="1">
              <a:extLst>
                <a:ext uri="{63B3BB69-23CF-44E3-9099-C40C66FF867C}">
                  <a14:compatExt spid="_x0000_s6682"/>
                </a:ext>
                <a:ext uri="{FF2B5EF4-FFF2-40B4-BE49-F238E27FC236}">
                  <a16:creationId xmlns:a16="http://schemas.microsoft.com/office/drawing/2014/main" id="{00000000-0008-0000-0100-00001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60</xdr:row>
          <xdr:rowOff>9525</xdr:rowOff>
        </xdr:from>
        <xdr:to>
          <xdr:col>1</xdr:col>
          <xdr:colOff>1533525</xdr:colOff>
          <xdr:row>61</xdr:row>
          <xdr:rowOff>133350</xdr:rowOff>
        </xdr:to>
        <xdr:sp macro="" textlink="">
          <xdr:nvSpPr>
            <xdr:cNvPr id="6684" name="Check Box 540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1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22</xdr:row>
          <xdr:rowOff>66675</xdr:rowOff>
        </xdr:from>
        <xdr:to>
          <xdr:col>1</xdr:col>
          <xdr:colOff>1543050</xdr:colOff>
          <xdr:row>25</xdr:row>
          <xdr:rowOff>85725</xdr:rowOff>
        </xdr:to>
        <xdr:sp macro="" textlink="">
          <xdr:nvSpPr>
            <xdr:cNvPr id="6690" name="Check Box 546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1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114300</xdr:rowOff>
        </xdr:from>
        <xdr:to>
          <xdr:col>1</xdr:col>
          <xdr:colOff>1533525</xdr:colOff>
          <xdr:row>22</xdr:row>
          <xdr:rowOff>104775</xdr:rowOff>
        </xdr:to>
        <xdr:sp macro="" textlink="">
          <xdr:nvSpPr>
            <xdr:cNvPr id="6691" name="Check Box 547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1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38</xdr:row>
          <xdr:rowOff>200025</xdr:rowOff>
        </xdr:from>
        <xdr:to>
          <xdr:col>1</xdr:col>
          <xdr:colOff>1524000</xdr:colOff>
          <xdr:row>40</xdr:row>
          <xdr:rowOff>123825</xdr:rowOff>
        </xdr:to>
        <xdr:sp macro="" textlink="">
          <xdr:nvSpPr>
            <xdr:cNvPr id="6692" name="Check Box 548" hidden="1">
              <a:extLst>
                <a:ext uri="{63B3BB69-23CF-44E3-9099-C40C66FF867C}">
                  <a14:compatExt spid="_x0000_s6692"/>
                </a:ext>
                <a:ext uri="{FF2B5EF4-FFF2-40B4-BE49-F238E27FC236}">
                  <a16:creationId xmlns:a16="http://schemas.microsoft.com/office/drawing/2014/main" id="{00000000-0008-0000-0100-00002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1744980</xdr:colOff>
      <xdr:row>4</xdr:row>
      <xdr:rowOff>0</xdr:rowOff>
    </xdr:to>
    <xdr:pic>
      <xdr:nvPicPr>
        <xdr:cNvPr id="6154" name="Picture 2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571500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0"/>
          <a:ext cx="1866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1645920</xdr:colOff>
      <xdr:row>5</xdr:row>
      <xdr:rowOff>0</xdr:rowOff>
    </xdr:to>
    <xdr:pic>
      <xdr:nvPicPr>
        <xdr:cNvPr id="9226" name="Picture 2">
          <a:extLst>
            <a:ext uri="{FF2B5EF4-FFF2-40B4-BE49-F238E27FC236}">
              <a16:creationId xmlns:a16="http://schemas.microsoft.com/office/drawing/2014/main" id="{00000000-0008-0000-03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692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1638300</xdr:colOff>
      <xdr:row>5</xdr:row>
      <xdr:rowOff>22860</xdr:rowOff>
    </xdr:to>
    <xdr:pic>
      <xdr:nvPicPr>
        <xdr:cNvPr id="8202" name="Picture 2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1691640</xdr:colOff>
      <xdr:row>5</xdr:row>
      <xdr:rowOff>22860</xdr:rowOff>
    </xdr:to>
    <xdr:pic>
      <xdr:nvPicPr>
        <xdr:cNvPr id="5130" name="Picture 2">
          <a:extLst>
            <a:ext uri="{FF2B5EF4-FFF2-40B4-BE49-F238E27FC236}">
              <a16:creationId xmlns:a16="http://schemas.microsoft.com/office/drawing/2014/main" id="{00000000-0008-0000-05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1752600</xdr:colOff>
      <xdr:row>4</xdr:row>
      <xdr:rowOff>23812</xdr:rowOff>
    </xdr:to>
    <xdr:pic>
      <xdr:nvPicPr>
        <xdr:cNvPr id="4106" name="Picture 2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6444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708660</xdr:colOff>
      <xdr:row>5</xdr:row>
      <xdr:rowOff>22860</xdr:rowOff>
    </xdr:to>
    <xdr:pic>
      <xdr:nvPicPr>
        <xdr:cNvPr id="2060" name="Picture 2">
          <a:extLst>
            <a:ext uri="{FF2B5EF4-FFF2-40B4-BE49-F238E27FC236}">
              <a16:creationId xmlns:a16="http://schemas.microsoft.com/office/drawing/2014/main" id="{00000000-0008-0000-07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2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95250</xdr:colOff>
      <xdr:row>0</xdr:row>
      <xdr:rowOff>0</xdr:rowOff>
    </xdr:from>
    <xdr:to>
      <xdr:col>8</xdr:col>
      <xdr:colOff>657225</xdr:colOff>
      <xdr:row>1</xdr:row>
      <xdr:rowOff>28575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5857875" y="0"/>
          <a:ext cx="12096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95250</xdr:colOff>
      <xdr:row>10</xdr:row>
      <xdr:rowOff>514350</xdr:rowOff>
    </xdr:from>
    <xdr:to>
      <xdr:col>8</xdr:col>
      <xdr:colOff>657225</xdr:colOff>
      <xdr:row>13</xdr:row>
      <xdr:rowOff>123825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5857875" y="2600325"/>
          <a:ext cx="12096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251460</xdr:colOff>
      <xdr:row>5</xdr:row>
      <xdr:rowOff>22860</xdr:rowOff>
    </xdr:to>
    <xdr:pic>
      <xdr:nvPicPr>
        <xdr:cNvPr id="3083" name="Picture 2">
          <a:extLst>
            <a:ext uri="{FF2B5EF4-FFF2-40B4-BE49-F238E27FC236}">
              <a16:creationId xmlns:a16="http://schemas.microsoft.com/office/drawing/2014/main" id="{00000000-0008-0000-08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45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15"/>
  <sheetViews>
    <sheetView view="pageBreakPreview" zoomScaleNormal="120" zoomScaleSheetLayoutView="100" workbookViewId="0">
      <selection activeCell="B9" sqref="B9"/>
    </sheetView>
  </sheetViews>
  <sheetFormatPr defaultRowHeight="12.75" x14ac:dyDescent="0.2"/>
  <cols>
    <col min="1" max="1" width="5.42578125" customWidth="1"/>
    <col min="2" max="2" width="43.85546875" customWidth="1"/>
    <col min="3" max="3" width="23" customWidth="1"/>
    <col min="4" max="4" width="12.7109375" style="27" customWidth="1"/>
    <col min="5" max="5" width="10.42578125" style="27" customWidth="1"/>
    <col min="6" max="6" width="19.28515625" style="27" customWidth="1"/>
    <col min="7" max="7" width="15.7109375" customWidth="1"/>
    <col min="8" max="8" width="17.140625" style="27" customWidth="1"/>
  </cols>
  <sheetData>
    <row r="6" spans="1:10" x14ac:dyDescent="0.2">
      <c r="A6" s="10" t="s">
        <v>92</v>
      </c>
      <c r="G6" s="35"/>
    </row>
    <row r="8" spans="1:10" s="57" customFormat="1" ht="36" x14ac:dyDescent="0.2">
      <c r="A8" s="37" t="s">
        <v>4</v>
      </c>
      <c r="B8" s="37" t="s">
        <v>5</v>
      </c>
      <c r="C8" s="37" t="s">
        <v>91</v>
      </c>
      <c r="D8" s="37" t="s">
        <v>6</v>
      </c>
      <c r="E8" s="37" t="s">
        <v>3</v>
      </c>
      <c r="F8" s="38" t="s">
        <v>42</v>
      </c>
      <c r="G8" s="38" t="s">
        <v>7</v>
      </c>
      <c r="H8" s="38" t="s">
        <v>41</v>
      </c>
    </row>
    <row r="9" spans="1:10" s="57" customFormat="1" ht="25.5" customHeight="1" x14ac:dyDescent="0.2">
      <c r="A9" s="1">
        <v>1</v>
      </c>
      <c r="B9" s="74" t="s">
        <v>103</v>
      </c>
      <c r="C9" s="74" t="s">
        <v>125</v>
      </c>
      <c r="D9" s="72" t="s">
        <v>104</v>
      </c>
      <c r="E9" s="1" t="s">
        <v>105</v>
      </c>
      <c r="F9" s="1" t="s">
        <v>106</v>
      </c>
      <c r="G9" s="19">
        <v>35</v>
      </c>
      <c r="H9" s="75" t="s">
        <v>131</v>
      </c>
      <c r="J9" s="76"/>
    </row>
    <row r="10" spans="1:10" s="57" customFormat="1" ht="25.5" customHeight="1" x14ac:dyDescent="0.2">
      <c r="A10" s="1">
        <v>2</v>
      </c>
      <c r="B10" s="74" t="s">
        <v>373</v>
      </c>
      <c r="C10" s="74" t="s">
        <v>126</v>
      </c>
      <c r="D10" s="72" t="s">
        <v>107</v>
      </c>
      <c r="E10" s="1" t="s">
        <v>108</v>
      </c>
      <c r="F10" s="1" t="s">
        <v>109</v>
      </c>
      <c r="G10" s="19">
        <v>6</v>
      </c>
      <c r="H10" s="75" t="s">
        <v>131</v>
      </c>
      <c r="J10" s="76"/>
    </row>
    <row r="11" spans="1:10" s="57" customFormat="1" ht="25.5" customHeight="1" x14ac:dyDescent="0.2">
      <c r="A11" s="1">
        <v>3</v>
      </c>
      <c r="B11" s="74" t="s">
        <v>110</v>
      </c>
      <c r="C11" s="1" t="s">
        <v>111</v>
      </c>
      <c r="D11" s="1">
        <v>634197411</v>
      </c>
      <c r="E11" s="1" t="s">
        <v>112</v>
      </c>
      <c r="F11" s="1" t="s">
        <v>113</v>
      </c>
      <c r="G11" s="19">
        <v>39</v>
      </c>
      <c r="H11" s="19">
        <v>216</v>
      </c>
      <c r="J11" s="76"/>
    </row>
    <row r="12" spans="1:10" s="57" customFormat="1" ht="25.5" customHeight="1" x14ac:dyDescent="0.2">
      <c r="A12" s="1">
        <v>4</v>
      </c>
      <c r="B12" s="74" t="s">
        <v>114</v>
      </c>
      <c r="C12" s="74" t="s">
        <v>127</v>
      </c>
      <c r="D12" s="24" t="s">
        <v>115</v>
      </c>
      <c r="E12" s="24" t="s">
        <v>116</v>
      </c>
      <c r="F12" s="24" t="s">
        <v>117</v>
      </c>
      <c r="G12" s="19">
        <v>31</v>
      </c>
      <c r="H12" s="19">
        <v>181</v>
      </c>
      <c r="J12" s="76"/>
    </row>
    <row r="13" spans="1:10" s="57" customFormat="1" ht="25.5" customHeight="1" x14ac:dyDescent="0.2">
      <c r="A13" s="1">
        <v>5</v>
      </c>
      <c r="B13" s="74" t="s">
        <v>118</v>
      </c>
      <c r="C13" s="74" t="s">
        <v>128</v>
      </c>
      <c r="D13" s="73" t="s">
        <v>119</v>
      </c>
      <c r="E13" s="24" t="s">
        <v>116</v>
      </c>
      <c r="F13" s="24" t="s">
        <v>117</v>
      </c>
      <c r="G13" s="19">
        <v>22</v>
      </c>
      <c r="H13" s="19">
        <v>102</v>
      </c>
    </row>
    <row r="14" spans="1:10" s="57" customFormat="1" ht="25.5" customHeight="1" x14ac:dyDescent="0.2">
      <c r="A14" s="1">
        <v>6</v>
      </c>
      <c r="B14" s="74" t="s">
        <v>120</v>
      </c>
      <c r="C14" s="74" t="s">
        <v>129</v>
      </c>
      <c r="D14" s="73" t="s">
        <v>121</v>
      </c>
      <c r="E14" s="24" t="s">
        <v>116</v>
      </c>
      <c r="F14" s="24" t="s">
        <v>117</v>
      </c>
      <c r="G14" s="19">
        <v>21</v>
      </c>
      <c r="H14" s="19">
        <v>57</v>
      </c>
    </row>
    <row r="15" spans="1:10" s="57" customFormat="1" ht="25.5" customHeight="1" x14ac:dyDescent="0.2">
      <c r="A15" s="1">
        <v>7</v>
      </c>
      <c r="B15" s="74" t="s">
        <v>122</v>
      </c>
      <c r="C15" s="74" t="s">
        <v>130</v>
      </c>
      <c r="D15" s="73">
        <v>632003207</v>
      </c>
      <c r="E15" s="24" t="s">
        <v>123</v>
      </c>
      <c r="F15" s="24" t="s">
        <v>124</v>
      </c>
      <c r="G15" s="19">
        <v>12</v>
      </c>
      <c r="H15" s="75" t="s">
        <v>131</v>
      </c>
    </row>
  </sheetData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&amp;CStrona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66"/>
  <sheetViews>
    <sheetView view="pageBreakPreview" zoomScale="80" zoomScaleNormal="100" zoomScaleSheetLayoutView="80" workbookViewId="0">
      <selection activeCell="A2" sqref="A2"/>
    </sheetView>
  </sheetViews>
  <sheetFormatPr defaultRowHeight="12.75" x14ac:dyDescent="0.2"/>
  <cols>
    <col min="1" max="1" width="106.7109375" customWidth="1"/>
    <col min="2" max="2" width="24" customWidth="1"/>
  </cols>
  <sheetData>
    <row r="6" spans="1:2" ht="21" customHeight="1" thickBot="1" x14ac:dyDescent="0.25">
      <c r="A6" s="46" t="s">
        <v>93</v>
      </c>
    </row>
    <row r="7" spans="1:2" ht="21" customHeight="1" x14ac:dyDescent="0.2">
      <c r="A7" s="164" t="s">
        <v>87</v>
      </c>
      <c r="B7" s="165"/>
    </row>
    <row r="8" spans="1:2" ht="13.5" thickBot="1" x14ac:dyDescent="0.25">
      <c r="A8" s="166"/>
      <c r="B8" s="167"/>
    </row>
    <row r="9" spans="1:2" ht="30.75" customHeight="1" x14ac:dyDescent="0.2">
      <c r="A9" s="48" t="s">
        <v>71</v>
      </c>
      <c r="B9" s="163"/>
    </row>
    <row r="10" spans="1:2" ht="26.25" customHeight="1" thickBot="1" x14ac:dyDescent="0.25">
      <c r="A10" s="49"/>
      <c r="B10" s="171"/>
    </row>
    <row r="11" spans="1:2" ht="25.5" x14ac:dyDescent="0.2">
      <c r="A11" s="48" t="s">
        <v>72</v>
      </c>
      <c r="B11" s="163"/>
    </row>
    <row r="12" spans="1:2" ht="24" customHeight="1" thickBot="1" x14ac:dyDescent="0.25">
      <c r="A12" s="50"/>
      <c r="B12" s="171"/>
    </row>
    <row r="13" spans="1:2" ht="49.5" customHeight="1" thickBot="1" x14ac:dyDescent="0.25">
      <c r="A13" s="168" t="s">
        <v>73</v>
      </c>
      <c r="B13" s="163"/>
    </row>
    <row r="14" spans="1:2" ht="13.15" hidden="1" customHeight="1" thickBot="1" x14ac:dyDescent="0.25">
      <c r="A14" s="169"/>
      <c r="B14" s="163"/>
    </row>
    <row r="15" spans="1:2" ht="13.9" hidden="1" customHeight="1" x14ac:dyDescent="0.2">
      <c r="A15" s="170"/>
      <c r="B15" s="171"/>
    </row>
    <row r="16" spans="1:2" ht="25.5" x14ac:dyDescent="0.2">
      <c r="A16" s="47" t="s">
        <v>74</v>
      </c>
      <c r="B16" s="162"/>
    </row>
    <row r="17" spans="1:2" ht="15" customHeight="1" x14ac:dyDescent="0.2">
      <c r="A17" s="48"/>
      <c r="B17" s="163"/>
    </row>
    <row r="18" spans="1:2" ht="18.600000000000001" customHeight="1" thickBot="1" x14ac:dyDescent="0.25">
      <c r="A18" s="49"/>
      <c r="B18" s="171"/>
    </row>
    <row r="19" spans="1:2" ht="15.6" customHeight="1" x14ac:dyDescent="0.2">
      <c r="A19" s="48" t="s">
        <v>75</v>
      </c>
      <c r="B19" s="162"/>
    </row>
    <row r="20" spans="1:2" x14ac:dyDescent="0.2">
      <c r="A20" s="48"/>
      <c r="B20" s="163"/>
    </row>
    <row r="21" spans="1:2" ht="20.45" customHeight="1" thickBot="1" x14ac:dyDescent="0.25">
      <c r="A21" s="50"/>
      <c r="B21" s="171"/>
    </row>
    <row r="22" spans="1:2" ht="19.149999999999999" customHeight="1" x14ac:dyDescent="0.2">
      <c r="A22" s="47" t="s">
        <v>76</v>
      </c>
      <c r="B22" s="162"/>
    </row>
    <row r="23" spans="1:2" x14ac:dyDescent="0.2">
      <c r="A23" s="48"/>
      <c r="B23" s="163"/>
    </row>
    <row r="24" spans="1:2" x14ac:dyDescent="0.2">
      <c r="A24" s="52"/>
      <c r="B24" s="163"/>
    </row>
    <row r="25" spans="1:2" ht="18" customHeight="1" thickBot="1" x14ac:dyDescent="0.25">
      <c r="A25" s="53"/>
      <c r="B25" s="163"/>
    </row>
    <row r="26" spans="1:2" ht="12.75" customHeight="1" x14ac:dyDescent="0.2">
      <c r="A26" s="48" t="s">
        <v>77</v>
      </c>
      <c r="B26" s="162"/>
    </row>
    <row r="27" spans="1:2" x14ac:dyDescent="0.2">
      <c r="A27" s="48"/>
      <c r="B27" s="163"/>
    </row>
    <row r="28" spans="1:2" x14ac:dyDescent="0.2">
      <c r="A28" s="50"/>
      <c r="B28" s="163"/>
    </row>
    <row r="29" spans="1:2" ht="31.15" customHeight="1" thickBot="1" x14ac:dyDescent="0.25">
      <c r="A29" s="50"/>
      <c r="B29" s="163"/>
    </row>
    <row r="30" spans="1:2" ht="25.5" x14ac:dyDescent="0.2">
      <c r="A30" s="47" t="s">
        <v>78</v>
      </c>
      <c r="B30" s="162"/>
    </row>
    <row r="31" spans="1:2" x14ac:dyDescent="0.2">
      <c r="A31" s="48"/>
      <c r="B31" s="163"/>
    </row>
    <row r="32" spans="1:2" ht="17.45" customHeight="1" thickBot="1" x14ac:dyDescent="0.25">
      <c r="A32" s="49"/>
      <c r="B32" s="163"/>
    </row>
    <row r="33" spans="1:2" ht="21" customHeight="1" x14ac:dyDescent="0.2">
      <c r="A33" s="47" t="s">
        <v>79</v>
      </c>
      <c r="B33" s="162"/>
    </row>
    <row r="34" spans="1:2" x14ac:dyDescent="0.2">
      <c r="A34" s="48"/>
      <c r="B34" s="163"/>
    </row>
    <row r="35" spans="1:2" ht="17.45" customHeight="1" thickBot="1" x14ac:dyDescent="0.25">
      <c r="A35" s="49"/>
      <c r="B35" s="163"/>
    </row>
    <row r="36" spans="1:2" ht="25.5" x14ac:dyDescent="0.2">
      <c r="A36" s="47" t="s">
        <v>80</v>
      </c>
      <c r="B36" s="162"/>
    </row>
    <row r="37" spans="1:2" x14ac:dyDescent="0.2">
      <c r="A37" s="48"/>
      <c r="B37" s="163"/>
    </row>
    <row r="38" spans="1:2" ht="20.45" customHeight="1" thickBot="1" x14ac:dyDescent="0.25">
      <c r="A38" s="77" t="s">
        <v>133</v>
      </c>
      <c r="B38" s="171"/>
    </row>
    <row r="39" spans="1:2" ht="16.149999999999999" customHeight="1" x14ac:dyDescent="0.2">
      <c r="A39" s="47" t="s">
        <v>81</v>
      </c>
      <c r="B39" s="162"/>
    </row>
    <row r="40" spans="1:2" x14ac:dyDescent="0.2">
      <c r="A40" s="48"/>
      <c r="B40" s="163"/>
    </row>
    <row r="41" spans="1:2" ht="13.5" thickBot="1" x14ac:dyDescent="0.25">
      <c r="A41" s="49"/>
      <c r="B41" s="171"/>
    </row>
    <row r="42" spans="1:2" ht="16.149999999999999" customHeight="1" x14ac:dyDescent="0.2">
      <c r="A42" s="54" t="s">
        <v>86</v>
      </c>
      <c r="B42" s="162"/>
    </row>
    <row r="43" spans="1:2" ht="16.149999999999999" customHeight="1" x14ac:dyDescent="0.2">
      <c r="A43" s="54"/>
      <c r="B43" s="163"/>
    </row>
    <row r="44" spans="1:2" ht="26.25" thickBot="1" x14ac:dyDescent="0.25">
      <c r="A44" s="158" t="s">
        <v>374</v>
      </c>
      <c r="B44" s="171"/>
    </row>
    <row r="45" spans="1:2" ht="12.75" customHeight="1" x14ac:dyDescent="0.2">
      <c r="A45" s="47" t="s">
        <v>82</v>
      </c>
      <c r="B45" s="162"/>
    </row>
    <row r="46" spans="1:2" x14ac:dyDescent="0.2">
      <c r="A46" s="48"/>
      <c r="B46" s="163"/>
    </row>
    <row r="47" spans="1:2" ht="21.75" customHeight="1" thickBot="1" x14ac:dyDescent="0.25">
      <c r="A47" s="49"/>
      <c r="B47" s="171"/>
    </row>
    <row r="48" spans="1:2" ht="42" customHeight="1" thickBot="1" x14ac:dyDescent="0.25">
      <c r="A48" s="168" t="s">
        <v>83</v>
      </c>
      <c r="B48" s="162"/>
    </row>
    <row r="49" spans="1:2" ht="13.5" hidden="1" customHeight="1" thickBot="1" x14ac:dyDescent="0.25">
      <c r="A49" s="169"/>
      <c r="B49" s="163"/>
    </row>
    <row r="50" spans="1:2" ht="13.5" hidden="1" customHeight="1" thickBot="1" x14ac:dyDescent="0.25">
      <c r="A50" s="170"/>
      <c r="B50" s="171"/>
    </row>
    <row r="51" spans="1:2" ht="43.9" customHeight="1" thickBot="1" x14ac:dyDescent="0.25">
      <c r="A51" s="168" t="s">
        <v>84</v>
      </c>
      <c r="B51" s="162"/>
    </row>
    <row r="52" spans="1:2" ht="6.6" hidden="1" customHeight="1" thickBot="1" x14ac:dyDescent="0.25">
      <c r="A52" s="169"/>
      <c r="B52" s="163"/>
    </row>
    <row r="53" spans="1:2" ht="13.5" hidden="1" customHeight="1" thickBot="1" x14ac:dyDescent="0.25">
      <c r="A53" s="170"/>
      <c r="B53" s="171"/>
    </row>
    <row r="54" spans="1:2" s="18" customFormat="1" ht="42" customHeight="1" thickBot="1" x14ac:dyDescent="0.25">
      <c r="A54" s="172" t="s">
        <v>621</v>
      </c>
      <c r="B54" s="162"/>
    </row>
    <row r="55" spans="1:2" s="18" customFormat="1" ht="13.5" hidden="1" customHeight="1" thickBot="1" x14ac:dyDescent="0.25">
      <c r="A55" s="173"/>
      <c r="B55" s="163"/>
    </row>
    <row r="56" spans="1:2" s="18" customFormat="1" ht="13.5" hidden="1" customHeight="1" x14ac:dyDescent="0.2">
      <c r="A56" s="174"/>
      <c r="B56" s="163"/>
    </row>
    <row r="57" spans="1:2" s="18" customFormat="1" ht="26.45" customHeight="1" x14ac:dyDescent="0.2">
      <c r="A57" s="58" t="s">
        <v>94</v>
      </c>
      <c r="B57" s="162"/>
    </row>
    <row r="58" spans="1:2" s="18" customFormat="1" ht="6.75" customHeight="1" x14ac:dyDescent="0.2">
      <c r="A58" s="59"/>
      <c r="B58" s="163"/>
    </row>
    <row r="59" spans="1:2" s="18" customFormat="1" ht="32.25" customHeight="1" thickBot="1" x14ac:dyDescent="0.25">
      <c r="A59" s="60" t="s">
        <v>132</v>
      </c>
      <c r="B59" s="163"/>
    </row>
    <row r="60" spans="1:2" ht="25.5" x14ac:dyDescent="0.2">
      <c r="A60" s="47" t="s">
        <v>85</v>
      </c>
      <c r="B60" s="162"/>
    </row>
    <row r="61" spans="1:2" x14ac:dyDescent="0.2">
      <c r="A61" s="48"/>
      <c r="B61" s="163"/>
    </row>
    <row r="62" spans="1:2" ht="38.25" x14ac:dyDescent="0.2">
      <c r="A62" s="59" t="s">
        <v>626</v>
      </c>
      <c r="B62" s="163"/>
    </row>
    <row r="63" spans="1:2" ht="2.25" customHeight="1" thickBot="1" x14ac:dyDescent="0.25">
      <c r="A63" s="49"/>
      <c r="B63" s="171"/>
    </row>
    <row r="64" spans="1:2" x14ac:dyDescent="0.2">
      <c r="A64" s="3"/>
    </row>
    <row r="65" spans="1:1" x14ac:dyDescent="0.2">
      <c r="A65" s="3"/>
    </row>
    <row r="66" spans="1:1" ht="15.75" x14ac:dyDescent="0.2">
      <c r="A66" s="51"/>
    </row>
  </sheetData>
  <mergeCells count="23">
    <mergeCell ref="B9:B10"/>
    <mergeCell ref="B11:B12"/>
    <mergeCell ref="B16:B18"/>
    <mergeCell ref="B51:B53"/>
    <mergeCell ref="B54:B56"/>
    <mergeCell ref="B13:B15"/>
    <mergeCell ref="B33:B35"/>
    <mergeCell ref="B57:B59"/>
    <mergeCell ref="B26:B29"/>
    <mergeCell ref="A7:B8"/>
    <mergeCell ref="A13:A15"/>
    <mergeCell ref="B60:B63"/>
    <mergeCell ref="B39:B41"/>
    <mergeCell ref="B22:B25"/>
    <mergeCell ref="B42:B44"/>
    <mergeCell ref="B45:B47"/>
    <mergeCell ref="B48:B50"/>
    <mergeCell ref="B36:B38"/>
    <mergeCell ref="A48:A50"/>
    <mergeCell ref="A51:A53"/>
    <mergeCell ref="A54:A56"/>
    <mergeCell ref="B19:B21"/>
    <mergeCell ref="B30:B32"/>
  </mergeCell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314325</xdr:colOff>
                    <xdr:row>8</xdr:row>
                    <xdr:rowOff>228600</xdr:rowOff>
                  </from>
                  <to>
                    <xdr:col>1</xdr:col>
                    <xdr:colOff>1533525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9</xdr:row>
                    <xdr:rowOff>0</xdr:rowOff>
                  </from>
                  <to>
                    <xdr:col>1</xdr:col>
                    <xdr:colOff>1533525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1</xdr:col>
                    <xdr:colOff>314325</xdr:colOff>
                    <xdr:row>10</xdr:row>
                    <xdr:rowOff>228600</xdr:rowOff>
                  </from>
                  <to>
                    <xdr:col>1</xdr:col>
                    <xdr:colOff>1533525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0</xdr:rowOff>
                  </from>
                  <to>
                    <xdr:col>1</xdr:col>
                    <xdr:colOff>1533525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</xdr:col>
                    <xdr:colOff>314325</xdr:colOff>
                    <xdr:row>12</xdr:row>
                    <xdr:rowOff>76200</xdr:rowOff>
                  </from>
                  <to>
                    <xdr:col>1</xdr:col>
                    <xdr:colOff>1533525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314325</xdr:colOff>
                    <xdr:row>12</xdr:row>
                    <xdr:rowOff>400050</xdr:rowOff>
                  </from>
                  <to>
                    <xdr:col>1</xdr:col>
                    <xdr:colOff>1533525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0" name="Check Box 76">
              <controlPr defaultSize="0" autoFill="0" autoLine="0" autoPict="0">
                <anchor moveWithCells="1">
                  <from>
                    <xdr:col>1</xdr:col>
                    <xdr:colOff>314325</xdr:colOff>
                    <xdr:row>15</xdr:row>
                    <xdr:rowOff>76200</xdr:rowOff>
                  </from>
                  <to>
                    <xdr:col>1</xdr:col>
                    <xdr:colOff>1533525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1" name="Check Box 77">
              <controlPr defaultSize="0" autoFill="0" autoLine="0" autoPict="0">
                <anchor moveWithCells="1">
                  <from>
                    <xdr:col>1</xdr:col>
                    <xdr:colOff>314325</xdr:colOff>
                    <xdr:row>16</xdr:row>
                    <xdr:rowOff>85725</xdr:rowOff>
                  </from>
                  <to>
                    <xdr:col>1</xdr:col>
                    <xdr:colOff>1533525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" name="Check Box 134">
              <controlPr defaultSize="0" autoFill="0" autoLine="0" autoPict="0">
                <anchor moveWithCells="1">
                  <from>
                    <xdr:col>1</xdr:col>
                    <xdr:colOff>314325</xdr:colOff>
                    <xdr:row>18</xdr:row>
                    <xdr:rowOff>76200</xdr:rowOff>
                  </from>
                  <to>
                    <xdr:col>1</xdr:col>
                    <xdr:colOff>1533525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3" name="Check Box 135">
              <controlPr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85725</xdr:rowOff>
                  </from>
                  <to>
                    <xdr:col>1</xdr:col>
                    <xdr:colOff>1533525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4" name="Check Box 164">
              <controlPr defaultSize="0" autoFill="0" autoLine="0" autoPict="0">
                <anchor moveWithCells="1">
                  <from>
                    <xdr:col>1</xdr:col>
                    <xdr:colOff>314325</xdr:colOff>
                    <xdr:row>25</xdr:row>
                    <xdr:rowOff>57150</xdr:rowOff>
                  </from>
                  <to>
                    <xdr:col>1</xdr:col>
                    <xdr:colOff>1533525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5" name="Check Box 165">
              <controlPr defaultSize="0" autoFill="0" autoLine="0" autoPict="0">
                <anchor moveWithCells="1">
                  <from>
                    <xdr:col>1</xdr:col>
                    <xdr:colOff>314325</xdr:colOff>
                    <xdr:row>26</xdr:row>
                    <xdr:rowOff>114300</xdr:rowOff>
                  </from>
                  <to>
                    <xdr:col>1</xdr:col>
                    <xdr:colOff>1533525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6" name="Check Box 166">
              <controlPr defaultSize="0" autoFill="0" autoLine="0" autoPict="0">
                <anchor moveWithCells="1">
                  <from>
                    <xdr:col>1</xdr:col>
                    <xdr:colOff>314325</xdr:colOff>
                    <xdr:row>28</xdr:row>
                    <xdr:rowOff>76200</xdr:rowOff>
                  </from>
                  <to>
                    <xdr:col>1</xdr:col>
                    <xdr:colOff>1533525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7" name="Check Box 203">
              <controlPr defaultSize="0" autoFill="0" autoLine="0" autoPict="0">
                <anchor moveWithCells="1">
                  <from>
                    <xdr:col>1</xdr:col>
                    <xdr:colOff>314325</xdr:colOff>
                    <xdr:row>29</xdr:row>
                    <xdr:rowOff>57150</xdr:rowOff>
                  </from>
                  <to>
                    <xdr:col>1</xdr:col>
                    <xdr:colOff>1533525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8" name="Check Box 204">
              <controlPr defaultSize="0" autoFill="0" autoLine="0" autoPict="0">
                <anchor moveWithCells="1">
                  <from>
                    <xdr:col>1</xdr:col>
                    <xdr:colOff>314325</xdr:colOff>
                    <xdr:row>29</xdr:row>
                    <xdr:rowOff>266700</xdr:rowOff>
                  </from>
                  <to>
                    <xdr:col>1</xdr:col>
                    <xdr:colOff>1533525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9" name="Check Box 205">
              <controlPr defaultSize="0" autoFill="0" autoLine="0" autoPict="0">
                <anchor moveWithCells="1">
                  <from>
                    <xdr:col>1</xdr:col>
                    <xdr:colOff>314325</xdr:colOff>
                    <xdr:row>30</xdr:row>
                    <xdr:rowOff>142875</xdr:rowOff>
                  </from>
                  <to>
                    <xdr:col>1</xdr:col>
                    <xdr:colOff>1533525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20" name="Check Box 278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57150</xdr:rowOff>
                  </from>
                  <to>
                    <xdr:col>1</xdr:col>
                    <xdr:colOff>1533525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21" name="Check Box 279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180975</xdr:rowOff>
                  </from>
                  <to>
                    <xdr:col>1</xdr:col>
                    <xdr:colOff>1533525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22" name="Check Box 280">
              <controlPr defaultSize="0" autoFill="0" autoLine="0" autoPict="0">
                <anchor moveWithCells="1">
                  <from>
                    <xdr:col>1</xdr:col>
                    <xdr:colOff>314325</xdr:colOff>
                    <xdr:row>33</xdr:row>
                    <xdr:rowOff>142875</xdr:rowOff>
                  </from>
                  <to>
                    <xdr:col>1</xdr:col>
                    <xdr:colOff>1533525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23" name="Check Box 281">
              <controlPr defaultSize="0" autoFill="0" autoLine="0" autoPict="0">
                <anchor moveWithCells="1">
                  <from>
                    <xdr:col>1</xdr:col>
                    <xdr:colOff>314325</xdr:colOff>
                    <xdr:row>35</xdr:row>
                    <xdr:rowOff>76200</xdr:rowOff>
                  </from>
                  <to>
                    <xdr:col>1</xdr:col>
                    <xdr:colOff>1533525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24" name="Check Box 282">
              <controlPr defaultSize="0" autoFill="0" autoLine="0" autoPict="0">
                <anchor moveWithCells="1">
                  <from>
                    <xdr:col>1</xdr:col>
                    <xdr:colOff>314325</xdr:colOff>
                    <xdr:row>36</xdr:row>
                    <xdr:rowOff>85725</xdr:rowOff>
                  </from>
                  <to>
                    <xdr:col>1</xdr:col>
                    <xdr:colOff>1533525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5" name="Check Box 333">
              <controlPr defaultSize="0" autoFill="0" autoLine="0" autoPict="0">
                <anchor moveWithCells="1">
                  <from>
                    <xdr:col>1</xdr:col>
                    <xdr:colOff>314325</xdr:colOff>
                    <xdr:row>38</xdr:row>
                    <xdr:rowOff>76200</xdr:rowOff>
                  </from>
                  <to>
                    <xdr:col>1</xdr:col>
                    <xdr:colOff>1533525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6" name="Check Box 337">
              <controlPr defaultSize="0" autoFill="0" autoLine="0" autoPict="0">
                <anchor moveWithCells="1">
                  <from>
                    <xdr:col>1</xdr:col>
                    <xdr:colOff>314325</xdr:colOff>
                    <xdr:row>41</xdr:row>
                    <xdr:rowOff>76200</xdr:rowOff>
                  </from>
                  <to>
                    <xdr:col>1</xdr:col>
                    <xdr:colOff>1533525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7" name="Check Box 338">
              <controlPr defaultSize="0" autoFill="0" autoLine="0" autoPict="0">
                <anchor moveWithCells="1">
                  <from>
                    <xdr:col>1</xdr:col>
                    <xdr:colOff>314325</xdr:colOff>
                    <xdr:row>42</xdr:row>
                    <xdr:rowOff>152400</xdr:rowOff>
                  </from>
                  <to>
                    <xdr:col>1</xdr:col>
                    <xdr:colOff>1533525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9" r:id="rId28" name="Check Box 385">
              <controlPr defaultSize="0" autoFill="0" autoLine="0" autoPict="0">
                <anchor moveWithCells="1">
                  <from>
                    <xdr:col>1</xdr:col>
                    <xdr:colOff>314325</xdr:colOff>
                    <xdr:row>44</xdr:row>
                    <xdr:rowOff>76200</xdr:rowOff>
                  </from>
                  <to>
                    <xdr:col>1</xdr:col>
                    <xdr:colOff>1533525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0" r:id="rId29" name="Check Box 386">
              <controlPr defaultSize="0" autoFill="0" autoLine="0" autoPict="0">
                <anchor moveWithCells="1">
                  <from>
                    <xdr:col>1</xdr:col>
                    <xdr:colOff>314325</xdr:colOff>
                    <xdr:row>45</xdr:row>
                    <xdr:rowOff>152400</xdr:rowOff>
                  </from>
                  <to>
                    <xdr:col>1</xdr:col>
                    <xdr:colOff>1533525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30" name="Check Box 387">
              <controlPr defaultSize="0" autoFill="0" autoLine="0" autoPict="0">
                <anchor moveWithCells="1">
                  <from>
                    <xdr:col>1</xdr:col>
                    <xdr:colOff>314325</xdr:colOff>
                    <xdr:row>47</xdr:row>
                    <xdr:rowOff>76200</xdr:rowOff>
                  </from>
                  <to>
                    <xdr:col>1</xdr:col>
                    <xdr:colOff>1533525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2" r:id="rId31" name="Check Box 388">
              <controlPr defaultSize="0" autoFill="0" autoLine="0" autoPict="0">
                <anchor moveWithCells="1">
                  <from>
                    <xdr:col>1</xdr:col>
                    <xdr:colOff>314325</xdr:colOff>
                    <xdr:row>47</xdr:row>
                    <xdr:rowOff>247650</xdr:rowOff>
                  </from>
                  <to>
                    <xdr:col>1</xdr:col>
                    <xdr:colOff>1533525</xdr:colOff>
                    <xdr:row>47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" r:id="rId32" name="Check Box 437">
              <controlPr defaultSize="0" autoFill="0" autoLine="0" autoPict="0">
                <anchor moveWithCells="1">
                  <from>
                    <xdr:col>1</xdr:col>
                    <xdr:colOff>314325</xdr:colOff>
                    <xdr:row>50</xdr:row>
                    <xdr:rowOff>76200</xdr:rowOff>
                  </from>
                  <to>
                    <xdr:col>1</xdr:col>
                    <xdr:colOff>1533525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" r:id="rId33" name="Check Box 438">
              <controlPr defaultSize="0" autoFill="0" autoLine="0" autoPict="0">
                <anchor moveWithCells="1">
                  <from>
                    <xdr:col>1</xdr:col>
                    <xdr:colOff>314325</xdr:colOff>
                    <xdr:row>50</xdr:row>
                    <xdr:rowOff>247650</xdr:rowOff>
                  </from>
                  <to>
                    <xdr:col>1</xdr:col>
                    <xdr:colOff>1533525</xdr:colOff>
                    <xdr:row>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" r:id="rId34" name="Check Box 439">
              <controlPr defaultSize="0" autoFill="0" autoLine="0" autoPict="0">
                <anchor moveWithCells="1">
                  <from>
                    <xdr:col>1</xdr:col>
                    <xdr:colOff>314325</xdr:colOff>
                    <xdr:row>53</xdr:row>
                    <xdr:rowOff>76200</xdr:rowOff>
                  </from>
                  <to>
                    <xdr:col>1</xdr:col>
                    <xdr:colOff>1533525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" r:id="rId35" name="Check Box 440">
              <controlPr defaultSize="0" autoFill="0" autoLine="0" autoPict="0">
                <anchor moveWithCells="1">
                  <from>
                    <xdr:col>1</xdr:col>
                    <xdr:colOff>314325</xdr:colOff>
                    <xdr:row>53</xdr:row>
                    <xdr:rowOff>247650</xdr:rowOff>
                  </from>
                  <to>
                    <xdr:col>1</xdr:col>
                    <xdr:colOff>1533525</xdr:colOff>
                    <xdr:row>53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0" r:id="rId36" name="Check Box 466">
              <controlPr defaultSize="0" autoFill="0" autoLine="0" autoPict="0">
                <anchor moveWithCells="1">
                  <from>
                    <xdr:col>1</xdr:col>
                    <xdr:colOff>314325</xdr:colOff>
                    <xdr:row>56</xdr:row>
                    <xdr:rowOff>57150</xdr:rowOff>
                  </from>
                  <to>
                    <xdr:col>1</xdr:col>
                    <xdr:colOff>1533525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1" r:id="rId37" name="Check Box 467">
              <controlPr defaultSize="0" autoFill="0" autoLine="0" autoPict="0">
                <anchor moveWithCells="1">
                  <from>
                    <xdr:col>1</xdr:col>
                    <xdr:colOff>314325</xdr:colOff>
                    <xdr:row>56</xdr:row>
                    <xdr:rowOff>257175</xdr:rowOff>
                  </from>
                  <to>
                    <xdr:col>1</xdr:col>
                    <xdr:colOff>1533525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12" r:id="rId38" name="Check Box 468">
              <controlPr defaultSize="0" autoFill="0" autoLine="0" autoPict="0">
                <anchor moveWithCells="1">
                  <from>
                    <xdr:col>1</xdr:col>
                    <xdr:colOff>314325</xdr:colOff>
                    <xdr:row>58</xdr:row>
                    <xdr:rowOff>19050</xdr:rowOff>
                  </from>
                  <to>
                    <xdr:col>1</xdr:col>
                    <xdr:colOff>1533525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39" name="Check Box 538">
              <controlPr defaultSize="0" autoFill="0" autoLine="0" autoPict="0">
                <anchor moveWithCells="1">
                  <from>
                    <xdr:col>1</xdr:col>
                    <xdr:colOff>314325</xdr:colOff>
                    <xdr:row>59</xdr:row>
                    <xdr:rowOff>76200</xdr:rowOff>
                  </from>
                  <to>
                    <xdr:col>1</xdr:col>
                    <xdr:colOff>1533525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40" name="Check Box 540">
              <controlPr defaultSize="0" autoFill="0" autoLine="0" autoPict="0">
                <anchor moveWithCells="1">
                  <from>
                    <xdr:col>1</xdr:col>
                    <xdr:colOff>314325</xdr:colOff>
                    <xdr:row>60</xdr:row>
                    <xdr:rowOff>9525</xdr:rowOff>
                  </from>
                  <to>
                    <xdr:col>1</xdr:col>
                    <xdr:colOff>1533525</xdr:colOff>
                    <xdr:row>61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41" name="Check Box 546">
              <controlPr defaultSize="0" autoFill="0" autoLine="0" autoPict="0">
                <anchor moveWithCells="1">
                  <from>
                    <xdr:col>1</xdr:col>
                    <xdr:colOff>323850</xdr:colOff>
                    <xdr:row>22</xdr:row>
                    <xdr:rowOff>66675</xdr:rowOff>
                  </from>
                  <to>
                    <xdr:col>1</xdr:col>
                    <xdr:colOff>1543050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42" name="Check Box 547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114300</xdr:rowOff>
                  </from>
                  <to>
                    <xdr:col>1</xdr:col>
                    <xdr:colOff>1533525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" r:id="rId43" name="Check Box 548">
              <controlPr defaultSize="0" autoFill="0" autoLine="0" autoPict="0">
                <anchor moveWithCells="1">
                  <from>
                    <xdr:col>1</xdr:col>
                    <xdr:colOff>304800</xdr:colOff>
                    <xdr:row>38</xdr:row>
                    <xdr:rowOff>200025</xdr:rowOff>
                  </from>
                  <to>
                    <xdr:col>1</xdr:col>
                    <xdr:colOff>1524000</xdr:colOff>
                    <xdr:row>40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72"/>
  <sheetViews>
    <sheetView tabSelected="1" view="pageBreakPreview" topLeftCell="C2" zoomScaleNormal="100" zoomScaleSheetLayoutView="100" workbookViewId="0">
      <selection activeCell="C2" sqref="C2"/>
    </sheetView>
  </sheetViews>
  <sheetFormatPr defaultRowHeight="12.75" x14ac:dyDescent="0.2"/>
  <cols>
    <col min="1" max="1" width="4.28515625" style="76" customWidth="1"/>
    <col min="2" max="2" width="28.7109375" style="76" customWidth="1"/>
    <col min="3" max="3" width="14.140625" style="76" customWidth="1"/>
    <col min="4" max="6" width="16.42578125" style="87" customWidth="1"/>
    <col min="7" max="7" width="11" style="76" customWidth="1"/>
    <col min="8" max="8" width="22.5703125" style="88" customWidth="1"/>
    <col min="9" max="9" width="17.28515625" style="88" bestFit="1" customWidth="1"/>
    <col min="10" max="10" width="36.140625" style="76" customWidth="1"/>
    <col min="11" max="11" width="20" style="76" customWidth="1"/>
    <col min="12" max="12" width="4.28515625" style="76" customWidth="1"/>
    <col min="13" max="13" width="15.140625" style="76" customWidth="1"/>
    <col min="14" max="15" width="15.140625" style="91" customWidth="1"/>
    <col min="16" max="16" width="23.28515625" style="76" customWidth="1"/>
    <col min="17" max="18" width="11" style="76" customWidth="1"/>
    <col min="19" max="19" width="11.5703125" style="76" customWidth="1"/>
    <col min="20" max="22" width="11" style="76" customWidth="1"/>
    <col min="23" max="23" width="14.28515625" style="76" customWidth="1"/>
    <col min="24" max="24" width="14.140625" style="76" customWidth="1"/>
    <col min="25" max="25" width="15.5703125" style="76" customWidth="1"/>
    <col min="26" max="26" width="12.7109375" style="76" customWidth="1"/>
  </cols>
  <sheetData>
    <row r="2" spans="1:26" x14ac:dyDescent="0.2">
      <c r="F2" s="76"/>
    </row>
    <row r="3" spans="1:26" x14ac:dyDescent="0.2">
      <c r="F3" s="76"/>
    </row>
    <row r="4" spans="1:26" x14ac:dyDescent="0.2">
      <c r="F4" s="76"/>
    </row>
    <row r="5" spans="1:26" x14ac:dyDescent="0.2">
      <c r="F5" s="76"/>
    </row>
    <row r="6" spans="1:26" x14ac:dyDescent="0.2">
      <c r="A6" s="140" t="s">
        <v>98</v>
      </c>
      <c r="G6" s="78"/>
      <c r="L6" s="140" t="s">
        <v>98</v>
      </c>
    </row>
    <row r="7" spans="1:26" x14ac:dyDescent="0.2">
      <c r="A7" s="78"/>
      <c r="G7" s="78"/>
      <c r="L7" s="78"/>
    </row>
    <row r="8" spans="1:26" ht="62.25" customHeight="1" x14ac:dyDescent="0.2">
      <c r="A8" s="175" t="s">
        <v>43</v>
      </c>
      <c r="B8" s="175" t="s">
        <v>90</v>
      </c>
      <c r="C8" s="175" t="s">
        <v>44</v>
      </c>
      <c r="D8" s="175" t="s">
        <v>45</v>
      </c>
      <c r="E8" s="175" t="s">
        <v>134</v>
      </c>
      <c r="F8" s="175" t="s">
        <v>95</v>
      </c>
      <c r="G8" s="175" t="s">
        <v>46</v>
      </c>
      <c r="H8" s="181" t="s">
        <v>96</v>
      </c>
      <c r="I8" s="181" t="s">
        <v>97</v>
      </c>
      <c r="J8" s="178" t="s">
        <v>88</v>
      </c>
      <c r="K8" s="175" t="s">
        <v>8</v>
      </c>
      <c r="L8" s="175" t="s">
        <v>43</v>
      </c>
      <c r="M8" s="178" t="s">
        <v>47</v>
      </c>
      <c r="N8" s="178"/>
      <c r="O8" s="178"/>
      <c r="P8" s="178" t="s">
        <v>89</v>
      </c>
      <c r="Q8" s="175" t="s">
        <v>61</v>
      </c>
      <c r="R8" s="175"/>
      <c r="S8" s="175"/>
      <c r="T8" s="175"/>
      <c r="U8" s="175"/>
      <c r="V8" s="175"/>
      <c r="W8" s="177" t="s">
        <v>48</v>
      </c>
      <c r="X8" s="177" t="s">
        <v>49</v>
      </c>
      <c r="Y8" s="177" t="s">
        <v>50</v>
      </c>
      <c r="Z8" s="177" t="s">
        <v>51</v>
      </c>
    </row>
    <row r="9" spans="1:26" ht="62.25" customHeight="1" x14ac:dyDescent="0.2">
      <c r="A9" s="175"/>
      <c r="B9" s="175"/>
      <c r="C9" s="175"/>
      <c r="D9" s="175"/>
      <c r="E9" s="175"/>
      <c r="F9" s="175"/>
      <c r="G9" s="175"/>
      <c r="H9" s="181"/>
      <c r="I9" s="181"/>
      <c r="J9" s="178"/>
      <c r="K9" s="175"/>
      <c r="L9" s="175"/>
      <c r="M9" s="40" t="s">
        <v>52</v>
      </c>
      <c r="N9" s="40" t="s">
        <v>53</v>
      </c>
      <c r="O9" s="40" t="s">
        <v>54</v>
      </c>
      <c r="P9" s="178"/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177"/>
      <c r="X9" s="177"/>
      <c r="Y9" s="177"/>
      <c r="Z9" s="177"/>
    </row>
    <row r="10" spans="1:26" x14ac:dyDescent="0.2">
      <c r="A10" s="176" t="s">
        <v>135</v>
      </c>
      <c r="B10" s="176"/>
      <c r="C10" s="176"/>
      <c r="D10" s="176"/>
      <c r="E10" s="176"/>
      <c r="F10" s="176"/>
      <c r="G10" s="84"/>
      <c r="H10" s="89"/>
      <c r="I10" s="89"/>
      <c r="J10" s="79"/>
      <c r="K10" s="79"/>
      <c r="L10" s="176" t="s">
        <v>135</v>
      </c>
      <c r="M10" s="176"/>
      <c r="N10" s="176"/>
      <c r="O10" s="176"/>
      <c r="P10" s="176"/>
      <c r="Q10" s="176"/>
      <c r="R10" s="79"/>
      <c r="S10" s="79"/>
      <c r="T10" s="79"/>
      <c r="U10" s="79"/>
      <c r="V10" s="79"/>
      <c r="W10" s="79"/>
      <c r="X10" s="79"/>
      <c r="Y10" s="79"/>
      <c r="Z10" s="79"/>
    </row>
    <row r="11" spans="1:26" s="8" customFormat="1" ht="51" x14ac:dyDescent="0.2">
      <c r="A11" s="74">
        <v>1</v>
      </c>
      <c r="B11" s="74" t="s">
        <v>221</v>
      </c>
      <c r="C11" s="74" t="s">
        <v>136</v>
      </c>
      <c r="D11" s="81" t="s">
        <v>137</v>
      </c>
      <c r="E11" s="81"/>
      <c r="F11" s="81" t="s">
        <v>138</v>
      </c>
      <c r="G11" s="74">
        <v>1976</v>
      </c>
      <c r="H11" s="82"/>
      <c r="I11" s="82">
        <v>2200000</v>
      </c>
      <c r="J11" s="74" t="s">
        <v>139</v>
      </c>
      <c r="K11" s="74" t="s">
        <v>140</v>
      </c>
      <c r="L11" s="74">
        <v>1</v>
      </c>
      <c r="M11" s="75" t="s">
        <v>200</v>
      </c>
      <c r="N11" s="74" t="s">
        <v>201</v>
      </c>
      <c r="O11" s="74" t="s">
        <v>202</v>
      </c>
      <c r="P11" s="75"/>
      <c r="Q11" s="75" t="s">
        <v>203</v>
      </c>
      <c r="R11" s="75" t="s">
        <v>203</v>
      </c>
      <c r="S11" s="75" t="s">
        <v>203</v>
      </c>
      <c r="T11" s="75" t="s">
        <v>203</v>
      </c>
      <c r="U11" s="75" t="s">
        <v>204</v>
      </c>
      <c r="V11" s="75" t="s">
        <v>203</v>
      </c>
      <c r="W11" s="75">
        <v>818</v>
      </c>
      <c r="X11" s="75">
        <v>2</v>
      </c>
      <c r="Y11" s="75" t="s">
        <v>137</v>
      </c>
      <c r="Z11" s="74" t="s">
        <v>205</v>
      </c>
    </row>
    <row r="12" spans="1:26" s="8" customFormat="1" ht="25.5" x14ac:dyDescent="0.2">
      <c r="A12" s="74">
        <v>2</v>
      </c>
      <c r="B12" s="74" t="s">
        <v>141</v>
      </c>
      <c r="C12" s="74" t="s">
        <v>142</v>
      </c>
      <c r="D12" s="81" t="s">
        <v>137</v>
      </c>
      <c r="E12" s="81"/>
      <c r="F12" s="81" t="s">
        <v>138</v>
      </c>
      <c r="G12" s="74">
        <v>1978</v>
      </c>
      <c r="H12" s="82"/>
      <c r="I12" s="82">
        <v>250000</v>
      </c>
      <c r="J12" s="74" t="s">
        <v>143</v>
      </c>
      <c r="K12" s="74" t="s">
        <v>144</v>
      </c>
      <c r="L12" s="74">
        <v>2</v>
      </c>
      <c r="M12" s="75" t="s">
        <v>206</v>
      </c>
      <c r="N12" s="74" t="s">
        <v>207</v>
      </c>
      <c r="O12" s="74" t="s">
        <v>202</v>
      </c>
      <c r="P12" s="75"/>
      <c r="Q12" s="75" t="s">
        <v>203</v>
      </c>
      <c r="R12" s="75" t="s">
        <v>203</v>
      </c>
      <c r="S12" s="75" t="s">
        <v>203</v>
      </c>
      <c r="T12" s="75" t="s">
        <v>203</v>
      </c>
      <c r="U12" s="75" t="s">
        <v>204</v>
      </c>
      <c r="V12" s="75" t="s">
        <v>203</v>
      </c>
      <c r="W12" s="75">
        <v>120</v>
      </c>
      <c r="X12" s="75">
        <v>1</v>
      </c>
      <c r="Y12" s="75" t="s">
        <v>138</v>
      </c>
      <c r="Z12" s="75" t="s">
        <v>138</v>
      </c>
    </row>
    <row r="13" spans="1:26" s="8" customFormat="1" ht="38.25" x14ac:dyDescent="0.2">
      <c r="A13" s="74">
        <v>3</v>
      </c>
      <c r="B13" s="74" t="s">
        <v>145</v>
      </c>
      <c r="C13" s="74" t="s">
        <v>146</v>
      </c>
      <c r="D13" s="81" t="s">
        <v>137</v>
      </c>
      <c r="E13" s="81"/>
      <c r="F13" s="81" t="s">
        <v>138</v>
      </c>
      <c r="G13" s="74">
        <v>1976</v>
      </c>
      <c r="H13" s="82"/>
      <c r="I13" s="82">
        <v>300000</v>
      </c>
      <c r="J13" s="74" t="s">
        <v>139</v>
      </c>
      <c r="K13" s="74" t="s">
        <v>140</v>
      </c>
      <c r="L13" s="74">
        <v>3</v>
      </c>
      <c r="M13" s="75" t="s">
        <v>200</v>
      </c>
      <c r="N13" s="74" t="s">
        <v>207</v>
      </c>
      <c r="O13" s="74" t="s">
        <v>208</v>
      </c>
      <c r="P13" s="75"/>
      <c r="Q13" s="75" t="s">
        <v>203</v>
      </c>
      <c r="R13" s="75" t="s">
        <v>203</v>
      </c>
      <c r="S13" s="75" t="s">
        <v>203</v>
      </c>
      <c r="T13" s="75" t="s">
        <v>203</v>
      </c>
      <c r="U13" s="75" t="s">
        <v>204</v>
      </c>
      <c r="V13" s="75" t="s">
        <v>203</v>
      </c>
      <c r="W13" s="75">
        <v>200</v>
      </c>
      <c r="X13" s="75">
        <v>1</v>
      </c>
      <c r="Y13" s="75" t="s">
        <v>138</v>
      </c>
      <c r="Z13" s="75" t="s">
        <v>138</v>
      </c>
    </row>
    <row r="14" spans="1:26" s="8" customFormat="1" ht="25.5" x14ac:dyDescent="0.2">
      <c r="A14" s="74">
        <v>4</v>
      </c>
      <c r="B14" s="74" t="s">
        <v>148</v>
      </c>
      <c r="C14" s="74" t="s">
        <v>149</v>
      </c>
      <c r="D14" s="81" t="s">
        <v>137</v>
      </c>
      <c r="E14" s="81"/>
      <c r="F14" s="81" t="s">
        <v>138</v>
      </c>
      <c r="G14" s="74">
        <v>1970</v>
      </c>
      <c r="H14" s="82"/>
      <c r="I14" s="82">
        <v>500000</v>
      </c>
      <c r="J14" s="74" t="s">
        <v>147</v>
      </c>
      <c r="K14" s="74" t="s">
        <v>150</v>
      </c>
      <c r="L14" s="74">
        <v>4</v>
      </c>
      <c r="M14" s="75" t="s">
        <v>206</v>
      </c>
      <c r="N14" s="74" t="s">
        <v>207</v>
      </c>
      <c r="O14" s="74"/>
      <c r="P14" s="75"/>
      <c r="Q14" s="75" t="s">
        <v>203</v>
      </c>
      <c r="R14" s="75" t="s">
        <v>203</v>
      </c>
      <c r="S14" s="75" t="s">
        <v>203</v>
      </c>
      <c r="T14" s="75" t="s">
        <v>203</v>
      </c>
      <c r="U14" s="75" t="s">
        <v>204</v>
      </c>
      <c r="V14" s="75" t="s">
        <v>203</v>
      </c>
      <c r="W14" s="75">
        <v>410</v>
      </c>
      <c r="X14" s="75">
        <v>1</v>
      </c>
      <c r="Y14" s="75" t="s">
        <v>138</v>
      </c>
      <c r="Z14" s="75" t="s">
        <v>138</v>
      </c>
    </row>
    <row r="15" spans="1:26" s="8" customFormat="1" x14ac:dyDescent="0.2">
      <c r="A15" s="74">
        <v>5</v>
      </c>
      <c r="B15" s="74" t="s">
        <v>151</v>
      </c>
      <c r="C15" s="74" t="s">
        <v>152</v>
      </c>
      <c r="D15" s="81" t="s">
        <v>137</v>
      </c>
      <c r="E15" s="81"/>
      <c r="F15" s="81" t="s">
        <v>138</v>
      </c>
      <c r="G15" s="74">
        <v>1905</v>
      </c>
      <c r="H15" s="82"/>
      <c r="I15" s="82">
        <v>200000</v>
      </c>
      <c r="J15" s="74" t="s">
        <v>147</v>
      </c>
      <c r="K15" s="74" t="s">
        <v>153</v>
      </c>
      <c r="L15" s="74">
        <v>5</v>
      </c>
      <c r="M15" s="75" t="s">
        <v>200</v>
      </c>
      <c r="N15" s="74" t="s">
        <v>209</v>
      </c>
      <c r="O15" s="74" t="s">
        <v>208</v>
      </c>
      <c r="P15" s="75"/>
      <c r="Q15" s="75" t="s">
        <v>203</v>
      </c>
      <c r="R15" s="75" t="s">
        <v>203</v>
      </c>
      <c r="S15" s="75" t="s">
        <v>203</v>
      </c>
      <c r="T15" s="75" t="s">
        <v>203</v>
      </c>
      <c r="U15" s="75" t="s">
        <v>204</v>
      </c>
      <c r="V15" s="75" t="s">
        <v>203</v>
      </c>
      <c r="W15" s="75">
        <v>200</v>
      </c>
      <c r="X15" s="75">
        <v>1.5</v>
      </c>
      <c r="Y15" s="75" t="s">
        <v>138</v>
      </c>
      <c r="Z15" s="75" t="s">
        <v>138</v>
      </c>
    </row>
    <row r="16" spans="1:26" s="8" customFormat="1" ht="25.5" x14ac:dyDescent="0.2">
      <c r="A16" s="74">
        <v>6</v>
      </c>
      <c r="B16" s="74" t="s">
        <v>148</v>
      </c>
      <c r="C16" s="74" t="s">
        <v>149</v>
      </c>
      <c r="D16" s="81" t="s">
        <v>137</v>
      </c>
      <c r="E16" s="81"/>
      <c r="F16" s="81" t="s">
        <v>138</v>
      </c>
      <c r="G16" s="74">
        <v>1968</v>
      </c>
      <c r="H16" s="82"/>
      <c r="I16" s="82">
        <v>1000000</v>
      </c>
      <c r="J16" s="74" t="s">
        <v>147</v>
      </c>
      <c r="K16" s="74" t="s">
        <v>154</v>
      </c>
      <c r="L16" s="74">
        <v>6</v>
      </c>
      <c r="M16" s="75" t="s">
        <v>206</v>
      </c>
      <c r="N16" s="74" t="s">
        <v>210</v>
      </c>
      <c r="O16" s="74" t="s">
        <v>202</v>
      </c>
      <c r="P16" s="75"/>
      <c r="Q16" s="75" t="s">
        <v>203</v>
      </c>
      <c r="R16" s="75" t="s">
        <v>203</v>
      </c>
      <c r="S16" s="75" t="s">
        <v>203</v>
      </c>
      <c r="T16" s="75" t="s">
        <v>203</v>
      </c>
      <c r="U16" s="75" t="s">
        <v>204</v>
      </c>
      <c r="V16" s="75" t="s">
        <v>203</v>
      </c>
      <c r="W16" s="75">
        <v>568</v>
      </c>
      <c r="X16" s="75">
        <v>1</v>
      </c>
      <c r="Y16" s="75" t="s">
        <v>137</v>
      </c>
      <c r="Z16" s="75" t="s">
        <v>138</v>
      </c>
    </row>
    <row r="17" spans="1:26" s="8" customFormat="1" ht="25.5" x14ac:dyDescent="0.2">
      <c r="A17" s="74">
        <v>7</v>
      </c>
      <c r="B17" s="74" t="s">
        <v>148</v>
      </c>
      <c r="C17" s="74" t="s">
        <v>149</v>
      </c>
      <c r="D17" s="81" t="s">
        <v>137</v>
      </c>
      <c r="E17" s="81"/>
      <c r="F17" s="81" t="s">
        <v>138</v>
      </c>
      <c r="G17" s="74">
        <v>1965</v>
      </c>
      <c r="H17" s="82"/>
      <c r="I17" s="82">
        <v>700000</v>
      </c>
      <c r="J17" s="74" t="s">
        <v>147</v>
      </c>
      <c r="K17" s="74" t="s">
        <v>155</v>
      </c>
      <c r="L17" s="74">
        <v>7</v>
      </c>
      <c r="M17" s="75" t="s">
        <v>200</v>
      </c>
      <c r="N17" s="74" t="s">
        <v>207</v>
      </c>
      <c r="O17" s="74" t="s">
        <v>202</v>
      </c>
      <c r="P17" s="75"/>
      <c r="Q17" s="75" t="s">
        <v>203</v>
      </c>
      <c r="R17" s="75" t="s">
        <v>203</v>
      </c>
      <c r="S17" s="75" t="s">
        <v>203</v>
      </c>
      <c r="T17" s="75" t="s">
        <v>203</v>
      </c>
      <c r="U17" s="75" t="s">
        <v>204</v>
      </c>
      <c r="V17" s="75" t="s">
        <v>203</v>
      </c>
      <c r="W17" s="75">
        <v>477</v>
      </c>
      <c r="X17" s="75">
        <v>1</v>
      </c>
      <c r="Y17" s="75" t="s">
        <v>138</v>
      </c>
      <c r="Z17" s="75" t="s">
        <v>138</v>
      </c>
    </row>
    <row r="18" spans="1:26" s="8" customFormat="1" x14ac:dyDescent="0.2">
      <c r="A18" s="74">
        <v>8</v>
      </c>
      <c r="B18" s="74" t="s">
        <v>151</v>
      </c>
      <c r="C18" s="74" t="s">
        <v>152</v>
      </c>
      <c r="D18" s="81" t="s">
        <v>137</v>
      </c>
      <c r="E18" s="81"/>
      <c r="F18" s="81" t="s">
        <v>138</v>
      </c>
      <c r="G18" s="74">
        <v>1985</v>
      </c>
      <c r="H18" s="82"/>
      <c r="I18" s="82">
        <v>600000</v>
      </c>
      <c r="J18" s="74" t="s">
        <v>147</v>
      </c>
      <c r="K18" s="74" t="s">
        <v>156</v>
      </c>
      <c r="L18" s="74">
        <v>8</v>
      </c>
      <c r="M18" s="75" t="s">
        <v>200</v>
      </c>
      <c r="N18" s="74" t="s">
        <v>207</v>
      </c>
      <c r="O18" s="74" t="s">
        <v>202</v>
      </c>
      <c r="P18" s="75"/>
      <c r="Q18" s="75" t="s">
        <v>203</v>
      </c>
      <c r="R18" s="75" t="s">
        <v>203</v>
      </c>
      <c r="S18" s="75" t="s">
        <v>203</v>
      </c>
      <c r="T18" s="75" t="s">
        <v>203</v>
      </c>
      <c r="U18" s="75" t="s">
        <v>204</v>
      </c>
      <c r="V18" s="75" t="s">
        <v>203</v>
      </c>
      <c r="W18" s="75">
        <v>279</v>
      </c>
      <c r="X18" s="75">
        <v>1</v>
      </c>
      <c r="Y18" s="75" t="s">
        <v>138</v>
      </c>
      <c r="Z18" s="75" t="s">
        <v>138</v>
      </c>
    </row>
    <row r="19" spans="1:26" s="8" customFormat="1" ht="25.5" x14ac:dyDescent="0.2">
      <c r="A19" s="74">
        <v>9</v>
      </c>
      <c r="B19" s="74" t="s">
        <v>148</v>
      </c>
      <c r="C19" s="74" t="s">
        <v>149</v>
      </c>
      <c r="D19" s="81" t="s">
        <v>137</v>
      </c>
      <c r="E19" s="81"/>
      <c r="F19" s="81" t="s">
        <v>138</v>
      </c>
      <c r="G19" s="74">
        <v>1983</v>
      </c>
      <c r="H19" s="82"/>
      <c r="I19" s="82">
        <v>650000</v>
      </c>
      <c r="J19" s="74" t="s">
        <v>147</v>
      </c>
      <c r="K19" s="74" t="s">
        <v>157</v>
      </c>
      <c r="L19" s="74">
        <v>9</v>
      </c>
      <c r="M19" s="75" t="s">
        <v>206</v>
      </c>
      <c r="N19" s="74" t="s">
        <v>211</v>
      </c>
      <c r="O19" s="74" t="s">
        <v>208</v>
      </c>
      <c r="P19" s="75"/>
      <c r="Q19" s="75" t="s">
        <v>212</v>
      </c>
      <c r="R19" s="75" t="s">
        <v>203</v>
      </c>
      <c r="S19" s="75" t="s">
        <v>212</v>
      </c>
      <c r="T19" s="75" t="s">
        <v>203</v>
      </c>
      <c r="U19" s="75" t="s">
        <v>204</v>
      </c>
      <c r="V19" s="75" t="s">
        <v>203</v>
      </c>
      <c r="W19" s="75">
        <v>388</v>
      </c>
      <c r="X19" s="75">
        <v>1</v>
      </c>
      <c r="Y19" s="75" t="s">
        <v>138</v>
      </c>
      <c r="Z19" s="75" t="s">
        <v>138</v>
      </c>
    </row>
    <row r="20" spans="1:26" s="8" customFormat="1" x14ac:dyDescent="0.2">
      <c r="A20" s="74">
        <v>10</v>
      </c>
      <c r="B20" s="74" t="s">
        <v>151</v>
      </c>
      <c r="C20" s="74" t="s">
        <v>152</v>
      </c>
      <c r="D20" s="81" t="s">
        <v>137</v>
      </c>
      <c r="E20" s="81"/>
      <c r="F20" s="81" t="s">
        <v>138</v>
      </c>
      <c r="G20" s="74">
        <v>1920</v>
      </c>
      <c r="H20" s="82"/>
      <c r="I20" s="82">
        <v>400000</v>
      </c>
      <c r="J20" s="74" t="s">
        <v>147</v>
      </c>
      <c r="K20" s="74" t="s">
        <v>158</v>
      </c>
      <c r="L20" s="74">
        <v>10</v>
      </c>
      <c r="M20" s="75" t="s">
        <v>200</v>
      </c>
      <c r="N20" s="74" t="s">
        <v>207</v>
      </c>
      <c r="O20" s="74" t="s">
        <v>208</v>
      </c>
      <c r="P20" s="75"/>
      <c r="Q20" s="75" t="s">
        <v>203</v>
      </c>
      <c r="R20" s="75" t="s">
        <v>203</v>
      </c>
      <c r="S20" s="75" t="s">
        <v>203</v>
      </c>
      <c r="T20" s="75" t="s">
        <v>203</v>
      </c>
      <c r="U20" s="75" t="s">
        <v>204</v>
      </c>
      <c r="V20" s="75" t="s">
        <v>203</v>
      </c>
      <c r="W20" s="75">
        <v>213</v>
      </c>
      <c r="X20" s="75">
        <v>1.5</v>
      </c>
      <c r="Y20" s="75" t="s">
        <v>138</v>
      </c>
      <c r="Z20" s="75" t="s">
        <v>138</v>
      </c>
    </row>
    <row r="21" spans="1:26" s="8" customFormat="1" x14ac:dyDescent="0.2">
      <c r="A21" s="74">
        <v>11</v>
      </c>
      <c r="B21" s="74" t="s">
        <v>151</v>
      </c>
      <c r="C21" s="74" t="s">
        <v>152</v>
      </c>
      <c r="D21" s="81" t="s">
        <v>137</v>
      </c>
      <c r="E21" s="81"/>
      <c r="F21" s="81" t="s">
        <v>138</v>
      </c>
      <c r="G21" s="74">
        <v>1992</v>
      </c>
      <c r="H21" s="82"/>
      <c r="I21" s="82">
        <v>600000</v>
      </c>
      <c r="J21" s="74" t="s">
        <v>147</v>
      </c>
      <c r="K21" s="74" t="s">
        <v>159</v>
      </c>
      <c r="L21" s="74">
        <v>11</v>
      </c>
      <c r="M21" s="75" t="s">
        <v>200</v>
      </c>
      <c r="N21" s="74" t="s">
        <v>207</v>
      </c>
      <c r="O21" s="74" t="s">
        <v>202</v>
      </c>
      <c r="P21" s="75"/>
      <c r="Q21" s="75" t="s">
        <v>203</v>
      </c>
      <c r="R21" s="75" t="s">
        <v>203</v>
      </c>
      <c r="S21" s="75" t="s">
        <v>203</v>
      </c>
      <c r="T21" s="75" t="s">
        <v>203</v>
      </c>
      <c r="U21" s="75" t="s">
        <v>204</v>
      </c>
      <c r="V21" s="75" t="s">
        <v>203</v>
      </c>
      <c r="W21" s="75">
        <v>453</v>
      </c>
      <c r="X21" s="75">
        <v>1</v>
      </c>
      <c r="Y21" s="75" t="s">
        <v>137</v>
      </c>
      <c r="Z21" s="75" t="s">
        <v>138</v>
      </c>
    </row>
    <row r="22" spans="1:26" s="8" customFormat="1" x14ac:dyDescent="0.2">
      <c r="A22" s="74">
        <v>12</v>
      </c>
      <c r="B22" s="74" t="s">
        <v>151</v>
      </c>
      <c r="C22" s="74" t="s">
        <v>152</v>
      </c>
      <c r="D22" s="81" t="s">
        <v>137</v>
      </c>
      <c r="E22" s="81"/>
      <c r="F22" s="81" t="s">
        <v>138</v>
      </c>
      <c r="G22" s="74">
        <v>1997</v>
      </c>
      <c r="H22" s="82"/>
      <c r="I22" s="82">
        <v>300000</v>
      </c>
      <c r="J22" s="74" t="s">
        <v>147</v>
      </c>
      <c r="K22" s="74" t="s">
        <v>160</v>
      </c>
      <c r="L22" s="74">
        <v>12</v>
      </c>
      <c r="M22" s="75" t="s">
        <v>200</v>
      </c>
      <c r="N22" s="74" t="s">
        <v>213</v>
      </c>
      <c r="O22" s="74"/>
      <c r="P22" s="75"/>
      <c r="Q22" s="75" t="s">
        <v>203</v>
      </c>
      <c r="R22" s="75" t="s">
        <v>203</v>
      </c>
      <c r="S22" s="75" t="s">
        <v>203</v>
      </c>
      <c r="T22" s="75" t="s">
        <v>203</v>
      </c>
      <c r="U22" s="75" t="s">
        <v>204</v>
      </c>
      <c r="V22" s="75" t="s">
        <v>203</v>
      </c>
      <c r="W22" s="75">
        <v>115</v>
      </c>
      <c r="X22" s="75">
        <v>1</v>
      </c>
      <c r="Y22" s="75" t="s">
        <v>138</v>
      </c>
      <c r="Z22" s="75" t="s">
        <v>138</v>
      </c>
    </row>
    <row r="23" spans="1:26" s="8" customFormat="1" x14ac:dyDescent="0.2">
      <c r="A23" s="74">
        <v>13</v>
      </c>
      <c r="B23" s="74" t="s">
        <v>151</v>
      </c>
      <c r="C23" s="74" t="s">
        <v>152</v>
      </c>
      <c r="D23" s="81" t="s">
        <v>137</v>
      </c>
      <c r="E23" s="81"/>
      <c r="F23" s="81" t="s">
        <v>138</v>
      </c>
      <c r="G23" s="74">
        <v>1960</v>
      </c>
      <c r="H23" s="82"/>
      <c r="I23" s="82">
        <v>800000</v>
      </c>
      <c r="J23" s="74" t="s">
        <v>147</v>
      </c>
      <c r="K23" s="74" t="s">
        <v>161</v>
      </c>
      <c r="L23" s="74">
        <v>13</v>
      </c>
      <c r="M23" s="75" t="s">
        <v>200</v>
      </c>
      <c r="N23" s="74" t="s">
        <v>201</v>
      </c>
      <c r="O23" s="74" t="s">
        <v>202</v>
      </c>
      <c r="P23" s="75"/>
      <c r="Q23" s="75" t="s">
        <v>203</v>
      </c>
      <c r="R23" s="75" t="s">
        <v>203</v>
      </c>
      <c r="S23" s="75" t="s">
        <v>203</v>
      </c>
      <c r="T23" s="75" t="s">
        <v>203</v>
      </c>
      <c r="U23" s="75" t="s">
        <v>204</v>
      </c>
      <c r="V23" s="75" t="s">
        <v>203</v>
      </c>
      <c r="W23" s="75">
        <v>327</v>
      </c>
      <c r="X23" s="75">
        <v>1</v>
      </c>
      <c r="Y23" s="75" t="s">
        <v>137</v>
      </c>
      <c r="Z23" s="75" t="s">
        <v>138</v>
      </c>
    </row>
    <row r="24" spans="1:26" s="8" customFormat="1" ht="25.5" x14ac:dyDescent="0.2">
      <c r="A24" s="74">
        <v>14</v>
      </c>
      <c r="B24" s="74" t="s">
        <v>162</v>
      </c>
      <c r="C24" s="74" t="s">
        <v>163</v>
      </c>
      <c r="D24" s="81" t="s">
        <v>137</v>
      </c>
      <c r="E24" s="81"/>
      <c r="F24" s="81" t="s">
        <v>138</v>
      </c>
      <c r="G24" s="74">
        <v>1953</v>
      </c>
      <c r="H24" s="82"/>
      <c r="I24" s="82">
        <v>300000</v>
      </c>
      <c r="J24" s="74" t="s">
        <v>147</v>
      </c>
      <c r="K24" s="74" t="s">
        <v>164</v>
      </c>
      <c r="L24" s="74">
        <v>14</v>
      </c>
      <c r="M24" s="75" t="s">
        <v>214</v>
      </c>
      <c r="N24" s="74" t="s">
        <v>207</v>
      </c>
      <c r="O24" s="74" t="s">
        <v>202</v>
      </c>
      <c r="P24" s="75"/>
      <c r="Q24" s="75" t="s">
        <v>203</v>
      </c>
      <c r="R24" s="75" t="s">
        <v>203</v>
      </c>
      <c r="S24" s="75" t="s">
        <v>203</v>
      </c>
      <c r="T24" s="75" t="s">
        <v>203</v>
      </c>
      <c r="U24" s="75" t="s">
        <v>204</v>
      </c>
      <c r="V24" s="75" t="s">
        <v>203</v>
      </c>
      <c r="W24" s="75">
        <v>147</v>
      </c>
      <c r="X24" s="75">
        <v>1</v>
      </c>
      <c r="Y24" s="75" t="s">
        <v>138</v>
      </c>
      <c r="Z24" s="75" t="s">
        <v>138</v>
      </c>
    </row>
    <row r="25" spans="1:26" s="8" customFormat="1" x14ac:dyDescent="0.2">
      <c r="A25" s="74">
        <v>15</v>
      </c>
      <c r="B25" s="74" t="s">
        <v>162</v>
      </c>
      <c r="C25" s="74" t="s">
        <v>163</v>
      </c>
      <c r="D25" s="81" t="s">
        <v>137</v>
      </c>
      <c r="E25" s="81"/>
      <c r="F25" s="81" t="s">
        <v>138</v>
      </c>
      <c r="G25" s="74">
        <v>1930</v>
      </c>
      <c r="H25" s="82"/>
      <c r="I25" s="82">
        <v>100000</v>
      </c>
      <c r="J25" s="74" t="s">
        <v>147</v>
      </c>
      <c r="K25" s="74" t="s">
        <v>165</v>
      </c>
      <c r="L25" s="74">
        <v>15</v>
      </c>
      <c r="M25" s="75" t="s">
        <v>200</v>
      </c>
      <c r="N25" s="74" t="s">
        <v>213</v>
      </c>
      <c r="O25" s="74" t="s">
        <v>202</v>
      </c>
      <c r="P25" s="75"/>
      <c r="Q25" s="75" t="s">
        <v>203</v>
      </c>
      <c r="R25" s="75" t="s">
        <v>203</v>
      </c>
      <c r="S25" s="75" t="s">
        <v>203</v>
      </c>
      <c r="T25" s="75" t="s">
        <v>203</v>
      </c>
      <c r="U25" s="75" t="s">
        <v>204</v>
      </c>
      <c r="V25" s="75" t="s">
        <v>203</v>
      </c>
      <c r="W25" s="75">
        <v>71</v>
      </c>
      <c r="X25" s="75">
        <v>1</v>
      </c>
      <c r="Y25" s="75" t="s">
        <v>138</v>
      </c>
      <c r="Z25" s="75" t="s">
        <v>138</v>
      </c>
    </row>
    <row r="26" spans="1:26" s="8" customFormat="1" ht="25.5" x14ac:dyDescent="0.2">
      <c r="A26" s="74">
        <v>16</v>
      </c>
      <c r="B26" s="74" t="s">
        <v>166</v>
      </c>
      <c r="C26" s="74" t="s">
        <v>149</v>
      </c>
      <c r="D26" s="81" t="s">
        <v>137</v>
      </c>
      <c r="E26" s="81"/>
      <c r="F26" s="81" t="s">
        <v>138</v>
      </c>
      <c r="G26" s="74">
        <v>2009</v>
      </c>
      <c r="H26" s="82">
        <v>0</v>
      </c>
      <c r="I26" s="82">
        <v>350000</v>
      </c>
      <c r="J26" s="74" t="s">
        <v>147</v>
      </c>
      <c r="K26" s="74" t="s">
        <v>167</v>
      </c>
      <c r="L26" s="74">
        <v>16</v>
      </c>
      <c r="M26" s="75" t="s">
        <v>200</v>
      </c>
      <c r="N26" s="74" t="s">
        <v>201</v>
      </c>
      <c r="O26" s="74" t="s">
        <v>202</v>
      </c>
      <c r="P26" s="75"/>
      <c r="Q26" s="75" t="s">
        <v>203</v>
      </c>
      <c r="R26" s="75" t="s">
        <v>203</v>
      </c>
      <c r="S26" s="75" t="s">
        <v>203</v>
      </c>
      <c r="T26" s="75" t="s">
        <v>203</v>
      </c>
      <c r="U26" s="75" t="s">
        <v>204</v>
      </c>
      <c r="V26" s="75" t="s">
        <v>203</v>
      </c>
      <c r="W26" s="75">
        <v>208</v>
      </c>
      <c r="X26" s="75">
        <v>1</v>
      </c>
      <c r="Y26" s="75" t="s">
        <v>138</v>
      </c>
      <c r="Z26" s="75" t="s">
        <v>138</v>
      </c>
    </row>
    <row r="27" spans="1:26" s="8" customFormat="1" ht="38.25" x14ac:dyDescent="0.2">
      <c r="A27" s="74">
        <v>17</v>
      </c>
      <c r="B27" s="74" t="s">
        <v>170</v>
      </c>
      <c r="C27" s="74"/>
      <c r="D27" s="81" t="s">
        <v>137</v>
      </c>
      <c r="E27" s="81"/>
      <c r="F27" s="81" t="s">
        <v>138</v>
      </c>
      <c r="G27" s="74" t="s">
        <v>171</v>
      </c>
      <c r="H27" s="82">
        <v>240169.23</v>
      </c>
      <c r="I27" s="82"/>
      <c r="J27" s="74" t="s">
        <v>168</v>
      </c>
      <c r="K27" s="74" t="s">
        <v>172</v>
      </c>
      <c r="L27" s="74">
        <v>17</v>
      </c>
      <c r="M27" s="75"/>
      <c r="N27" s="74"/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s="8" customFormat="1" ht="51" x14ac:dyDescent="0.2">
      <c r="A28" s="74">
        <v>18</v>
      </c>
      <c r="B28" s="74" t="s">
        <v>173</v>
      </c>
      <c r="C28" s="74"/>
      <c r="D28" s="81" t="s">
        <v>137</v>
      </c>
      <c r="E28" s="81"/>
      <c r="F28" s="81" t="s">
        <v>138</v>
      </c>
      <c r="G28" s="74" t="s">
        <v>174</v>
      </c>
      <c r="H28" s="82"/>
      <c r="I28" s="148">
        <v>40000</v>
      </c>
      <c r="J28" s="74" t="s">
        <v>175</v>
      </c>
      <c r="K28" s="74" t="s">
        <v>167</v>
      </c>
      <c r="L28" s="74">
        <v>18</v>
      </c>
      <c r="M28" s="75"/>
      <c r="N28" s="74"/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s="8" customFormat="1" ht="51" x14ac:dyDescent="0.2">
      <c r="A29" s="74">
        <v>19</v>
      </c>
      <c r="B29" s="74" t="s">
        <v>176</v>
      </c>
      <c r="C29" s="74"/>
      <c r="D29" s="81" t="s">
        <v>137</v>
      </c>
      <c r="E29" s="81"/>
      <c r="F29" s="81" t="s">
        <v>138</v>
      </c>
      <c r="G29" s="74" t="s">
        <v>177</v>
      </c>
      <c r="H29" s="148">
        <v>109573.46</v>
      </c>
      <c r="I29" s="82"/>
      <c r="J29" s="74" t="s">
        <v>168</v>
      </c>
      <c r="K29" s="74" t="s">
        <v>178</v>
      </c>
      <c r="L29" s="74">
        <v>19</v>
      </c>
      <c r="M29" s="75"/>
      <c r="N29" s="74"/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s="8" customFormat="1" ht="38.25" x14ac:dyDescent="0.2">
      <c r="A30" s="74">
        <v>20</v>
      </c>
      <c r="B30" s="74" t="s">
        <v>180</v>
      </c>
      <c r="C30" s="74"/>
      <c r="D30" s="81" t="s">
        <v>137</v>
      </c>
      <c r="E30" s="81"/>
      <c r="F30" s="81" t="s">
        <v>138</v>
      </c>
      <c r="G30" s="74" t="s">
        <v>181</v>
      </c>
      <c r="H30" s="82">
        <v>65981.73</v>
      </c>
      <c r="I30" s="82"/>
      <c r="J30" s="74" t="s">
        <v>624</v>
      </c>
      <c r="K30" s="74" t="s">
        <v>179</v>
      </c>
      <c r="L30" s="74">
        <v>20</v>
      </c>
      <c r="M30" s="75"/>
      <c r="N30" s="74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s="8" customFormat="1" ht="25.5" x14ac:dyDescent="0.2">
      <c r="A31" s="74">
        <v>21</v>
      </c>
      <c r="B31" s="74" t="s">
        <v>182</v>
      </c>
      <c r="C31" s="74" t="s">
        <v>183</v>
      </c>
      <c r="D31" s="81" t="s">
        <v>184</v>
      </c>
      <c r="E31" s="81"/>
      <c r="F31" s="81" t="s">
        <v>138</v>
      </c>
      <c r="G31" s="74">
        <v>1905</v>
      </c>
      <c r="H31" s="82"/>
      <c r="I31" s="82">
        <v>500000</v>
      </c>
      <c r="J31" s="74" t="s">
        <v>185</v>
      </c>
      <c r="K31" s="74" t="s">
        <v>179</v>
      </c>
      <c r="L31" s="74">
        <v>21</v>
      </c>
      <c r="M31" s="75" t="s">
        <v>200</v>
      </c>
      <c r="N31" s="74" t="s">
        <v>215</v>
      </c>
      <c r="O31" s="74" t="s">
        <v>216</v>
      </c>
      <c r="P31" s="75"/>
      <c r="Q31" s="75" t="s">
        <v>217</v>
      </c>
      <c r="R31" s="75" t="s">
        <v>203</v>
      </c>
      <c r="S31" s="75" t="s">
        <v>203</v>
      </c>
      <c r="T31" s="75" t="s">
        <v>203</v>
      </c>
      <c r="U31" s="75" t="s">
        <v>204</v>
      </c>
      <c r="V31" s="75" t="s">
        <v>203</v>
      </c>
      <c r="W31" s="75">
        <v>245</v>
      </c>
      <c r="X31" s="75">
        <v>2</v>
      </c>
      <c r="Y31" s="75"/>
      <c r="Z31" s="75" t="s">
        <v>191</v>
      </c>
    </row>
    <row r="32" spans="1:26" s="8" customFormat="1" x14ac:dyDescent="0.2">
      <c r="A32" s="74">
        <v>22</v>
      </c>
      <c r="B32" s="74" t="s">
        <v>186</v>
      </c>
      <c r="C32" s="74" t="s">
        <v>187</v>
      </c>
      <c r="D32" s="81" t="s">
        <v>184</v>
      </c>
      <c r="E32" s="81"/>
      <c r="F32" s="81" t="s">
        <v>138</v>
      </c>
      <c r="G32" s="74">
        <v>1907</v>
      </c>
      <c r="H32" s="82"/>
      <c r="I32" s="82">
        <v>600000</v>
      </c>
      <c r="J32" s="74" t="s">
        <v>188</v>
      </c>
      <c r="K32" s="74" t="s">
        <v>155</v>
      </c>
      <c r="L32" s="74">
        <v>22</v>
      </c>
      <c r="M32" s="75" t="s">
        <v>200</v>
      </c>
      <c r="N32" s="74" t="s">
        <v>215</v>
      </c>
      <c r="O32" s="74" t="s">
        <v>208</v>
      </c>
      <c r="P32" s="75"/>
      <c r="Q32" s="75" t="s">
        <v>203</v>
      </c>
      <c r="R32" s="75" t="s">
        <v>203</v>
      </c>
      <c r="S32" s="75" t="s">
        <v>203</v>
      </c>
      <c r="T32" s="75" t="s">
        <v>203</v>
      </c>
      <c r="U32" s="75" t="s">
        <v>204</v>
      </c>
      <c r="V32" s="75" t="s">
        <v>203</v>
      </c>
      <c r="W32" s="75"/>
      <c r="X32" s="75">
        <v>2</v>
      </c>
      <c r="Y32" s="75"/>
      <c r="Z32" s="75" t="s">
        <v>191</v>
      </c>
    </row>
    <row r="33" spans="1:26" s="8" customFormat="1" ht="25.5" x14ac:dyDescent="0.2">
      <c r="A33" s="74">
        <v>23</v>
      </c>
      <c r="B33" s="74" t="s">
        <v>189</v>
      </c>
      <c r="C33" s="74"/>
      <c r="D33" s="81" t="s">
        <v>184</v>
      </c>
      <c r="E33" s="81"/>
      <c r="F33" s="81" t="s">
        <v>138</v>
      </c>
      <c r="G33" s="74">
        <v>1907</v>
      </c>
      <c r="H33" s="82"/>
      <c r="I33" s="82">
        <v>600000</v>
      </c>
      <c r="J33" s="74" t="s">
        <v>188</v>
      </c>
      <c r="K33" s="74" t="s">
        <v>178</v>
      </c>
      <c r="L33" s="74">
        <v>23</v>
      </c>
      <c r="M33" s="75" t="s">
        <v>200</v>
      </c>
      <c r="N33" s="74" t="s">
        <v>215</v>
      </c>
      <c r="O33" s="74" t="s">
        <v>218</v>
      </c>
      <c r="P33" s="75"/>
      <c r="Q33" s="75" t="s">
        <v>203</v>
      </c>
      <c r="R33" s="75" t="s">
        <v>203</v>
      </c>
      <c r="S33" s="75" t="s">
        <v>203</v>
      </c>
      <c r="T33" s="75" t="s">
        <v>203</v>
      </c>
      <c r="U33" s="75" t="s">
        <v>204</v>
      </c>
      <c r="V33" s="75" t="s">
        <v>203</v>
      </c>
      <c r="W33" s="75">
        <v>305</v>
      </c>
      <c r="X33" s="75">
        <v>2</v>
      </c>
      <c r="Y33" s="75"/>
      <c r="Z33" s="75" t="s">
        <v>191</v>
      </c>
    </row>
    <row r="34" spans="1:26" s="8" customFormat="1" ht="25.5" x14ac:dyDescent="0.2">
      <c r="A34" s="74">
        <v>24</v>
      </c>
      <c r="B34" s="74" t="s">
        <v>190</v>
      </c>
      <c r="C34" s="74"/>
      <c r="D34" s="81"/>
      <c r="E34" s="81"/>
      <c r="F34" s="81"/>
      <c r="G34" s="74"/>
      <c r="H34" s="82">
        <v>12442</v>
      </c>
      <c r="I34" s="82"/>
      <c r="J34" s="74" t="s">
        <v>188</v>
      </c>
      <c r="K34" s="74" t="s">
        <v>178</v>
      </c>
      <c r="L34" s="74">
        <v>24</v>
      </c>
      <c r="M34" s="75" t="s">
        <v>200</v>
      </c>
      <c r="N34" s="74" t="s">
        <v>219</v>
      </c>
      <c r="O34" s="74" t="s">
        <v>220</v>
      </c>
      <c r="P34" s="75"/>
      <c r="Q34" s="75" t="s">
        <v>203</v>
      </c>
      <c r="R34" s="75" t="s">
        <v>203</v>
      </c>
      <c r="S34" s="75" t="s">
        <v>203</v>
      </c>
      <c r="T34" s="75" t="s">
        <v>203</v>
      </c>
      <c r="U34" s="75" t="s">
        <v>204</v>
      </c>
      <c r="V34" s="75" t="s">
        <v>203</v>
      </c>
      <c r="W34" s="75"/>
      <c r="X34" s="75"/>
      <c r="Y34" s="75"/>
      <c r="Z34" s="75" t="s">
        <v>191</v>
      </c>
    </row>
    <row r="35" spans="1:26" s="8" customFormat="1" ht="38.25" x14ac:dyDescent="0.2">
      <c r="A35" s="74">
        <v>25</v>
      </c>
      <c r="B35" s="74" t="s">
        <v>192</v>
      </c>
      <c r="C35" s="74"/>
      <c r="D35" s="81" t="s">
        <v>184</v>
      </c>
      <c r="E35" s="81"/>
      <c r="F35" s="81" t="s">
        <v>191</v>
      </c>
      <c r="G35" s="74">
        <v>2018</v>
      </c>
      <c r="H35" s="148">
        <v>110310.38</v>
      </c>
      <c r="I35" s="82"/>
      <c r="J35" s="74" t="s">
        <v>168</v>
      </c>
      <c r="K35" s="74" t="s">
        <v>150</v>
      </c>
      <c r="L35" s="74">
        <v>25</v>
      </c>
      <c r="M35" s="75"/>
      <c r="N35" s="74"/>
      <c r="O35" s="74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s="8" customFormat="1" ht="25.5" x14ac:dyDescent="0.2">
      <c r="A36" s="74">
        <v>26</v>
      </c>
      <c r="B36" s="74" t="s">
        <v>193</v>
      </c>
      <c r="C36" s="74"/>
      <c r="D36" s="81" t="s">
        <v>184</v>
      </c>
      <c r="E36" s="81"/>
      <c r="F36" s="81" t="s">
        <v>191</v>
      </c>
      <c r="G36" s="74">
        <v>2019</v>
      </c>
      <c r="H36" s="82">
        <v>21525</v>
      </c>
      <c r="I36" s="82"/>
      <c r="J36" s="74"/>
      <c r="K36" s="74" t="s">
        <v>194</v>
      </c>
      <c r="L36" s="74">
        <v>26</v>
      </c>
      <c r="M36" s="75"/>
      <c r="N36" s="74"/>
      <c r="O36" s="74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s="8" customFormat="1" ht="25.5" x14ac:dyDescent="0.2">
      <c r="A37" s="74">
        <v>27</v>
      </c>
      <c r="B37" s="74" t="s">
        <v>195</v>
      </c>
      <c r="C37" s="74"/>
      <c r="D37" s="81" t="s">
        <v>184</v>
      </c>
      <c r="E37" s="81"/>
      <c r="F37" s="81" t="s">
        <v>191</v>
      </c>
      <c r="G37" s="74" t="s">
        <v>196</v>
      </c>
      <c r="H37" s="82">
        <v>7182785.6799999997</v>
      </c>
      <c r="I37" s="82"/>
      <c r="J37" s="74" t="s">
        <v>197</v>
      </c>
      <c r="K37" s="74" t="s">
        <v>179</v>
      </c>
      <c r="L37" s="74">
        <v>27</v>
      </c>
      <c r="M37" s="75"/>
      <c r="N37" s="74"/>
      <c r="O37" s="74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s="8" customFormat="1" ht="25.5" x14ac:dyDescent="0.2">
      <c r="A38" s="74">
        <v>28</v>
      </c>
      <c r="B38" s="74" t="s">
        <v>198</v>
      </c>
      <c r="C38" s="74"/>
      <c r="D38" s="81" t="s">
        <v>184</v>
      </c>
      <c r="E38" s="81"/>
      <c r="F38" s="81"/>
      <c r="G38" s="74" t="s">
        <v>199</v>
      </c>
      <c r="H38" s="148">
        <v>116734.43</v>
      </c>
      <c r="I38" s="82"/>
      <c r="J38" s="74"/>
      <c r="K38" s="74" t="s">
        <v>150</v>
      </c>
      <c r="L38" s="74">
        <v>28</v>
      </c>
      <c r="M38" s="75"/>
      <c r="N38" s="74"/>
      <c r="O38" s="74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x14ac:dyDescent="0.2">
      <c r="A39" s="175" t="s">
        <v>0</v>
      </c>
      <c r="B39" s="175" t="s">
        <v>0</v>
      </c>
      <c r="C39" s="175"/>
      <c r="D39" s="25"/>
      <c r="E39" s="25"/>
      <c r="F39" s="25"/>
      <c r="G39" s="74"/>
      <c r="H39" s="101">
        <f>SUM(H11:H38)</f>
        <v>7859521.9099999992</v>
      </c>
      <c r="I39" s="101">
        <f>SUM(I11:I38)</f>
        <v>10990000</v>
      </c>
      <c r="J39" s="75"/>
      <c r="K39" s="75"/>
      <c r="L39" s="75"/>
      <c r="M39" s="75"/>
      <c r="N39" s="74"/>
      <c r="O39" s="74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x14ac:dyDescent="0.2">
      <c r="A40" s="176" t="s">
        <v>387</v>
      </c>
      <c r="B40" s="176"/>
      <c r="C40" s="176"/>
      <c r="D40" s="176"/>
      <c r="E40" s="176"/>
      <c r="F40" s="176"/>
      <c r="G40" s="176"/>
      <c r="H40" s="176"/>
      <c r="I40" s="85"/>
      <c r="J40" s="79"/>
      <c r="K40" s="79"/>
      <c r="L40" s="176" t="s">
        <v>387</v>
      </c>
      <c r="M40" s="176"/>
      <c r="N40" s="176"/>
      <c r="O40" s="176"/>
      <c r="P40" s="176"/>
      <c r="Q40" s="176"/>
      <c r="R40" s="176"/>
      <c r="S40" s="176"/>
      <c r="T40" s="79"/>
      <c r="U40" s="79"/>
      <c r="V40" s="79"/>
      <c r="W40" s="79"/>
      <c r="X40" s="79"/>
      <c r="Y40" s="79"/>
      <c r="Z40" s="79"/>
    </row>
    <row r="41" spans="1:26" s="8" customFormat="1" ht="76.5" x14ac:dyDescent="0.2">
      <c r="A41" s="74">
        <v>1</v>
      </c>
      <c r="B41" s="74" t="s">
        <v>375</v>
      </c>
      <c r="C41" s="74" t="s">
        <v>376</v>
      </c>
      <c r="D41" s="81" t="s">
        <v>137</v>
      </c>
      <c r="E41" s="81"/>
      <c r="F41" s="81" t="s">
        <v>137</v>
      </c>
      <c r="G41" s="74">
        <v>1800</v>
      </c>
      <c r="H41" s="82"/>
      <c r="I41" s="82">
        <v>2500000</v>
      </c>
      <c r="J41" s="74" t="s">
        <v>377</v>
      </c>
      <c r="K41" s="74" t="s">
        <v>378</v>
      </c>
      <c r="L41" s="74">
        <v>1</v>
      </c>
      <c r="M41" s="74" t="s">
        <v>380</v>
      </c>
      <c r="N41" s="74" t="s">
        <v>381</v>
      </c>
      <c r="O41" s="74" t="s">
        <v>382</v>
      </c>
      <c r="P41" s="74" t="s">
        <v>385</v>
      </c>
      <c r="Q41" s="74" t="s">
        <v>383</v>
      </c>
      <c r="R41" s="74" t="s">
        <v>384</v>
      </c>
      <c r="S41" s="74" t="s">
        <v>384</v>
      </c>
      <c r="T41" s="74" t="s">
        <v>384</v>
      </c>
      <c r="U41" s="74" t="s">
        <v>384</v>
      </c>
      <c r="V41" s="74" t="s">
        <v>384</v>
      </c>
      <c r="W41" s="74">
        <v>950</v>
      </c>
      <c r="X41" s="74" t="s">
        <v>386</v>
      </c>
      <c r="Y41" s="74" t="s">
        <v>191</v>
      </c>
      <c r="Z41" s="74" t="s">
        <v>191</v>
      </c>
    </row>
    <row r="42" spans="1:26" s="8" customFormat="1" ht="38.25" x14ac:dyDescent="0.2">
      <c r="A42" s="74">
        <v>2</v>
      </c>
      <c r="B42" s="74" t="s">
        <v>379</v>
      </c>
      <c r="C42" s="74" t="s">
        <v>376</v>
      </c>
      <c r="D42" s="81" t="s">
        <v>137</v>
      </c>
      <c r="E42" s="81"/>
      <c r="F42" s="81"/>
      <c r="G42" s="74">
        <v>2022</v>
      </c>
      <c r="H42" s="82">
        <v>529838.99</v>
      </c>
      <c r="I42" s="82"/>
      <c r="J42" s="74" t="s">
        <v>139</v>
      </c>
      <c r="K42" s="74" t="s">
        <v>378</v>
      </c>
      <c r="L42" s="74">
        <v>2</v>
      </c>
      <c r="M42" s="75"/>
      <c r="N42" s="74"/>
      <c r="O42" s="74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x14ac:dyDescent="0.2">
      <c r="A43" s="175" t="s">
        <v>0</v>
      </c>
      <c r="B43" s="175" t="s">
        <v>0</v>
      </c>
      <c r="C43" s="175"/>
      <c r="D43" s="25"/>
      <c r="E43" s="25"/>
      <c r="F43" s="25"/>
      <c r="G43" s="74"/>
      <c r="H43" s="101">
        <f>SUM(H41:H42)</f>
        <v>529838.99</v>
      </c>
      <c r="I43" s="101">
        <f>SUM(I41:I42)</f>
        <v>2500000</v>
      </c>
      <c r="J43" s="75"/>
      <c r="K43" s="75"/>
      <c r="L43" s="75"/>
      <c r="M43" s="75"/>
      <c r="N43" s="74"/>
      <c r="O43" s="74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x14ac:dyDescent="0.2">
      <c r="A44" s="176" t="s">
        <v>409</v>
      </c>
      <c r="B44" s="176"/>
      <c r="C44" s="176"/>
      <c r="D44" s="176"/>
      <c r="E44" s="176"/>
      <c r="F44" s="176"/>
      <c r="G44" s="176"/>
      <c r="H44" s="176"/>
      <c r="I44" s="85"/>
      <c r="J44" s="79"/>
      <c r="K44" s="79"/>
      <c r="L44" s="176" t="s">
        <v>409</v>
      </c>
      <c r="M44" s="176"/>
      <c r="N44" s="176"/>
      <c r="O44" s="176"/>
      <c r="P44" s="176"/>
      <c r="Q44" s="176"/>
      <c r="R44" s="176"/>
      <c r="S44" s="176"/>
      <c r="T44" s="79"/>
      <c r="U44" s="79"/>
      <c r="V44" s="79"/>
      <c r="W44" s="79"/>
      <c r="X44" s="79"/>
      <c r="Y44" s="79"/>
      <c r="Z44" s="79"/>
    </row>
    <row r="45" spans="1:26" ht="38.25" x14ac:dyDescent="0.2">
      <c r="A45" s="74">
        <v>1</v>
      </c>
      <c r="B45" s="74" t="s">
        <v>399</v>
      </c>
      <c r="C45" s="74" t="s">
        <v>400</v>
      </c>
      <c r="D45" s="81" t="s">
        <v>184</v>
      </c>
      <c r="E45" s="81"/>
      <c r="F45" s="81" t="s">
        <v>191</v>
      </c>
      <c r="G45" s="74">
        <v>1976</v>
      </c>
      <c r="H45" s="82"/>
      <c r="I45" s="82">
        <v>2161153</v>
      </c>
      <c r="J45" s="74" t="s">
        <v>401</v>
      </c>
      <c r="K45" s="74" t="s">
        <v>402</v>
      </c>
      <c r="L45" s="74">
        <v>1</v>
      </c>
      <c r="M45" s="75" t="s">
        <v>213</v>
      </c>
      <c r="N45" s="74" t="s">
        <v>410</v>
      </c>
      <c r="O45" s="74" t="s">
        <v>411</v>
      </c>
      <c r="P45" s="75"/>
      <c r="Q45" s="75" t="s">
        <v>412</v>
      </c>
      <c r="R45" s="75" t="s">
        <v>412</v>
      </c>
      <c r="S45" s="75" t="s">
        <v>384</v>
      </c>
      <c r="T45" s="75" t="s">
        <v>412</v>
      </c>
      <c r="U45" s="75" t="s">
        <v>204</v>
      </c>
      <c r="V45" s="75" t="s">
        <v>384</v>
      </c>
      <c r="W45" s="75">
        <v>550</v>
      </c>
      <c r="X45" s="75">
        <v>1</v>
      </c>
      <c r="Y45" s="75" t="s">
        <v>184</v>
      </c>
      <c r="Z45" s="75" t="s">
        <v>191</v>
      </c>
    </row>
    <row r="46" spans="1:26" ht="38.25" customHeight="1" x14ac:dyDescent="0.2">
      <c r="A46" s="74">
        <v>2</v>
      </c>
      <c r="B46" s="74" t="s">
        <v>403</v>
      </c>
      <c r="C46" s="74" t="s">
        <v>400</v>
      </c>
      <c r="D46" s="81" t="s">
        <v>184</v>
      </c>
      <c r="E46" s="81"/>
      <c r="F46" s="81" t="s">
        <v>191</v>
      </c>
      <c r="G46" s="74">
        <v>1965</v>
      </c>
      <c r="H46" s="82"/>
      <c r="I46" s="82">
        <v>500000</v>
      </c>
      <c r="J46" s="182" t="s">
        <v>404</v>
      </c>
      <c r="K46" s="182" t="s">
        <v>625</v>
      </c>
      <c r="L46" s="74">
        <v>2</v>
      </c>
      <c r="M46" s="75" t="s">
        <v>413</v>
      </c>
      <c r="N46" s="74" t="s">
        <v>414</v>
      </c>
      <c r="O46" s="74" t="s">
        <v>415</v>
      </c>
      <c r="P46" s="75"/>
      <c r="Q46" s="75" t="s">
        <v>384</v>
      </c>
      <c r="R46" s="75" t="s">
        <v>384</v>
      </c>
      <c r="S46" s="75" t="s">
        <v>384</v>
      </c>
      <c r="T46" s="75" t="s">
        <v>384</v>
      </c>
      <c r="U46" s="75" t="s">
        <v>204</v>
      </c>
      <c r="V46" s="75" t="s">
        <v>384</v>
      </c>
      <c r="W46" s="75">
        <v>623</v>
      </c>
      <c r="X46" s="75">
        <v>1</v>
      </c>
      <c r="Y46" s="75" t="s">
        <v>191</v>
      </c>
      <c r="Z46" s="75" t="s">
        <v>191</v>
      </c>
    </row>
    <row r="47" spans="1:26" x14ac:dyDescent="0.2">
      <c r="A47" s="74">
        <v>3</v>
      </c>
      <c r="B47" s="74" t="s">
        <v>405</v>
      </c>
      <c r="C47" s="74" t="s">
        <v>400</v>
      </c>
      <c r="D47" s="81" t="s">
        <v>184</v>
      </c>
      <c r="E47" s="81"/>
      <c r="F47" s="81" t="s">
        <v>191</v>
      </c>
      <c r="G47" s="74">
        <v>1997</v>
      </c>
      <c r="H47" s="82"/>
      <c r="I47" s="82">
        <v>1800000</v>
      </c>
      <c r="J47" s="184"/>
      <c r="K47" s="184"/>
      <c r="L47" s="74">
        <v>3</v>
      </c>
      <c r="M47" s="75" t="s">
        <v>200</v>
      </c>
      <c r="N47" s="74" t="s">
        <v>414</v>
      </c>
      <c r="O47" s="74" t="s">
        <v>416</v>
      </c>
      <c r="P47" s="75"/>
      <c r="Q47" s="75" t="s">
        <v>384</v>
      </c>
      <c r="R47" s="75" t="s">
        <v>384</v>
      </c>
      <c r="S47" s="75" t="s">
        <v>384</v>
      </c>
      <c r="T47" s="75" t="s">
        <v>384</v>
      </c>
      <c r="U47" s="75" t="s">
        <v>204</v>
      </c>
      <c r="V47" s="75" t="s">
        <v>384</v>
      </c>
      <c r="W47" s="75">
        <v>1476</v>
      </c>
      <c r="X47" s="75">
        <v>2</v>
      </c>
      <c r="Y47" s="75" t="s">
        <v>191</v>
      </c>
      <c r="Z47" s="75" t="s">
        <v>191</v>
      </c>
    </row>
    <row r="48" spans="1:26" ht="25.5" x14ac:dyDescent="0.2">
      <c r="A48" s="74">
        <v>4</v>
      </c>
      <c r="B48" s="74" t="s">
        <v>406</v>
      </c>
      <c r="C48" s="74" t="s">
        <v>407</v>
      </c>
      <c r="D48" s="81" t="s">
        <v>184</v>
      </c>
      <c r="E48" s="81"/>
      <c r="F48" s="81" t="s">
        <v>191</v>
      </c>
      <c r="G48" s="74">
        <v>2005</v>
      </c>
      <c r="H48" s="82">
        <v>1563810.55</v>
      </c>
      <c r="I48" s="82"/>
      <c r="J48" s="184"/>
      <c r="K48" s="184"/>
      <c r="L48" s="74">
        <v>4</v>
      </c>
      <c r="M48" s="75" t="s">
        <v>200</v>
      </c>
      <c r="N48" s="74" t="s">
        <v>417</v>
      </c>
      <c r="O48" s="74" t="s">
        <v>418</v>
      </c>
      <c r="P48" s="75"/>
      <c r="Q48" s="75" t="s">
        <v>384</v>
      </c>
      <c r="R48" s="75" t="s">
        <v>384</v>
      </c>
      <c r="S48" s="75" t="s">
        <v>384</v>
      </c>
      <c r="T48" s="75" t="s">
        <v>384</v>
      </c>
      <c r="U48" s="75" t="s">
        <v>204</v>
      </c>
      <c r="V48" s="75" t="s">
        <v>384</v>
      </c>
      <c r="W48" s="75">
        <v>1082.9000000000001</v>
      </c>
      <c r="X48" s="75">
        <v>1</v>
      </c>
      <c r="Y48" s="75" t="s">
        <v>191</v>
      </c>
      <c r="Z48" s="75" t="s">
        <v>191</v>
      </c>
    </row>
    <row r="49" spans="1:26" ht="25.5" x14ac:dyDescent="0.2">
      <c r="A49" s="74">
        <v>5</v>
      </c>
      <c r="B49" s="74" t="s">
        <v>408</v>
      </c>
      <c r="C49" s="74" t="s">
        <v>407</v>
      </c>
      <c r="D49" s="81" t="s">
        <v>184</v>
      </c>
      <c r="E49" s="81"/>
      <c r="F49" s="81" t="s">
        <v>191</v>
      </c>
      <c r="G49" s="74">
        <v>2010</v>
      </c>
      <c r="H49" s="82">
        <v>1231348.3</v>
      </c>
      <c r="I49" s="82"/>
      <c r="J49" s="183"/>
      <c r="K49" s="183"/>
      <c r="L49" s="74">
        <v>5</v>
      </c>
      <c r="M49" s="75" t="s">
        <v>419</v>
      </c>
      <c r="N49" s="74" t="s">
        <v>204</v>
      </c>
      <c r="O49" s="74" t="s">
        <v>204</v>
      </c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x14ac:dyDescent="0.2">
      <c r="A50" s="175" t="s">
        <v>0</v>
      </c>
      <c r="B50" s="175"/>
      <c r="C50" s="175"/>
      <c r="D50" s="25"/>
      <c r="E50" s="25"/>
      <c r="F50" s="25"/>
      <c r="G50" s="74"/>
      <c r="H50" s="101">
        <f>SUM(H45:H49)</f>
        <v>2795158.85</v>
      </c>
      <c r="I50" s="101">
        <f>SUM(I45:I49)</f>
        <v>4461153</v>
      </c>
      <c r="J50" s="75"/>
      <c r="K50" s="75"/>
      <c r="L50" s="75"/>
      <c r="M50" s="75"/>
      <c r="N50" s="74"/>
      <c r="O50" s="74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x14ac:dyDescent="0.2">
      <c r="A51" s="176" t="s">
        <v>460</v>
      </c>
      <c r="B51" s="176"/>
      <c r="C51" s="176"/>
      <c r="D51" s="176"/>
      <c r="E51" s="176"/>
      <c r="F51" s="176"/>
      <c r="G51" s="176"/>
      <c r="H51" s="176"/>
      <c r="I51" s="85"/>
      <c r="J51" s="79"/>
      <c r="K51" s="79"/>
      <c r="L51" s="176" t="s">
        <v>460</v>
      </c>
      <c r="M51" s="176"/>
      <c r="N51" s="176"/>
      <c r="O51" s="176"/>
      <c r="P51" s="176"/>
      <c r="Q51" s="176"/>
      <c r="R51" s="176"/>
      <c r="S51" s="176"/>
      <c r="T51" s="79"/>
      <c r="U51" s="79"/>
      <c r="V51" s="79"/>
      <c r="W51" s="79"/>
      <c r="X51" s="79"/>
      <c r="Y51" s="79"/>
      <c r="Z51" s="79"/>
    </row>
    <row r="52" spans="1:26" ht="25.5" x14ac:dyDescent="0.2">
      <c r="A52" s="74">
        <v>1</v>
      </c>
      <c r="B52" s="74" t="s">
        <v>461</v>
      </c>
      <c r="C52" s="74" t="s">
        <v>400</v>
      </c>
      <c r="D52" s="81" t="s">
        <v>184</v>
      </c>
      <c r="E52" s="81"/>
      <c r="F52" s="81" t="s">
        <v>191</v>
      </c>
      <c r="G52" s="74">
        <v>1996</v>
      </c>
      <c r="H52" s="82"/>
      <c r="I52" s="82">
        <v>1748000</v>
      </c>
      <c r="J52" s="74" t="s">
        <v>462</v>
      </c>
      <c r="K52" s="74" t="s">
        <v>463</v>
      </c>
      <c r="L52" s="74">
        <v>1</v>
      </c>
      <c r="M52" s="75" t="s">
        <v>200</v>
      </c>
      <c r="N52" s="74" t="s">
        <v>207</v>
      </c>
      <c r="O52" s="74" t="s">
        <v>472</v>
      </c>
      <c r="P52" s="75"/>
      <c r="Q52" s="75" t="s">
        <v>384</v>
      </c>
      <c r="R52" s="75" t="s">
        <v>384</v>
      </c>
      <c r="S52" s="75" t="s">
        <v>384</v>
      </c>
      <c r="T52" s="75" t="s">
        <v>384</v>
      </c>
      <c r="U52" s="75" t="s">
        <v>204</v>
      </c>
      <c r="V52" s="75" t="s">
        <v>384</v>
      </c>
      <c r="W52" s="75">
        <v>1210</v>
      </c>
      <c r="X52" s="75">
        <v>2</v>
      </c>
      <c r="Y52" s="75" t="s">
        <v>191</v>
      </c>
      <c r="Z52" s="75" t="s">
        <v>191</v>
      </c>
    </row>
    <row r="53" spans="1:26" ht="51" x14ac:dyDescent="0.2">
      <c r="A53" s="74">
        <v>2</v>
      </c>
      <c r="B53" s="74" t="s">
        <v>464</v>
      </c>
      <c r="C53" s="74" t="s">
        <v>465</v>
      </c>
      <c r="D53" s="81" t="s">
        <v>184</v>
      </c>
      <c r="E53" s="81"/>
      <c r="F53" s="81" t="s">
        <v>191</v>
      </c>
      <c r="G53" s="74">
        <v>2008</v>
      </c>
      <c r="H53" s="82">
        <v>53264.43</v>
      </c>
      <c r="I53" s="82"/>
      <c r="J53" s="74" t="s">
        <v>466</v>
      </c>
      <c r="K53" s="74" t="s">
        <v>463</v>
      </c>
      <c r="L53" s="74">
        <v>2</v>
      </c>
      <c r="M53" s="75"/>
      <c r="N53" s="74"/>
      <c r="O53" s="74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38.25" x14ac:dyDescent="0.2">
      <c r="A54" s="74">
        <v>3</v>
      </c>
      <c r="B54" s="74" t="s">
        <v>399</v>
      </c>
      <c r="C54" s="74" t="s">
        <v>400</v>
      </c>
      <c r="D54" s="81" t="s">
        <v>184</v>
      </c>
      <c r="E54" s="81"/>
      <c r="F54" s="81" t="s">
        <v>191</v>
      </c>
      <c r="G54" s="74">
        <v>1905</v>
      </c>
      <c r="H54" s="82"/>
      <c r="I54" s="82">
        <v>240800</v>
      </c>
      <c r="J54" s="74" t="s">
        <v>467</v>
      </c>
      <c r="K54" s="74" t="s">
        <v>468</v>
      </c>
      <c r="L54" s="74">
        <v>3</v>
      </c>
      <c r="M54" s="75" t="s">
        <v>200</v>
      </c>
      <c r="N54" s="74" t="s">
        <v>215</v>
      </c>
      <c r="O54" s="74" t="s">
        <v>473</v>
      </c>
      <c r="P54" s="75"/>
      <c r="Q54" s="75"/>
      <c r="R54" s="75" t="s">
        <v>384</v>
      </c>
      <c r="S54" s="75" t="s">
        <v>384</v>
      </c>
      <c r="T54" s="75" t="s">
        <v>384</v>
      </c>
      <c r="U54" s="75" t="s">
        <v>204</v>
      </c>
      <c r="V54" s="75" t="s">
        <v>384</v>
      </c>
      <c r="W54" s="75">
        <v>170</v>
      </c>
      <c r="X54" s="75">
        <v>2</v>
      </c>
      <c r="Y54" s="75" t="s">
        <v>191</v>
      </c>
      <c r="Z54" s="75" t="s">
        <v>191</v>
      </c>
    </row>
    <row r="55" spans="1:26" ht="38.25" x14ac:dyDescent="0.2">
      <c r="A55" s="74">
        <v>4</v>
      </c>
      <c r="B55" s="74" t="s">
        <v>469</v>
      </c>
      <c r="C55" s="74"/>
      <c r="D55" s="81" t="s">
        <v>184</v>
      </c>
      <c r="E55" s="81"/>
      <c r="F55" s="81" t="s">
        <v>191</v>
      </c>
      <c r="G55" s="74">
        <v>1905</v>
      </c>
      <c r="H55" s="82"/>
      <c r="I55" s="82">
        <v>25200</v>
      </c>
      <c r="J55" s="74"/>
      <c r="K55" s="74" t="s">
        <v>468</v>
      </c>
      <c r="L55" s="74">
        <v>4</v>
      </c>
      <c r="M55" s="75" t="s">
        <v>200</v>
      </c>
      <c r="N55" s="74" t="s">
        <v>215</v>
      </c>
      <c r="O55" s="74" t="s">
        <v>473</v>
      </c>
      <c r="P55" s="75"/>
      <c r="Q55" s="75"/>
      <c r="R55" s="75" t="s">
        <v>383</v>
      </c>
      <c r="S55" s="75" t="s">
        <v>384</v>
      </c>
      <c r="T55" s="75" t="s">
        <v>384</v>
      </c>
      <c r="U55" s="75" t="s">
        <v>204</v>
      </c>
      <c r="V55" s="75" t="s">
        <v>384</v>
      </c>
      <c r="W55" s="75">
        <v>90</v>
      </c>
      <c r="X55" s="75">
        <v>1</v>
      </c>
      <c r="Y55" s="75" t="s">
        <v>191</v>
      </c>
      <c r="Z55" s="75" t="s">
        <v>191</v>
      </c>
    </row>
    <row r="56" spans="1:26" ht="25.5" x14ac:dyDescent="0.2">
      <c r="A56" s="74">
        <v>5</v>
      </c>
      <c r="B56" s="74" t="s">
        <v>470</v>
      </c>
      <c r="C56" s="74" t="s">
        <v>471</v>
      </c>
      <c r="D56" s="81" t="s">
        <v>184</v>
      </c>
      <c r="E56" s="81"/>
      <c r="F56" s="81" t="s">
        <v>191</v>
      </c>
      <c r="G56" s="74">
        <v>2020</v>
      </c>
      <c r="H56" s="82">
        <v>13335</v>
      </c>
      <c r="I56" s="82"/>
      <c r="J56" s="74"/>
      <c r="K56" s="74" t="s">
        <v>468</v>
      </c>
      <c r="L56" s="74">
        <v>5</v>
      </c>
      <c r="M56" s="75"/>
      <c r="N56" s="74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s="8" customFormat="1" x14ac:dyDescent="0.2">
      <c r="A57" s="175" t="s">
        <v>0</v>
      </c>
      <c r="B57" s="175" t="s">
        <v>0</v>
      </c>
      <c r="C57" s="175"/>
      <c r="D57" s="25"/>
      <c r="E57" s="25"/>
      <c r="F57" s="81"/>
      <c r="G57" s="75"/>
      <c r="H57" s="101">
        <f>SUM(H52:H56)</f>
        <v>66599.429999999993</v>
      </c>
      <c r="I57" s="101">
        <f>SUM(I52:I56)</f>
        <v>2014000</v>
      </c>
      <c r="J57" s="75"/>
      <c r="K57" s="75"/>
      <c r="L57" s="75"/>
      <c r="M57" s="75"/>
      <c r="N57" s="74"/>
      <c r="O57" s="74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x14ac:dyDescent="0.2">
      <c r="A58" s="176" t="s">
        <v>504</v>
      </c>
      <c r="B58" s="176"/>
      <c r="C58" s="176"/>
      <c r="D58" s="176"/>
      <c r="E58" s="176"/>
      <c r="F58" s="176"/>
      <c r="G58" s="176"/>
      <c r="H58" s="176"/>
      <c r="I58" s="86"/>
      <c r="J58" s="79"/>
      <c r="K58" s="79"/>
      <c r="L58" s="176" t="s">
        <v>504</v>
      </c>
      <c r="M58" s="176"/>
      <c r="N58" s="176"/>
      <c r="O58" s="176"/>
      <c r="P58" s="176"/>
      <c r="Q58" s="176"/>
      <c r="R58" s="176"/>
      <c r="S58" s="176"/>
      <c r="T58" s="79"/>
      <c r="U58" s="79"/>
      <c r="V58" s="79"/>
      <c r="W58" s="79"/>
      <c r="X58" s="79"/>
      <c r="Y58" s="79"/>
      <c r="Z58" s="79"/>
    </row>
    <row r="59" spans="1:26" s="18" customFormat="1" ht="25.5" x14ac:dyDescent="0.2">
      <c r="A59" s="74">
        <v>1</v>
      </c>
      <c r="B59" s="74" t="s">
        <v>500</v>
      </c>
      <c r="C59" s="74" t="s">
        <v>400</v>
      </c>
      <c r="D59" s="81" t="s">
        <v>191</v>
      </c>
      <c r="E59" s="81"/>
      <c r="F59" s="81" t="s">
        <v>191</v>
      </c>
      <c r="G59" s="74">
        <v>1984</v>
      </c>
      <c r="H59" s="82"/>
      <c r="I59" s="82">
        <v>5000000</v>
      </c>
      <c r="J59" s="75"/>
      <c r="K59" s="74" t="s">
        <v>501</v>
      </c>
      <c r="L59" s="74">
        <v>1</v>
      </c>
      <c r="M59" s="75" t="s">
        <v>200</v>
      </c>
      <c r="N59" s="74" t="s">
        <v>207</v>
      </c>
      <c r="O59" s="74" t="s">
        <v>472</v>
      </c>
      <c r="P59" s="75"/>
      <c r="Q59" s="75" t="s">
        <v>384</v>
      </c>
      <c r="R59" s="75" t="s">
        <v>384</v>
      </c>
      <c r="S59" s="75" t="s">
        <v>384</v>
      </c>
      <c r="T59" s="75" t="s">
        <v>384</v>
      </c>
      <c r="U59" s="75" t="s">
        <v>204</v>
      </c>
      <c r="V59" s="75" t="s">
        <v>384</v>
      </c>
      <c r="W59" s="75">
        <v>1700</v>
      </c>
      <c r="X59" s="75">
        <v>2</v>
      </c>
      <c r="Y59" s="75" t="s">
        <v>184</v>
      </c>
      <c r="Z59" s="75" t="s">
        <v>191</v>
      </c>
    </row>
    <row r="60" spans="1:26" s="18" customFormat="1" ht="25.5" x14ac:dyDescent="0.2">
      <c r="A60" s="74">
        <v>2</v>
      </c>
      <c r="B60" s="74" t="s">
        <v>502</v>
      </c>
      <c r="C60" s="74" t="s">
        <v>503</v>
      </c>
      <c r="D60" s="81" t="s">
        <v>191</v>
      </c>
      <c r="E60" s="81"/>
      <c r="F60" s="81" t="s">
        <v>191</v>
      </c>
      <c r="G60" s="74">
        <v>1985</v>
      </c>
      <c r="H60" s="82"/>
      <c r="I60" s="82">
        <v>1000000</v>
      </c>
      <c r="J60" s="75"/>
      <c r="K60" s="74" t="s">
        <v>501</v>
      </c>
      <c r="L60" s="74">
        <v>2</v>
      </c>
      <c r="M60" s="75" t="s">
        <v>200</v>
      </c>
      <c r="N60" s="74" t="s">
        <v>207</v>
      </c>
      <c r="O60" s="74" t="s">
        <v>472</v>
      </c>
      <c r="P60" s="75"/>
      <c r="Q60" s="75" t="s">
        <v>384</v>
      </c>
      <c r="R60" s="75" t="s">
        <v>384</v>
      </c>
      <c r="S60" s="75" t="s">
        <v>384</v>
      </c>
      <c r="T60" s="75" t="s">
        <v>384</v>
      </c>
      <c r="U60" s="75" t="s">
        <v>204</v>
      </c>
      <c r="V60" s="75" t="s">
        <v>384</v>
      </c>
      <c r="W60" s="75">
        <v>576</v>
      </c>
      <c r="X60" s="75">
        <v>1</v>
      </c>
      <c r="Y60" s="75" t="s">
        <v>191</v>
      </c>
      <c r="Z60" s="75" t="s">
        <v>191</v>
      </c>
    </row>
    <row r="61" spans="1:26" ht="12.75" customHeight="1" x14ac:dyDescent="0.2">
      <c r="A61" s="175" t="s">
        <v>0</v>
      </c>
      <c r="B61" s="175" t="s">
        <v>0</v>
      </c>
      <c r="C61" s="175"/>
      <c r="D61" s="25"/>
      <c r="E61" s="25"/>
      <c r="F61" s="25"/>
      <c r="G61" s="74"/>
      <c r="H61" s="101">
        <f>SUM(H59:H60)</f>
        <v>0</v>
      </c>
      <c r="I61" s="101">
        <f>SUM(I59:I60)</f>
        <v>6000000</v>
      </c>
      <c r="J61" s="75"/>
      <c r="K61" s="75"/>
      <c r="L61" s="75"/>
      <c r="M61" s="75"/>
      <c r="N61" s="74"/>
      <c r="O61" s="74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x14ac:dyDescent="0.2">
      <c r="A62" s="176" t="s">
        <v>534</v>
      </c>
      <c r="B62" s="176"/>
      <c r="C62" s="176"/>
      <c r="D62" s="176"/>
      <c r="E62" s="176"/>
      <c r="F62" s="176"/>
      <c r="G62" s="176"/>
      <c r="H62" s="176"/>
      <c r="I62" s="85"/>
      <c r="J62" s="79"/>
      <c r="K62" s="79"/>
      <c r="L62" s="176" t="s">
        <v>534</v>
      </c>
      <c r="M62" s="176"/>
      <c r="N62" s="176"/>
      <c r="O62" s="176"/>
      <c r="P62" s="176"/>
      <c r="Q62" s="176"/>
      <c r="R62" s="176"/>
      <c r="S62" s="176"/>
      <c r="T62" s="79"/>
      <c r="U62" s="79"/>
      <c r="V62" s="79"/>
      <c r="W62" s="79"/>
      <c r="X62" s="79"/>
      <c r="Y62" s="79"/>
      <c r="Z62" s="79"/>
    </row>
    <row r="63" spans="1:26" s="18" customFormat="1" ht="63.75" x14ac:dyDescent="0.2">
      <c r="A63" s="74">
        <v>1</v>
      </c>
      <c r="B63" s="74" t="s">
        <v>535</v>
      </c>
      <c r="C63" s="74" t="s">
        <v>536</v>
      </c>
      <c r="D63" s="81" t="s">
        <v>184</v>
      </c>
      <c r="E63" s="81"/>
      <c r="F63" s="81" t="s">
        <v>191</v>
      </c>
      <c r="G63" s="74">
        <v>1907</v>
      </c>
      <c r="H63" s="82"/>
      <c r="I63" s="82">
        <v>285000</v>
      </c>
      <c r="J63" s="182" t="s">
        <v>537</v>
      </c>
      <c r="K63" s="74" t="s">
        <v>538</v>
      </c>
      <c r="L63" s="74">
        <v>1</v>
      </c>
      <c r="M63" s="75" t="s">
        <v>200</v>
      </c>
      <c r="N63" s="74" t="s">
        <v>215</v>
      </c>
      <c r="O63" s="74" t="s">
        <v>542</v>
      </c>
      <c r="P63" s="75"/>
      <c r="Q63" s="75" t="s">
        <v>384</v>
      </c>
      <c r="R63" s="75" t="s">
        <v>384</v>
      </c>
      <c r="S63" s="75" t="s">
        <v>541</v>
      </c>
      <c r="T63" s="75" t="s">
        <v>384</v>
      </c>
      <c r="U63" s="75" t="s">
        <v>204</v>
      </c>
      <c r="V63" s="75" t="s">
        <v>384</v>
      </c>
      <c r="W63" s="75">
        <v>536</v>
      </c>
      <c r="X63" s="75">
        <v>3</v>
      </c>
      <c r="Y63" s="75" t="s">
        <v>184</v>
      </c>
      <c r="Z63" s="75" t="s">
        <v>191</v>
      </c>
    </row>
    <row r="64" spans="1:26" s="18" customFormat="1" ht="51" x14ac:dyDescent="0.2">
      <c r="A64" s="74">
        <v>2</v>
      </c>
      <c r="B64" s="74" t="s">
        <v>539</v>
      </c>
      <c r="C64" s="74" t="s">
        <v>540</v>
      </c>
      <c r="D64" s="81" t="s">
        <v>184</v>
      </c>
      <c r="E64" s="81"/>
      <c r="F64" s="81" t="s">
        <v>191</v>
      </c>
      <c r="G64" s="74">
        <v>2000</v>
      </c>
      <c r="H64" s="82"/>
      <c r="I64" s="82">
        <v>2285000</v>
      </c>
      <c r="J64" s="183"/>
      <c r="K64" s="74" t="s">
        <v>538</v>
      </c>
      <c r="L64" s="74">
        <v>2</v>
      </c>
      <c r="M64" s="75" t="s">
        <v>200</v>
      </c>
      <c r="N64" s="74" t="s">
        <v>207</v>
      </c>
      <c r="O64" s="74" t="s">
        <v>543</v>
      </c>
      <c r="P64" s="75"/>
      <c r="Q64" s="75" t="s">
        <v>384</v>
      </c>
      <c r="R64" s="75" t="s">
        <v>384</v>
      </c>
      <c r="S64" s="75" t="s">
        <v>384</v>
      </c>
      <c r="T64" s="75" t="s">
        <v>384</v>
      </c>
      <c r="U64" s="75" t="s">
        <v>204</v>
      </c>
      <c r="V64" s="75" t="s">
        <v>384</v>
      </c>
      <c r="W64" s="75">
        <v>1034.3</v>
      </c>
      <c r="X64" s="75">
        <v>3</v>
      </c>
      <c r="Y64" s="75" t="s">
        <v>184</v>
      </c>
      <c r="Z64" s="75" t="s">
        <v>191</v>
      </c>
    </row>
    <row r="65" spans="1:26" ht="12.75" customHeight="1" thickBot="1" x14ac:dyDescent="0.25">
      <c r="A65" s="175" t="s">
        <v>0</v>
      </c>
      <c r="B65" s="175" t="s">
        <v>0</v>
      </c>
      <c r="C65" s="175"/>
      <c r="D65" s="25"/>
      <c r="E65" s="25"/>
      <c r="F65" s="25"/>
      <c r="G65" s="74"/>
      <c r="H65" s="101">
        <f>SUM(H63:H64)</f>
        <v>0</v>
      </c>
      <c r="I65" s="101">
        <f>SUM(I63:I64)</f>
        <v>2570000</v>
      </c>
      <c r="J65" s="75"/>
      <c r="K65" s="75"/>
      <c r="L65" s="75"/>
      <c r="M65" s="75"/>
      <c r="N65" s="74"/>
      <c r="O65" s="74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3.5" thickBot="1" x14ac:dyDescent="0.25">
      <c r="D66" s="76"/>
      <c r="E66" s="76"/>
      <c r="F66" s="179" t="s">
        <v>62</v>
      </c>
      <c r="G66" s="180"/>
      <c r="H66" s="90">
        <f>H65+H61+H57+H50+H43+H39</f>
        <v>11251119.18</v>
      </c>
      <c r="I66" s="90">
        <f>I65+I61+I57+I50+I43+I39</f>
        <v>28535153</v>
      </c>
    </row>
    <row r="68" spans="1:26" ht="12.75" customHeight="1" x14ac:dyDescent="0.2"/>
    <row r="72" spans="1:26" ht="21.75" customHeight="1" x14ac:dyDescent="0.2"/>
  </sheetData>
  <mergeCells count="41">
    <mergeCell ref="Y8:Y9"/>
    <mergeCell ref="E8:E9"/>
    <mergeCell ref="H8:H9"/>
    <mergeCell ref="L44:S44"/>
    <mergeCell ref="J63:J64"/>
    <mergeCell ref="L62:S62"/>
    <mergeCell ref="L58:S58"/>
    <mergeCell ref="L51:S51"/>
    <mergeCell ref="J46:J49"/>
    <mergeCell ref="K46:K49"/>
    <mergeCell ref="D8:D9"/>
    <mergeCell ref="F8:F9"/>
    <mergeCell ref="A10:F10"/>
    <mergeCell ref="Q8:V8"/>
    <mergeCell ref="G8:G9"/>
    <mergeCell ref="P8:P9"/>
    <mergeCell ref="C8:C9"/>
    <mergeCell ref="A8:A9"/>
    <mergeCell ref="B8:B9"/>
    <mergeCell ref="I8:I9"/>
    <mergeCell ref="Z8:Z9"/>
    <mergeCell ref="J8:J9"/>
    <mergeCell ref="K8:K9"/>
    <mergeCell ref="M8:O8"/>
    <mergeCell ref="F66:G66"/>
    <mergeCell ref="W8:W9"/>
    <mergeCell ref="X8:X9"/>
    <mergeCell ref="A44:H44"/>
    <mergeCell ref="A51:H51"/>
    <mergeCell ref="A58:H58"/>
    <mergeCell ref="A61:C61"/>
    <mergeCell ref="A62:H62"/>
    <mergeCell ref="A57:C57"/>
    <mergeCell ref="L8:L9"/>
    <mergeCell ref="L10:Q10"/>
    <mergeCell ref="L40:S40"/>
    <mergeCell ref="A43:C43"/>
    <mergeCell ref="A40:H40"/>
    <mergeCell ref="A50:C50"/>
    <mergeCell ref="A65:C65"/>
    <mergeCell ref="A39:C39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fitToWidth="2" fitToHeight="0" orientation="landscape" r:id="rId1"/>
  <headerFooter alignWithMargins="0">
    <oddFooter>&amp;CStrona &amp;P z &amp;N</oddFooter>
  </headerFooter>
  <rowBreaks count="1" manualBreakCount="1">
    <brk id="31" max="26" man="1"/>
  </rowBreaks>
  <colBreaks count="1" manualBreakCount="1">
    <brk id="11" max="9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pageSetUpPr fitToPage="1"/>
  </sheetPr>
  <dimension ref="A6:F740"/>
  <sheetViews>
    <sheetView view="pageBreakPreview" zoomScale="90" zoomScaleNormal="100" zoomScaleSheetLayoutView="90" workbookViewId="0">
      <selection activeCell="D218" sqref="D218"/>
    </sheetView>
  </sheetViews>
  <sheetFormatPr defaultRowHeight="12.75" x14ac:dyDescent="0.2"/>
  <cols>
    <col min="1" max="1" width="5.5703125" style="83" customWidth="1"/>
    <col min="2" max="2" width="47.5703125" style="94" customWidth="1"/>
    <col min="3" max="3" width="15.42578125" style="76" customWidth="1"/>
    <col min="4" max="4" width="18.42578125" style="88" customWidth="1"/>
    <col min="5" max="5" width="12.140625" bestFit="1" customWidth="1"/>
    <col min="6" max="6" width="11.140625" customWidth="1"/>
  </cols>
  <sheetData>
    <row r="6" spans="1:4" x14ac:dyDescent="0.2">
      <c r="A6" s="46" t="s">
        <v>99</v>
      </c>
      <c r="D6" s="110"/>
    </row>
    <row r="8" spans="1:4" x14ac:dyDescent="0.2">
      <c r="A8" s="185" t="s">
        <v>1</v>
      </c>
      <c r="B8" s="185"/>
      <c r="C8" s="185"/>
      <c r="D8" s="185"/>
    </row>
    <row r="9" spans="1:4" ht="25.5" x14ac:dyDescent="0.2">
      <c r="A9" s="2" t="s">
        <v>17</v>
      </c>
      <c r="B9" s="2" t="s">
        <v>25</v>
      </c>
      <c r="C9" s="2" t="s">
        <v>26</v>
      </c>
      <c r="D9" s="61" t="s">
        <v>27</v>
      </c>
    </row>
    <row r="10" spans="1:4" x14ac:dyDescent="0.2">
      <c r="A10" s="186" t="s">
        <v>135</v>
      </c>
      <c r="B10" s="187"/>
      <c r="C10" s="187"/>
      <c r="D10" s="188"/>
    </row>
    <row r="11" spans="1:4" s="8" customFormat="1" x14ac:dyDescent="0.2">
      <c r="A11" s="74">
        <v>1</v>
      </c>
      <c r="B11" s="17" t="s">
        <v>222</v>
      </c>
      <c r="C11" s="74">
        <v>2020</v>
      </c>
      <c r="D11" s="82">
        <v>11739.24</v>
      </c>
    </row>
    <row r="12" spans="1:4" s="8" customFormat="1" x14ac:dyDescent="0.2">
      <c r="A12" s="74">
        <v>2</v>
      </c>
      <c r="B12" s="17" t="s">
        <v>223</v>
      </c>
      <c r="C12" s="74">
        <v>2019</v>
      </c>
      <c r="D12" s="82">
        <v>15680.04</v>
      </c>
    </row>
    <row r="13" spans="1:4" s="8" customFormat="1" x14ac:dyDescent="0.2">
      <c r="A13" s="74">
        <v>3</v>
      </c>
      <c r="B13" s="17" t="s">
        <v>224</v>
      </c>
      <c r="C13" s="74">
        <v>2019</v>
      </c>
      <c r="D13" s="82">
        <v>3941.8</v>
      </c>
    </row>
    <row r="14" spans="1:4" s="8" customFormat="1" x14ac:dyDescent="0.2">
      <c r="A14" s="74">
        <v>4</v>
      </c>
      <c r="B14" s="17" t="s">
        <v>225</v>
      </c>
      <c r="C14" s="74">
        <v>2020</v>
      </c>
      <c r="D14" s="82">
        <v>14450</v>
      </c>
    </row>
    <row r="15" spans="1:4" s="8" customFormat="1" x14ac:dyDescent="0.2">
      <c r="A15" s="74">
        <v>5</v>
      </c>
      <c r="B15" s="17" t="s">
        <v>226</v>
      </c>
      <c r="C15" s="74">
        <v>2021</v>
      </c>
      <c r="D15" s="82">
        <v>6580.5</v>
      </c>
    </row>
    <row r="16" spans="1:4" s="8" customFormat="1" x14ac:dyDescent="0.2">
      <c r="A16" s="74">
        <v>6</v>
      </c>
      <c r="B16" s="17" t="s">
        <v>227</v>
      </c>
      <c r="C16" s="74">
        <v>2021</v>
      </c>
      <c r="D16" s="82">
        <v>1048</v>
      </c>
    </row>
    <row r="17" spans="1:4" s="8" customFormat="1" x14ac:dyDescent="0.2">
      <c r="A17" s="74">
        <v>7</v>
      </c>
      <c r="B17" s="17" t="s">
        <v>228</v>
      </c>
      <c r="C17" s="74">
        <v>2021</v>
      </c>
      <c r="D17" s="82">
        <v>2392</v>
      </c>
    </row>
    <row r="18" spans="1:4" s="8" customFormat="1" ht="25.5" x14ac:dyDescent="0.2">
      <c r="A18" s="74">
        <v>8</v>
      </c>
      <c r="B18" s="17" t="s">
        <v>229</v>
      </c>
      <c r="C18" s="74">
        <v>2022</v>
      </c>
      <c r="D18" s="82">
        <v>4881.8</v>
      </c>
    </row>
    <row r="19" spans="1:4" s="8" customFormat="1" x14ac:dyDescent="0.2">
      <c r="A19" s="74">
        <v>9</v>
      </c>
      <c r="B19" s="17" t="s">
        <v>230</v>
      </c>
      <c r="C19" s="74">
        <v>2022</v>
      </c>
      <c r="D19" s="82">
        <v>3200</v>
      </c>
    </row>
    <row r="20" spans="1:4" s="8" customFormat="1" x14ac:dyDescent="0.2">
      <c r="A20" s="74">
        <v>10</v>
      </c>
      <c r="B20" s="17" t="s">
        <v>231</v>
      </c>
      <c r="C20" s="74">
        <v>2022</v>
      </c>
      <c r="D20" s="82">
        <v>1749.99</v>
      </c>
    </row>
    <row r="21" spans="1:4" s="8" customFormat="1" x14ac:dyDescent="0.2">
      <c r="A21" s="74">
        <v>11</v>
      </c>
      <c r="B21" s="17" t="s">
        <v>232</v>
      </c>
      <c r="C21" s="74">
        <v>2022</v>
      </c>
      <c r="D21" s="82">
        <v>9460</v>
      </c>
    </row>
    <row r="22" spans="1:4" s="8" customFormat="1" x14ac:dyDescent="0.2">
      <c r="A22" s="74">
        <v>12</v>
      </c>
      <c r="B22" s="17" t="s">
        <v>233</v>
      </c>
      <c r="C22" s="74">
        <v>2022</v>
      </c>
      <c r="D22" s="82">
        <v>4299</v>
      </c>
    </row>
    <row r="23" spans="1:4" s="8" customFormat="1" x14ac:dyDescent="0.2">
      <c r="A23" s="74">
        <v>13</v>
      </c>
      <c r="B23" s="17" t="s">
        <v>234</v>
      </c>
      <c r="C23" s="74">
        <v>2022</v>
      </c>
      <c r="D23" s="82">
        <v>2699</v>
      </c>
    </row>
    <row r="24" spans="1:4" s="8" customFormat="1" x14ac:dyDescent="0.2">
      <c r="A24" s="74"/>
      <c r="B24" s="13" t="s">
        <v>0</v>
      </c>
      <c r="C24" s="74"/>
      <c r="D24" s="61">
        <f>SUM(D11:D23)</f>
        <v>82121.37000000001</v>
      </c>
    </row>
    <row r="25" spans="1:4" ht="12.75" customHeight="1" x14ac:dyDescent="0.2">
      <c r="A25" s="176" t="s">
        <v>387</v>
      </c>
      <c r="B25" s="176"/>
      <c r="C25" s="176"/>
      <c r="D25" s="176"/>
    </row>
    <row r="26" spans="1:4" x14ac:dyDescent="0.2">
      <c r="A26" s="74">
        <v>1</v>
      </c>
      <c r="B26" s="17" t="s">
        <v>392</v>
      </c>
      <c r="C26" s="74">
        <v>2019</v>
      </c>
      <c r="D26" s="82">
        <v>690</v>
      </c>
    </row>
    <row r="27" spans="1:4" x14ac:dyDescent="0.2">
      <c r="A27" s="74">
        <v>2</v>
      </c>
      <c r="B27" s="17" t="s">
        <v>393</v>
      </c>
      <c r="C27" s="74">
        <v>2022</v>
      </c>
      <c r="D27" s="82">
        <v>4300.0200000000004</v>
      </c>
    </row>
    <row r="28" spans="1:4" x14ac:dyDescent="0.2">
      <c r="A28" s="74"/>
      <c r="B28" s="13" t="s">
        <v>0</v>
      </c>
      <c r="C28" s="74"/>
      <c r="D28" s="61">
        <f>SUM(D26:D27)</f>
        <v>4990.0200000000004</v>
      </c>
    </row>
    <row r="29" spans="1:4" ht="12.75" customHeight="1" x14ac:dyDescent="0.2">
      <c r="A29" s="176" t="s">
        <v>409</v>
      </c>
      <c r="B29" s="176"/>
      <c r="C29" s="176"/>
      <c r="D29" s="176"/>
    </row>
    <row r="30" spans="1:4" x14ac:dyDescent="0.2">
      <c r="A30" s="74">
        <v>1</v>
      </c>
      <c r="B30" s="80" t="s">
        <v>437</v>
      </c>
      <c r="C30" s="74">
        <v>2019</v>
      </c>
      <c r="D30" s="82">
        <v>565</v>
      </c>
    </row>
    <row r="31" spans="1:4" x14ac:dyDescent="0.2">
      <c r="A31" s="74">
        <v>2</v>
      </c>
      <c r="B31" s="17" t="s">
        <v>438</v>
      </c>
      <c r="C31" s="74">
        <v>2019</v>
      </c>
      <c r="D31" s="82">
        <v>1675</v>
      </c>
    </row>
    <row r="32" spans="1:4" x14ac:dyDescent="0.2">
      <c r="A32" s="74">
        <v>3</v>
      </c>
      <c r="B32" s="17" t="s">
        <v>439</v>
      </c>
      <c r="C32" s="74">
        <v>2019</v>
      </c>
      <c r="D32" s="82">
        <v>3240</v>
      </c>
    </row>
    <row r="33" spans="1:4" x14ac:dyDescent="0.2">
      <c r="A33" s="74">
        <v>4</v>
      </c>
      <c r="B33" s="17" t="s">
        <v>440</v>
      </c>
      <c r="C33" s="74">
        <v>2020</v>
      </c>
      <c r="D33" s="82">
        <v>3250</v>
      </c>
    </row>
    <row r="34" spans="1:4" x14ac:dyDescent="0.2">
      <c r="A34" s="74">
        <v>5</v>
      </c>
      <c r="B34" s="17" t="s">
        <v>441</v>
      </c>
      <c r="C34" s="74">
        <v>2021</v>
      </c>
      <c r="D34" s="82">
        <v>8750</v>
      </c>
    </row>
    <row r="35" spans="1:4" x14ac:dyDescent="0.2">
      <c r="A35" s="74">
        <v>6</v>
      </c>
      <c r="B35" s="17" t="s">
        <v>442</v>
      </c>
      <c r="C35" s="74">
        <v>2021</v>
      </c>
      <c r="D35" s="82">
        <v>702</v>
      </c>
    </row>
    <row r="36" spans="1:4" x14ac:dyDescent="0.2">
      <c r="A36" s="74">
        <v>7</v>
      </c>
      <c r="B36" s="17" t="s">
        <v>443</v>
      </c>
      <c r="C36" s="74">
        <v>2021</v>
      </c>
      <c r="D36" s="82">
        <v>5400</v>
      </c>
    </row>
    <row r="37" spans="1:4" x14ac:dyDescent="0.2">
      <c r="A37" s="74">
        <v>8</v>
      </c>
      <c r="B37" s="17" t="s">
        <v>431</v>
      </c>
      <c r="C37" s="74">
        <v>2022</v>
      </c>
      <c r="D37" s="82">
        <v>7700</v>
      </c>
    </row>
    <row r="38" spans="1:4" x14ac:dyDescent="0.2">
      <c r="A38" s="74"/>
      <c r="B38" s="13" t="s">
        <v>0</v>
      </c>
      <c r="C38" s="74"/>
      <c r="D38" s="61">
        <f>SUM(D30:D37)</f>
        <v>31282</v>
      </c>
    </row>
    <row r="39" spans="1:4" x14ac:dyDescent="0.2">
      <c r="A39" s="176" t="s">
        <v>460</v>
      </c>
      <c r="B39" s="176"/>
      <c r="C39" s="176"/>
      <c r="D39" s="176"/>
    </row>
    <row r="40" spans="1:4" x14ac:dyDescent="0.2">
      <c r="A40" s="74">
        <v>1</v>
      </c>
      <c r="B40" s="17" t="s">
        <v>439</v>
      </c>
      <c r="C40" s="74">
        <v>2019</v>
      </c>
      <c r="D40" s="82">
        <v>10400</v>
      </c>
    </row>
    <row r="41" spans="1:4" x14ac:dyDescent="0.2">
      <c r="A41" s="74">
        <v>2</v>
      </c>
      <c r="B41" s="17" t="s">
        <v>474</v>
      </c>
      <c r="C41" s="74">
        <v>2019</v>
      </c>
      <c r="D41" s="82">
        <v>1640</v>
      </c>
    </row>
    <row r="42" spans="1:4" x14ac:dyDescent="0.2">
      <c r="A42" s="74">
        <v>3</v>
      </c>
      <c r="B42" s="17" t="s">
        <v>475</v>
      </c>
      <c r="C42" s="74">
        <v>2020</v>
      </c>
      <c r="D42" s="82">
        <v>2390</v>
      </c>
    </row>
    <row r="43" spans="1:4" x14ac:dyDescent="0.2">
      <c r="A43" s="74">
        <v>4</v>
      </c>
      <c r="B43" s="17" t="s">
        <v>476</v>
      </c>
      <c r="C43" s="74">
        <v>2021</v>
      </c>
      <c r="D43" s="82">
        <v>2030</v>
      </c>
    </row>
    <row r="44" spans="1:4" x14ac:dyDescent="0.2">
      <c r="A44" s="74">
        <v>5</v>
      </c>
      <c r="B44" s="17" t="s">
        <v>477</v>
      </c>
      <c r="C44" s="74">
        <v>2021</v>
      </c>
      <c r="D44" s="82">
        <v>5945</v>
      </c>
    </row>
    <row r="45" spans="1:4" x14ac:dyDescent="0.2">
      <c r="A45" s="74">
        <v>6</v>
      </c>
      <c r="B45" s="17" t="s">
        <v>478</v>
      </c>
      <c r="C45" s="74">
        <v>2021</v>
      </c>
      <c r="D45" s="82">
        <v>1020</v>
      </c>
    </row>
    <row r="46" spans="1:4" x14ac:dyDescent="0.2">
      <c r="A46" s="74">
        <v>7</v>
      </c>
      <c r="B46" s="17" t="s">
        <v>479</v>
      </c>
      <c r="C46" s="74">
        <v>2021</v>
      </c>
      <c r="D46" s="82">
        <v>2000</v>
      </c>
    </row>
    <row r="47" spans="1:4" x14ac:dyDescent="0.2">
      <c r="A47" s="74">
        <v>8</v>
      </c>
      <c r="B47" s="17" t="s">
        <v>480</v>
      </c>
      <c r="C47" s="74">
        <v>2021</v>
      </c>
      <c r="D47" s="82">
        <v>9240</v>
      </c>
    </row>
    <row r="48" spans="1:4" x14ac:dyDescent="0.2">
      <c r="A48" s="74">
        <v>9</v>
      </c>
      <c r="B48" s="17" t="s">
        <v>481</v>
      </c>
      <c r="C48" s="74">
        <v>2021</v>
      </c>
      <c r="D48" s="82">
        <v>27054.99</v>
      </c>
    </row>
    <row r="49" spans="1:4" x14ac:dyDescent="0.2">
      <c r="A49" s="74">
        <v>10</v>
      </c>
      <c r="B49" s="17" t="s">
        <v>482</v>
      </c>
      <c r="C49" s="74">
        <v>2022</v>
      </c>
      <c r="D49" s="82">
        <v>10993</v>
      </c>
    </row>
    <row r="50" spans="1:4" x14ac:dyDescent="0.2">
      <c r="A50" s="74">
        <v>11</v>
      </c>
      <c r="B50" s="17" t="s">
        <v>483</v>
      </c>
      <c r="C50" s="74">
        <v>2022</v>
      </c>
      <c r="D50" s="82">
        <v>120</v>
      </c>
    </row>
    <row r="51" spans="1:4" s="8" customFormat="1" x14ac:dyDescent="0.2">
      <c r="A51" s="74"/>
      <c r="B51" s="13" t="s">
        <v>0</v>
      </c>
      <c r="C51" s="74"/>
      <c r="D51" s="61">
        <f>SUM(D40:D50)</f>
        <v>72832.990000000005</v>
      </c>
    </row>
    <row r="52" spans="1:4" s="8" customFormat="1" ht="12.75" customHeight="1" x14ac:dyDescent="0.2">
      <c r="A52" s="176" t="s">
        <v>504</v>
      </c>
      <c r="B52" s="176"/>
      <c r="C52" s="176"/>
      <c r="D52" s="176"/>
    </row>
    <row r="53" spans="1:4" s="8" customFormat="1" x14ac:dyDescent="0.2">
      <c r="A53" s="74">
        <v>1</v>
      </c>
      <c r="B53" s="12" t="s">
        <v>513</v>
      </c>
      <c r="C53" s="74">
        <v>2019</v>
      </c>
      <c r="D53" s="82">
        <v>6750</v>
      </c>
    </row>
    <row r="54" spans="1:4" s="8" customFormat="1" x14ac:dyDescent="0.2">
      <c r="A54" s="74">
        <v>2</v>
      </c>
      <c r="B54" s="12" t="s">
        <v>514</v>
      </c>
      <c r="C54" s="74">
        <v>2020</v>
      </c>
      <c r="D54" s="82">
        <v>2047.58</v>
      </c>
    </row>
    <row r="55" spans="1:4" s="8" customFormat="1" x14ac:dyDescent="0.2">
      <c r="A55" s="74">
        <v>3</v>
      </c>
      <c r="B55" s="12" t="s">
        <v>515</v>
      </c>
      <c r="C55" s="74">
        <v>2020</v>
      </c>
      <c r="D55" s="82">
        <v>540</v>
      </c>
    </row>
    <row r="56" spans="1:4" s="8" customFormat="1" x14ac:dyDescent="0.2">
      <c r="A56" s="74">
        <v>4</v>
      </c>
      <c r="B56" s="12" t="s">
        <v>516</v>
      </c>
      <c r="C56" s="74">
        <v>2021</v>
      </c>
      <c r="D56" s="82">
        <v>380</v>
      </c>
    </row>
    <row r="57" spans="1:4" s="8" customFormat="1" x14ac:dyDescent="0.2">
      <c r="A57" s="74">
        <v>5</v>
      </c>
      <c r="B57" s="12" t="s">
        <v>517</v>
      </c>
      <c r="C57" s="74">
        <v>2021</v>
      </c>
      <c r="D57" s="82">
        <v>5000</v>
      </c>
    </row>
    <row r="58" spans="1:4" s="8" customFormat="1" x14ac:dyDescent="0.2">
      <c r="A58" s="74">
        <v>6</v>
      </c>
      <c r="B58" s="12" t="s">
        <v>518</v>
      </c>
      <c r="C58" s="74">
        <v>2021</v>
      </c>
      <c r="D58" s="82">
        <v>2439.9899999999998</v>
      </c>
    </row>
    <row r="59" spans="1:4" s="8" customFormat="1" x14ac:dyDescent="0.2">
      <c r="A59" s="74">
        <v>7</v>
      </c>
      <c r="B59" s="12" t="s">
        <v>519</v>
      </c>
      <c r="C59" s="74">
        <v>2021</v>
      </c>
      <c r="D59" s="82">
        <v>3000</v>
      </c>
    </row>
    <row r="60" spans="1:4" s="8" customFormat="1" x14ac:dyDescent="0.2">
      <c r="A60" s="74">
        <v>8</v>
      </c>
      <c r="B60" s="12" t="s">
        <v>520</v>
      </c>
      <c r="C60" s="74">
        <v>2021</v>
      </c>
      <c r="D60" s="82">
        <v>2000</v>
      </c>
    </row>
    <row r="61" spans="1:4" s="8" customFormat="1" x14ac:dyDescent="0.2">
      <c r="A61" s="74">
        <v>9</v>
      </c>
      <c r="B61" s="12" t="s">
        <v>521</v>
      </c>
      <c r="C61" s="74">
        <v>2021</v>
      </c>
      <c r="D61" s="82">
        <v>18554.87</v>
      </c>
    </row>
    <row r="62" spans="1:4" s="8" customFormat="1" x14ac:dyDescent="0.2">
      <c r="A62" s="74">
        <v>10</v>
      </c>
      <c r="B62" s="12" t="s">
        <v>522</v>
      </c>
      <c r="C62" s="74">
        <v>2021</v>
      </c>
      <c r="D62" s="82">
        <v>9374.1299999999992</v>
      </c>
    </row>
    <row r="63" spans="1:4" s="8" customFormat="1" x14ac:dyDescent="0.2">
      <c r="A63" s="74">
        <v>11</v>
      </c>
      <c r="B63" s="12" t="s">
        <v>523</v>
      </c>
      <c r="C63" s="74">
        <v>2021</v>
      </c>
      <c r="D63" s="82">
        <v>3321</v>
      </c>
    </row>
    <row r="64" spans="1:4" s="8" customFormat="1" x14ac:dyDescent="0.2">
      <c r="A64" s="74">
        <v>12</v>
      </c>
      <c r="B64" s="12" t="s">
        <v>442</v>
      </c>
      <c r="C64" s="74">
        <v>2021</v>
      </c>
      <c r="D64" s="82">
        <v>702</v>
      </c>
    </row>
    <row r="65" spans="1:4" s="8" customFormat="1" x14ac:dyDescent="0.2">
      <c r="A65" s="74">
        <v>13</v>
      </c>
      <c r="B65" s="12" t="s">
        <v>443</v>
      </c>
      <c r="C65" s="74">
        <v>2021</v>
      </c>
      <c r="D65" s="82">
        <v>5600</v>
      </c>
    </row>
    <row r="66" spans="1:4" x14ac:dyDescent="0.2">
      <c r="A66" s="74"/>
      <c r="B66" s="13" t="s">
        <v>0</v>
      </c>
      <c r="C66" s="74"/>
      <c r="D66" s="61">
        <f>SUM(D53:D65)</f>
        <v>59709.57</v>
      </c>
    </row>
    <row r="67" spans="1:4" x14ac:dyDescent="0.2">
      <c r="A67" s="176" t="s">
        <v>534</v>
      </c>
      <c r="B67" s="176"/>
      <c r="C67" s="176"/>
      <c r="D67" s="176"/>
    </row>
    <row r="68" spans="1:4" x14ac:dyDescent="0.2">
      <c r="A68" s="74">
        <v>1</v>
      </c>
      <c r="B68" s="17" t="s">
        <v>544</v>
      </c>
      <c r="C68" s="74">
        <v>2019</v>
      </c>
      <c r="D68" s="82">
        <v>4500</v>
      </c>
    </row>
    <row r="69" spans="1:4" s="8" customFormat="1" x14ac:dyDescent="0.2">
      <c r="A69" s="74">
        <v>2</v>
      </c>
      <c r="B69" s="12" t="s">
        <v>545</v>
      </c>
      <c r="C69" s="74">
        <v>2019</v>
      </c>
      <c r="D69" s="82">
        <v>4000</v>
      </c>
    </row>
    <row r="70" spans="1:4" x14ac:dyDescent="0.2">
      <c r="A70" s="74">
        <v>3</v>
      </c>
      <c r="B70" s="17" t="s">
        <v>598</v>
      </c>
      <c r="C70" s="74">
        <v>2019</v>
      </c>
      <c r="D70" s="82">
        <v>17599.599999999999</v>
      </c>
    </row>
    <row r="71" spans="1:4" x14ac:dyDescent="0.2">
      <c r="A71" s="74">
        <v>4</v>
      </c>
      <c r="B71" s="17" t="s">
        <v>546</v>
      </c>
      <c r="C71" s="74">
        <v>2020</v>
      </c>
      <c r="D71" s="82">
        <v>1498</v>
      </c>
    </row>
    <row r="72" spans="1:4" x14ac:dyDescent="0.2">
      <c r="A72" s="74">
        <v>5</v>
      </c>
      <c r="B72" s="17" t="s">
        <v>547</v>
      </c>
      <c r="C72" s="74">
        <v>2022</v>
      </c>
      <c r="D72" s="82">
        <v>9800</v>
      </c>
    </row>
    <row r="73" spans="1:4" x14ac:dyDescent="0.2">
      <c r="A73" s="74">
        <v>6</v>
      </c>
      <c r="B73" s="17" t="s">
        <v>547</v>
      </c>
      <c r="C73" s="74">
        <v>2023</v>
      </c>
      <c r="D73" s="82">
        <v>7400</v>
      </c>
    </row>
    <row r="74" spans="1:4" s="14" customFormat="1" x14ac:dyDescent="0.2">
      <c r="A74" s="74"/>
      <c r="B74" s="13" t="s">
        <v>0</v>
      </c>
      <c r="C74" s="74"/>
      <c r="D74" s="61">
        <f>SUM(D68:D73)</f>
        <v>44797.599999999999</v>
      </c>
    </row>
    <row r="75" spans="1:4" ht="12.75" customHeight="1" x14ac:dyDescent="0.2">
      <c r="A75" s="176" t="s">
        <v>575</v>
      </c>
      <c r="B75" s="176"/>
      <c r="C75" s="176"/>
      <c r="D75" s="176"/>
    </row>
    <row r="76" spans="1:4" x14ac:dyDescent="0.2">
      <c r="A76" s="74">
        <v>1</v>
      </c>
      <c r="B76" s="17" t="s">
        <v>581</v>
      </c>
      <c r="C76" s="74">
        <v>2019</v>
      </c>
      <c r="D76" s="82">
        <v>3340</v>
      </c>
    </row>
    <row r="77" spans="1:4" x14ac:dyDescent="0.2">
      <c r="A77" s="74">
        <v>2</v>
      </c>
      <c r="B77" s="17" t="s">
        <v>582</v>
      </c>
      <c r="C77" s="74">
        <v>2019</v>
      </c>
      <c r="D77" s="82">
        <v>479</v>
      </c>
    </row>
    <row r="78" spans="1:4" x14ac:dyDescent="0.2">
      <c r="A78" s="74">
        <v>3</v>
      </c>
      <c r="B78" s="17" t="s">
        <v>583</v>
      </c>
      <c r="C78" s="74">
        <v>2020</v>
      </c>
      <c r="D78" s="82">
        <v>389</v>
      </c>
    </row>
    <row r="79" spans="1:4" x14ac:dyDescent="0.2">
      <c r="A79" s="74">
        <v>4</v>
      </c>
      <c r="B79" s="17" t="s">
        <v>584</v>
      </c>
      <c r="C79" s="74">
        <v>2020</v>
      </c>
      <c r="D79" s="82">
        <v>3765</v>
      </c>
    </row>
    <row r="80" spans="1:4" x14ac:dyDescent="0.2">
      <c r="A80" s="74">
        <v>5</v>
      </c>
      <c r="B80" s="17" t="s">
        <v>585</v>
      </c>
      <c r="C80" s="74">
        <v>2020</v>
      </c>
      <c r="D80" s="82">
        <v>1216.96</v>
      </c>
    </row>
    <row r="81" spans="1:6" x14ac:dyDescent="0.2">
      <c r="A81" s="74">
        <v>6</v>
      </c>
      <c r="B81" s="17" t="s">
        <v>586</v>
      </c>
      <c r="C81" s="74">
        <v>2020</v>
      </c>
      <c r="D81" s="82">
        <v>2349</v>
      </c>
    </row>
    <row r="82" spans="1:6" x14ac:dyDescent="0.2">
      <c r="A82" s="74">
        <v>7</v>
      </c>
      <c r="B82" s="17" t="s">
        <v>587</v>
      </c>
      <c r="C82" s="74">
        <v>2021</v>
      </c>
      <c r="D82" s="82">
        <v>2533</v>
      </c>
    </row>
    <row r="83" spans="1:6" x14ac:dyDescent="0.2">
      <c r="A83" s="74">
        <v>8</v>
      </c>
      <c r="B83" s="17" t="s">
        <v>588</v>
      </c>
      <c r="C83" s="74">
        <v>2021</v>
      </c>
      <c r="D83" s="82">
        <v>456.86</v>
      </c>
    </row>
    <row r="84" spans="1:6" x14ac:dyDescent="0.2">
      <c r="A84" s="74">
        <v>9</v>
      </c>
      <c r="B84" s="17" t="s">
        <v>589</v>
      </c>
      <c r="C84" s="74">
        <v>2021</v>
      </c>
      <c r="D84" s="82">
        <v>461.73</v>
      </c>
    </row>
    <row r="85" spans="1:6" x14ac:dyDescent="0.2">
      <c r="A85" s="74">
        <v>10</v>
      </c>
      <c r="B85" s="17" t="s">
        <v>590</v>
      </c>
      <c r="C85" s="74">
        <v>2021</v>
      </c>
      <c r="D85" s="82">
        <v>526.58000000000004</v>
      </c>
    </row>
    <row r="86" spans="1:6" x14ac:dyDescent="0.2">
      <c r="A86" s="74">
        <v>11</v>
      </c>
      <c r="B86" s="17" t="s">
        <v>591</v>
      </c>
      <c r="C86" s="74">
        <v>2021</v>
      </c>
      <c r="D86" s="82">
        <v>3450</v>
      </c>
    </row>
    <row r="87" spans="1:6" ht="25.5" x14ac:dyDescent="0.2">
      <c r="A87" s="74">
        <v>12</v>
      </c>
      <c r="B87" s="17" t="s">
        <v>592</v>
      </c>
      <c r="C87" s="74">
        <v>2022</v>
      </c>
      <c r="D87" s="82">
        <v>4457.8999999999996</v>
      </c>
    </row>
    <row r="88" spans="1:6" ht="25.5" x14ac:dyDescent="0.2">
      <c r="A88" s="74">
        <v>13</v>
      </c>
      <c r="B88" s="17" t="s">
        <v>592</v>
      </c>
      <c r="C88" s="74">
        <v>2022</v>
      </c>
      <c r="D88" s="82">
        <v>4457.8999999999996</v>
      </c>
    </row>
    <row r="89" spans="1:6" x14ac:dyDescent="0.2">
      <c r="A89" s="74">
        <v>14</v>
      </c>
      <c r="B89" s="17" t="s">
        <v>593</v>
      </c>
      <c r="C89" s="74">
        <v>2022</v>
      </c>
      <c r="D89" s="82">
        <v>526.38</v>
      </c>
    </row>
    <row r="90" spans="1:6" x14ac:dyDescent="0.2">
      <c r="A90" s="74">
        <v>15</v>
      </c>
      <c r="B90" s="17" t="s">
        <v>594</v>
      </c>
      <c r="C90" s="74">
        <v>2022</v>
      </c>
      <c r="D90" s="82">
        <v>1771.2</v>
      </c>
    </row>
    <row r="91" spans="1:6" x14ac:dyDescent="0.2">
      <c r="A91" s="74">
        <v>16</v>
      </c>
      <c r="B91" s="17" t="s">
        <v>595</v>
      </c>
      <c r="C91" s="74">
        <v>2022</v>
      </c>
      <c r="D91" s="82">
        <v>1600</v>
      </c>
    </row>
    <row r="92" spans="1:6" x14ac:dyDescent="0.2">
      <c r="A92" s="74"/>
      <c r="B92" s="13" t="s">
        <v>0</v>
      </c>
      <c r="C92" s="74"/>
      <c r="D92" s="111">
        <f>SUM(D76:D91)</f>
        <v>31780.510000000002</v>
      </c>
      <c r="F92" s="10"/>
    </row>
    <row r="93" spans="1:6" s="8" customFormat="1" x14ac:dyDescent="0.2">
      <c r="A93" s="95"/>
      <c r="B93" s="16"/>
      <c r="C93" s="29"/>
      <c r="D93" s="112"/>
    </row>
    <row r="94" spans="1:6" s="8" customFormat="1" x14ac:dyDescent="0.2">
      <c r="A94" s="96"/>
      <c r="B94" s="15"/>
      <c r="C94" s="93"/>
      <c r="D94" s="113"/>
    </row>
    <row r="95" spans="1:6" s="8" customFormat="1" x14ac:dyDescent="0.2">
      <c r="A95" s="185" t="s">
        <v>2</v>
      </c>
      <c r="B95" s="185"/>
      <c r="C95" s="185"/>
      <c r="D95" s="185"/>
    </row>
    <row r="96" spans="1:6" s="8" customFormat="1" ht="25.5" x14ac:dyDescent="0.2">
      <c r="A96" s="2" t="s">
        <v>17</v>
      </c>
      <c r="B96" s="2" t="s">
        <v>25</v>
      </c>
      <c r="C96" s="2" t="s">
        <v>26</v>
      </c>
      <c r="D96" s="61" t="s">
        <v>27</v>
      </c>
    </row>
    <row r="97" spans="1:4" ht="12.75" customHeight="1" x14ac:dyDescent="0.2">
      <c r="A97" s="186" t="s">
        <v>135</v>
      </c>
      <c r="B97" s="187"/>
      <c r="C97" s="187"/>
      <c r="D97" s="188"/>
    </row>
    <row r="98" spans="1:4" s="8" customFormat="1" x14ac:dyDescent="0.2">
      <c r="A98" s="74">
        <v>1</v>
      </c>
      <c r="B98" s="17" t="s">
        <v>235</v>
      </c>
      <c r="C98" s="74">
        <v>2019</v>
      </c>
      <c r="D98" s="82">
        <v>4400</v>
      </c>
    </row>
    <row r="99" spans="1:4" s="8" customFormat="1" x14ac:dyDescent="0.2">
      <c r="A99" s="74">
        <v>2</v>
      </c>
      <c r="B99" s="17" t="s">
        <v>236</v>
      </c>
      <c r="C99" s="74">
        <v>2019</v>
      </c>
      <c r="D99" s="82">
        <v>4400</v>
      </c>
    </row>
    <row r="100" spans="1:4" s="8" customFormat="1" x14ac:dyDescent="0.2">
      <c r="A100" s="74">
        <v>3</v>
      </c>
      <c r="B100" s="17" t="s">
        <v>237</v>
      </c>
      <c r="C100" s="74">
        <v>2020</v>
      </c>
      <c r="D100" s="82">
        <v>65164.74</v>
      </c>
    </row>
    <row r="101" spans="1:4" s="8" customFormat="1" x14ac:dyDescent="0.2">
      <c r="A101" s="74">
        <v>4</v>
      </c>
      <c r="B101" s="17" t="s">
        <v>238</v>
      </c>
      <c r="C101" s="74">
        <v>2022</v>
      </c>
      <c r="D101" s="82">
        <v>4999</v>
      </c>
    </row>
    <row r="102" spans="1:4" s="8" customFormat="1" x14ac:dyDescent="0.2">
      <c r="A102" s="74">
        <v>5</v>
      </c>
      <c r="B102" s="17" t="s">
        <v>239</v>
      </c>
      <c r="C102" s="74">
        <v>2022</v>
      </c>
      <c r="D102" s="82">
        <v>3122.99</v>
      </c>
    </row>
    <row r="103" spans="1:4" s="8" customFormat="1" x14ac:dyDescent="0.2">
      <c r="A103" s="74">
        <v>6</v>
      </c>
      <c r="B103" s="17" t="s">
        <v>240</v>
      </c>
      <c r="C103" s="74">
        <v>2022</v>
      </c>
      <c r="D103" s="82">
        <v>2498.9899999999998</v>
      </c>
    </row>
    <row r="104" spans="1:4" s="8" customFormat="1" x14ac:dyDescent="0.2">
      <c r="A104" s="74">
        <v>7</v>
      </c>
      <c r="B104" s="17" t="s">
        <v>241</v>
      </c>
      <c r="C104" s="74">
        <v>2022</v>
      </c>
      <c r="D104" s="82">
        <v>2999.99</v>
      </c>
    </row>
    <row r="105" spans="1:4" s="8" customFormat="1" x14ac:dyDescent="0.2">
      <c r="A105" s="74">
        <v>8</v>
      </c>
      <c r="B105" s="17" t="s">
        <v>242</v>
      </c>
      <c r="C105" s="74">
        <v>2022</v>
      </c>
      <c r="D105" s="82">
        <v>3999</v>
      </c>
    </row>
    <row r="106" spans="1:4" s="8" customFormat="1" x14ac:dyDescent="0.2">
      <c r="A106" s="74">
        <v>9</v>
      </c>
      <c r="B106" s="17" t="s">
        <v>243</v>
      </c>
      <c r="C106" s="74">
        <v>2022</v>
      </c>
      <c r="D106" s="82">
        <v>4388</v>
      </c>
    </row>
    <row r="107" spans="1:4" s="8" customFormat="1" x14ac:dyDescent="0.2">
      <c r="A107" s="74">
        <v>10</v>
      </c>
      <c r="B107" s="17" t="s">
        <v>244</v>
      </c>
      <c r="C107" s="74">
        <v>2023</v>
      </c>
      <c r="D107" s="82">
        <v>3500</v>
      </c>
    </row>
    <row r="108" spans="1:4" s="8" customFormat="1" x14ac:dyDescent="0.2">
      <c r="A108" s="74"/>
      <c r="B108" s="13" t="s">
        <v>0</v>
      </c>
      <c r="C108" s="74"/>
      <c r="D108" s="61">
        <f>SUM(D98:D107)</f>
        <v>99472.71</v>
      </c>
    </row>
    <row r="109" spans="1:4" x14ac:dyDescent="0.2">
      <c r="A109" s="176" t="s">
        <v>387</v>
      </c>
      <c r="B109" s="176"/>
      <c r="C109" s="176"/>
      <c r="D109" s="176"/>
    </row>
    <row r="110" spans="1:4" x14ac:dyDescent="0.2">
      <c r="A110" s="74">
        <v>1</v>
      </c>
      <c r="B110" s="17" t="s">
        <v>388</v>
      </c>
      <c r="C110" s="74">
        <v>2021</v>
      </c>
      <c r="D110" s="82">
        <v>4998.99</v>
      </c>
    </row>
    <row r="111" spans="1:4" x14ac:dyDescent="0.2">
      <c r="A111" s="74">
        <v>2</v>
      </c>
      <c r="B111" s="17" t="s">
        <v>389</v>
      </c>
      <c r="C111" s="74">
        <v>2022</v>
      </c>
      <c r="D111" s="82">
        <v>3102.84</v>
      </c>
    </row>
    <row r="112" spans="1:4" x14ac:dyDescent="0.2">
      <c r="A112" s="74">
        <v>3</v>
      </c>
      <c r="B112" s="17" t="s">
        <v>390</v>
      </c>
      <c r="C112" s="74">
        <v>2022</v>
      </c>
      <c r="D112" s="82">
        <v>4472</v>
      </c>
    </row>
    <row r="113" spans="1:4" x14ac:dyDescent="0.2">
      <c r="A113" s="74">
        <v>4</v>
      </c>
      <c r="B113" s="17" t="s">
        <v>391</v>
      </c>
      <c r="C113" s="74">
        <v>2022</v>
      </c>
      <c r="D113" s="82">
        <v>5749.99</v>
      </c>
    </row>
    <row r="114" spans="1:4" x14ac:dyDescent="0.2">
      <c r="A114" s="74">
        <v>5</v>
      </c>
      <c r="B114" s="17" t="s">
        <v>391</v>
      </c>
      <c r="C114" s="74">
        <v>2022</v>
      </c>
      <c r="D114" s="82">
        <v>5749.99</v>
      </c>
    </row>
    <row r="115" spans="1:4" x14ac:dyDescent="0.2">
      <c r="A115" s="74"/>
      <c r="B115" s="13" t="s">
        <v>0</v>
      </c>
      <c r="C115" s="74"/>
      <c r="D115" s="61">
        <f>SUM(D110:D114)</f>
        <v>24073.809999999998</v>
      </c>
    </row>
    <row r="116" spans="1:4" ht="12.75" customHeight="1" x14ac:dyDescent="0.2">
      <c r="A116" s="176" t="s">
        <v>409</v>
      </c>
      <c r="B116" s="176"/>
      <c r="C116" s="176"/>
      <c r="D116" s="176"/>
    </row>
    <row r="117" spans="1:4" x14ac:dyDescent="0.2">
      <c r="A117" s="74">
        <v>1</v>
      </c>
      <c r="B117" s="80" t="s">
        <v>422</v>
      </c>
      <c r="C117" s="74">
        <v>2019</v>
      </c>
      <c r="D117" s="82">
        <v>567</v>
      </c>
    </row>
    <row r="118" spans="1:4" x14ac:dyDescent="0.2">
      <c r="A118" s="74">
        <v>2</v>
      </c>
      <c r="B118" s="17" t="s">
        <v>423</v>
      </c>
      <c r="C118" s="74">
        <v>2021</v>
      </c>
      <c r="D118" s="82">
        <v>1640</v>
      </c>
    </row>
    <row r="119" spans="1:4" x14ac:dyDescent="0.2">
      <c r="A119" s="74">
        <v>3</v>
      </c>
      <c r="B119" s="17" t="s">
        <v>424</v>
      </c>
      <c r="C119" s="74">
        <v>2021</v>
      </c>
      <c r="D119" s="82">
        <v>11495</v>
      </c>
    </row>
    <row r="120" spans="1:4" x14ac:dyDescent="0.2">
      <c r="A120" s="74">
        <v>4</v>
      </c>
      <c r="B120" s="17" t="s">
        <v>425</v>
      </c>
      <c r="C120" s="74">
        <v>2021</v>
      </c>
      <c r="D120" s="82">
        <v>1627.29</v>
      </c>
    </row>
    <row r="121" spans="1:4" x14ac:dyDescent="0.2">
      <c r="A121" s="74">
        <v>5</v>
      </c>
      <c r="B121" s="17" t="s">
        <v>426</v>
      </c>
      <c r="C121" s="74">
        <v>2021</v>
      </c>
      <c r="D121" s="82">
        <v>790.89</v>
      </c>
    </row>
    <row r="122" spans="1:4" x14ac:dyDescent="0.2">
      <c r="A122" s="74">
        <v>6</v>
      </c>
      <c r="B122" s="17" t="s">
        <v>427</v>
      </c>
      <c r="C122" s="74">
        <v>2021</v>
      </c>
      <c r="D122" s="82">
        <v>2586.23</v>
      </c>
    </row>
    <row r="123" spans="1:4" x14ac:dyDescent="0.2">
      <c r="A123" s="74">
        <v>7</v>
      </c>
      <c r="B123" s="17" t="s">
        <v>428</v>
      </c>
      <c r="C123" s="74">
        <v>2021</v>
      </c>
      <c r="D123" s="82">
        <v>3689.93</v>
      </c>
    </row>
    <row r="124" spans="1:4" x14ac:dyDescent="0.2">
      <c r="A124" s="74">
        <v>8</v>
      </c>
      <c r="B124" s="17" t="s">
        <v>429</v>
      </c>
      <c r="C124" s="74">
        <v>2021</v>
      </c>
      <c r="D124" s="82">
        <v>8216</v>
      </c>
    </row>
    <row r="125" spans="1:4" x14ac:dyDescent="0.2">
      <c r="A125" s="74">
        <v>9</v>
      </c>
      <c r="B125" s="17" t="s">
        <v>430</v>
      </c>
      <c r="C125" s="74">
        <v>2021</v>
      </c>
      <c r="D125" s="82">
        <v>559.65</v>
      </c>
    </row>
    <row r="126" spans="1:4" x14ac:dyDescent="0.2">
      <c r="A126" s="74">
        <v>10</v>
      </c>
      <c r="B126" s="17" t="s">
        <v>431</v>
      </c>
      <c r="C126" s="74">
        <v>2022</v>
      </c>
      <c r="D126" s="82">
        <v>450</v>
      </c>
    </row>
    <row r="127" spans="1:4" x14ac:dyDescent="0.2">
      <c r="A127" s="74">
        <v>11</v>
      </c>
      <c r="B127" s="17" t="s">
        <v>432</v>
      </c>
      <c r="C127" s="74">
        <v>2022</v>
      </c>
      <c r="D127" s="82">
        <v>3499.99</v>
      </c>
    </row>
    <row r="128" spans="1:4" x14ac:dyDescent="0.2">
      <c r="A128" s="74">
        <v>12</v>
      </c>
      <c r="B128" s="17" t="s">
        <v>433</v>
      </c>
      <c r="C128" s="74">
        <v>2023</v>
      </c>
      <c r="D128" s="82">
        <v>8039.51</v>
      </c>
    </row>
    <row r="129" spans="1:4" x14ac:dyDescent="0.2">
      <c r="A129" s="74">
        <v>13</v>
      </c>
      <c r="B129" s="17" t="s">
        <v>434</v>
      </c>
      <c r="C129" s="74">
        <v>2020</v>
      </c>
      <c r="D129" s="82">
        <v>19460</v>
      </c>
    </row>
    <row r="130" spans="1:4" x14ac:dyDescent="0.2">
      <c r="A130" s="74">
        <v>14</v>
      </c>
      <c r="B130" s="17" t="s">
        <v>435</v>
      </c>
      <c r="C130" s="74">
        <v>2020</v>
      </c>
      <c r="D130" s="82">
        <v>14650</v>
      </c>
    </row>
    <row r="131" spans="1:4" x14ac:dyDescent="0.2">
      <c r="A131" s="74">
        <v>15</v>
      </c>
      <c r="B131" s="17" t="s">
        <v>436</v>
      </c>
      <c r="C131" s="74">
        <v>2020</v>
      </c>
      <c r="D131" s="82">
        <v>4680</v>
      </c>
    </row>
    <row r="132" spans="1:4" x14ac:dyDescent="0.2">
      <c r="A132" s="74"/>
      <c r="B132" s="13" t="s">
        <v>0</v>
      </c>
      <c r="C132" s="74"/>
      <c r="D132" s="61">
        <f>SUM(D117:D131)</f>
        <v>81951.490000000005</v>
      </c>
    </row>
    <row r="133" spans="1:4" ht="12.75" customHeight="1" x14ac:dyDescent="0.2">
      <c r="A133" s="176" t="s">
        <v>460</v>
      </c>
      <c r="B133" s="176"/>
      <c r="C133" s="176"/>
      <c r="D133" s="176"/>
    </row>
    <row r="134" spans="1:4" x14ac:dyDescent="0.2">
      <c r="A134" s="74">
        <v>1</v>
      </c>
      <c r="B134" s="17" t="s">
        <v>484</v>
      </c>
      <c r="C134" s="74">
        <v>2021</v>
      </c>
      <c r="D134" s="82">
        <v>2500</v>
      </c>
    </row>
    <row r="135" spans="1:4" x14ac:dyDescent="0.2">
      <c r="A135" s="74">
        <v>2</v>
      </c>
      <c r="B135" s="17" t="s">
        <v>485</v>
      </c>
      <c r="C135" s="74">
        <v>2021</v>
      </c>
      <c r="D135" s="82">
        <v>2400</v>
      </c>
    </row>
    <row r="136" spans="1:4" x14ac:dyDescent="0.2">
      <c r="A136" s="74">
        <v>3</v>
      </c>
      <c r="B136" s="17" t="s">
        <v>486</v>
      </c>
      <c r="C136" s="74">
        <v>2022</v>
      </c>
      <c r="D136" s="82">
        <v>550</v>
      </c>
    </row>
    <row r="137" spans="1:4" x14ac:dyDescent="0.2">
      <c r="A137" s="74">
        <v>4</v>
      </c>
      <c r="B137" s="17" t="s">
        <v>487</v>
      </c>
      <c r="C137" s="74">
        <v>2022</v>
      </c>
      <c r="D137" s="82">
        <v>325</v>
      </c>
    </row>
    <row r="138" spans="1:4" x14ac:dyDescent="0.2">
      <c r="A138" s="74">
        <v>5</v>
      </c>
      <c r="B138" s="17" t="s">
        <v>426</v>
      </c>
      <c r="C138" s="74">
        <v>2022</v>
      </c>
      <c r="D138" s="82">
        <v>399</v>
      </c>
    </row>
    <row r="139" spans="1:4" x14ac:dyDescent="0.2">
      <c r="A139" s="74">
        <v>6</v>
      </c>
      <c r="B139" s="17" t="s">
        <v>488</v>
      </c>
      <c r="C139" s="74">
        <v>2022</v>
      </c>
      <c r="D139" s="82">
        <v>1744.01</v>
      </c>
    </row>
    <row r="140" spans="1:4" x14ac:dyDescent="0.2">
      <c r="A140" s="74">
        <v>7</v>
      </c>
      <c r="B140" s="17" t="s">
        <v>489</v>
      </c>
      <c r="C140" s="74">
        <v>2022</v>
      </c>
      <c r="D140" s="82">
        <v>10077</v>
      </c>
    </row>
    <row r="141" spans="1:4" x14ac:dyDescent="0.2">
      <c r="A141" s="74">
        <v>8</v>
      </c>
      <c r="B141" s="17" t="s">
        <v>490</v>
      </c>
      <c r="C141" s="74">
        <v>2021</v>
      </c>
      <c r="D141" s="82">
        <v>7798</v>
      </c>
    </row>
    <row r="142" spans="1:4" x14ac:dyDescent="0.2">
      <c r="A142" s="74">
        <v>9</v>
      </c>
      <c r="B142" s="17" t="s">
        <v>491</v>
      </c>
      <c r="C142" s="74">
        <v>2021</v>
      </c>
      <c r="D142" s="82">
        <v>4001.7</v>
      </c>
    </row>
    <row r="143" spans="1:4" x14ac:dyDescent="0.2">
      <c r="A143" s="74">
        <v>10</v>
      </c>
      <c r="B143" s="17" t="s">
        <v>492</v>
      </c>
      <c r="C143" s="74">
        <v>2022</v>
      </c>
      <c r="D143" s="82">
        <v>6480</v>
      </c>
    </row>
    <row r="144" spans="1:4" x14ac:dyDescent="0.2">
      <c r="A144" s="74">
        <v>11</v>
      </c>
      <c r="B144" s="17" t="s">
        <v>493</v>
      </c>
      <c r="C144" s="74">
        <v>2020</v>
      </c>
      <c r="D144" s="82">
        <v>13900</v>
      </c>
    </row>
    <row r="145" spans="1:4" x14ac:dyDescent="0.2">
      <c r="A145" s="74">
        <v>12</v>
      </c>
      <c r="B145" s="17" t="s">
        <v>494</v>
      </c>
      <c r="C145" s="74">
        <v>2020</v>
      </c>
      <c r="D145" s="82">
        <v>14650</v>
      </c>
    </row>
    <row r="146" spans="1:4" x14ac:dyDescent="0.2">
      <c r="A146" s="74">
        <v>13</v>
      </c>
      <c r="B146" s="17" t="s">
        <v>495</v>
      </c>
      <c r="C146" s="74">
        <v>2020</v>
      </c>
      <c r="D146" s="82">
        <v>4680</v>
      </c>
    </row>
    <row r="147" spans="1:4" s="8" customFormat="1" x14ac:dyDescent="0.2">
      <c r="A147" s="74"/>
      <c r="B147" s="13" t="s">
        <v>0</v>
      </c>
      <c r="C147" s="74"/>
      <c r="D147" s="61">
        <f>SUM(D134:D146)</f>
        <v>69504.710000000006</v>
      </c>
    </row>
    <row r="148" spans="1:4" s="8" customFormat="1" x14ac:dyDescent="0.2">
      <c r="A148" s="176" t="s">
        <v>504</v>
      </c>
      <c r="B148" s="176"/>
      <c r="C148" s="176"/>
      <c r="D148" s="176"/>
    </row>
    <row r="149" spans="1:4" s="8" customFormat="1" x14ac:dyDescent="0.2">
      <c r="A149" s="74">
        <v>1</v>
      </c>
      <c r="B149" s="12" t="s">
        <v>505</v>
      </c>
      <c r="C149" s="74">
        <v>2020</v>
      </c>
      <c r="D149" s="82">
        <v>2500</v>
      </c>
    </row>
    <row r="150" spans="1:4" s="8" customFormat="1" x14ac:dyDescent="0.2">
      <c r="A150" s="74">
        <v>2</v>
      </c>
      <c r="B150" s="12" t="s">
        <v>506</v>
      </c>
      <c r="C150" s="74">
        <v>2021</v>
      </c>
      <c r="D150" s="82">
        <v>1627.29</v>
      </c>
    </row>
    <row r="151" spans="1:4" s="8" customFormat="1" x14ac:dyDescent="0.2">
      <c r="A151" s="74">
        <v>3</v>
      </c>
      <c r="B151" s="12" t="s">
        <v>426</v>
      </c>
      <c r="C151" s="74">
        <v>2021</v>
      </c>
      <c r="D151" s="82">
        <v>790.89</v>
      </c>
    </row>
    <row r="152" spans="1:4" s="8" customFormat="1" x14ac:dyDescent="0.2">
      <c r="A152" s="74">
        <v>4</v>
      </c>
      <c r="B152" s="12" t="s">
        <v>427</v>
      </c>
      <c r="C152" s="74">
        <v>2021</v>
      </c>
      <c r="D152" s="82">
        <v>2586.23</v>
      </c>
    </row>
    <row r="153" spans="1:4" s="8" customFormat="1" x14ac:dyDescent="0.2">
      <c r="A153" s="74">
        <v>5</v>
      </c>
      <c r="B153" s="12" t="s">
        <v>507</v>
      </c>
      <c r="C153" s="74">
        <v>2021</v>
      </c>
      <c r="D153" s="82">
        <v>3690</v>
      </c>
    </row>
    <row r="154" spans="1:4" s="8" customFormat="1" x14ac:dyDescent="0.2">
      <c r="A154" s="74">
        <v>6</v>
      </c>
      <c r="B154" s="12" t="s">
        <v>508</v>
      </c>
      <c r="C154" s="74">
        <v>2021</v>
      </c>
      <c r="D154" s="82">
        <v>6355.95</v>
      </c>
    </row>
    <row r="155" spans="1:4" s="8" customFormat="1" x14ac:dyDescent="0.2">
      <c r="A155" s="74">
        <v>7</v>
      </c>
      <c r="B155" s="12" t="s">
        <v>430</v>
      </c>
      <c r="C155" s="74">
        <v>2021</v>
      </c>
      <c r="D155" s="82">
        <v>559.65</v>
      </c>
    </row>
    <row r="156" spans="1:4" s="8" customFormat="1" x14ac:dyDescent="0.2">
      <c r="A156" s="74">
        <v>8</v>
      </c>
      <c r="B156" s="12" t="s">
        <v>507</v>
      </c>
      <c r="C156" s="74">
        <v>2022</v>
      </c>
      <c r="D156" s="82">
        <v>1950</v>
      </c>
    </row>
    <row r="157" spans="1:4" s="8" customFormat="1" x14ac:dyDescent="0.2">
      <c r="A157" s="74">
        <v>9</v>
      </c>
      <c r="B157" s="12" t="s">
        <v>509</v>
      </c>
      <c r="C157" s="74">
        <v>2022</v>
      </c>
      <c r="D157" s="82">
        <v>13469.4</v>
      </c>
    </row>
    <row r="158" spans="1:4" s="8" customFormat="1" x14ac:dyDescent="0.2">
      <c r="A158" s="74">
        <v>10</v>
      </c>
      <c r="B158" s="12" t="s">
        <v>510</v>
      </c>
      <c r="C158" s="74">
        <v>2023</v>
      </c>
      <c r="D158" s="82">
        <v>2499.9</v>
      </c>
    </row>
    <row r="159" spans="1:4" s="8" customFormat="1" x14ac:dyDescent="0.2">
      <c r="A159" s="74">
        <v>11</v>
      </c>
      <c r="B159" s="12" t="s">
        <v>510</v>
      </c>
      <c r="C159" s="74">
        <v>2023</v>
      </c>
      <c r="D159" s="82">
        <v>999.9</v>
      </c>
    </row>
    <row r="160" spans="1:4" s="8" customFormat="1" x14ac:dyDescent="0.2">
      <c r="A160" s="74">
        <v>12</v>
      </c>
      <c r="B160" s="12" t="s">
        <v>511</v>
      </c>
      <c r="C160" s="74">
        <v>2020</v>
      </c>
      <c r="D160" s="82">
        <v>22240</v>
      </c>
    </row>
    <row r="161" spans="1:4" s="8" customFormat="1" x14ac:dyDescent="0.2">
      <c r="A161" s="74">
        <v>13</v>
      </c>
      <c r="B161" s="12" t="s">
        <v>512</v>
      </c>
      <c r="C161" s="74">
        <v>2020</v>
      </c>
      <c r="D161" s="82">
        <v>5860</v>
      </c>
    </row>
    <row r="162" spans="1:4" x14ac:dyDescent="0.2">
      <c r="A162" s="74"/>
      <c r="B162" s="13" t="s">
        <v>0</v>
      </c>
      <c r="C162" s="74"/>
      <c r="D162" s="61">
        <f>SUM(D149:D161)</f>
        <v>65129.210000000006</v>
      </c>
    </row>
    <row r="163" spans="1:4" ht="12.75" customHeight="1" x14ac:dyDescent="0.2">
      <c r="A163" s="176" t="s">
        <v>534</v>
      </c>
      <c r="B163" s="176"/>
      <c r="C163" s="176"/>
      <c r="D163" s="176"/>
    </row>
    <row r="164" spans="1:4" x14ac:dyDescent="0.2">
      <c r="A164" s="74">
        <v>1</v>
      </c>
      <c r="B164" s="17" t="s">
        <v>505</v>
      </c>
      <c r="C164" s="74">
        <v>2020</v>
      </c>
      <c r="D164" s="82">
        <v>2780</v>
      </c>
    </row>
    <row r="165" spans="1:4" s="8" customFormat="1" x14ac:dyDescent="0.2">
      <c r="A165" s="74">
        <v>2</v>
      </c>
      <c r="B165" s="12" t="s">
        <v>548</v>
      </c>
      <c r="C165" s="74">
        <v>2020</v>
      </c>
      <c r="D165" s="82">
        <v>39700</v>
      </c>
    </row>
    <row r="166" spans="1:4" x14ac:dyDescent="0.2">
      <c r="A166" s="74">
        <v>3</v>
      </c>
      <c r="B166" s="17" t="s">
        <v>549</v>
      </c>
      <c r="C166" s="74">
        <v>2020</v>
      </c>
      <c r="D166" s="82">
        <v>2500</v>
      </c>
    </row>
    <row r="167" spans="1:4" x14ac:dyDescent="0.2">
      <c r="A167" s="74">
        <v>4</v>
      </c>
      <c r="B167" s="17" t="s">
        <v>550</v>
      </c>
      <c r="C167" s="74">
        <v>2022</v>
      </c>
      <c r="D167" s="82">
        <v>559.65</v>
      </c>
    </row>
    <row r="168" spans="1:4" x14ac:dyDescent="0.2">
      <c r="A168" s="74">
        <v>5</v>
      </c>
      <c r="B168" s="17" t="s">
        <v>551</v>
      </c>
      <c r="C168" s="74">
        <v>2022</v>
      </c>
      <c r="D168" s="82">
        <v>702</v>
      </c>
    </row>
    <row r="169" spans="1:4" x14ac:dyDescent="0.2">
      <c r="A169" s="74">
        <v>6</v>
      </c>
      <c r="B169" s="17" t="s">
        <v>552</v>
      </c>
      <c r="C169" s="74">
        <v>2022</v>
      </c>
      <c r="D169" s="82">
        <v>2586.23</v>
      </c>
    </row>
    <row r="170" spans="1:4" x14ac:dyDescent="0.2">
      <c r="A170" s="74">
        <v>7</v>
      </c>
      <c r="B170" s="17" t="s">
        <v>553</v>
      </c>
      <c r="C170" s="74">
        <v>2022</v>
      </c>
      <c r="D170" s="82">
        <v>1673.25</v>
      </c>
    </row>
    <row r="171" spans="1:4" x14ac:dyDescent="0.2">
      <c r="A171" s="74">
        <v>8</v>
      </c>
      <c r="B171" s="17" t="s">
        <v>554</v>
      </c>
      <c r="C171" s="74">
        <v>2022</v>
      </c>
      <c r="D171" s="82">
        <v>3545.48</v>
      </c>
    </row>
    <row r="172" spans="1:4" x14ac:dyDescent="0.2">
      <c r="A172" s="74">
        <v>9</v>
      </c>
      <c r="B172" s="17" t="s">
        <v>555</v>
      </c>
      <c r="C172" s="74">
        <v>2022</v>
      </c>
      <c r="D172" s="82">
        <v>1394.84</v>
      </c>
    </row>
    <row r="173" spans="1:4" x14ac:dyDescent="0.2">
      <c r="A173" s="74">
        <v>10</v>
      </c>
      <c r="B173" s="17" t="s">
        <v>556</v>
      </c>
      <c r="C173" s="74">
        <v>2022</v>
      </c>
      <c r="D173" s="82">
        <v>790.89</v>
      </c>
    </row>
    <row r="174" spans="1:4" x14ac:dyDescent="0.2">
      <c r="A174" s="74">
        <v>11</v>
      </c>
      <c r="B174" s="17" t="s">
        <v>557</v>
      </c>
      <c r="C174" s="74">
        <v>2022</v>
      </c>
      <c r="D174" s="82">
        <v>2952</v>
      </c>
    </row>
    <row r="175" spans="1:4" x14ac:dyDescent="0.2">
      <c r="A175" s="74">
        <v>12</v>
      </c>
      <c r="B175" s="17" t="s">
        <v>558</v>
      </c>
      <c r="C175" s="74">
        <v>2022</v>
      </c>
      <c r="D175" s="82">
        <v>1372.68</v>
      </c>
    </row>
    <row r="176" spans="1:4" x14ac:dyDescent="0.2">
      <c r="A176" s="74">
        <v>13</v>
      </c>
      <c r="B176" s="17" t="s">
        <v>559</v>
      </c>
      <c r="C176" s="74">
        <v>2022</v>
      </c>
      <c r="D176" s="82">
        <v>3099.99</v>
      </c>
    </row>
    <row r="177" spans="1:4" x14ac:dyDescent="0.2">
      <c r="A177" s="74">
        <v>14</v>
      </c>
      <c r="B177" s="17" t="s">
        <v>560</v>
      </c>
      <c r="C177" s="74">
        <v>2020</v>
      </c>
      <c r="D177" s="82">
        <v>22360</v>
      </c>
    </row>
    <row r="178" spans="1:4" x14ac:dyDescent="0.2">
      <c r="A178" s="74">
        <v>15</v>
      </c>
      <c r="B178" s="17" t="s">
        <v>561</v>
      </c>
      <c r="C178" s="74">
        <v>2022</v>
      </c>
      <c r="D178" s="82">
        <v>9490</v>
      </c>
    </row>
    <row r="179" spans="1:4" x14ac:dyDescent="0.2">
      <c r="A179" s="74">
        <v>16</v>
      </c>
      <c r="B179" s="17" t="s">
        <v>562</v>
      </c>
      <c r="C179" s="74">
        <v>2022</v>
      </c>
      <c r="D179" s="82">
        <v>3950</v>
      </c>
    </row>
    <row r="180" spans="1:4" x14ac:dyDescent="0.2">
      <c r="A180" s="74">
        <v>17</v>
      </c>
      <c r="B180" s="17" t="s">
        <v>563</v>
      </c>
      <c r="C180" s="74">
        <v>2022</v>
      </c>
      <c r="D180" s="82">
        <v>6500</v>
      </c>
    </row>
    <row r="181" spans="1:4" x14ac:dyDescent="0.2">
      <c r="A181" s="74">
        <v>18</v>
      </c>
      <c r="B181" s="17" t="s">
        <v>564</v>
      </c>
      <c r="C181" s="74">
        <v>2023</v>
      </c>
      <c r="D181" s="82">
        <v>2902.8</v>
      </c>
    </row>
    <row r="182" spans="1:4" x14ac:dyDescent="0.2">
      <c r="A182" s="74">
        <v>19</v>
      </c>
      <c r="B182" s="17" t="s">
        <v>565</v>
      </c>
      <c r="C182" s="74">
        <v>2023</v>
      </c>
      <c r="D182" s="82">
        <v>2600</v>
      </c>
    </row>
    <row r="183" spans="1:4" x14ac:dyDescent="0.2">
      <c r="A183" s="74">
        <v>20</v>
      </c>
      <c r="B183" s="17" t="s">
        <v>435</v>
      </c>
      <c r="C183" s="74">
        <v>2022</v>
      </c>
      <c r="D183" s="82">
        <v>3584</v>
      </c>
    </row>
    <row r="184" spans="1:4" x14ac:dyDescent="0.2">
      <c r="A184" s="74">
        <v>21</v>
      </c>
      <c r="B184" s="17" t="s">
        <v>566</v>
      </c>
      <c r="C184" s="74">
        <v>2022</v>
      </c>
      <c r="D184" s="82">
        <v>516</v>
      </c>
    </row>
    <row r="185" spans="1:4" s="14" customFormat="1" x14ac:dyDescent="0.2">
      <c r="A185" s="74"/>
      <c r="B185" s="13" t="s">
        <v>0</v>
      </c>
      <c r="C185" s="74"/>
      <c r="D185" s="61">
        <f>SUM(D164:D184)</f>
        <v>115559.81000000001</v>
      </c>
    </row>
    <row r="186" spans="1:4" x14ac:dyDescent="0.2">
      <c r="A186" s="176" t="s">
        <v>575</v>
      </c>
      <c r="B186" s="176"/>
      <c r="C186" s="176"/>
      <c r="D186" s="176"/>
    </row>
    <row r="187" spans="1:4" x14ac:dyDescent="0.2">
      <c r="A187" s="74">
        <v>1</v>
      </c>
      <c r="B187" s="17" t="s">
        <v>576</v>
      </c>
      <c r="C187" s="74">
        <v>2020</v>
      </c>
      <c r="D187" s="82">
        <v>2899</v>
      </c>
    </row>
    <row r="188" spans="1:4" x14ac:dyDescent="0.2">
      <c r="A188" s="74">
        <v>2</v>
      </c>
      <c r="B188" s="17" t="s">
        <v>576</v>
      </c>
      <c r="C188" s="74">
        <v>2020</v>
      </c>
      <c r="D188" s="82">
        <v>2899</v>
      </c>
    </row>
    <row r="189" spans="1:4" x14ac:dyDescent="0.2">
      <c r="A189" s="74">
        <v>3</v>
      </c>
      <c r="B189" s="17" t="s">
        <v>576</v>
      </c>
      <c r="C189" s="74">
        <v>2020</v>
      </c>
      <c r="D189" s="82">
        <v>2899</v>
      </c>
    </row>
    <row r="190" spans="1:4" x14ac:dyDescent="0.2">
      <c r="A190" s="74">
        <v>4</v>
      </c>
      <c r="B190" s="17" t="s">
        <v>577</v>
      </c>
      <c r="C190" s="74">
        <v>2020</v>
      </c>
      <c r="D190" s="82">
        <v>1850</v>
      </c>
    </row>
    <row r="191" spans="1:4" x14ac:dyDescent="0.2">
      <c r="A191" s="74">
        <v>5</v>
      </c>
      <c r="B191" s="17" t="s">
        <v>577</v>
      </c>
      <c r="C191" s="74">
        <v>2020</v>
      </c>
      <c r="D191" s="82">
        <v>1850</v>
      </c>
    </row>
    <row r="192" spans="1:4" x14ac:dyDescent="0.2">
      <c r="A192" s="74">
        <v>6</v>
      </c>
      <c r="B192" s="17" t="s">
        <v>577</v>
      </c>
      <c r="C192" s="74">
        <v>2020</v>
      </c>
      <c r="D192" s="82">
        <v>1665</v>
      </c>
    </row>
    <row r="193" spans="1:6" x14ac:dyDescent="0.2">
      <c r="A193" s="74">
        <v>7</v>
      </c>
      <c r="B193" s="17" t="s">
        <v>578</v>
      </c>
      <c r="C193" s="74">
        <v>2020</v>
      </c>
      <c r="D193" s="82">
        <v>4305</v>
      </c>
    </row>
    <row r="194" spans="1:6" x14ac:dyDescent="0.2">
      <c r="A194" s="74">
        <v>8</v>
      </c>
      <c r="B194" s="17" t="s">
        <v>579</v>
      </c>
      <c r="C194" s="74">
        <v>2020</v>
      </c>
      <c r="D194" s="82">
        <v>1709.7</v>
      </c>
    </row>
    <row r="195" spans="1:6" x14ac:dyDescent="0.2">
      <c r="A195" s="74">
        <v>9</v>
      </c>
      <c r="B195" s="17" t="s">
        <v>579</v>
      </c>
      <c r="C195" s="74">
        <v>2020</v>
      </c>
      <c r="D195" s="82">
        <v>1709.7</v>
      </c>
    </row>
    <row r="196" spans="1:6" x14ac:dyDescent="0.2">
      <c r="A196" s="74">
        <v>10</v>
      </c>
      <c r="B196" s="17" t="s">
        <v>580</v>
      </c>
      <c r="C196" s="74">
        <v>2021</v>
      </c>
      <c r="D196" s="82">
        <v>1127.9100000000001</v>
      </c>
    </row>
    <row r="197" spans="1:6" x14ac:dyDescent="0.2">
      <c r="A197" s="74">
        <v>11</v>
      </c>
      <c r="B197" s="17" t="s">
        <v>580</v>
      </c>
      <c r="C197" s="74">
        <v>2021</v>
      </c>
      <c r="D197" s="82">
        <v>1127.9100000000001</v>
      </c>
    </row>
    <row r="198" spans="1:6" x14ac:dyDescent="0.2">
      <c r="A198" s="74">
        <v>12</v>
      </c>
      <c r="B198" s="17" t="s">
        <v>580</v>
      </c>
      <c r="C198" s="74">
        <v>2021</v>
      </c>
      <c r="D198" s="82">
        <v>1127.9100000000001</v>
      </c>
    </row>
    <row r="199" spans="1:6" x14ac:dyDescent="0.2">
      <c r="A199" s="74"/>
      <c r="B199" s="13" t="s">
        <v>0</v>
      </c>
      <c r="C199" s="74"/>
      <c r="D199" s="111">
        <f>SUM(D187:D198)</f>
        <v>25170.13</v>
      </c>
      <c r="F199" s="10"/>
    </row>
    <row r="200" spans="1:6" s="8" customFormat="1" x14ac:dyDescent="0.2">
      <c r="A200" s="94"/>
      <c r="B200" s="94"/>
      <c r="C200" s="91"/>
      <c r="D200" s="114"/>
    </row>
    <row r="201" spans="1:6" s="8" customFormat="1" x14ac:dyDescent="0.2">
      <c r="A201" s="94"/>
      <c r="B201" s="94"/>
      <c r="C201" s="91"/>
      <c r="D201" s="114"/>
    </row>
    <row r="202" spans="1:6" s="8" customFormat="1" x14ac:dyDescent="0.2">
      <c r="A202" s="185" t="s">
        <v>34</v>
      </c>
      <c r="B202" s="185"/>
      <c r="C202" s="185"/>
      <c r="D202" s="185"/>
    </row>
    <row r="203" spans="1:6" s="8" customFormat="1" ht="25.5" x14ac:dyDescent="0.2">
      <c r="A203" s="2" t="s">
        <v>17</v>
      </c>
      <c r="B203" s="2" t="s">
        <v>25</v>
      </c>
      <c r="C203" s="2" t="s">
        <v>26</v>
      </c>
      <c r="D203" s="61" t="s">
        <v>27</v>
      </c>
    </row>
    <row r="204" spans="1:6" ht="12.75" customHeight="1" x14ac:dyDescent="0.2">
      <c r="A204" s="186" t="s">
        <v>135</v>
      </c>
      <c r="B204" s="187"/>
      <c r="C204" s="187"/>
      <c r="D204" s="188"/>
    </row>
    <row r="205" spans="1:6" s="8" customFormat="1" ht="25.5" x14ac:dyDescent="0.2">
      <c r="A205" s="74">
        <v>1</v>
      </c>
      <c r="B205" s="17" t="s">
        <v>245</v>
      </c>
      <c r="C205" s="74">
        <v>2019</v>
      </c>
      <c r="D205" s="82">
        <v>6806.34</v>
      </c>
    </row>
    <row r="206" spans="1:6" s="8" customFormat="1" x14ac:dyDescent="0.2">
      <c r="A206" s="74">
        <v>2</v>
      </c>
      <c r="B206" s="17" t="s">
        <v>246</v>
      </c>
      <c r="C206" s="74">
        <v>2019</v>
      </c>
      <c r="D206" s="82">
        <v>46492.1</v>
      </c>
    </row>
    <row r="207" spans="1:6" s="8" customFormat="1" x14ac:dyDescent="0.2">
      <c r="A207" s="74">
        <v>3</v>
      </c>
      <c r="B207" s="17" t="s">
        <v>247</v>
      </c>
      <c r="C207" s="74">
        <v>2020</v>
      </c>
      <c r="D207" s="82">
        <v>2152.5</v>
      </c>
    </row>
    <row r="208" spans="1:6" s="8" customFormat="1" x14ac:dyDescent="0.2">
      <c r="A208" s="74">
        <v>4</v>
      </c>
      <c r="B208" s="17" t="s">
        <v>248</v>
      </c>
      <c r="C208" s="74">
        <v>2022</v>
      </c>
      <c r="D208" s="82">
        <v>24669</v>
      </c>
    </row>
    <row r="209" spans="1:4" s="8" customFormat="1" x14ac:dyDescent="0.2">
      <c r="A209" s="74"/>
      <c r="B209" s="13" t="s">
        <v>0</v>
      </c>
      <c r="C209" s="74"/>
      <c r="D209" s="61">
        <f>SUM(D205:D208)</f>
        <v>80119.94</v>
      </c>
    </row>
    <row r="210" spans="1:4" x14ac:dyDescent="0.2">
      <c r="A210" s="176" t="s">
        <v>420</v>
      </c>
      <c r="B210" s="176"/>
      <c r="C210" s="176"/>
      <c r="D210" s="176"/>
    </row>
    <row r="211" spans="1:4" x14ac:dyDescent="0.2">
      <c r="A211" s="74">
        <v>1</v>
      </c>
      <c r="B211" s="17" t="s">
        <v>421</v>
      </c>
      <c r="C211" s="74">
        <v>2022</v>
      </c>
      <c r="D211" s="82">
        <v>2918.79</v>
      </c>
    </row>
    <row r="212" spans="1:4" x14ac:dyDescent="0.2">
      <c r="A212" s="74"/>
      <c r="B212" s="13" t="s">
        <v>0</v>
      </c>
      <c r="C212" s="74"/>
      <c r="D212" s="61">
        <f>SUM(D211:D211)</f>
        <v>2918.79</v>
      </c>
    </row>
    <row r="213" spans="1:4" ht="12.75" customHeight="1" x14ac:dyDescent="0.2">
      <c r="A213" s="176" t="s">
        <v>570</v>
      </c>
      <c r="B213" s="176"/>
      <c r="C213" s="176"/>
      <c r="D213" s="176"/>
    </row>
    <row r="214" spans="1:4" x14ac:dyDescent="0.2">
      <c r="A214" s="74">
        <v>1</v>
      </c>
      <c r="B214" s="80" t="s">
        <v>567</v>
      </c>
      <c r="C214" s="74">
        <v>2019</v>
      </c>
      <c r="D214" s="82">
        <v>4965</v>
      </c>
    </row>
    <row r="215" spans="1:4" x14ac:dyDescent="0.2">
      <c r="A215" s="74">
        <v>2</v>
      </c>
      <c r="B215" s="17" t="s">
        <v>568</v>
      </c>
      <c r="C215" s="74">
        <v>2023</v>
      </c>
      <c r="D215" s="82">
        <v>5251.79</v>
      </c>
    </row>
    <row r="216" spans="1:4" x14ac:dyDescent="0.2">
      <c r="A216" s="74">
        <v>3</v>
      </c>
      <c r="B216" s="17" t="s">
        <v>569</v>
      </c>
      <c r="C216" s="74">
        <v>2023</v>
      </c>
      <c r="D216" s="82">
        <v>1437.01</v>
      </c>
    </row>
    <row r="217" spans="1:4" x14ac:dyDescent="0.2">
      <c r="A217" s="74"/>
      <c r="B217" s="13" t="s">
        <v>0</v>
      </c>
      <c r="C217" s="74"/>
      <c r="D217" s="61">
        <f>SUM(D214:D216)</f>
        <v>11653.800000000001</v>
      </c>
    </row>
    <row r="218" spans="1:4" s="8" customFormat="1" x14ac:dyDescent="0.2">
      <c r="A218" s="94"/>
      <c r="B218" s="94"/>
      <c r="C218" s="91"/>
      <c r="D218" s="114"/>
    </row>
    <row r="219" spans="1:4" s="8" customFormat="1" x14ac:dyDescent="0.2">
      <c r="A219" s="94"/>
      <c r="B219" s="94"/>
      <c r="C219" s="91"/>
      <c r="D219" s="114"/>
    </row>
    <row r="220" spans="1:4" s="8" customFormat="1" x14ac:dyDescent="0.2">
      <c r="A220" s="94"/>
      <c r="B220" s="189" t="s">
        <v>28</v>
      </c>
      <c r="C220" s="189"/>
      <c r="D220" s="115">
        <f>D24+D28+D38+D51+D66+D74+D92</f>
        <v>327514.06</v>
      </c>
    </row>
    <row r="221" spans="1:4" s="8" customFormat="1" x14ac:dyDescent="0.2">
      <c r="A221" s="94"/>
      <c r="B221" s="189" t="s">
        <v>29</v>
      </c>
      <c r="C221" s="189"/>
      <c r="D221" s="115">
        <f>D199+D185+D162+D147+D132+D115+D108</f>
        <v>480861.87000000005</v>
      </c>
    </row>
    <row r="222" spans="1:4" s="8" customFormat="1" x14ac:dyDescent="0.2">
      <c r="A222" s="94"/>
      <c r="B222" s="189" t="s">
        <v>30</v>
      </c>
      <c r="C222" s="189"/>
      <c r="D222" s="115">
        <f>D209+D212+D217</f>
        <v>94692.53</v>
      </c>
    </row>
    <row r="223" spans="1:4" s="8" customFormat="1" x14ac:dyDescent="0.2">
      <c r="A223" s="94"/>
      <c r="B223" s="94"/>
      <c r="C223" s="91"/>
      <c r="D223" s="114"/>
    </row>
    <row r="224" spans="1:4" s="8" customFormat="1" x14ac:dyDescent="0.2">
      <c r="A224" s="94"/>
      <c r="B224" s="94"/>
      <c r="C224" s="91"/>
      <c r="D224" s="114"/>
    </row>
    <row r="225" spans="1:4" s="8" customFormat="1" x14ac:dyDescent="0.2">
      <c r="A225" s="94"/>
      <c r="B225" s="94"/>
      <c r="C225" s="91"/>
      <c r="D225" s="114"/>
    </row>
    <row r="226" spans="1:4" s="8" customFormat="1" x14ac:dyDescent="0.2">
      <c r="A226" s="94"/>
      <c r="B226" s="94"/>
      <c r="C226" s="91"/>
      <c r="D226" s="114"/>
    </row>
    <row r="227" spans="1:4" s="8" customFormat="1" x14ac:dyDescent="0.2">
      <c r="A227" s="94"/>
      <c r="B227" s="94"/>
      <c r="C227" s="91"/>
      <c r="D227" s="114"/>
    </row>
    <row r="228" spans="1:4" s="8" customFormat="1" x14ac:dyDescent="0.2">
      <c r="A228" s="94"/>
      <c r="B228" s="94"/>
      <c r="C228" s="91"/>
      <c r="D228" s="114"/>
    </row>
    <row r="229" spans="1:4" s="8" customFormat="1" x14ac:dyDescent="0.2">
      <c r="A229" s="94"/>
      <c r="B229" s="94"/>
      <c r="C229" s="91"/>
      <c r="D229" s="114"/>
    </row>
    <row r="230" spans="1:4" s="8" customFormat="1" x14ac:dyDescent="0.2">
      <c r="A230" s="94"/>
      <c r="B230" s="94"/>
      <c r="C230" s="91"/>
      <c r="D230" s="114"/>
    </row>
    <row r="231" spans="1:4" s="8" customFormat="1" x14ac:dyDescent="0.2">
      <c r="A231" s="94"/>
      <c r="B231" s="94"/>
      <c r="C231" s="91"/>
      <c r="D231" s="114"/>
    </row>
    <row r="232" spans="1:4" s="8" customFormat="1" x14ac:dyDescent="0.2">
      <c r="A232" s="94"/>
      <c r="B232" s="94"/>
      <c r="C232" s="91"/>
      <c r="D232" s="114"/>
    </row>
    <row r="233" spans="1:4" s="8" customFormat="1" x14ac:dyDescent="0.2">
      <c r="A233" s="94"/>
      <c r="B233" s="94"/>
      <c r="C233" s="91"/>
      <c r="D233" s="114"/>
    </row>
    <row r="234" spans="1:4" s="8" customFormat="1" x14ac:dyDescent="0.2">
      <c r="A234" s="94"/>
      <c r="B234" s="94"/>
      <c r="C234" s="91"/>
      <c r="D234" s="114"/>
    </row>
    <row r="235" spans="1:4" s="8" customFormat="1" ht="14.25" customHeight="1" x14ac:dyDescent="0.2">
      <c r="A235" s="94"/>
      <c r="B235" s="94"/>
      <c r="C235" s="91"/>
      <c r="D235" s="114"/>
    </row>
    <row r="236" spans="1:4" x14ac:dyDescent="0.2">
      <c r="A236" s="94"/>
      <c r="C236" s="91"/>
      <c r="D236" s="114"/>
    </row>
    <row r="237" spans="1:4" x14ac:dyDescent="0.2">
      <c r="A237" s="94"/>
      <c r="C237" s="91"/>
      <c r="D237" s="114"/>
    </row>
    <row r="238" spans="1:4" x14ac:dyDescent="0.2">
      <c r="A238" s="94"/>
      <c r="C238" s="91"/>
      <c r="D238" s="114"/>
    </row>
    <row r="239" spans="1:4" ht="18" customHeight="1" x14ac:dyDescent="0.2">
      <c r="A239" s="94"/>
      <c r="C239" s="91"/>
      <c r="D239" s="114"/>
    </row>
    <row r="240" spans="1:4" x14ac:dyDescent="0.2">
      <c r="A240" s="94"/>
      <c r="C240" s="91"/>
      <c r="D240" s="114"/>
    </row>
    <row r="241" spans="1:4" x14ac:dyDescent="0.2">
      <c r="A241" s="94"/>
      <c r="C241" s="91"/>
      <c r="D241" s="114"/>
    </row>
    <row r="242" spans="1:4" x14ac:dyDescent="0.2">
      <c r="A242" s="94"/>
      <c r="C242" s="91"/>
      <c r="D242" s="114"/>
    </row>
    <row r="243" spans="1:4" x14ac:dyDescent="0.2">
      <c r="A243" s="94"/>
      <c r="C243" s="91"/>
      <c r="D243" s="114"/>
    </row>
    <row r="244" spans="1:4" s="8" customFormat="1" x14ac:dyDescent="0.2">
      <c r="A244" s="94"/>
      <c r="B244" s="94"/>
      <c r="C244" s="91"/>
      <c r="D244" s="114"/>
    </row>
    <row r="245" spans="1:4" s="8" customFormat="1" x14ac:dyDescent="0.2">
      <c r="A245" s="94"/>
      <c r="B245" s="94"/>
      <c r="C245" s="91"/>
      <c r="D245" s="114"/>
    </row>
    <row r="246" spans="1:4" s="8" customFormat="1" x14ac:dyDescent="0.2">
      <c r="A246" s="94"/>
      <c r="B246" s="94"/>
      <c r="C246" s="91"/>
      <c r="D246" s="114"/>
    </row>
    <row r="247" spans="1:4" s="8" customFormat="1" x14ac:dyDescent="0.2">
      <c r="A247" s="94"/>
      <c r="B247" s="94"/>
      <c r="C247" s="91"/>
      <c r="D247" s="114"/>
    </row>
    <row r="248" spans="1:4" s="8" customFormat="1" x14ac:dyDescent="0.2">
      <c r="A248" s="94"/>
      <c r="B248" s="94"/>
      <c r="C248" s="91"/>
      <c r="D248" s="114"/>
    </row>
    <row r="249" spans="1:4" s="8" customFormat="1" x14ac:dyDescent="0.2">
      <c r="A249" s="94"/>
      <c r="B249" s="94"/>
      <c r="C249" s="91"/>
      <c r="D249" s="114"/>
    </row>
    <row r="250" spans="1:4" s="8" customFormat="1" x14ac:dyDescent="0.2">
      <c r="A250" s="94"/>
      <c r="B250" s="94"/>
      <c r="C250" s="91"/>
      <c r="D250" s="114"/>
    </row>
    <row r="251" spans="1:4" s="8" customFormat="1" x14ac:dyDescent="0.2">
      <c r="A251" s="94"/>
      <c r="B251" s="94"/>
      <c r="C251" s="91"/>
      <c r="D251" s="114"/>
    </row>
    <row r="252" spans="1:4" s="8" customFormat="1" x14ac:dyDescent="0.2">
      <c r="A252" s="94"/>
      <c r="B252" s="94"/>
      <c r="C252" s="91"/>
      <c r="D252" s="114"/>
    </row>
    <row r="253" spans="1:4" s="8" customFormat="1" x14ac:dyDescent="0.2">
      <c r="A253" s="94"/>
      <c r="B253" s="94"/>
      <c r="C253" s="91"/>
      <c r="D253" s="114"/>
    </row>
    <row r="254" spans="1:4" x14ac:dyDescent="0.2">
      <c r="A254" s="94"/>
      <c r="C254" s="91"/>
      <c r="D254" s="114"/>
    </row>
    <row r="255" spans="1:4" x14ac:dyDescent="0.2">
      <c r="A255" s="94"/>
      <c r="C255" s="91"/>
      <c r="D255" s="114"/>
    </row>
    <row r="256" spans="1:4" x14ac:dyDescent="0.2">
      <c r="A256" s="94"/>
      <c r="C256" s="91"/>
      <c r="D256" s="114"/>
    </row>
    <row r="257" spans="1:4" x14ac:dyDescent="0.2">
      <c r="A257" s="94"/>
      <c r="C257" s="91"/>
      <c r="D257" s="114"/>
    </row>
    <row r="258" spans="1:4" x14ac:dyDescent="0.2">
      <c r="A258" s="94"/>
      <c r="C258" s="91"/>
      <c r="D258" s="114"/>
    </row>
    <row r="259" spans="1:4" x14ac:dyDescent="0.2">
      <c r="A259" s="94"/>
      <c r="C259" s="91"/>
      <c r="D259" s="114"/>
    </row>
    <row r="260" spans="1:4" x14ac:dyDescent="0.2">
      <c r="A260" s="94"/>
      <c r="C260" s="91"/>
      <c r="D260" s="114"/>
    </row>
    <row r="261" spans="1:4" x14ac:dyDescent="0.2">
      <c r="A261" s="94"/>
      <c r="C261" s="91"/>
      <c r="D261" s="114"/>
    </row>
    <row r="262" spans="1:4" x14ac:dyDescent="0.2">
      <c r="A262" s="94"/>
      <c r="C262" s="91"/>
      <c r="D262" s="114"/>
    </row>
    <row r="263" spans="1:4" x14ac:dyDescent="0.2">
      <c r="A263" s="94"/>
      <c r="C263" s="91"/>
      <c r="D263" s="114"/>
    </row>
    <row r="264" spans="1:4" x14ac:dyDescent="0.2">
      <c r="A264" s="94"/>
      <c r="C264" s="91"/>
      <c r="D264" s="114"/>
    </row>
    <row r="265" spans="1:4" x14ac:dyDescent="0.2">
      <c r="A265" s="94"/>
      <c r="C265" s="91"/>
      <c r="D265" s="114"/>
    </row>
    <row r="266" spans="1:4" x14ac:dyDescent="0.2">
      <c r="A266" s="94"/>
      <c r="C266" s="91"/>
      <c r="D266" s="114"/>
    </row>
    <row r="267" spans="1:4" ht="14.25" customHeight="1" x14ac:dyDescent="0.2">
      <c r="A267" s="94"/>
      <c r="C267" s="91"/>
      <c r="D267" s="114"/>
    </row>
    <row r="268" spans="1:4" x14ac:dyDescent="0.2">
      <c r="A268" s="94"/>
      <c r="C268" s="91"/>
      <c r="D268" s="114"/>
    </row>
    <row r="269" spans="1:4" x14ac:dyDescent="0.2">
      <c r="A269" s="94"/>
      <c r="C269" s="91"/>
      <c r="D269" s="114"/>
    </row>
    <row r="270" spans="1:4" ht="14.25" customHeight="1" x14ac:dyDescent="0.2">
      <c r="A270" s="94"/>
      <c r="C270" s="91"/>
      <c r="D270" s="114"/>
    </row>
    <row r="271" spans="1:4" x14ac:dyDescent="0.2">
      <c r="A271" s="94"/>
      <c r="C271" s="91"/>
      <c r="D271" s="114"/>
    </row>
    <row r="272" spans="1:4" x14ac:dyDescent="0.2">
      <c r="A272" s="94"/>
      <c r="C272" s="91"/>
      <c r="D272" s="114"/>
    </row>
    <row r="273" spans="1:4" x14ac:dyDescent="0.2">
      <c r="A273" s="94"/>
      <c r="C273" s="91"/>
      <c r="D273" s="114"/>
    </row>
    <row r="274" spans="1:4" x14ac:dyDescent="0.2">
      <c r="A274" s="94"/>
      <c r="C274" s="91"/>
      <c r="D274" s="114"/>
    </row>
    <row r="275" spans="1:4" x14ac:dyDescent="0.2">
      <c r="A275" s="94"/>
      <c r="C275" s="91"/>
      <c r="D275" s="114"/>
    </row>
    <row r="276" spans="1:4" x14ac:dyDescent="0.2">
      <c r="A276" s="94"/>
      <c r="C276" s="91"/>
      <c r="D276" s="114"/>
    </row>
    <row r="277" spans="1:4" x14ac:dyDescent="0.2">
      <c r="A277" s="94"/>
      <c r="C277" s="91"/>
      <c r="D277" s="114"/>
    </row>
    <row r="278" spans="1:4" x14ac:dyDescent="0.2">
      <c r="A278" s="94"/>
      <c r="C278" s="91"/>
      <c r="D278" s="114"/>
    </row>
    <row r="279" spans="1:4" ht="12.75" customHeight="1" x14ac:dyDescent="0.2">
      <c r="A279" s="94"/>
      <c r="C279" s="91"/>
      <c r="D279" s="114"/>
    </row>
    <row r="280" spans="1:4" s="8" customFormat="1" x14ac:dyDescent="0.2">
      <c r="A280" s="94"/>
      <c r="B280" s="94"/>
      <c r="C280" s="91"/>
      <c r="D280" s="114"/>
    </row>
    <row r="281" spans="1:4" s="8" customFormat="1" x14ac:dyDescent="0.2">
      <c r="A281" s="94"/>
      <c r="B281" s="94"/>
      <c r="C281" s="91"/>
      <c r="D281" s="114"/>
    </row>
    <row r="282" spans="1:4" s="8" customFormat="1" x14ac:dyDescent="0.2">
      <c r="A282" s="94"/>
      <c r="B282" s="94"/>
      <c r="C282" s="91"/>
      <c r="D282" s="114"/>
    </row>
    <row r="283" spans="1:4" s="8" customFormat="1" x14ac:dyDescent="0.2">
      <c r="A283" s="94"/>
      <c r="B283" s="94"/>
      <c r="C283" s="91"/>
      <c r="D283" s="114"/>
    </row>
    <row r="284" spans="1:4" s="8" customFormat="1" x14ac:dyDescent="0.2">
      <c r="A284" s="94"/>
      <c r="B284" s="94"/>
      <c r="C284" s="91"/>
      <c r="D284" s="114"/>
    </row>
    <row r="285" spans="1:4" s="8" customFormat="1" x14ac:dyDescent="0.2">
      <c r="A285" s="94"/>
      <c r="B285" s="94"/>
      <c r="C285" s="91"/>
      <c r="D285" s="114"/>
    </row>
    <row r="286" spans="1:4" s="8" customFormat="1" x14ac:dyDescent="0.2">
      <c r="A286" s="94"/>
      <c r="B286" s="94"/>
      <c r="C286" s="91"/>
      <c r="D286" s="114"/>
    </row>
    <row r="287" spans="1:4" s="8" customFormat="1" ht="18" customHeight="1" x14ac:dyDescent="0.2">
      <c r="A287" s="94"/>
      <c r="B287" s="94"/>
      <c r="C287" s="91"/>
      <c r="D287" s="114"/>
    </row>
    <row r="288" spans="1:4" x14ac:dyDescent="0.2">
      <c r="A288" s="94"/>
      <c r="C288" s="91"/>
      <c r="D288" s="114"/>
    </row>
    <row r="289" spans="1:4" x14ac:dyDescent="0.2">
      <c r="A289" s="94"/>
      <c r="C289" s="91"/>
      <c r="D289" s="114"/>
    </row>
    <row r="290" spans="1:4" x14ac:dyDescent="0.2">
      <c r="A290" s="94"/>
      <c r="C290" s="91"/>
      <c r="D290" s="114"/>
    </row>
    <row r="291" spans="1:4" x14ac:dyDescent="0.2">
      <c r="A291" s="94"/>
      <c r="C291" s="91"/>
      <c r="D291" s="114"/>
    </row>
    <row r="292" spans="1:4" ht="12.75" customHeight="1" x14ac:dyDescent="0.2">
      <c r="A292" s="94"/>
      <c r="C292" s="91"/>
      <c r="D292" s="114"/>
    </row>
    <row r="293" spans="1:4" x14ac:dyDescent="0.2">
      <c r="A293" s="94"/>
      <c r="C293" s="91"/>
      <c r="D293" s="114"/>
    </row>
    <row r="294" spans="1:4" x14ac:dyDescent="0.2">
      <c r="A294" s="94"/>
      <c r="C294" s="91"/>
      <c r="D294" s="114"/>
    </row>
    <row r="295" spans="1:4" x14ac:dyDescent="0.2">
      <c r="A295" s="94"/>
      <c r="C295" s="91"/>
      <c r="D295" s="114"/>
    </row>
    <row r="296" spans="1:4" x14ac:dyDescent="0.2">
      <c r="A296" s="94"/>
      <c r="C296" s="91"/>
      <c r="D296" s="114"/>
    </row>
    <row r="297" spans="1:4" x14ac:dyDescent="0.2">
      <c r="A297" s="94"/>
      <c r="C297" s="91"/>
      <c r="D297" s="114"/>
    </row>
    <row r="298" spans="1:4" x14ac:dyDescent="0.2">
      <c r="A298" s="94"/>
      <c r="C298" s="91"/>
      <c r="D298" s="114"/>
    </row>
    <row r="299" spans="1:4" x14ac:dyDescent="0.2">
      <c r="A299" s="94"/>
      <c r="C299" s="91"/>
      <c r="D299" s="114"/>
    </row>
    <row r="300" spans="1:4" x14ac:dyDescent="0.2">
      <c r="A300" s="94"/>
      <c r="C300" s="91"/>
      <c r="D300" s="114"/>
    </row>
    <row r="301" spans="1:4" x14ac:dyDescent="0.2">
      <c r="A301" s="94"/>
      <c r="C301" s="91"/>
      <c r="D301" s="114"/>
    </row>
    <row r="302" spans="1:4" ht="14.25" customHeight="1" x14ac:dyDescent="0.2">
      <c r="A302" s="94"/>
      <c r="C302" s="91"/>
      <c r="D302" s="114"/>
    </row>
    <row r="303" spans="1:4" x14ac:dyDescent="0.2">
      <c r="A303" s="94"/>
      <c r="C303" s="91"/>
      <c r="D303" s="114"/>
    </row>
    <row r="304" spans="1:4" x14ac:dyDescent="0.2">
      <c r="A304" s="94"/>
      <c r="C304" s="91"/>
      <c r="D304" s="114"/>
    </row>
    <row r="305" spans="1:4" x14ac:dyDescent="0.2">
      <c r="A305" s="94"/>
      <c r="C305" s="91"/>
      <c r="D305" s="114"/>
    </row>
    <row r="306" spans="1:4" x14ac:dyDescent="0.2">
      <c r="A306" s="94"/>
      <c r="C306" s="91"/>
      <c r="D306" s="114"/>
    </row>
    <row r="307" spans="1:4" x14ac:dyDescent="0.2">
      <c r="A307" s="94"/>
      <c r="C307" s="91"/>
      <c r="D307" s="114"/>
    </row>
    <row r="308" spans="1:4" x14ac:dyDescent="0.2">
      <c r="A308" s="94"/>
      <c r="C308" s="91"/>
      <c r="D308" s="114"/>
    </row>
    <row r="309" spans="1:4" x14ac:dyDescent="0.2">
      <c r="A309" s="94"/>
      <c r="C309" s="91"/>
      <c r="D309" s="114"/>
    </row>
    <row r="310" spans="1:4" x14ac:dyDescent="0.2">
      <c r="A310" s="94"/>
      <c r="C310" s="91"/>
      <c r="D310" s="114"/>
    </row>
    <row r="311" spans="1:4" x14ac:dyDescent="0.2">
      <c r="A311" s="94"/>
      <c r="C311" s="91"/>
      <c r="D311" s="114"/>
    </row>
    <row r="312" spans="1:4" x14ac:dyDescent="0.2">
      <c r="A312" s="94"/>
      <c r="C312" s="91"/>
      <c r="D312" s="114"/>
    </row>
    <row r="313" spans="1:4" x14ac:dyDescent="0.2">
      <c r="A313" s="94"/>
      <c r="C313" s="91"/>
      <c r="D313" s="114"/>
    </row>
    <row r="314" spans="1:4" x14ac:dyDescent="0.2">
      <c r="A314" s="94"/>
      <c r="C314" s="91"/>
      <c r="D314" s="114"/>
    </row>
    <row r="315" spans="1:4" x14ac:dyDescent="0.2">
      <c r="A315" s="94"/>
      <c r="C315" s="91"/>
      <c r="D315" s="114"/>
    </row>
    <row r="316" spans="1:4" x14ac:dyDescent="0.2">
      <c r="A316" s="94"/>
      <c r="C316" s="91"/>
      <c r="D316" s="114"/>
    </row>
    <row r="317" spans="1:4" x14ac:dyDescent="0.2">
      <c r="A317" s="94"/>
      <c r="C317" s="91"/>
      <c r="D317" s="114"/>
    </row>
    <row r="318" spans="1:4" x14ac:dyDescent="0.2">
      <c r="A318" s="94"/>
      <c r="C318" s="91"/>
      <c r="D318" s="114"/>
    </row>
    <row r="319" spans="1:4" x14ac:dyDescent="0.2">
      <c r="A319" s="94"/>
      <c r="C319" s="91"/>
      <c r="D319" s="114"/>
    </row>
    <row r="320" spans="1:4" x14ac:dyDescent="0.2">
      <c r="A320" s="94"/>
      <c r="C320" s="91"/>
      <c r="D320" s="114"/>
    </row>
    <row r="321" spans="1:4" x14ac:dyDescent="0.2">
      <c r="A321" s="94"/>
      <c r="C321" s="91"/>
      <c r="D321" s="114"/>
    </row>
    <row r="322" spans="1:4" x14ac:dyDescent="0.2">
      <c r="A322" s="94"/>
      <c r="C322" s="91"/>
      <c r="D322" s="114"/>
    </row>
    <row r="323" spans="1:4" x14ac:dyDescent="0.2">
      <c r="A323" s="94"/>
      <c r="C323" s="91"/>
      <c r="D323" s="114"/>
    </row>
    <row r="324" spans="1:4" x14ac:dyDescent="0.2">
      <c r="A324" s="94"/>
      <c r="C324" s="91"/>
      <c r="D324" s="114"/>
    </row>
    <row r="325" spans="1:4" x14ac:dyDescent="0.2">
      <c r="A325" s="94"/>
      <c r="C325" s="91"/>
      <c r="D325" s="114"/>
    </row>
    <row r="326" spans="1:4" x14ac:dyDescent="0.2">
      <c r="A326" s="94"/>
      <c r="C326" s="91"/>
      <c r="D326" s="114"/>
    </row>
    <row r="327" spans="1:4" x14ac:dyDescent="0.2">
      <c r="A327" s="94"/>
      <c r="C327" s="91"/>
      <c r="D327" s="114"/>
    </row>
    <row r="328" spans="1:4" x14ac:dyDescent="0.2">
      <c r="A328" s="94"/>
      <c r="C328" s="91"/>
      <c r="D328" s="114"/>
    </row>
    <row r="329" spans="1:4" x14ac:dyDescent="0.2">
      <c r="A329" s="94"/>
      <c r="C329" s="91"/>
      <c r="D329" s="114"/>
    </row>
    <row r="330" spans="1:4" x14ac:dyDescent="0.2">
      <c r="A330" s="94"/>
      <c r="C330" s="91"/>
      <c r="D330" s="114"/>
    </row>
    <row r="331" spans="1:4" x14ac:dyDescent="0.2">
      <c r="A331" s="94"/>
      <c r="C331" s="91"/>
      <c r="D331" s="114"/>
    </row>
    <row r="332" spans="1:4" x14ac:dyDescent="0.2">
      <c r="A332" s="94"/>
      <c r="C332" s="91"/>
      <c r="D332" s="114"/>
    </row>
    <row r="333" spans="1:4" x14ac:dyDescent="0.2">
      <c r="A333" s="94"/>
      <c r="C333" s="91"/>
      <c r="D333" s="114"/>
    </row>
    <row r="334" spans="1:4" x14ac:dyDescent="0.2">
      <c r="A334" s="94"/>
      <c r="C334" s="91"/>
      <c r="D334" s="114"/>
    </row>
    <row r="335" spans="1:4" s="8" customFormat="1" x14ac:dyDescent="0.2">
      <c r="A335" s="94"/>
      <c r="B335" s="94"/>
      <c r="C335" s="91"/>
      <c r="D335" s="114"/>
    </row>
    <row r="336" spans="1:4" s="8" customFormat="1" x14ac:dyDescent="0.2">
      <c r="A336" s="94"/>
      <c r="B336" s="94"/>
      <c r="C336" s="91"/>
      <c r="D336" s="114"/>
    </row>
    <row r="337" spans="1:4" s="8" customFormat="1" x14ac:dyDescent="0.2">
      <c r="A337" s="94"/>
      <c r="B337" s="94"/>
      <c r="C337" s="91"/>
      <c r="D337" s="114"/>
    </row>
    <row r="338" spans="1:4" s="8" customFormat="1" x14ac:dyDescent="0.2">
      <c r="A338" s="94"/>
      <c r="B338" s="94"/>
      <c r="C338" s="91"/>
      <c r="D338" s="114"/>
    </row>
    <row r="339" spans="1:4" s="8" customFormat="1" x14ac:dyDescent="0.2">
      <c r="A339" s="94"/>
      <c r="B339" s="94"/>
      <c r="C339" s="91"/>
      <c r="D339" s="114"/>
    </row>
    <row r="340" spans="1:4" s="8" customFormat="1" x14ac:dyDescent="0.2">
      <c r="A340" s="94"/>
      <c r="B340" s="94"/>
      <c r="C340" s="91"/>
      <c r="D340" s="114"/>
    </row>
    <row r="341" spans="1:4" s="8" customFormat="1" x14ac:dyDescent="0.2">
      <c r="A341" s="94"/>
      <c r="B341" s="94"/>
      <c r="C341" s="91"/>
      <c r="D341" s="114"/>
    </row>
    <row r="342" spans="1:4" s="8" customFormat="1" x14ac:dyDescent="0.2">
      <c r="A342" s="94"/>
      <c r="B342" s="94"/>
      <c r="C342" s="91"/>
      <c r="D342" s="114"/>
    </row>
    <row r="343" spans="1:4" s="8" customFormat="1" x14ac:dyDescent="0.2">
      <c r="A343" s="94"/>
      <c r="B343" s="94"/>
      <c r="C343" s="91"/>
      <c r="D343" s="114"/>
    </row>
    <row r="344" spans="1:4" s="8" customFormat="1" x14ac:dyDescent="0.2">
      <c r="A344" s="94"/>
      <c r="B344" s="94"/>
      <c r="C344" s="91"/>
      <c r="D344" s="114"/>
    </row>
    <row r="345" spans="1:4" s="8" customFormat="1" x14ac:dyDescent="0.2">
      <c r="A345" s="94"/>
      <c r="B345" s="94"/>
      <c r="C345" s="91"/>
      <c r="D345" s="114"/>
    </row>
    <row r="346" spans="1:4" s="8" customFormat="1" x14ac:dyDescent="0.2">
      <c r="A346" s="94"/>
      <c r="B346" s="94"/>
      <c r="C346" s="91"/>
      <c r="D346" s="114"/>
    </row>
    <row r="347" spans="1:4" s="8" customFormat="1" x14ac:dyDescent="0.2">
      <c r="A347" s="94"/>
      <c r="B347" s="94"/>
      <c r="C347" s="91"/>
      <c r="D347" s="114"/>
    </row>
    <row r="348" spans="1:4" s="8" customFormat="1" x14ac:dyDescent="0.2">
      <c r="A348" s="94"/>
      <c r="B348" s="94"/>
      <c r="C348" s="91"/>
      <c r="D348" s="114"/>
    </row>
    <row r="349" spans="1:4" s="8" customFormat="1" x14ac:dyDescent="0.2">
      <c r="A349" s="94"/>
      <c r="B349" s="94"/>
      <c r="C349" s="91"/>
      <c r="D349" s="114"/>
    </row>
    <row r="350" spans="1:4" s="8" customFormat="1" x14ac:dyDescent="0.2">
      <c r="A350" s="94"/>
      <c r="B350" s="94"/>
      <c r="C350" s="91"/>
      <c r="D350" s="114"/>
    </row>
    <row r="351" spans="1:4" s="8" customFormat="1" x14ac:dyDescent="0.2">
      <c r="A351" s="94"/>
      <c r="B351" s="94"/>
      <c r="C351" s="91"/>
      <c r="D351" s="114"/>
    </row>
    <row r="352" spans="1:4" s="8" customFormat="1" x14ac:dyDescent="0.2">
      <c r="A352" s="94"/>
      <c r="B352" s="94"/>
      <c r="C352" s="91"/>
      <c r="D352" s="114"/>
    </row>
    <row r="353" spans="1:4" s="8" customFormat="1" x14ac:dyDescent="0.2">
      <c r="A353" s="94"/>
      <c r="B353" s="94"/>
      <c r="C353" s="91"/>
      <c r="D353" s="114"/>
    </row>
    <row r="354" spans="1:4" s="8" customFormat="1" x14ac:dyDescent="0.2">
      <c r="A354" s="94"/>
      <c r="B354" s="94"/>
      <c r="C354" s="91"/>
      <c r="D354" s="114"/>
    </row>
    <row r="355" spans="1:4" s="8" customFormat="1" x14ac:dyDescent="0.2">
      <c r="A355" s="94"/>
      <c r="B355" s="94"/>
      <c r="C355" s="91"/>
      <c r="D355" s="114"/>
    </row>
    <row r="356" spans="1:4" s="8" customFormat="1" x14ac:dyDescent="0.2">
      <c r="A356" s="94"/>
      <c r="B356" s="94"/>
      <c r="C356" s="91"/>
      <c r="D356" s="114"/>
    </row>
    <row r="357" spans="1:4" s="8" customFormat="1" x14ac:dyDescent="0.2">
      <c r="A357" s="94"/>
      <c r="B357" s="94"/>
      <c r="C357" s="91"/>
      <c r="D357" s="114"/>
    </row>
    <row r="358" spans="1:4" s="8" customFormat="1" x14ac:dyDescent="0.2">
      <c r="A358" s="94"/>
      <c r="B358" s="94"/>
      <c r="C358" s="91"/>
      <c r="D358" s="114"/>
    </row>
    <row r="359" spans="1:4" s="8" customFormat="1" x14ac:dyDescent="0.2">
      <c r="A359" s="94"/>
      <c r="B359" s="94"/>
      <c r="C359" s="91"/>
      <c r="D359" s="114"/>
    </row>
    <row r="360" spans="1:4" s="8" customFormat="1" x14ac:dyDescent="0.2">
      <c r="A360" s="94"/>
      <c r="B360" s="94"/>
      <c r="C360" s="91"/>
      <c r="D360" s="114"/>
    </row>
    <row r="361" spans="1:4" s="8" customFormat="1" x14ac:dyDescent="0.2">
      <c r="A361" s="94"/>
      <c r="B361" s="94"/>
      <c r="C361" s="91"/>
      <c r="D361" s="114"/>
    </row>
    <row r="362" spans="1:4" s="8" customFormat="1" x14ac:dyDescent="0.2">
      <c r="A362" s="94"/>
      <c r="B362" s="94"/>
      <c r="C362" s="91"/>
      <c r="D362" s="114"/>
    </row>
    <row r="363" spans="1:4" s="8" customFormat="1" ht="18" customHeight="1" x14ac:dyDescent="0.2">
      <c r="A363" s="94"/>
      <c r="B363" s="94"/>
      <c r="C363" s="91"/>
      <c r="D363" s="114"/>
    </row>
    <row r="364" spans="1:4" x14ac:dyDescent="0.2">
      <c r="A364" s="94"/>
      <c r="C364" s="91"/>
      <c r="D364" s="114"/>
    </row>
    <row r="365" spans="1:4" s="8" customFormat="1" x14ac:dyDescent="0.2">
      <c r="A365" s="94"/>
      <c r="B365" s="94"/>
      <c r="C365" s="91"/>
      <c r="D365" s="114"/>
    </row>
    <row r="366" spans="1:4" s="8" customFormat="1" x14ac:dyDescent="0.2">
      <c r="A366" s="94"/>
      <c r="B366" s="94"/>
      <c r="C366" s="91"/>
      <c r="D366" s="114"/>
    </row>
    <row r="367" spans="1:4" s="8" customFormat="1" x14ac:dyDescent="0.2">
      <c r="A367" s="94"/>
      <c r="B367" s="94"/>
      <c r="C367" s="91"/>
      <c r="D367" s="114"/>
    </row>
    <row r="368" spans="1:4" s="8" customFormat="1" ht="18" customHeight="1" x14ac:dyDescent="0.2">
      <c r="A368" s="94"/>
      <c r="B368" s="94"/>
      <c r="C368" s="91"/>
      <c r="D368" s="114"/>
    </row>
    <row r="369" spans="1:4" x14ac:dyDescent="0.2">
      <c r="A369" s="94"/>
      <c r="C369" s="91"/>
      <c r="D369" s="114"/>
    </row>
    <row r="370" spans="1:4" ht="14.25" customHeight="1" x14ac:dyDescent="0.2">
      <c r="A370" s="94"/>
      <c r="C370" s="91"/>
      <c r="D370" s="114"/>
    </row>
    <row r="371" spans="1:4" ht="14.25" customHeight="1" x14ac:dyDescent="0.2">
      <c r="A371" s="94"/>
      <c r="C371" s="91"/>
      <c r="D371" s="114"/>
    </row>
    <row r="372" spans="1:4" ht="14.25" customHeight="1" x14ac:dyDescent="0.2">
      <c r="A372" s="94"/>
      <c r="C372" s="91"/>
      <c r="D372" s="114"/>
    </row>
    <row r="373" spans="1:4" x14ac:dyDescent="0.2">
      <c r="A373" s="94"/>
      <c r="C373" s="91"/>
      <c r="D373" s="114"/>
    </row>
    <row r="374" spans="1:4" ht="14.25" customHeight="1" x14ac:dyDescent="0.2">
      <c r="A374" s="94"/>
      <c r="C374" s="91"/>
      <c r="D374" s="114"/>
    </row>
    <row r="375" spans="1:4" x14ac:dyDescent="0.2">
      <c r="A375" s="94"/>
      <c r="C375" s="91"/>
      <c r="D375" s="114"/>
    </row>
    <row r="376" spans="1:4" ht="14.25" customHeight="1" x14ac:dyDescent="0.2">
      <c r="A376" s="94"/>
      <c r="C376" s="91"/>
      <c r="D376" s="114"/>
    </row>
    <row r="377" spans="1:4" x14ac:dyDescent="0.2">
      <c r="A377" s="94"/>
      <c r="C377" s="91"/>
      <c r="D377" s="114"/>
    </row>
    <row r="378" spans="1:4" s="8" customFormat="1" ht="30" customHeight="1" x14ac:dyDescent="0.2">
      <c r="A378" s="94"/>
      <c r="B378" s="94"/>
      <c r="C378" s="91"/>
      <c r="D378" s="114"/>
    </row>
    <row r="379" spans="1:4" s="8" customFormat="1" x14ac:dyDescent="0.2">
      <c r="A379" s="94"/>
      <c r="B379" s="94"/>
      <c r="C379" s="91"/>
      <c r="D379" s="114"/>
    </row>
    <row r="380" spans="1:4" s="8" customFormat="1" x14ac:dyDescent="0.2">
      <c r="A380" s="94"/>
      <c r="B380" s="94"/>
      <c r="C380" s="91"/>
      <c r="D380" s="114"/>
    </row>
    <row r="381" spans="1:4" s="8" customFormat="1" x14ac:dyDescent="0.2">
      <c r="A381" s="94"/>
      <c r="B381" s="94"/>
      <c r="C381" s="91"/>
      <c r="D381" s="114"/>
    </row>
    <row r="382" spans="1:4" s="8" customFormat="1" x14ac:dyDescent="0.2">
      <c r="A382" s="94"/>
      <c r="B382" s="94"/>
      <c r="C382" s="91"/>
      <c r="D382" s="114"/>
    </row>
    <row r="383" spans="1:4" s="8" customFormat="1" x14ac:dyDescent="0.2">
      <c r="A383" s="94"/>
      <c r="B383" s="94"/>
      <c r="C383" s="91"/>
      <c r="D383" s="114"/>
    </row>
    <row r="384" spans="1:4" s="8" customFormat="1" x14ac:dyDescent="0.2">
      <c r="A384" s="94"/>
      <c r="B384" s="94"/>
      <c r="C384" s="91"/>
      <c r="D384" s="114"/>
    </row>
    <row r="385" spans="1:4" s="8" customFormat="1" x14ac:dyDescent="0.2">
      <c r="A385" s="94"/>
      <c r="B385" s="94"/>
      <c r="C385" s="91"/>
      <c r="D385" s="114"/>
    </row>
    <row r="386" spans="1:4" s="8" customFormat="1" x14ac:dyDescent="0.2">
      <c r="A386" s="94"/>
      <c r="B386" s="94"/>
      <c r="C386" s="91"/>
      <c r="D386" s="114"/>
    </row>
    <row r="387" spans="1:4" s="8" customFormat="1" x14ac:dyDescent="0.2">
      <c r="A387" s="94"/>
      <c r="B387" s="94"/>
      <c r="C387" s="91"/>
      <c r="D387" s="114"/>
    </row>
    <row r="388" spans="1:4" s="8" customFormat="1" x14ac:dyDescent="0.2">
      <c r="A388" s="94"/>
      <c r="B388" s="94"/>
      <c r="C388" s="91"/>
      <c r="D388" s="114"/>
    </row>
    <row r="389" spans="1:4" s="8" customFormat="1" x14ac:dyDescent="0.2">
      <c r="A389" s="94"/>
      <c r="B389" s="94"/>
      <c r="C389" s="91"/>
      <c r="D389" s="114"/>
    </row>
    <row r="390" spans="1:4" s="8" customFormat="1" x14ac:dyDescent="0.2">
      <c r="A390" s="94"/>
      <c r="B390" s="94"/>
      <c r="C390" s="91"/>
      <c r="D390" s="114"/>
    </row>
    <row r="391" spans="1:4" s="8" customFormat="1" x14ac:dyDescent="0.2">
      <c r="A391" s="94"/>
      <c r="B391" s="94"/>
      <c r="C391" s="91"/>
      <c r="D391" s="114"/>
    </row>
    <row r="392" spans="1:4" s="8" customFormat="1" x14ac:dyDescent="0.2">
      <c r="A392" s="94"/>
      <c r="B392" s="94"/>
      <c r="C392" s="91"/>
      <c r="D392" s="114"/>
    </row>
    <row r="393" spans="1:4" x14ac:dyDescent="0.2">
      <c r="A393" s="94"/>
      <c r="C393" s="91"/>
      <c r="D393" s="114"/>
    </row>
    <row r="394" spans="1:4" x14ac:dyDescent="0.2">
      <c r="A394" s="94"/>
      <c r="C394" s="91"/>
      <c r="D394" s="114"/>
    </row>
    <row r="395" spans="1:4" ht="18" customHeight="1" x14ac:dyDescent="0.2">
      <c r="A395" s="94"/>
      <c r="C395" s="91"/>
      <c r="D395" s="114"/>
    </row>
    <row r="396" spans="1:4" ht="20.25" customHeight="1" x14ac:dyDescent="0.2">
      <c r="A396" s="94"/>
      <c r="C396" s="91"/>
      <c r="D396" s="114"/>
    </row>
    <row r="397" spans="1:4" x14ac:dyDescent="0.2">
      <c r="A397" s="94"/>
      <c r="C397" s="91"/>
      <c r="D397" s="114"/>
    </row>
    <row r="398" spans="1:4" x14ac:dyDescent="0.2">
      <c r="A398" s="94"/>
      <c r="C398" s="91"/>
      <c r="D398" s="114"/>
    </row>
    <row r="399" spans="1:4" x14ac:dyDescent="0.2">
      <c r="A399" s="94"/>
      <c r="C399" s="91"/>
      <c r="D399" s="114"/>
    </row>
    <row r="400" spans="1:4" x14ac:dyDescent="0.2">
      <c r="A400" s="94"/>
      <c r="C400" s="91"/>
      <c r="D400" s="114"/>
    </row>
    <row r="401" spans="1:4" x14ac:dyDescent="0.2">
      <c r="A401" s="94"/>
      <c r="C401" s="91"/>
      <c r="D401" s="114"/>
    </row>
    <row r="402" spans="1:4" x14ac:dyDescent="0.2">
      <c r="A402" s="94"/>
      <c r="C402" s="91"/>
      <c r="D402" s="114"/>
    </row>
    <row r="403" spans="1:4" x14ac:dyDescent="0.2">
      <c r="A403" s="94"/>
      <c r="C403" s="91"/>
      <c r="D403" s="114"/>
    </row>
    <row r="404" spans="1:4" x14ac:dyDescent="0.2">
      <c r="A404" s="94"/>
      <c r="C404" s="91"/>
      <c r="D404" s="114"/>
    </row>
    <row r="405" spans="1:4" x14ac:dyDescent="0.2">
      <c r="A405" s="94"/>
      <c r="C405" s="91"/>
      <c r="D405" s="114"/>
    </row>
    <row r="406" spans="1:4" x14ac:dyDescent="0.2">
      <c r="A406" s="94"/>
      <c r="C406" s="91"/>
      <c r="D406" s="114"/>
    </row>
    <row r="407" spans="1:4" x14ac:dyDescent="0.2">
      <c r="A407" s="94"/>
      <c r="C407" s="91"/>
      <c r="D407" s="114"/>
    </row>
    <row r="408" spans="1:4" x14ac:dyDescent="0.2">
      <c r="A408" s="94"/>
      <c r="C408" s="91"/>
      <c r="D408" s="114"/>
    </row>
    <row r="409" spans="1:4" x14ac:dyDescent="0.2">
      <c r="A409" s="94"/>
      <c r="C409" s="91"/>
      <c r="D409" s="114"/>
    </row>
    <row r="410" spans="1:4" x14ac:dyDescent="0.2">
      <c r="A410" s="94"/>
      <c r="C410" s="91"/>
      <c r="D410" s="114"/>
    </row>
    <row r="411" spans="1:4" x14ac:dyDescent="0.2">
      <c r="A411" s="94"/>
      <c r="C411" s="91"/>
      <c r="D411" s="114"/>
    </row>
    <row r="412" spans="1:4" x14ac:dyDescent="0.2">
      <c r="A412" s="94"/>
      <c r="C412" s="91"/>
      <c r="D412" s="114"/>
    </row>
    <row r="413" spans="1:4" x14ac:dyDescent="0.2">
      <c r="A413" s="94"/>
      <c r="C413" s="91"/>
      <c r="D413" s="114"/>
    </row>
    <row r="414" spans="1:4" x14ac:dyDescent="0.2">
      <c r="A414" s="94"/>
      <c r="C414" s="91"/>
      <c r="D414" s="114"/>
    </row>
    <row r="415" spans="1:4" x14ac:dyDescent="0.2">
      <c r="A415" s="94"/>
      <c r="C415" s="91"/>
      <c r="D415" s="114"/>
    </row>
    <row r="416" spans="1:4" x14ac:dyDescent="0.2">
      <c r="A416" s="94"/>
      <c r="C416" s="91"/>
      <c r="D416" s="114"/>
    </row>
    <row r="417" spans="1:4" x14ac:dyDescent="0.2">
      <c r="A417" s="94"/>
      <c r="C417" s="91"/>
      <c r="D417" s="114"/>
    </row>
    <row r="418" spans="1:4" x14ac:dyDescent="0.2">
      <c r="A418" s="94"/>
      <c r="C418" s="91"/>
      <c r="D418" s="114"/>
    </row>
    <row r="419" spans="1:4" x14ac:dyDescent="0.2">
      <c r="A419" s="94"/>
      <c r="C419" s="91"/>
      <c r="D419" s="114"/>
    </row>
    <row r="420" spans="1:4" x14ac:dyDescent="0.2">
      <c r="A420" s="94"/>
      <c r="C420" s="91"/>
      <c r="D420" s="114"/>
    </row>
    <row r="421" spans="1:4" x14ac:dyDescent="0.2">
      <c r="A421" s="94"/>
      <c r="C421" s="91"/>
      <c r="D421" s="114"/>
    </row>
    <row r="422" spans="1:4" x14ac:dyDescent="0.2">
      <c r="A422" s="94"/>
      <c r="C422" s="91"/>
      <c r="D422" s="114"/>
    </row>
    <row r="423" spans="1:4" x14ac:dyDescent="0.2">
      <c r="A423" s="94"/>
      <c r="C423" s="91"/>
      <c r="D423" s="114"/>
    </row>
    <row r="424" spans="1:4" x14ac:dyDescent="0.2">
      <c r="A424" s="94"/>
      <c r="C424" s="91"/>
      <c r="D424" s="114"/>
    </row>
    <row r="425" spans="1:4" x14ac:dyDescent="0.2">
      <c r="A425" s="94"/>
      <c r="C425" s="91"/>
      <c r="D425" s="114"/>
    </row>
    <row r="426" spans="1:4" x14ac:dyDescent="0.2">
      <c r="A426" s="94"/>
      <c r="C426" s="91"/>
      <c r="D426" s="114"/>
    </row>
    <row r="427" spans="1:4" x14ac:dyDescent="0.2">
      <c r="A427" s="94"/>
      <c r="C427" s="91"/>
      <c r="D427" s="114"/>
    </row>
    <row r="428" spans="1:4" x14ac:dyDescent="0.2">
      <c r="A428" s="94"/>
      <c r="C428" s="91"/>
      <c r="D428" s="114"/>
    </row>
    <row r="429" spans="1:4" x14ac:dyDescent="0.2">
      <c r="A429" s="94"/>
      <c r="C429" s="91"/>
      <c r="D429" s="114"/>
    </row>
    <row r="430" spans="1:4" x14ac:dyDescent="0.2">
      <c r="A430" s="94"/>
      <c r="C430" s="91"/>
      <c r="D430" s="114"/>
    </row>
    <row r="431" spans="1:4" x14ac:dyDescent="0.2">
      <c r="A431" s="94"/>
      <c r="C431" s="91"/>
      <c r="D431" s="114"/>
    </row>
    <row r="432" spans="1:4" x14ac:dyDescent="0.2">
      <c r="A432" s="94"/>
      <c r="C432" s="91"/>
      <c r="D432" s="114"/>
    </row>
    <row r="433" spans="1:4" x14ac:dyDescent="0.2">
      <c r="A433" s="94"/>
      <c r="C433" s="91"/>
      <c r="D433" s="114"/>
    </row>
    <row r="434" spans="1:4" x14ac:dyDescent="0.2">
      <c r="A434" s="94"/>
      <c r="C434" s="91"/>
      <c r="D434" s="114"/>
    </row>
    <row r="435" spans="1:4" x14ac:dyDescent="0.2">
      <c r="A435" s="94"/>
      <c r="C435" s="91"/>
      <c r="D435" s="114"/>
    </row>
    <row r="436" spans="1:4" x14ac:dyDescent="0.2">
      <c r="A436" s="94"/>
      <c r="C436" s="91"/>
      <c r="D436" s="114"/>
    </row>
    <row r="437" spans="1:4" x14ac:dyDescent="0.2">
      <c r="A437" s="94"/>
      <c r="C437" s="91"/>
      <c r="D437" s="114"/>
    </row>
    <row r="438" spans="1:4" x14ac:dyDescent="0.2">
      <c r="A438" s="94"/>
      <c r="C438" s="91"/>
      <c r="D438" s="114"/>
    </row>
    <row r="439" spans="1:4" x14ac:dyDescent="0.2">
      <c r="A439" s="94"/>
      <c r="C439" s="91"/>
      <c r="D439" s="114"/>
    </row>
    <row r="440" spans="1:4" x14ac:dyDescent="0.2">
      <c r="A440" s="94"/>
      <c r="C440" s="91"/>
      <c r="D440" s="114"/>
    </row>
    <row r="441" spans="1:4" x14ac:dyDescent="0.2">
      <c r="A441" s="94"/>
      <c r="C441" s="91"/>
      <c r="D441" s="114"/>
    </row>
    <row r="442" spans="1:4" x14ac:dyDescent="0.2">
      <c r="A442" s="94"/>
      <c r="C442" s="91"/>
      <c r="D442" s="114"/>
    </row>
    <row r="443" spans="1:4" x14ac:dyDescent="0.2">
      <c r="A443" s="94"/>
      <c r="C443" s="91"/>
      <c r="D443" s="114"/>
    </row>
    <row r="444" spans="1:4" x14ac:dyDescent="0.2">
      <c r="A444" s="94"/>
      <c r="C444" s="91"/>
      <c r="D444" s="114"/>
    </row>
    <row r="445" spans="1:4" x14ac:dyDescent="0.2">
      <c r="A445" s="94"/>
      <c r="C445" s="91"/>
      <c r="D445" s="114"/>
    </row>
    <row r="446" spans="1:4" x14ac:dyDescent="0.2">
      <c r="A446" s="94"/>
      <c r="C446" s="91"/>
      <c r="D446" s="114"/>
    </row>
    <row r="447" spans="1:4" x14ac:dyDescent="0.2">
      <c r="A447" s="94"/>
      <c r="C447" s="91"/>
      <c r="D447" s="114"/>
    </row>
    <row r="448" spans="1:4" x14ac:dyDescent="0.2">
      <c r="A448" s="94"/>
      <c r="C448" s="91"/>
      <c r="D448" s="114"/>
    </row>
    <row r="449" spans="1:4" x14ac:dyDescent="0.2">
      <c r="A449" s="94"/>
      <c r="C449" s="91"/>
      <c r="D449" s="114"/>
    </row>
    <row r="450" spans="1:4" x14ac:dyDescent="0.2">
      <c r="A450" s="94"/>
      <c r="C450" s="91"/>
      <c r="D450" s="114"/>
    </row>
    <row r="451" spans="1:4" x14ac:dyDescent="0.2">
      <c r="A451" s="94"/>
      <c r="C451" s="91"/>
      <c r="D451" s="114"/>
    </row>
    <row r="452" spans="1:4" x14ac:dyDescent="0.2">
      <c r="A452" s="94"/>
      <c r="C452" s="91"/>
      <c r="D452" s="114"/>
    </row>
    <row r="453" spans="1:4" x14ac:dyDescent="0.2">
      <c r="A453" s="94"/>
      <c r="C453" s="91"/>
      <c r="D453" s="114"/>
    </row>
    <row r="454" spans="1:4" x14ac:dyDescent="0.2">
      <c r="A454" s="94"/>
      <c r="C454" s="91"/>
      <c r="D454" s="114"/>
    </row>
    <row r="455" spans="1:4" x14ac:dyDescent="0.2">
      <c r="A455" s="94"/>
      <c r="C455" s="91"/>
      <c r="D455" s="114"/>
    </row>
    <row r="456" spans="1:4" x14ac:dyDescent="0.2">
      <c r="A456" s="94"/>
      <c r="C456" s="91"/>
      <c r="D456" s="114"/>
    </row>
    <row r="457" spans="1:4" x14ac:dyDescent="0.2">
      <c r="A457" s="94"/>
      <c r="C457" s="91"/>
      <c r="D457" s="114"/>
    </row>
    <row r="458" spans="1:4" x14ac:dyDescent="0.2">
      <c r="A458" s="94"/>
      <c r="C458" s="91"/>
      <c r="D458" s="114"/>
    </row>
    <row r="459" spans="1:4" x14ac:dyDescent="0.2">
      <c r="A459" s="94"/>
      <c r="C459" s="91"/>
      <c r="D459" s="114"/>
    </row>
    <row r="460" spans="1:4" x14ac:dyDescent="0.2">
      <c r="A460" s="94"/>
      <c r="C460" s="91"/>
      <c r="D460" s="114"/>
    </row>
    <row r="461" spans="1:4" x14ac:dyDescent="0.2">
      <c r="A461" s="94"/>
      <c r="C461" s="91"/>
      <c r="D461" s="114"/>
    </row>
    <row r="462" spans="1:4" x14ac:dyDescent="0.2">
      <c r="A462" s="94"/>
      <c r="C462" s="91"/>
      <c r="D462" s="114"/>
    </row>
    <row r="463" spans="1:4" x14ac:dyDescent="0.2">
      <c r="A463" s="94"/>
      <c r="C463" s="91"/>
      <c r="D463" s="114"/>
    </row>
    <row r="464" spans="1:4" x14ac:dyDescent="0.2">
      <c r="A464" s="94"/>
      <c r="C464" s="91"/>
      <c r="D464" s="114"/>
    </row>
    <row r="465" spans="1:4" x14ac:dyDescent="0.2">
      <c r="A465" s="94"/>
      <c r="C465" s="91"/>
      <c r="D465" s="114"/>
    </row>
    <row r="466" spans="1:4" x14ac:dyDescent="0.2">
      <c r="A466" s="94"/>
      <c r="C466" s="91"/>
      <c r="D466" s="114"/>
    </row>
    <row r="467" spans="1:4" x14ac:dyDescent="0.2">
      <c r="A467" s="94"/>
      <c r="C467" s="91"/>
      <c r="D467" s="114"/>
    </row>
    <row r="468" spans="1:4" x14ac:dyDescent="0.2">
      <c r="A468" s="94"/>
      <c r="C468" s="91"/>
      <c r="D468" s="114"/>
    </row>
    <row r="469" spans="1:4" x14ac:dyDescent="0.2">
      <c r="A469" s="94"/>
      <c r="C469" s="91"/>
      <c r="D469" s="114"/>
    </row>
    <row r="470" spans="1:4" x14ac:dyDescent="0.2">
      <c r="A470" s="94"/>
      <c r="C470" s="91"/>
      <c r="D470" s="114"/>
    </row>
    <row r="471" spans="1:4" x14ac:dyDescent="0.2">
      <c r="A471" s="94"/>
      <c r="C471" s="91"/>
      <c r="D471" s="114"/>
    </row>
    <row r="472" spans="1:4" x14ac:dyDescent="0.2">
      <c r="A472" s="94"/>
      <c r="C472" s="91"/>
      <c r="D472" s="114"/>
    </row>
    <row r="473" spans="1:4" x14ac:dyDescent="0.2">
      <c r="A473" s="94"/>
      <c r="C473" s="91"/>
      <c r="D473" s="114"/>
    </row>
    <row r="474" spans="1:4" x14ac:dyDescent="0.2">
      <c r="A474" s="94"/>
      <c r="C474" s="91"/>
      <c r="D474" s="114"/>
    </row>
    <row r="475" spans="1:4" x14ac:dyDescent="0.2">
      <c r="A475" s="94"/>
      <c r="C475" s="91"/>
      <c r="D475" s="114"/>
    </row>
    <row r="476" spans="1:4" x14ac:dyDescent="0.2">
      <c r="A476" s="94"/>
      <c r="C476" s="91"/>
      <c r="D476" s="114"/>
    </row>
    <row r="477" spans="1:4" x14ac:dyDescent="0.2">
      <c r="A477" s="94"/>
      <c r="C477" s="91"/>
      <c r="D477" s="114"/>
    </row>
    <row r="478" spans="1:4" x14ac:dyDescent="0.2">
      <c r="A478" s="94"/>
      <c r="C478" s="91"/>
      <c r="D478" s="114"/>
    </row>
    <row r="479" spans="1:4" x14ac:dyDescent="0.2">
      <c r="A479" s="94"/>
      <c r="C479" s="91"/>
      <c r="D479" s="114"/>
    </row>
    <row r="480" spans="1:4" x14ac:dyDescent="0.2">
      <c r="A480" s="94"/>
      <c r="C480" s="91"/>
      <c r="D480" s="114"/>
    </row>
    <row r="481" spans="1:4" x14ac:dyDescent="0.2">
      <c r="A481" s="94"/>
      <c r="C481" s="91"/>
      <c r="D481" s="114"/>
    </row>
    <row r="482" spans="1:4" x14ac:dyDescent="0.2">
      <c r="A482" s="94"/>
      <c r="C482" s="91"/>
      <c r="D482" s="114"/>
    </row>
    <row r="483" spans="1:4" x14ac:dyDescent="0.2">
      <c r="A483" s="94"/>
      <c r="C483" s="91"/>
      <c r="D483" s="114"/>
    </row>
    <row r="484" spans="1:4" x14ac:dyDescent="0.2">
      <c r="A484" s="94"/>
      <c r="C484" s="91"/>
      <c r="D484" s="114"/>
    </row>
    <row r="485" spans="1:4" x14ac:dyDescent="0.2">
      <c r="A485" s="94"/>
      <c r="C485" s="91"/>
      <c r="D485" s="114"/>
    </row>
    <row r="486" spans="1:4" x14ac:dyDescent="0.2">
      <c r="A486" s="94"/>
      <c r="C486" s="91"/>
      <c r="D486" s="114"/>
    </row>
    <row r="487" spans="1:4" x14ac:dyDescent="0.2">
      <c r="A487" s="94"/>
      <c r="C487" s="91"/>
      <c r="D487" s="114"/>
    </row>
    <row r="488" spans="1:4" x14ac:dyDescent="0.2">
      <c r="A488" s="94"/>
      <c r="C488" s="91"/>
      <c r="D488" s="114"/>
    </row>
    <row r="489" spans="1:4" x14ac:dyDescent="0.2">
      <c r="A489" s="94"/>
      <c r="C489" s="91"/>
      <c r="D489" s="114"/>
    </row>
    <row r="490" spans="1:4" x14ac:dyDescent="0.2">
      <c r="A490" s="94"/>
      <c r="C490" s="91"/>
      <c r="D490" s="114"/>
    </row>
    <row r="491" spans="1:4" x14ac:dyDescent="0.2">
      <c r="A491" s="94"/>
      <c r="C491" s="91"/>
      <c r="D491" s="114"/>
    </row>
    <row r="492" spans="1:4" x14ac:dyDescent="0.2">
      <c r="A492" s="94"/>
      <c r="C492" s="91"/>
      <c r="D492" s="114"/>
    </row>
    <row r="493" spans="1:4" x14ac:dyDescent="0.2">
      <c r="A493" s="94"/>
      <c r="C493" s="91"/>
      <c r="D493" s="114"/>
    </row>
    <row r="494" spans="1:4" x14ac:dyDescent="0.2">
      <c r="A494" s="94"/>
      <c r="C494" s="91"/>
      <c r="D494" s="114"/>
    </row>
    <row r="495" spans="1:4" x14ac:dyDescent="0.2">
      <c r="A495" s="94"/>
      <c r="C495" s="91"/>
      <c r="D495" s="114"/>
    </row>
    <row r="496" spans="1:4" x14ac:dyDescent="0.2">
      <c r="A496" s="94"/>
      <c r="C496" s="91"/>
      <c r="D496" s="114"/>
    </row>
    <row r="497" spans="1:4" x14ac:dyDescent="0.2">
      <c r="A497" s="94"/>
      <c r="C497" s="91"/>
      <c r="D497" s="114"/>
    </row>
    <row r="498" spans="1:4" x14ac:dyDescent="0.2">
      <c r="A498" s="94"/>
      <c r="C498" s="91"/>
      <c r="D498" s="114"/>
    </row>
    <row r="499" spans="1:4" x14ac:dyDescent="0.2">
      <c r="A499" s="94"/>
      <c r="C499" s="91"/>
      <c r="D499" s="114"/>
    </row>
    <row r="500" spans="1:4" x14ac:dyDescent="0.2">
      <c r="A500" s="94"/>
      <c r="C500" s="91"/>
      <c r="D500" s="114"/>
    </row>
    <row r="501" spans="1:4" x14ac:dyDescent="0.2">
      <c r="A501" s="94"/>
      <c r="C501" s="91"/>
      <c r="D501" s="114"/>
    </row>
    <row r="502" spans="1:4" x14ac:dyDescent="0.2">
      <c r="A502" s="94"/>
      <c r="C502" s="91"/>
      <c r="D502" s="114"/>
    </row>
    <row r="503" spans="1:4" x14ac:dyDescent="0.2">
      <c r="A503" s="94"/>
      <c r="C503" s="91"/>
      <c r="D503" s="114"/>
    </row>
    <row r="504" spans="1:4" x14ac:dyDescent="0.2">
      <c r="A504" s="94"/>
      <c r="C504" s="91"/>
      <c r="D504" s="114"/>
    </row>
    <row r="505" spans="1:4" x14ac:dyDescent="0.2">
      <c r="A505" s="94"/>
      <c r="C505" s="91"/>
      <c r="D505" s="114"/>
    </row>
    <row r="506" spans="1:4" x14ac:dyDescent="0.2">
      <c r="A506" s="94"/>
      <c r="C506" s="91"/>
      <c r="D506" s="114"/>
    </row>
    <row r="507" spans="1:4" x14ac:dyDescent="0.2">
      <c r="A507" s="94"/>
      <c r="C507" s="91"/>
      <c r="D507" s="114"/>
    </row>
    <row r="508" spans="1:4" x14ac:dyDescent="0.2">
      <c r="A508" s="94"/>
      <c r="C508" s="91"/>
      <c r="D508" s="114"/>
    </row>
    <row r="509" spans="1:4" x14ac:dyDescent="0.2">
      <c r="A509" s="94"/>
      <c r="C509" s="91"/>
      <c r="D509" s="114"/>
    </row>
    <row r="510" spans="1:4" x14ac:dyDescent="0.2">
      <c r="A510" s="94"/>
      <c r="C510" s="91"/>
      <c r="D510" s="114"/>
    </row>
    <row r="511" spans="1:4" x14ac:dyDescent="0.2">
      <c r="A511" s="94"/>
      <c r="C511" s="91"/>
      <c r="D511" s="114"/>
    </row>
    <row r="512" spans="1:4" x14ac:dyDescent="0.2">
      <c r="A512" s="94"/>
      <c r="C512" s="91"/>
      <c r="D512" s="114"/>
    </row>
    <row r="513" spans="1:4" x14ac:dyDescent="0.2">
      <c r="A513" s="94"/>
      <c r="C513" s="91"/>
      <c r="D513" s="114"/>
    </row>
    <row r="514" spans="1:4" x14ac:dyDescent="0.2">
      <c r="A514" s="94"/>
      <c r="C514" s="91"/>
      <c r="D514" s="114"/>
    </row>
    <row r="515" spans="1:4" x14ac:dyDescent="0.2">
      <c r="A515" s="94"/>
      <c r="C515" s="91"/>
      <c r="D515" s="114"/>
    </row>
    <row r="516" spans="1:4" x14ac:dyDescent="0.2">
      <c r="A516" s="94"/>
      <c r="C516" s="91"/>
      <c r="D516" s="114"/>
    </row>
    <row r="517" spans="1:4" x14ac:dyDescent="0.2">
      <c r="A517" s="94"/>
      <c r="C517" s="91"/>
      <c r="D517" s="114"/>
    </row>
    <row r="518" spans="1:4" x14ac:dyDescent="0.2">
      <c r="A518" s="94"/>
      <c r="C518" s="91"/>
      <c r="D518" s="114"/>
    </row>
    <row r="519" spans="1:4" x14ac:dyDescent="0.2">
      <c r="A519" s="94"/>
      <c r="C519" s="91"/>
      <c r="D519" s="114"/>
    </row>
    <row r="520" spans="1:4" x14ac:dyDescent="0.2">
      <c r="A520" s="94"/>
      <c r="C520" s="91"/>
      <c r="D520" s="114"/>
    </row>
    <row r="521" spans="1:4" x14ac:dyDescent="0.2">
      <c r="A521" s="94"/>
      <c r="C521" s="91"/>
      <c r="D521" s="114"/>
    </row>
    <row r="522" spans="1:4" x14ac:dyDescent="0.2">
      <c r="A522" s="94"/>
      <c r="C522" s="91"/>
      <c r="D522" s="114"/>
    </row>
    <row r="523" spans="1:4" x14ac:dyDescent="0.2">
      <c r="A523" s="94"/>
      <c r="C523" s="91"/>
      <c r="D523" s="114"/>
    </row>
    <row r="524" spans="1:4" x14ac:dyDescent="0.2">
      <c r="A524" s="94"/>
      <c r="C524" s="91"/>
      <c r="D524" s="114"/>
    </row>
    <row r="525" spans="1:4" x14ac:dyDescent="0.2">
      <c r="A525" s="94"/>
      <c r="C525" s="91"/>
      <c r="D525" s="114"/>
    </row>
    <row r="526" spans="1:4" x14ac:dyDescent="0.2">
      <c r="A526" s="94"/>
      <c r="C526" s="91"/>
      <c r="D526" s="114"/>
    </row>
    <row r="527" spans="1:4" x14ac:dyDescent="0.2">
      <c r="A527" s="94"/>
      <c r="C527" s="91"/>
      <c r="D527" s="114"/>
    </row>
    <row r="528" spans="1:4" x14ac:dyDescent="0.2">
      <c r="A528" s="94"/>
      <c r="C528" s="91"/>
      <c r="D528" s="114"/>
    </row>
    <row r="529" spans="1:4" x14ac:dyDescent="0.2">
      <c r="A529" s="94"/>
      <c r="C529" s="91"/>
      <c r="D529" s="114"/>
    </row>
    <row r="530" spans="1:4" x14ac:dyDescent="0.2">
      <c r="A530" s="94"/>
      <c r="C530" s="91"/>
      <c r="D530" s="114"/>
    </row>
    <row r="531" spans="1:4" x14ac:dyDescent="0.2">
      <c r="A531" s="94"/>
      <c r="C531" s="91"/>
      <c r="D531" s="114"/>
    </row>
    <row r="532" spans="1:4" x14ac:dyDescent="0.2">
      <c r="A532" s="94"/>
      <c r="C532" s="91"/>
      <c r="D532" s="114"/>
    </row>
    <row r="533" spans="1:4" x14ac:dyDescent="0.2">
      <c r="A533" s="94"/>
      <c r="C533" s="91"/>
      <c r="D533" s="114"/>
    </row>
    <row r="534" spans="1:4" x14ac:dyDescent="0.2">
      <c r="A534" s="94"/>
      <c r="C534" s="91"/>
      <c r="D534" s="114"/>
    </row>
    <row r="535" spans="1:4" x14ac:dyDescent="0.2">
      <c r="A535" s="94"/>
      <c r="C535" s="91"/>
      <c r="D535" s="114"/>
    </row>
    <row r="536" spans="1:4" x14ac:dyDescent="0.2">
      <c r="A536" s="94"/>
      <c r="C536" s="91"/>
      <c r="D536" s="114"/>
    </row>
    <row r="537" spans="1:4" x14ac:dyDescent="0.2">
      <c r="A537" s="94"/>
      <c r="C537" s="91"/>
      <c r="D537" s="114"/>
    </row>
    <row r="538" spans="1:4" x14ac:dyDescent="0.2">
      <c r="A538" s="94"/>
      <c r="C538" s="91"/>
      <c r="D538" s="114"/>
    </row>
    <row r="539" spans="1:4" x14ac:dyDescent="0.2">
      <c r="A539" s="94"/>
      <c r="C539" s="91"/>
      <c r="D539" s="114"/>
    </row>
    <row r="540" spans="1:4" x14ac:dyDescent="0.2">
      <c r="A540" s="94"/>
      <c r="C540" s="91"/>
      <c r="D540" s="114"/>
    </row>
    <row r="541" spans="1:4" x14ac:dyDescent="0.2">
      <c r="A541" s="94"/>
      <c r="C541" s="91"/>
      <c r="D541" s="114"/>
    </row>
    <row r="542" spans="1:4" x14ac:dyDescent="0.2">
      <c r="A542" s="94"/>
      <c r="C542" s="91"/>
      <c r="D542" s="114"/>
    </row>
    <row r="543" spans="1:4" x14ac:dyDescent="0.2">
      <c r="A543" s="94"/>
      <c r="C543" s="91"/>
      <c r="D543" s="114"/>
    </row>
    <row r="544" spans="1:4" x14ac:dyDescent="0.2">
      <c r="A544" s="94"/>
      <c r="C544" s="91"/>
      <c r="D544" s="114"/>
    </row>
    <row r="545" spans="1:4" x14ac:dyDescent="0.2">
      <c r="A545" s="94"/>
      <c r="C545" s="91"/>
      <c r="D545" s="114"/>
    </row>
    <row r="546" spans="1:4" x14ac:dyDescent="0.2">
      <c r="A546" s="94"/>
      <c r="C546" s="91"/>
      <c r="D546" s="114"/>
    </row>
    <row r="547" spans="1:4" x14ac:dyDescent="0.2">
      <c r="A547" s="94"/>
      <c r="C547" s="91"/>
      <c r="D547" s="114"/>
    </row>
    <row r="548" spans="1:4" x14ac:dyDescent="0.2">
      <c r="A548" s="94"/>
      <c r="C548" s="91"/>
      <c r="D548" s="114"/>
    </row>
    <row r="549" spans="1:4" x14ac:dyDescent="0.2">
      <c r="A549" s="94"/>
      <c r="C549" s="91"/>
      <c r="D549" s="114"/>
    </row>
    <row r="550" spans="1:4" x14ac:dyDescent="0.2">
      <c r="A550" s="94"/>
      <c r="C550" s="91"/>
      <c r="D550" s="114"/>
    </row>
    <row r="551" spans="1:4" x14ac:dyDescent="0.2">
      <c r="A551" s="94"/>
      <c r="C551" s="91"/>
      <c r="D551" s="114"/>
    </row>
    <row r="552" spans="1:4" x14ac:dyDescent="0.2">
      <c r="A552" s="94"/>
      <c r="C552" s="91"/>
      <c r="D552" s="114"/>
    </row>
    <row r="553" spans="1:4" x14ac:dyDescent="0.2">
      <c r="A553" s="94"/>
      <c r="C553" s="91"/>
      <c r="D553" s="114"/>
    </row>
    <row r="554" spans="1:4" x14ac:dyDescent="0.2">
      <c r="A554" s="94"/>
      <c r="C554" s="91"/>
      <c r="D554" s="114"/>
    </row>
    <row r="555" spans="1:4" x14ac:dyDescent="0.2">
      <c r="A555" s="94"/>
      <c r="C555" s="91"/>
      <c r="D555" s="114"/>
    </row>
    <row r="556" spans="1:4" x14ac:dyDescent="0.2">
      <c r="A556" s="94"/>
      <c r="C556" s="91"/>
      <c r="D556" s="114"/>
    </row>
    <row r="557" spans="1:4" x14ac:dyDescent="0.2">
      <c r="A557" s="94"/>
      <c r="C557" s="91"/>
      <c r="D557" s="114"/>
    </row>
    <row r="558" spans="1:4" x14ac:dyDescent="0.2">
      <c r="A558" s="94"/>
      <c r="C558" s="91"/>
      <c r="D558" s="114"/>
    </row>
    <row r="559" spans="1:4" x14ac:dyDescent="0.2">
      <c r="A559" s="94"/>
      <c r="C559" s="91"/>
      <c r="D559" s="114"/>
    </row>
    <row r="560" spans="1:4" x14ac:dyDescent="0.2">
      <c r="A560" s="94"/>
      <c r="C560" s="91"/>
      <c r="D560" s="114"/>
    </row>
    <row r="561" spans="1:4" x14ac:dyDescent="0.2">
      <c r="A561" s="94"/>
      <c r="C561" s="91"/>
      <c r="D561" s="114"/>
    </row>
    <row r="562" spans="1:4" x14ac:dyDescent="0.2">
      <c r="A562" s="94"/>
      <c r="C562" s="91"/>
      <c r="D562" s="114"/>
    </row>
    <row r="563" spans="1:4" x14ac:dyDescent="0.2">
      <c r="A563" s="94"/>
      <c r="C563" s="91"/>
      <c r="D563" s="114"/>
    </row>
    <row r="564" spans="1:4" x14ac:dyDescent="0.2">
      <c r="A564" s="94"/>
      <c r="C564" s="91"/>
      <c r="D564" s="114"/>
    </row>
    <row r="565" spans="1:4" x14ac:dyDescent="0.2">
      <c r="A565" s="94"/>
      <c r="C565" s="91"/>
      <c r="D565" s="114"/>
    </row>
    <row r="566" spans="1:4" x14ac:dyDescent="0.2">
      <c r="A566" s="94"/>
      <c r="C566" s="91"/>
      <c r="D566" s="114"/>
    </row>
    <row r="567" spans="1:4" x14ac:dyDescent="0.2">
      <c r="A567" s="94"/>
      <c r="C567" s="91"/>
      <c r="D567" s="114"/>
    </row>
    <row r="568" spans="1:4" x14ac:dyDescent="0.2">
      <c r="A568" s="94"/>
      <c r="C568" s="91"/>
      <c r="D568" s="114"/>
    </row>
    <row r="569" spans="1:4" x14ac:dyDescent="0.2">
      <c r="A569" s="94"/>
      <c r="C569" s="91"/>
      <c r="D569" s="114"/>
    </row>
    <row r="570" spans="1:4" x14ac:dyDescent="0.2">
      <c r="A570" s="94"/>
      <c r="C570" s="91"/>
      <c r="D570" s="114"/>
    </row>
    <row r="571" spans="1:4" x14ac:dyDescent="0.2">
      <c r="A571" s="94"/>
      <c r="C571" s="91"/>
      <c r="D571" s="114"/>
    </row>
    <row r="572" spans="1:4" x14ac:dyDescent="0.2">
      <c r="A572" s="94"/>
      <c r="C572" s="91"/>
      <c r="D572" s="114"/>
    </row>
    <row r="573" spans="1:4" x14ac:dyDescent="0.2">
      <c r="A573" s="94"/>
      <c r="C573" s="91"/>
      <c r="D573" s="114"/>
    </row>
    <row r="574" spans="1:4" x14ac:dyDescent="0.2">
      <c r="A574" s="94"/>
      <c r="C574" s="91"/>
      <c r="D574" s="114"/>
    </row>
    <row r="575" spans="1:4" x14ac:dyDescent="0.2">
      <c r="A575" s="94"/>
      <c r="C575" s="91"/>
      <c r="D575" s="114"/>
    </row>
    <row r="576" spans="1:4" x14ac:dyDescent="0.2">
      <c r="A576" s="94"/>
      <c r="C576" s="91"/>
      <c r="D576" s="114"/>
    </row>
    <row r="577" spans="1:4" x14ac:dyDescent="0.2">
      <c r="A577" s="94"/>
      <c r="C577" s="91"/>
      <c r="D577" s="114"/>
    </row>
    <row r="578" spans="1:4" x14ac:dyDescent="0.2">
      <c r="A578" s="94"/>
      <c r="C578" s="91"/>
      <c r="D578" s="114"/>
    </row>
    <row r="579" spans="1:4" x14ac:dyDescent="0.2">
      <c r="A579" s="94"/>
      <c r="C579" s="91"/>
      <c r="D579" s="114"/>
    </row>
    <row r="580" spans="1:4" x14ac:dyDescent="0.2">
      <c r="A580" s="94"/>
      <c r="C580" s="91"/>
      <c r="D580" s="114"/>
    </row>
    <row r="581" spans="1:4" x14ac:dyDescent="0.2">
      <c r="A581" s="94"/>
      <c r="C581" s="91"/>
      <c r="D581" s="114"/>
    </row>
    <row r="582" spans="1:4" x14ac:dyDescent="0.2">
      <c r="A582" s="94"/>
      <c r="C582" s="91"/>
      <c r="D582" s="114"/>
    </row>
    <row r="583" spans="1:4" x14ac:dyDescent="0.2">
      <c r="A583" s="94"/>
      <c r="C583" s="91"/>
      <c r="D583" s="114"/>
    </row>
    <row r="584" spans="1:4" x14ac:dyDescent="0.2">
      <c r="A584" s="94"/>
      <c r="C584" s="91"/>
      <c r="D584" s="114"/>
    </row>
    <row r="585" spans="1:4" x14ac:dyDescent="0.2">
      <c r="A585" s="94"/>
      <c r="C585" s="91"/>
      <c r="D585" s="114"/>
    </row>
    <row r="586" spans="1:4" x14ac:dyDescent="0.2">
      <c r="A586" s="94"/>
      <c r="C586" s="91"/>
      <c r="D586" s="114"/>
    </row>
    <row r="587" spans="1:4" x14ac:dyDescent="0.2">
      <c r="A587" s="94"/>
      <c r="C587" s="91"/>
      <c r="D587" s="114"/>
    </row>
    <row r="588" spans="1:4" x14ac:dyDescent="0.2">
      <c r="A588" s="94"/>
      <c r="C588" s="91"/>
      <c r="D588" s="114"/>
    </row>
    <row r="589" spans="1:4" x14ac:dyDescent="0.2">
      <c r="A589" s="94"/>
      <c r="C589" s="91"/>
      <c r="D589" s="114"/>
    </row>
    <row r="590" spans="1:4" x14ac:dyDescent="0.2">
      <c r="A590" s="94"/>
      <c r="C590" s="91"/>
      <c r="D590" s="114"/>
    </row>
    <row r="591" spans="1:4" x14ac:dyDescent="0.2">
      <c r="A591" s="94"/>
      <c r="C591" s="91"/>
      <c r="D591" s="114"/>
    </row>
    <row r="592" spans="1:4" x14ac:dyDescent="0.2">
      <c r="A592" s="94"/>
      <c r="C592" s="91"/>
      <c r="D592" s="114"/>
    </row>
    <row r="593" spans="1:4" x14ac:dyDescent="0.2">
      <c r="A593" s="94"/>
      <c r="C593" s="91"/>
      <c r="D593" s="114"/>
    </row>
    <row r="594" spans="1:4" x14ac:dyDescent="0.2">
      <c r="A594" s="94"/>
      <c r="C594" s="91"/>
      <c r="D594" s="114"/>
    </row>
    <row r="595" spans="1:4" x14ac:dyDescent="0.2">
      <c r="A595" s="94"/>
      <c r="C595" s="91"/>
      <c r="D595" s="114"/>
    </row>
    <row r="596" spans="1:4" x14ac:dyDescent="0.2">
      <c r="A596" s="94"/>
      <c r="C596" s="91"/>
      <c r="D596" s="114"/>
    </row>
    <row r="597" spans="1:4" x14ac:dyDescent="0.2">
      <c r="A597" s="94"/>
      <c r="C597" s="91"/>
      <c r="D597" s="114"/>
    </row>
    <row r="598" spans="1:4" x14ac:dyDescent="0.2">
      <c r="A598" s="94"/>
      <c r="C598" s="91"/>
      <c r="D598" s="114"/>
    </row>
    <row r="599" spans="1:4" x14ac:dyDescent="0.2">
      <c r="A599" s="94"/>
      <c r="C599" s="91"/>
      <c r="D599" s="114"/>
    </row>
    <row r="600" spans="1:4" x14ac:dyDescent="0.2">
      <c r="A600" s="94"/>
      <c r="C600" s="91"/>
      <c r="D600" s="114"/>
    </row>
    <row r="601" spans="1:4" x14ac:dyDescent="0.2">
      <c r="A601" s="94"/>
      <c r="C601" s="91"/>
      <c r="D601" s="114"/>
    </row>
    <row r="602" spans="1:4" x14ac:dyDescent="0.2">
      <c r="A602" s="94"/>
      <c r="C602" s="91"/>
      <c r="D602" s="114"/>
    </row>
    <row r="603" spans="1:4" x14ac:dyDescent="0.2">
      <c r="A603" s="94"/>
      <c r="C603" s="91"/>
      <c r="D603" s="114"/>
    </row>
    <row r="604" spans="1:4" x14ac:dyDescent="0.2">
      <c r="A604" s="94"/>
      <c r="C604" s="91"/>
      <c r="D604" s="114"/>
    </row>
    <row r="605" spans="1:4" x14ac:dyDescent="0.2">
      <c r="A605" s="94"/>
      <c r="C605" s="91"/>
      <c r="D605" s="114"/>
    </row>
    <row r="606" spans="1:4" x14ac:dyDescent="0.2">
      <c r="A606" s="94"/>
      <c r="C606" s="91"/>
      <c r="D606" s="114"/>
    </row>
    <row r="607" spans="1:4" x14ac:dyDescent="0.2">
      <c r="A607" s="94"/>
      <c r="C607" s="91"/>
      <c r="D607" s="114"/>
    </row>
    <row r="608" spans="1:4" x14ac:dyDescent="0.2">
      <c r="A608" s="94"/>
      <c r="C608" s="91"/>
      <c r="D608" s="114"/>
    </row>
    <row r="609" spans="1:4" x14ac:dyDescent="0.2">
      <c r="A609" s="94"/>
      <c r="C609" s="91"/>
      <c r="D609" s="114"/>
    </row>
    <row r="610" spans="1:4" x14ac:dyDescent="0.2">
      <c r="A610" s="94"/>
      <c r="C610" s="91"/>
      <c r="D610" s="114"/>
    </row>
    <row r="611" spans="1:4" x14ac:dyDescent="0.2">
      <c r="A611" s="94"/>
      <c r="C611" s="91"/>
      <c r="D611" s="114"/>
    </row>
    <row r="612" spans="1:4" x14ac:dyDescent="0.2">
      <c r="A612" s="94"/>
      <c r="C612" s="91"/>
      <c r="D612" s="114"/>
    </row>
    <row r="613" spans="1:4" x14ac:dyDescent="0.2">
      <c r="A613" s="94"/>
      <c r="C613" s="91"/>
      <c r="D613" s="114"/>
    </row>
    <row r="614" spans="1:4" x14ac:dyDescent="0.2">
      <c r="A614" s="94"/>
      <c r="C614" s="91"/>
      <c r="D614" s="114"/>
    </row>
    <row r="615" spans="1:4" x14ac:dyDescent="0.2">
      <c r="A615" s="94"/>
      <c r="C615" s="91"/>
      <c r="D615" s="114"/>
    </row>
    <row r="616" spans="1:4" x14ac:dyDescent="0.2">
      <c r="A616" s="94"/>
      <c r="C616" s="91"/>
      <c r="D616" s="114"/>
    </row>
    <row r="617" spans="1:4" x14ac:dyDescent="0.2">
      <c r="A617" s="94"/>
      <c r="C617" s="91"/>
      <c r="D617" s="114"/>
    </row>
    <row r="618" spans="1:4" x14ac:dyDescent="0.2">
      <c r="A618" s="94"/>
      <c r="C618" s="91"/>
      <c r="D618" s="114"/>
    </row>
    <row r="619" spans="1:4" x14ac:dyDescent="0.2">
      <c r="A619" s="94"/>
      <c r="C619" s="91"/>
      <c r="D619" s="114"/>
    </row>
    <row r="620" spans="1:4" x14ac:dyDescent="0.2">
      <c r="A620" s="94"/>
      <c r="C620" s="91"/>
      <c r="D620" s="114"/>
    </row>
    <row r="621" spans="1:4" x14ac:dyDescent="0.2">
      <c r="A621" s="94"/>
      <c r="C621" s="91"/>
      <c r="D621" s="114"/>
    </row>
    <row r="622" spans="1:4" x14ac:dyDescent="0.2">
      <c r="A622" s="94"/>
      <c r="C622" s="91"/>
      <c r="D622" s="114"/>
    </row>
    <row r="623" spans="1:4" x14ac:dyDescent="0.2">
      <c r="A623" s="94"/>
      <c r="C623" s="91"/>
      <c r="D623" s="114"/>
    </row>
    <row r="624" spans="1:4" x14ac:dyDescent="0.2">
      <c r="A624" s="94"/>
      <c r="C624" s="91"/>
      <c r="D624" s="114"/>
    </row>
    <row r="625" spans="1:4" x14ac:dyDescent="0.2">
      <c r="A625" s="94"/>
      <c r="C625" s="91"/>
      <c r="D625" s="114"/>
    </row>
    <row r="626" spans="1:4" x14ac:dyDescent="0.2">
      <c r="A626" s="94"/>
      <c r="C626" s="91"/>
      <c r="D626" s="114"/>
    </row>
    <row r="627" spans="1:4" x14ac:dyDescent="0.2">
      <c r="A627" s="94"/>
      <c r="C627" s="91"/>
      <c r="D627" s="114"/>
    </row>
    <row r="628" spans="1:4" x14ac:dyDescent="0.2">
      <c r="A628" s="94"/>
      <c r="C628" s="91"/>
      <c r="D628" s="114"/>
    </row>
    <row r="629" spans="1:4" x14ac:dyDescent="0.2">
      <c r="A629" s="94"/>
      <c r="C629" s="91"/>
      <c r="D629" s="114"/>
    </row>
    <row r="630" spans="1:4" x14ac:dyDescent="0.2">
      <c r="A630" s="94"/>
      <c r="C630" s="91"/>
      <c r="D630" s="114"/>
    </row>
    <row r="631" spans="1:4" x14ac:dyDescent="0.2">
      <c r="A631" s="94"/>
      <c r="C631" s="91"/>
      <c r="D631" s="114"/>
    </row>
    <row r="632" spans="1:4" x14ac:dyDescent="0.2">
      <c r="A632" s="94"/>
      <c r="C632" s="91"/>
      <c r="D632" s="114"/>
    </row>
    <row r="633" spans="1:4" x14ac:dyDescent="0.2">
      <c r="A633" s="94"/>
      <c r="C633" s="91"/>
      <c r="D633" s="114"/>
    </row>
    <row r="634" spans="1:4" x14ac:dyDescent="0.2">
      <c r="A634" s="94"/>
      <c r="C634" s="91"/>
      <c r="D634" s="114"/>
    </row>
    <row r="635" spans="1:4" x14ac:dyDescent="0.2">
      <c r="A635" s="94"/>
      <c r="C635" s="91"/>
      <c r="D635" s="114"/>
    </row>
    <row r="636" spans="1:4" x14ac:dyDescent="0.2">
      <c r="A636" s="94"/>
      <c r="C636" s="91"/>
      <c r="D636" s="114"/>
    </row>
    <row r="637" spans="1:4" x14ac:dyDescent="0.2">
      <c r="A637" s="94"/>
      <c r="C637" s="91"/>
      <c r="D637" s="114"/>
    </row>
    <row r="638" spans="1:4" x14ac:dyDescent="0.2">
      <c r="A638" s="94"/>
      <c r="C638" s="91"/>
      <c r="D638" s="114"/>
    </row>
    <row r="639" spans="1:4" x14ac:dyDescent="0.2">
      <c r="A639" s="94"/>
      <c r="C639" s="91"/>
      <c r="D639" s="114"/>
    </row>
    <row r="640" spans="1:4" x14ac:dyDescent="0.2">
      <c r="A640" s="94"/>
      <c r="C640" s="91"/>
      <c r="D640" s="114"/>
    </row>
    <row r="641" spans="1:4" x14ac:dyDescent="0.2">
      <c r="A641" s="94"/>
      <c r="C641" s="91"/>
      <c r="D641" s="114"/>
    </row>
    <row r="642" spans="1:4" x14ac:dyDescent="0.2">
      <c r="A642" s="94"/>
      <c r="C642" s="91"/>
      <c r="D642" s="114"/>
    </row>
    <row r="643" spans="1:4" x14ac:dyDescent="0.2">
      <c r="A643" s="94"/>
      <c r="C643" s="91"/>
      <c r="D643" s="114"/>
    </row>
    <row r="644" spans="1:4" x14ac:dyDescent="0.2">
      <c r="A644" s="94"/>
      <c r="C644" s="91"/>
      <c r="D644" s="114"/>
    </row>
    <row r="645" spans="1:4" x14ac:dyDescent="0.2">
      <c r="A645" s="94"/>
      <c r="C645" s="91"/>
      <c r="D645" s="114"/>
    </row>
    <row r="646" spans="1:4" x14ac:dyDescent="0.2">
      <c r="A646" s="94"/>
      <c r="C646" s="91"/>
      <c r="D646" s="114"/>
    </row>
    <row r="647" spans="1:4" x14ac:dyDescent="0.2">
      <c r="A647" s="94"/>
      <c r="C647" s="91"/>
      <c r="D647" s="114"/>
    </row>
    <row r="648" spans="1:4" x14ac:dyDescent="0.2">
      <c r="A648" s="94"/>
      <c r="C648" s="91"/>
      <c r="D648" s="114"/>
    </row>
    <row r="649" spans="1:4" x14ac:dyDescent="0.2">
      <c r="A649" s="94"/>
      <c r="C649" s="91"/>
      <c r="D649" s="114"/>
    </row>
    <row r="650" spans="1:4" x14ac:dyDescent="0.2">
      <c r="A650" s="94"/>
      <c r="C650" s="91"/>
      <c r="D650" s="114"/>
    </row>
    <row r="651" spans="1:4" x14ac:dyDescent="0.2">
      <c r="A651" s="94"/>
      <c r="C651" s="91"/>
      <c r="D651" s="114"/>
    </row>
    <row r="652" spans="1:4" x14ac:dyDescent="0.2">
      <c r="A652" s="94"/>
      <c r="C652" s="91"/>
      <c r="D652" s="114"/>
    </row>
    <row r="653" spans="1:4" x14ac:dyDescent="0.2">
      <c r="A653" s="94"/>
      <c r="C653" s="91"/>
      <c r="D653" s="114"/>
    </row>
    <row r="654" spans="1:4" x14ac:dyDescent="0.2">
      <c r="A654" s="94"/>
      <c r="C654" s="91"/>
      <c r="D654" s="114"/>
    </row>
    <row r="655" spans="1:4" x14ac:dyDescent="0.2">
      <c r="A655" s="94"/>
      <c r="C655" s="91"/>
      <c r="D655" s="114"/>
    </row>
    <row r="656" spans="1:4" x14ac:dyDescent="0.2">
      <c r="A656" s="94"/>
      <c r="C656" s="91"/>
      <c r="D656" s="114"/>
    </row>
    <row r="657" spans="1:4" x14ac:dyDescent="0.2">
      <c r="A657" s="94"/>
      <c r="C657" s="91"/>
      <c r="D657" s="114"/>
    </row>
    <row r="658" spans="1:4" x14ac:dyDescent="0.2">
      <c r="A658" s="94"/>
      <c r="C658" s="91"/>
      <c r="D658" s="114"/>
    </row>
    <row r="659" spans="1:4" x14ac:dyDescent="0.2">
      <c r="A659" s="94"/>
      <c r="C659" s="91"/>
      <c r="D659" s="114"/>
    </row>
    <row r="660" spans="1:4" x14ac:dyDescent="0.2">
      <c r="A660" s="94"/>
      <c r="C660" s="91"/>
      <c r="D660" s="114"/>
    </row>
    <row r="661" spans="1:4" x14ac:dyDescent="0.2">
      <c r="A661" s="94"/>
      <c r="C661" s="91"/>
      <c r="D661" s="114"/>
    </row>
    <row r="662" spans="1:4" x14ac:dyDescent="0.2">
      <c r="A662" s="94"/>
      <c r="C662" s="91"/>
      <c r="D662" s="114"/>
    </row>
    <row r="663" spans="1:4" x14ac:dyDescent="0.2">
      <c r="A663" s="94"/>
      <c r="C663" s="91"/>
      <c r="D663" s="114"/>
    </row>
    <row r="664" spans="1:4" x14ac:dyDescent="0.2">
      <c r="A664" s="94"/>
      <c r="C664" s="91"/>
      <c r="D664" s="114"/>
    </row>
    <row r="665" spans="1:4" x14ac:dyDescent="0.2">
      <c r="A665" s="94"/>
      <c r="C665" s="91"/>
      <c r="D665" s="114"/>
    </row>
    <row r="666" spans="1:4" x14ac:dyDescent="0.2">
      <c r="A666" s="94"/>
      <c r="C666" s="91"/>
      <c r="D666" s="114"/>
    </row>
    <row r="667" spans="1:4" x14ac:dyDescent="0.2">
      <c r="A667" s="94"/>
      <c r="C667" s="91"/>
      <c r="D667" s="114"/>
    </row>
    <row r="668" spans="1:4" x14ac:dyDescent="0.2">
      <c r="A668" s="94"/>
      <c r="C668" s="91"/>
      <c r="D668" s="114"/>
    </row>
    <row r="669" spans="1:4" x14ac:dyDescent="0.2">
      <c r="A669" s="94"/>
      <c r="C669" s="91"/>
      <c r="D669" s="114"/>
    </row>
    <row r="670" spans="1:4" x14ac:dyDescent="0.2">
      <c r="A670" s="94"/>
      <c r="C670" s="91"/>
      <c r="D670" s="114"/>
    </row>
    <row r="671" spans="1:4" x14ac:dyDescent="0.2">
      <c r="A671" s="94"/>
      <c r="C671" s="91"/>
      <c r="D671" s="114"/>
    </row>
    <row r="672" spans="1:4" x14ac:dyDescent="0.2">
      <c r="A672" s="94"/>
      <c r="C672" s="91"/>
      <c r="D672" s="114"/>
    </row>
    <row r="673" spans="1:4" x14ac:dyDescent="0.2">
      <c r="A673" s="94"/>
      <c r="C673" s="91"/>
      <c r="D673" s="114"/>
    </row>
    <row r="674" spans="1:4" x14ac:dyDescent="0.2">
      <c r="A674" s="94"/>
      <c r="C674" s="91"/>
      <c r="D674" s="114"/>
    </row>
    <row r="675" spans="1:4" x14ac:dyDescent="0.2">
      <c r="A675" s="94"/>
      <c r="C675" s="91"/>
      <c r="D675" s="114"/>
    </row>
    <row r="676" spans="1:4" x14ac:dyDescent="0.2">
      <c r="A676" s="94"/>
      <c r="C676" s="91"/>
      <c r="D676" s="114"/>
    </row>
    <row r="677" spans="1:4" x14ac:dyDescent="0.2">
      <c r="A677" s="94"/>
      <c r="C677" s="91"/>
      <c r="D677" s="114"/>
    </row>
    <row r="678" spans="1:4" x14ac:dyDescent="0.2">
      <c r="A678" s="94"/>
      <c r="C678" s="91"/>
      <c r="D678" s="114"/>
    </row>
    <row r="679" spans="1:4" x14ac:dyDescent="0.2">
      <c r="A679" s="94"/>
      <c r="C679" s="91"/>
      <c r="D679" s="114"/>
    </row>
    <row r="680" spans="1:4" x14ac:dyDescent="0.2">
      <c r="A680" s="94"/>
      <c r="C680" s="91"/>
      <c r="D680" s="114"/>
    </row>
    <row r="681" spans="1:4" x14ac:dyDescent="0.2">
      <c r="A681" s="94"/>
      <c r="C681" s="91"/>
      <c r="D681" s="114"/>
    </row>
    <row r="682" spans="1:4" x14ac:dyDescent="0.2">
      <c r="A682" s="94"/>
      <c r="C682" s="91"/>
      <c r="D682" s="114"/>
    </row>
    <row r="683" spans="1:4" x14ac:dyDescent="0.2">
      <c r="A683" s="94"/>
      <c r="C683" s="91"/>
      <c r="D683" s="114"/>
    </row>
    <row r="684" spans="1:4" x14ac:dyDescent="0.2">
      <c r="A684" s="94"/>
      <c r="C684" s="91"/>
      <c r="D684" s="114"/>
    </row>
    <row r="685" spans="1:4" x14ac:dyDescent="0.2">
      <c r="A685" s="94"/>
      <c r="C685" s="91"/>
      <c r="D685" s="114"/>
    </row>
    <row r="686" spans="1:4" x14ac:dyDescent="0.2">
      <c r="A686" s="94"/>
      <c r="C686" s="91"/>
      <c r="D686" s="114"/>
    </row>
    <row r="687" spans="1:4" x14ac:dyDescent="0.2">
      <c r="A687" s="94"/>
      <c r="C687" s="91"/>
      <c r="D687" s="114"/>
    </row>
    <row r="688" spans="1:4" x14ac:dyDescent="0.2">
      <c r="A688" s="94"/>
      <c r="C688" s="91"/>
      <c r="D688" s="114"/>
    </row>
    <row r="689" spans="1:4" x14ac:dyDescent="0.2">
      <c r="A689" s="94"/>
      <c r="C689" s="91"/>
      <c r="D689" s="114"/>
    </row>
    <row r="690" spans="1:4" x14ac:dyDescent="0.2">
      <c r="A690" s="94"/>
      <c r="C690" s="91"/>
      <c r="D690" s="114"/>
    </row>
    <row r="691" spans="1:4" x14ac:dyDescent="0.2">
      <c r="A691" s="94"/>
      <c r="C691" s="91"/>
      <c r="D691" s="114"/>
    </row>
    <row r="692" spans="1:4" x14ac:dyDescent="0.2">
      <c r="A692" s="94"/>
      <c r="C692" s="91"/>
      <c r="D692" s="114"/>
    </row>
    <row r="693" spans="1:4" x14ac:dyDescent="0.2">
      <c r="A693" s="94"/>
      <c r="C693" s="91"/>
      <c r="D693" s="114"/>
    </row>
    <row r="694" spans="1:4" x14ac:dyDescent="0.2">
      <c r="A694" s="94"/>
      <c r="C694" s="91"/>
      <c r="D694" s="114"/>
    </row>
    <row r="695" spans="1:4" x14ac:dyDescent="0.2">
      <c r="A695" s="94"/>
      <c r="C695" s="91"/>
      <c r="D695" s="114"/>
    </row>
    <row r="696" spans="1:4" x14ac:dyDescent="0.2">
      <c r="A696" s="94"/>
      <c r="C696" s="91"/>
      <c r="D696" s="114"/>
    </row>
    <row r="697" spans="1:4" x14ac:dyDescent="0.2">
      <c r="A697" s="94"/>
      <c r="C697" s="91"/>
      <c r="D697" s="114"/>
    </row>
    <row r="698" spans="1:4" x14ac:dyDescent="0.2">
      <c r="A698" s="94"/>
      <c r="C698" s="91"/>
      <c r="D698" s="114"/>
    </row>
    <row r="699" spans="1:4" x14ac:dyDescent="0.2">
      <c r="A699" s="94"/>
      <c r="C699" s="91"/>
      <c r="D699" s="114"/>
    </row>
    <row r="700" spans="1:4" x14ac:dyDescent="0.2">
      <c r="A700" s="94"/>
      <c r="C700" s="91"/>
      <c r="D700" s="114"/>
    </row>
    <row r="701" spans="1:4" x14ac:dyDescent="0.2">
      <c r="A701" s="94"/>
      <c r="C701" s="91"/>
      <c r="D701" s="114"/>
    </row>
    <row r="702" spans="1:4" x14ac:dyDescent="0.2">
      <c r="A702" s="94"/>
      <c r="C702" s="91"/>
      <c r="D702" s="114"/>
    </row>
    <row r="703" spans="1:4" x14ac:dyDescent="0.2">
      <c r="A703" s="94"/>
      <c r="C703" s="91"/>
      <c r="D703" s="114"/>
    </row>
    <row r="704" spans="1:4" x14ac:dyDescent="0.2">
      <c r="A704" s="94"/>
      <c r="C704" s="91"/>
      <c r="D704" s="114"/>
    </row>
    <row r="705" spans="1:4" x14ac:dyDescent="0.2">
      <c r="A705" s="94"/>
      <c r="C705" s="91"/>
      <c r="D705" s="114"/>
    </row>
    <row r="706" spans="1:4" x14ac:dyDescent="0.2">
      <c r="A706" s="94"/>
      <c r="C706" s="91"/>
      <c r="D706" s="114"/>
    </row>
    <row r="707" spans="1:4" x14ac:dyDescent="0.2">
      <c r="A707" s="94"/>
      <c r="C707" s="91"/>
      <c r="D707" s="114"/>
    </row>
    <row r="708" spans="1:4" x14ac:dyDescent="0.2">
      <c r="A708" s="94"/>
      <c r="C708" s="91"/>
      <c r="D708" s="114"/>
    </row>
    <row r="709" spans="1:4" x14ac:dyDescent="0.2">
      <c r="A709" s="94"/>
      <c r="C709" s="91"/>
      <c r="D709" s="114"/>
    </row>
    <row r="710" spans="1:4" x14ac:dyDescent="0.2">
      <c r="A710" s="94"/>
      <c r="C710" s="91"/>
      <c r="D710" s="114"/>
    </row>
    <row r="711" spans="1:4" x14ac:dyDescent="0.2">
      <c r="A711" s="94"/>
      <c r="C711" s="91"/>
      <c r="D711" s="114"/>
    </row>
    <row r="712" spans="1:4" x14ac:dyDescent="0.2">
      <c r="A712" s="94"/>
      <c r="C712" s="91"/>
      <c r="D712" s="114"/>
    </row>
    <row r="713" spans="1:4" x14ac:dyDescent="0.2">
      <c r="A713" s="94"/>
      <c r="C713" s="91"/>
      <c r="D713" s="114"/>
    </row>
    <row r="714" spans="1:4" x14ac:dyDescent="0.2">
      <c r="A714" s="94"/>
      <c r="C714" s="91"/>
      <c r="D714" s="114"/>
    </row>
    <row r="715" spans="1:4" x14ac:dyDescent="0.2">
      <c r="A715" s="94"/>
      <c r="C715" s="91"/>
      <c r="D715" s="114"/>
    </row>
    <row r="716" spans="1:4" x14ac:dyDescent="0.2">
      <c r="A716" s="94"/>
      <c r="C716" s="91"/>
      <c r="D716" s="114"/>
    </row>
    <row r="717" spans="1:4" x14ac:dyDescent="0.2">
      <c r="A717" s="94"/>
      <c r="C717" s="91"/>
      <c r="D717" s="114"/>
    </row>
    <row r="718" spans="1:4" x14ac:dyDescent="0.2">
      <c r="A718" s="94"/>
      <c r="C718" s="91"/>
      <c r="D718" s="114"/>
    </row>
    <row r="719" spans="1:4" x14ac:dyDescent="0.2">
      <c r="A719" s="94"/>
      <c r="C719" s="91"/>
      <c r="D719" s="114"/>
    </row>
    <row r="720" spans="1:4" x14ac:dyDescent="0.2">
      <c r="A720" s="94"/>
      <c r="C720" s="91"/>
      <c r="D720" s="114"/>
    </row>
    <row r="721" spans="1:4" x14ac:dyDescent="0.2">
      <c r="A721" s="94"/>
      <c r="C721" s="91"/>
      <c r="D721" s="114"/>
    </row>
    <row r="722" spans="1:4" x14ac:dyDescent="0.2">
      <c r="A722" s="94"/>
      <c r="C722" s="91"/>
      <c r="D722" s="114"/>
    </row>
    <row r="723" spans="1:4" x14ac:dyDescent="0.2">
      <c r="A723" s="94"/>
      <c r="C723" s="91"/>
      <c r="D723" s="114"/>
    </row>
    <row r="724" spans="1:4" x14ac:dyDescent="0.2">
      <c r="A724" s="94"/>
      <c r="C724" s="91"/>
      <c r="D724" s="114"/>
    </row>
    <row r="725" spans="1:4" x14ac:dyDescent="0.2">
      <c r="A725" s="94"/>
      <c r="C725" s="91"/>
      <c r="D725" s="114"/>
    </row>
    <row r="726" spans="1:4" x14ac:dyDescent="0.2">
      <c r="A726" s="94"/>
      <c r="C726" s="91"/>
      <c r="D726" s="114"/>
    </row>
    <row r="727" spans="1:4" x14ac:dyDescent="0.2">
      <c r="A727" s="94"/>
      <c r="C727" s="91"/>
      <c r="D727" s="114"/>
    </row>
    <row r="728" spans="1:4" x14ac:dyDescent="0.2">
      <c r="A728" s="94"/>
      <c r="C728" s="91"/>
      <c r="D728" s="114"/>
    </row>
    <row r="729" spans="1:4" x14ac:dyDescent="0.2">
      <c r="A729" s="94"/>
      <c r="C729" s="91"/>
      <c r="D729" s="114"/>
    </row>
    <row r="730" spans="1:4" x14ac:dyDescent="0.2">
      <c r="A730" s="94"/>
      <c r="C730" s="91"/>
      <c r="D730" s="114"/>
    </row>
    <row r="731" spans="1:4" x14ac:dyDescent="0.2">
      <c r="A731" s="94"/>
      <c r="C731" s="91"/>
      <c r="D731" s="114"/>
    </row>
    <row r="732" spans="1:4" x14ac:dyDescent="0.2">
      <c r="A732" s="94"/>
      <c r="C732" s="91"/>
      <c r="D732" s="114"/>
    </row>
    <row r="733" spans="1:4" x14ac:dyDescent="0.2">
      <c r="A733" s="94"/>
      <c r="C733" s="91"/>
      <c r="D733" s="114"/>
    </row>
    <row r="734" spans="1:4" x14ac:dyDescent="0.2">
      <c r="A734" s="94"/>
      <c r="C734" s="91"/>
      <c r="D734" s="114"/>
    </row>
    <row r="735" spans="1:4" x14ac:dyDescent="0.2">
      <c r="A735" s="94"/>
      <c r="C735" s="91"/>
      <c r="D735" s="114"/>
    </row>
    <row r="736" spans="1:4" x14ac:dyDescent="0.2">
      <c r="A736" s="94"/>
      <c r="C736" s="91"/>
      <c r="D736" s="114"/>
    </row>
    <row r="737" spans="1:4" x14ac:dyDescent="0.2">
      <c r="A737" s="94"/>
      <c r="C737" s="91"/>
      <c r="D737" s="114"/>
    </row>
    <row r="738" spans="1:4" x14ac:dyDescent="0.2">
      <c r="A738" s="94"/>
      <c r="C738" s="91"/>
      <c r="D738" s="114"/>
    </row>
    <row r="739" spans="1:4" x14ac:dyDescent="0.2">
      <c r="A739" s="94"/>
      <c r="C739" s="91"/>
      <c r="D739" s="114"/>
    </row>
    <row r="740" spans="1:4" x14ac:dyDescent="0.2">
      <c r="A740" s="94"/>
      <c r="C740" s="91"/>
      <c r="D740" s="114"/>
    </row>
  </sheetData>
  <mergeCells count="23">
    <mergeCell ref="B222:C222"/>
    <mergeCell ref="A95:D95"/>
    <mergeCell ref="A109:D109"/>
    <mergeCell ref="B220:C220"/>
    <mergeCell ref="B221:C221"/>
    <mergeCell ref="A202:D202"/>
    <mergeCell ref="A204:D204"/>
    <mergeCell ref="A210:D210"/>
    <mergeCell ref="A213:D213"/>
    <mergeCell ref="A97:D97"/>
    <mergeCell ref="A163:D163"/>
    <mergeCell ref="A186:D186"/>
    <mergeCell ref="A116:D116"/>
    <mergeCell ref="A133:D133"/>
    <mergeCell ref="A148:D148"/>
    <mergeCell ref="A75:D75"/>
    <mergeCell ref="A8:D8"/>
    <mergeCell ref="A10:D10"/>
    <mergeCell ref="A25:D25"/>
    <mergeCell ref="A29:D29"/>
    <mergeCell ref="A39:D39"/>
    <mergeCell ref="A67:D67"/>
    <mergeCell ref="A52:D5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&amp;CStrona &amp;P z &amp;N</oddFooter>
  </headerFooter>
  <rowBreaks count="4" manualBreakCount="4">
    <brk id="51" max="3" man="1"/>
    <brk id="102" max="3" man="1"/>
    <brk id="156" max="3" man="1"/>
    <brk id="20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H19"/>
  <sheetViews>
    <sheetView view="pageBreakPreview" zoomScale="90" zoomScaleNormal="100" zoomScaleSheetLayoutView="90" workbookViewId="0">
      <selection activeCell="G13" sqref="G13"/>
    </sheetView>
  </sheetViews>
  <sheetFormatPr defaultRowHeight="12.75" x14ac:dyDescent="0.2"/>
  <cols>
    <col min="1" max="1" width="5.85546875" style="27" customWidth="1"/>
    <col min="2" max="2" width="42.42578125" customWidth="1"/>
    <col min="3" max="5" width="20.140625" style="63" customWidth="1"/>
    <col min="6" max="6" width="24.28515625" style="63" customWidth="1"/>
    <col min="7" max="7" width="20.140625" style="63" customWidth="1"/>
  </cols>
  <sheetData>
    <row r="7" spans="1:8" ht="16.5" x14ac:dyDescent="0.25">
      <c r="B7" s="55" t="s">
        <v>249</v>
      </c>
      <c r="D7" s="64"/>
      <c r="E7" s="64"/>
    </row>
    <row r="8" spans="1:8" ht="16.5" x14ac:dyDescent="0.25">
      <c r="B8" s="7"/>
    </row>
    <row r="9" spans="1:8" ht="19.899999999999999" customHeight="1" x14ac:dyDescent="0.2">
      <c r="B9" s="192" t="s">
        <v>63</v>
      </c>
      <c r="C9" s="192"/>
      <c r="D9" s="192"/>
      <c r="E9" s="100"/>
      <c r="F9" s="100"/>
      <c r="G9" s="100"/>
    </row>
    <row r="10" spans="1:8" s="9" customFormat="1" ht="25.5" customHeight="1" x14ac:dyDescent="0.2">
      <c r="A10" s="193" t="s">
        <v>17</v>
      </c>
      <c r="B10" s="193" t="s">
        <v>14</v>
      </c>
      <c r="C10" s="190" t="s">
        <v>33</v>
      </c>
      <c r="D10" s="195" t="s">
        <v>446</v>
      </c>
      <c r="E10" s="196"/>
      <c r="F10" s="190" t="s">
        <v>447</v>
      </c>
      <c r="G10" s="190" t="s">
        <v>0</v>
      </c>
      <c r="H10" s="83"/>
    </row>
    <row r="11" spans="1:8" s="9" customFormat="1" ht="42" customHeight="1" x14ac:dyDescent="0.2">
      <c r="A11" s="194"/>
      <c r="B11" s="194"/>
      <c r="C11" s="191"/>
      <c r="D11" s="61" t="s">
        <v>444</v>
      </c>
      <c r="E11" s="61" t="s">
        <v>445</v>
      </c>
      <c r="F11" s="191"/>
      <c r="G11" s="191"/>
      <c r="H11" s="83"/>
    </row>
    <row r="12" spans="1:8" s="9" customFormat="1" ht="26.25" customHeight="1" x14ac:dyDescent="0.2">
      <c r="A12" s="11">
        <v>1</v>
      </c>
      <c r="B12" s="12" t="s">
        <v>103</v>
      </c>
      <c r="C12" s="65">
        <v>1303712.82</v>
      </c>
      <c r="D12" s="65">
        <v>0</v>
      </c>
      <c r="E12" s="65">
        <v>25277.32</v>
      </c>
      <c r="F12" s="65">
        <v>0</v>
      </c>
      <c r="G12" s="92">
        <f>C12+F12</f>
        <v>1303712.82</v>
      </c>
    </row>
    <row r="13" spans="1:8" s="9" customFormat="1" ht="26.25" customHeight="1" x14ac:dyDescent="0.2">
      <c r="A13" s="11">
        <v>2</v>
      </c>
      <c r="B13" s="17" t="s">
        <v>373</v>
      </c>
      <c r="C13" s="65">
        <v>697754.95</v>
      </c>
      <c r="D13" s="65">
        <v>489473.98</v>
      </c>
      <c r="E13" s="65">
        <v>0</v>
      </c>
      <c r="F13" s="65">
        <v>0</v>
      </c>
      <c r="G13" s="92">
        <f t="shared" ref="G13:G18" si="0">C13+F13</f>
        <v>697754.95</v>
      </c>
    </row>
    <row r="14" spans="1:8" s="9" customFormat="1" ht="26.25" customHeight="1" x14ac:dyDescent="0.2">
      <c r="A14" s="11">
        <v>3</v>
      </c>
      <c r="B14" s="12" t="s">
        <v>110</v>
      </c>
      <c r="C14" s="66">
        <v>1223561.6099999999</v>
      </c>
      <c r="D14" s="65">
        <v>220785.19</v>
      </c>
      <c r="E14" s="65">
        <v>0</v>
      </c>
      <c r="F14" s="66">
        <v>42597.81</v>
      </c>
      <c r="G14" s="92">
        <f t="shared" si="0"/>
        <v>1266159.42</v>
      </c>
    </row>
    <row r="15" spans="1:8" s="9" customFormat="1" ht="26.25" customHeight="1" x14ac:dyDescent="0.2">
      <c r="A15" s="11">
        <v>4</v>
      </c>
      <c r="B15" s="26" t="s">
        <v>114</v>
      </c>
      <c r="C15" s="67">
        <v>729153.29</v>
      </c>
      <c r="D15" s="67">
        <v>93784.97</v>
      </c>
      <c r="E15" s="67">
        <v>0</v>
      </c>
      <c r="F15" s="67">
        <v>97714.57</v>
      </c>
      <c r="G15" s="92">
        <f t="shared" si="0"/>
        <v>826867.8600000001</v>
      </c>
    </row>
    <row r="16" spans="1:8" s="9" customFormat="1" ht="26.25" customHeight="1" x14ac:dyDescent="0.2">
      <c r="A16" s="11">
        <v>5</v>
      </c>
      <c r="B16" s="12" t="s">
        <v>118</v>
      </c>
      <c r="C16" s="65">
        <v>451660.83</v>
      </c>
      <c r="D16" s="68">
        <v>47539.5</v>
      </c>
      <c r="E16" s="68">
        <v>0</v>
      </c>
      <c r="F16" s="65">
        <v>34460.910000000003</v>
      </c>
      <c r="G16" s="92">
        <f t="shared" si="0"/>
        <v>486121.74</v>
      </c>
    </row>
    <row r="17" spans="1:8" s="9" customFormat="1" ht="26.25" customHeight="1" x14ac:dyDescent="0.2">
      <c r="A17" s="11">
        <v>6</v>
      </c>
      <c r="B17" s="17" t="s">
        <v>120</v>
      </c>
      <c r="C17" s="69">
        <v>452413.34</v>
      </c>
      <c r="D17" s="70">
        <v>61820.15</v>
      </c>
      <c r="E17" s="70">
        <v>0</v>
      </c>
      <c r="F17" s="69">
        <v>34460.910000000003</v>
      </c>
      <c r="G17" s="92">
        <f t="shared" si="0"/>
        <v>486874.25</v>
      </c>
      <c r="H17" s="123"/>
    </row>
    <row r="18" spans="1:8" s="9" customFormat="1" ht="26.25" customHeight="1" x14ac:dyDescent="0.2">
      <c r="A18" s="11">
        <v>7</v>
      </c>
      <c r="B18" s="17" t="s">
        <v>122</v>
      </c>
      <c r="C18" s="65">
        <v>20000</v>
      </c>
      <c r="D18" s="65">
        <v>0</v>
      </c>
      <c r="E18" s="65">
        <v>0</v>
      </c>
      <c r="F18" s="65">
        <v>0</v>
      </c>
      <c r="G18" s="92">
        <f t="shared" si="0"/>
        <v>20000</v>
      </c>
    </row>
    <row r="19" spans="1:8" s="9" customFormat="1" ht="18" customHeight="1" x14ac:dyDescent="0.2">
      <c r="A19" s="11"/>
      <c r="B19" s="62" t="s">
        <v>15</v>
      </c>
      <c r="C19" s="71">
        <f>SUM(C12:C18)</f>
        <v>4878256.84</v>
      </c>
      <c r="D19" s="71">
        <f>SUM(D12:D18)</f>
        <v>913403.78999999992</v>
      </c>
      <c r="E19" s="71">
        <f>SUM(E12:E18)</f>
        <v>25277.32</v>
      </c>
      <c r="F19" s="71">
        <f>SUM(F12:F18)</f>
        <v>209234.2</v>
      </c>
      <c r="G19" s="71">
        <f>SUM(G12:G18)</f>
        <v>5087491.04</v>
      </c>
    </row>
  </sheetData>
  <mergeCells count="7">
    <mergeCell ref="F10:F11"/>
    <mergeCell ref="G10:G11"/>
    <mergeCell ref="B9:D9"/>
    <mergeCell ref="C10:C11"/>
    <mergeCell ref="A10:A11"/>
    <mergeCell ref="B10:B11"/>
    <mergeCell ref="D10:E10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&amp;CStrona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7:H31"/>
  <sheetViews>
    <sheetView view="pageBreakPreview" zoomScale="90" zoomScaleNormal="100" zoomScaleSheetLayoutView="90" workbookViewId="0">
      <selection activeCell="A27" sqref="A27:F27"/>
    </sheetView>
  </sheetViews>
  <sheetFormatPr defaultColWidth="9.140625" defaultRowHeight="12.75" x14ac:dyDescent="0.2"/>
  <cols>
    <col min="1" max="1" width="5" style="8" customWidth="1"/>
    <col min="2" max="2" width="28.5703125" style="8" customWidth="1"/>
    <col min="3" max="3" width="28.28515625" style="5" customWidth="1"/>
    <col min="4" max="4" width="25.85546875" style="5" customWidth="1"/>
    <col min="5" max="5" width="13.42578125" style="5" customWidth="1"/>
    <col min="6" max="6" width="16.85546875" style="5" customWidth="1"/>
    <col min="7" max="7" width="19" style="5" customWidth="1"/>
    <col min="8" max="8" width="28.28515625" style="5" customWidth="1"/>
    <col min="9" max="16384" width="9.140625" style="8"/>
  </cols>
  <sheetData>
    <row r="7" spans="1:8" x14ac:dyDescent="0.2">
      <c r="B7" s="10" t="s">
        <v>250</v>
      </c>
    </row>
    <row r="8" spans="1:8" ht="13.5" thickBot="1" x14ac:dyDescent="0.25">
      <c r="B8" s="10"/>
    </row>
    <row r="9" spans="1:8" ht="25.5" x14ac:dyDescent="0.2">
      <c r="A9" s="125" t="s">
        <v>4</v>
      </c>
      <c r="B9" s="126" t="s">
        <v>35</v>
      </c>
      <c r="C9" s="127" t="s">
        <v>36</v>
      </c>
      <c r="D9" s="127" t="s">
        <v>37</v>
      </c>
      <c r="E9" s="127" t="s">
        <v>26</v>
      </c>
      <c r="F9" s="127" t="s">
        <v>38</v>
      </c>
      <c r="G9" s="127" t="s">
        <v>39</v>
      </c>
      <c r="H9" s="128" t="s">
        <v>40</v>
      </c>
    </row>
    <row r="10" spans="1:8" x14ac:dyDescent="0.2">
      <c r="A10" s="197" t="s">
        <v>135</v>
      </c>
      <c r="B10" s="198"/>
      <c r="C10" s="198"/>
      <c r="D10" s="199"/>
      <c r="E10" s="116"/>
      <c r="F10" s="120"/>
      <c r="G10" s="120"/>
      <c r="H10" s="129"/>
    </row>
    <row r="11" spans="1:8" ht="25.5" x14ac:dyDescent="0.2">
      <c r="A11" s="130">
        <v>1</v>
      </c>
      <c r="B11" s="99" t="s">
        <v>330</v>
      </c>
      <c r="C11" s="108"/>
      <c r="D11" s="108"/>
      <c r="E11" s="1">
        <v>2019</v>
      </c>
      <c r="F11" s="103"/>
      <c r="G11" s="103">
        <v>5412</v>
      </c>
      <c r="H11" s="131" t="s">
        <v>161</v>
      </c>
    </row>
    <row r="12" spans="1:8" x14ac:dyDescent="0.2">
      <c r="A12" s="200" t="s">
        <v>0</v>
      </c>
      <c r="B12" s="201"/>
      <c r="C12" s="201"/>
      <c r="D12" s="201"/>
      <c r="E12" s="201"/>
      <c r="F12" s="202"/>
      <c r="G12" s="117">
        <f>SUM(G11)</f>
        <v>5412</v>
      </c>
      <c r="H12" s="131"/>
    </row>
    <row r="13" spans="1:8" x14ac:dyDescent="0.2">
      <c r="A13" s="197" t="s">
        <v>420</v>
      </c>
      <c r="B13" s="198"/>
      <c r="C13" s="198"/>
      <c r="D13" s="199"/>
      <c r="E13" s="118"/>
      <c r="F13" s="118"/>
      <c r="G13" s="118"/>
      <c r="H13" s="132"/>
    </row>
    <row r="14" spans="1:8" x14ac:dyDescent="0.2">
      <c r="A14" s="133">
        <v>1</v>
      </c>
      <c r="B14" s="43" t="s">
        <v>448</v>
      </c>
      <c r="C14" s="102" t="s">
        <v>449</v>
      </c>
      <c r="D14" s="102" t="s">
        <v>450</v>
      </c>
      <c r="E14" s="103"/>
      <c r="F14" s="103" t="s">
        <v>451</v>
      </c>
      <c r="G14" s="103">
        <v>16699.990000000002</v>
      </c>
      <c r="H14" s="131" t="s">
        <v>452</v>
      </c>
    </row>
    <row r="15" spans="1:8" x14ac:dyDescent="0.2">
      <c r="A15" s="133">
        <v>2</v>
      </c>
      <c r="B15" s="43" t="s">
        <v>453</v>
      </c>
      <c r="C15" s="102" t="s">
        <v>454</v>
      </c>
      <c r="D15" s="104" t="s">
        <v>455</v>
      </c>
      <c r="E15" s="105"/>
      <c r="F15" s="105" t="s">
        <v>451</v>
      </c>
      <c r="G15" s="105">
        <v>58980.959999999999</v>
      </c>
      <c r="H15" s="134" t="s">
        <v>456</v>
      </c>
    </row>
    <row r="16" spans="1:8" x14ac:dyDescent="0.2">
      <c r="A16" s="135">
        <v>3</v>
      </c>
      <c r="B16" s="44" t="s">
        <v>453</v>
      </c>
      <c r="C16" s="106"/>
      <c r="D16" s="104" t="s">
        <v>457</v>
      </c>
      <c r="E16" s="103"/>
      <c r="F16" s="103"/>
      <c r="G16" s="103">
        <v>38470.69</v>
      </c>
      <c r="H16" s="131" t="s">
        <v>458</v>
      </c>
    </row>
    <row r="17" spans="1:8" x14ac:dyDescent="0.2">
      <c r="A17" s="133">
        <v>4</v>
      </c>
      <c r="B17" s="43" t="s">
        <v>448</v>
      </c>
      <c r="C17" s="107"/>
      <c r="D17" s="104" t="s">
        <v>459</v>
      </c>
      <c r="E17" s="103"/>
      <c r="F17" s="103"/>
      <c r="G17" s="103">
        <v>1986</v>
      </c>
      <c r="H17" s="131" t="s">
        <v>458</v>
      </c>
    </row>
    <row r="18" spans="1:8" x14ac:dyDescent="0.2">
      <c r="A18" s="203" t="s">
        <v>0</v>
      </c>
      <c r="B18" s="204"/>
      <c r="C18" s="204"/>
      <c r="D18" s="204"/>
      <c r="E18" s="205"/>
      <c r="F18" s="206"/>
      <c r="G18" s="121">
        <f>SUM(G14:G17)</f>
        <v>116137.64</v>
      </c>
      <c r="H18" s="136"/>
    </row>
    <row r="19" spans="1:8" x14ac:dyDescent="0.2">
      <c r="A19" s="197" t="s">
        <v>496</v>
      </c>
      <c r="B19" s="198"/>
      <c r="C19" s="198"/>
      <c r="D19" s="198"/>
      <c r="E19" s="119"/>
      <c r="F19" s="122"/>
      <c r="G19" s="122"/>
      <c r="H19" s="129"/>
    </row>
    <row r="20" spans="1:8" ht="25.5" x14ac:dyDescent="0.2">
      <c r="A20" s="130">
        <v>1</v>
      </c>
      <c r="B20" s="99" t="s">
        <v>497</v>
      </c>
      <c r="C20" s="108"/>
      <c r="D20" s="108" t="s">
        <v>498</v>
      </c>
      <c r="E20" s="1"/>
      <c r="F20" s="109" t="s">
        <v>499</v>
      </c>
      <c r="G20" s="109">
        <v>23457.9</v>
      </c>
      <c r="H20" s="137" t="s">
        <v>463</v>
      </c>
    </row>
    <row r="21" spans="1:8" x14ac:dyDescent="0.2">
      <c r="A21" s="200" t="s">
        <v>0</v>
      </c>
      <c r="B21" s="201"/>
      <c r="C21" s="201"/>
      <c r="D21" s="201"/>
      <c r="E21" s="201"/>
      <c r="F21" s="202"/>
      <c r="G21" s="117">
        <f>SUM(G20)</f>
        <v>23457.9</v>
      </c>
      <c r="H21" s="131"/>
    </row>
    <row r="22" spans="1:8" x14ac:dyDescent="0.2">
      <c r="A22" s="197" t="s">
        <v>530</v>
      </c>
      <c r="B22" s="198"/>
      <c r="C22" s="198"/>
      <c r="D22" s="199"/>
      <c r="E22" s="118"/>
      <c r="F22" s="118"/>
      <c r="G22" s="118"/>
      <c r="H22" s="132"/>
    </row>
    <row r="23" spans="1:8" x14ac:dyDescent="0.2">
      <c r="A23" s="133">
        <v>1</v>
      </c>
      <c r="B23" s="43" t="s">
        <v>524</v>
      </c>
      <c r="C23" s="102" t="s">
        <v>525</v>
      </c>
      <c r="D23" s="102" t="s">
        <v>526</v>
      </c>
      <c r="E23" s="1">
        <v>2015</v>
      </c>
      <c r="F23" s="103"/>
      <c r="G23" s="103">
        <v>28154.17</v>
      </c>
      <c r="H23" s="131" t="s">
        <v>501</v>
      </c>
    </row>
    <row r="24" spans="1:8" x14ac:dyDescent="0.2">
      <c r="A24" s="133">
        <v>2</v>
      </c>
      <c r="B24" s="43" t="s">
        <v>524</v>
      </c>
      <c r="C24" s="102" t="s">
        <v>525</v>
      </c>
      <c r="D24" s="104" t="s">
        <v>527</v>
      </c>
      <c r="E24" s="1">
        <v>2015</v>
      </c>
      <c r="F24" s="105"/>
      <c r="G24" s="105">
        <v>28154</v>
      </c>
      <c r="H24" s="134" t="s">
        <v>501</v>
      </c>
    </row>
    <row r="25" spans="1:8" x14ac:dyDescent="0.2">
      <c r="A25" s="135">
        <v>3</v>
      </c>
      <c r="B25" s="44" t="s">
        <v>528</v>
      </c>
      <c r="C25" s="106"/>
      <c r="D25" s="104"/>
      <c r="E25" s="1">
        <v>2017</v>
      </c>
      <c r="F25" s="103"/>
      <c r="G25" s="103">
        <v>4650</v>
      </c>
      <c r="H25" s="131"/>
    </row>
    <row r="26" spans="1:8" x14ac:dyDescent="0.2">
      <c r="A26" s="133">
        <v>4</v>
      </c>
      <c r="B26" s="43" t="s">
        <v>529</v>
      </c>
      <c r="C26" s="107"/>
      <c r="D26" s="104"/>
      <c r="E26" s="1">
        <v>2016</v>
      </c>
      <c r="F26" s="103"/>
      <c r="G26" s="103">
        <v>30381</v>
      </c>
      <c r="H26" s="131" t="s">
        <v>501</v>
      </c>
    </row>
    <row r="27" spans="1:8" x14ac:dyDescent="0.2">
      <c r="A27" s="203" t="s">
        <v>0</v>
      </c>
      <c r="B27" s="204"/>
      <c r="C27" s="204"/>
      <c r="D27" s="204"/>
      <c r="E27" s="205"/>
      <c r="F27" s="206"/>
      <c r="G27" s="121">
        <f>SUM(G23:G26)</f>
        <v>91339.17</v>
      </c>
      <c r="H27" s="136"/>
    </row>
    <row r="28" spans="1:8" x14ac:dyDescent="0.2">
      <c r="A28" s="197" t="s">
        <v>571</v>
      </c>
      <c r="B28" s="198"/>
      <c r="C28" s="198"/>
      <c r="D28" s="198"/>
      <c r="E28" s="119"/>
      <c r="F28" s="122"/>
      <c r="G28" s="122"/>
      <c r="H28" s="129"/>
    </row>
    <row r="29" spans="1:8" ht="25.5" x14ac:dyDescent="0.2">
      <c r="A29" s="130">
        <v>1</v>
      </c>
      <c r="B29" s="99" t="s">
        <v>453</v>
      </c>
      <c r="C29" s="108" t="s">
        <v>572</v>
      </c>
      <c r="D29" s="108" t="s">
        <v>573</v>
      </c>
      <c r="E29" s="1" t="s">
        <v>572</v>
      </c>
      <c r="F29" s="109" t="s">
        <v>451</v>
      </c>
      <c r="G29" s="109">
        <v>38746</v>
      </c>
      <c r="H29" s="137" t="s">
        <v>574</v>
      </c>
    </row>
    <row r="30" spans="1:8" ht="13.5" thickBot="1" x14ac:dyDescent="0.25">
      <c r="A30" s="207" t="s">
        <v>0</v>
      </c>
      <c r="B30" s="208"/>
      <c r="C30" s="208"/>
      <c r="D30" s="208"/>
      <c r="E30" s="208"/>
      <c r="F30" s="208"/>
      <c r="G30" s="138">
        <f>SUM(G29)</f>
        <v>38746</v>
      </c>
      <c r="H30" s="139"/>
    </row>
    <row r="31" spans="1:8" ht="13.5" thickBot="1" x14ac:dyDescent="0.25">
      <c r="E31" s="179" t="s">
        <v>62</v>
      </c>
      <c r="F31" s="180"/>
      <c r="G31" s="124">
        <f>G18+G12+G21+G27+G30</f>
        <v>275092.71000000002</v>
      </c>
    </row>
  </sheetData>
  <mergeCells count="11">
    <mergeCell ref="A10:D10"/>
    <mergeCell ref="A13:D13"/>
    <mergeCell ref="A12:F12"/>
    <mergeCell ref="A18:F18"/>
    <mergeCell ref="E31:F31"/>
    <mergeCell ref="A19:D19"/>
    <mergeCell ref="A21:F21"/>
    <mergeCell ref="A22:D22"/>
    <mergeCell ref="A27:F27"/>
    <mergeCell ref="A28:D28"/>
    <mergeCell ref="A30:F3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Footer>&amp;CStrona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6:D58"/>
  <sheetViews>
    <sheetView view="pageBreakPreview" zoomScale="80" zoomScaleNormal="100" zoomScaleSheetLayoutView="80" workbookViewId="0">
      <selection activeCell="A8" sqref="A8:C8"/>
    </sheetView>
  </sheetViews>
  <sheetFormatPr defaultRowHeight="12.75" x14ac:dyDescent="0.2"/>
  <cols>
    <col min="1" max="1" width="4.140625" style="27" customWidth="1"/>
    <col min="2" max="2" width="53.28515625" customWidth="1"/>
    <col min="3" max="3" width="37.5703125" customWidth="1"/>
  </cols>
  <sheetData>
    <row r="6" spans="1:4" ht="15" customHeight="1" x14ac:dyDescent="0.2">
      <c r="B6" s="10" t="s">
        <v>251</v>
      </c>
      <c r="C6" s="32"/>
    </row>
    <row r="7" spans="1:4" x14ac:dyDescent="0.2">
      <c r="B7" s="10"/>
    </row>
    <row r="8" spans="1:4" ht="69" customHeight="1" x14ac:dyDescent="0.25">
      <c r="A8" s="209" t="s">
        <v>101</v>
      </c>
      <c r="B8" s="209"/>
      <c r="C8" s="209"/>
      <c r="D8" s="33"/>
    </row>
    <row r="10" spans="1:4" s="9" customFormat="1" ht="30.75" customHeight="1" x14ac:dyDescent="0.2">
      <c r="A10" s="34" t="s">
        <v>17</v>
      </c>
      <c r="B10" s="34" t="s">
        <v>31</v>
      </c>
      <c r="C10" s="31" t="s">
        <v>32</v>
      </c>
    </row>
    <row r="11" spans="1:4" s="9" customFormat="1" ht="17.25" customHeight="1" x14ac:dyDescent="0.2">
      <c r="A11" s="210" t="s">
        <v>135</v>
      </c>
      <c r="B11" s="211"/>
      <c r="C11" s="212"/>
    </row>
    <row r="12" spans="1:4" s="9" customFormat="1" ht="18" customHeight="1" x14ac:dyDescent="0.2">
      <c r="A12" s="11"/>
      <c r="B12" s="36" t="s">
        <v>331</v>
      </c>
      <c r="C12" s="11"/>
    </row>
    <row r="13" spans="1:4" s="9" customFormat="1" ht="18" customHeight="1" x14ac:dyDescent="0.2">
      <c r="A13" s="11" t="s">
        <v>332</v>
      </c>
      <c r="B13" s="36" t="s">
        <v>178</v>
      </c>
      <c r="C13" s="11" t="s">
        <v>333</v>
      </c>
    </row>
    <row r="14" spans="1:4" s="9" customFormat="1" ht="18" customHeight="1" x14ac:dyDescent="0.2">
      <c r="A14" s="11" t="s">
        <v>334</v>
      </c>
      <c r="B14" s="36" t="s">
        <v>178</v>
      </c>
      <c r="C14" s="11" t="s">
        <v>335</v>
      </c>
    </row>
    <row r="15" spans="1:4" s="9" customFormat="1" ht="18" customHeight="1" x14ac:dyDescent="0.2">
      <c r="A15" s="11" t="s">
        <v>336</v>
      </c>
      <c r="B15" s="36" t="s">
        <v>159</v>
      </c>
      <c r="C15" s="11" t="s">
        <v>337</v>
      </c>
    </row>
    <row r="16" spans="1:4" s="9" customFormat="1" ht="18" customHeight="1" x14ac:dyDescent="0.2">
      <c r="A16" s="11" t="s">
        <v>338</v>
      </c>
      <c r="B16" s="36" t="s">
        <v>179</v>
      </c>
      <c r="C16" s="11" t="s">
        <v>339</v>
      </c>
    </row>
    <row r="17" spans="1:3" s="9" customFormat="1" ht="18" customHeight="1" x14ac:dyDescent="0.2">
      <c r="A17" s="11" t="s">
        <v>340</v>
      </c>
      <c r="B17" s="36" t="s">
        <v>179</v>
      </c>
      <c r="C17" s="11" t="s">
        <v>341</v>
      </c>
    </row>
    <row r="18" spans="1:3" s="9" customFormat="1" ht="18" customHeight="1" x14ac:dyDescent="0.2">
      <c r="A18" s="11" t="s">
        <v>342</v>
      </c>
      <c r="B18" s="36" t="s">
        <v>343</v>
      </c>
      <c r="C18" s="11" t="s">
        <v>344</v>
      </c>
    </row>
    <row r="19" spans="1:3" s="9" customFormat="1" ht="18" customHeight="1" x14ac:dyDescent="0.2">
      <c r="A19" s="11" t="s">
        <v>345</v>
      </c>
      <c r="B19" s="36" t="s">
        <v>343</v>
      </c>
      <c r="C19" s="11" t="s">
        <v>346</v>
      </c>
    </row>
    <row r="20" spans="1:3" s="9" customFormat="1" ht="18" customHeight="1" x14ac:dyDescent="0.2">
      <c r="A20" s="11" t="s">
        <v>347</v>
      </c>
      <c r="B20" s="36" t="s">
        <v>161</v>
      </c>
      <c r="C20" s="11" t="s">
        <v>348</v>
      </c>
    </row>
    <row r="21" spans="1:3" s="9" customFormat="1" ht="18" customHeight="1" x14ac:dyDescent="0.2">
      <c r="A21" s="11" t="s">
        <v>349</v>
      </c>
      <c r="B21" s="36" t="s">
        <v>161</v>
      </c>
      <c r="C21" s="11" t="s">
        <v>344</v>
      </c>
    </row>
    <row r="22" spans="1:3" s="9" customFormat="1" ht="18" customHeight="1" x14ac:dyDescent="0.2">
      <c r="A22" s="11" t="s">
        <v>350</v>
      </c>
      <c r="B22" s="36" t="s">
        <v>169</v>
      </c>
      <c r="C22" s="11"/>
    </row>
    <row r="23" spans="1:3" s="9" customFormat="1" ht="18" customHeight="1" x14ac:dyDescent="0.2">
      <c r="A23" s="11" t="s">
        <v>351</v>
      </c>
      <c r="B23" s="36" t="s">
        <v>157</v>
      </c>
      <c r="C23" s="11" t="s">
        <v>352</v>
      </c>
    </row>
    <row r="24" spans="1:3" s="9" customFormat="1" ht="18" customHeight="1" x14ac:dyDescent="0.2">
      <c r="A24" s="11" t="s">
        <v>353</v>
      </c>
      <c r="B24" s="36" t="s">
        <v>354</v>
      </c>
      <c r="C24" s="11" t="s">
        <v>355</v>
      </c>
    </row>
    <row r="25" spans="1:3" s="9" customFormat="1" ht="18" customHeight="1" x14ac:dyDescent="0.2">
      <c r="A25" s="11" t="s">
        <v>356</v>
      </c>
      <c r="B25" s="36" t="s">
        <v>155</v>
      </c>
      <c r="C25" s="11" t="s">
        <v>352</v>
      </c>
    </row>
    <row r="26" spans="1:3" s="9" customFormat="1" ht="18" customHeight="1" x14ac:dyDescent="0.2">
      <c r="A26" s="11" t="s">
        <v>357</v>
      </c>
      <c r="B26" s="36" t="s">
        <v>153</v>
      </c>
      <c r="C26" s="11"/>
    </row>
    <row r="27" spans="1:3" s="9" customFormat="1" ht="18" customHeight="1" x14ac:dyDescent="0.2">
      <c r="A27" s="11" t="s">
        <v>358</v>
      </c>
      <c r="B27" s="36" t="s">
        <v>144</v>
      </c>
      <c r="C27" s="11" t="s">
        <v>335</v>
      </c>
    </row>
    <row r="28" spans="1:3" s="9" customFormat="1" ht="18" customHeight="1" x14ac:dyDescent="0.2">
      <c r="A28" s="11" t="s">
        <v>359</v>
      </c>
      <c r="B28" s="36" t="s">
        <v>144</v>
      </c>
      <c r="C28" s="11" t="s">
        <v>339</v>
      </c>
    </row>
    <row r="29" spans="1:3" s="9" customFormat="1" ht="18" customHeight="1" x14ac:dyDescent="0.2">
      <c r="A29" s="11" t="s">
        <v>360</v>
      </c>
      <c r="B29" s="36" t="s">
        <v>361</v>
      </c>
      <c r="C29" s="11"/>
    </row>
    <row r="30" spans="1:3" s="9" customFormat="1" ht="18" customHeight="1" x14ac:dyDescent="0.2">
      <c r="A30" s="11" t="s">
        <v>362</v>
      </c>
      <c r="B30" s="36" t="s">
        <v>150</v>
      </c>
      <c r="C30" s="11" t="s">
        <v>363</v>
      </c>
    </row>
    <row r="31" spans="1:3" s="9" customFormat="1" ht="18" customHeight="1" x14ac:dyDescent="0.2">
      <c r="A31" s="11" t="s">
        <v>364</v>
      </c>
      <c r="B31" s="36" t="s">
        <v>365</v>
      </c>
      <c r="C31" s="11"/>
    </row>
    <row r="32" spans="1:3" s="9" customFormat="1" ht="18" customHeight="1" x14ac:dyDescent="0.2">
      <c r="A32" s="11"/>
      <c r="B32" s="36" t="s">
        <v>366</v>
      </c>
      <c r="C32" s="11"/>
    </row>
    <row r="33" spans="1:3" s="9" customFormat="1" ht="18" customHeight="1" x14ac:dyDescent="0.2">
      <c r="A33" s="11" t="s">
        <v>332</v>
      </c>
      <c r="B33" s="36" t="s">
        <v>178</v>
      </c>
      <c r="C33" s="11"/>
    </row>
    <row r="34" spans="1:3" s="9" customFormat="1" ht="18" customHeight="1" x14ac:dyDescent="0.2">
      <c r="A34" s="11" t="s">
        <v>334</v>
      </c>
      <c r="B34" s="36" t="s">
        <v>179</v>
      </c>
      <c r="C34" s="11" t="s">
        <v>367</v>
      </c>
    </row>
    <row r="35" spans="1:3" s="9" customFormat="1" ht="18" customHeight="1" x14ac:dyDescent="0.2">
      <c r="A35" s="11" t="s">
        <v>336</v>
      </c>
      <c r="B35" s="36" t="s">
        <v>158</v>
      </c>
      <c r="C35" s="11"/>
    </row>
    <row r="36" spans="1:3" s="9" customFormat="1" ht="18" customHeight="1" x14ac:dyDescent="0.2">
      <c r="A36" s="11" t="s">
        <v>338</v>
      </c>
      <c r="B36" s="36" t="s">
        <v>165</v>
      </c>
      <c r="C36" s="11"/>
    </row>
    <row r="37" spans="1:3" s="9" customFormat="1" ht="18" customHeight="1" x14ac:dyDescent="0.2">
      <c r="A37" s="11" t="s">
        <v>340</v>
      </c>
      <c r="B37" s="36" t="s">
        <v>161</v>
      </c>
      <c r="C37" s="11" t="s">
        <v>368</v>
      </c>
    </row>
    <row r="38" spans="1:3" s="9" customFormat="1" ht="18" customHeight="1" x14ac:dyDescent="0.2">
      <c r="A38" s="11" t="s">
        <v>342</v>
      </c>
      <c r="B38" s="36" t="s">
        <v>354</v>
      </c>
      <c r="C38" s="11" t="s">
        <v>369</v>
      </c>
    </row>
    <row r="39" spans="1:3" s="9" customFormat="1" ht="18" customHeight="1" x14ac:dyDescent="0.2">
      <c r="A39" s="11" t="s">
        <v>345</v>
      </c>
      <c r="B39" s="36" t="s">
        <v>153</v>
      </c>
      <c r="C39" s="11"/>
    </row>
    <row r="40" spans="1:3" s="9" customFormat="1" ht="18" customHeight="1" x14ac:dyDescent="0.2">
      <c r="A40" s="11" t="s">
        <v>347</v>
      </c>
      <c r="B40" s="36" t="s">
        <v>370</v>
      </c>
      <c r="C40" s="11"/>
    </row>
    <row r="41" spans="1:3" s="9" customFormat="1" ht="18" customHeight="1" x14ac:dyDescent="0.2">
      <c r="A41" s="11" t="s">
        <v>349</v>
      </c>
      <c r="B41" s="36" t="s">
        <v>156</v>
      </c>
      <c r="C41" s="11" t="s">
        <v>371</v>
      </c>
    </row>
    <row r="42" spans="1:3" s="9" customFormat="1" ht="18" customHeight="1" x14ac:dyDescent="0.2">
      <c r="A42" s="11" t="s">
        <v>350</v>
      </c>
      <c r="B42" s="36" t="s">
        <v>155</v>
      </c>
      <c r="C42" s="11"/>
    </row>
    <row r="43" spans="1:3" s="9" customFormat="1" ht="18" customHeight="1" x14ac:dyDescent="0.2">
      <c r="A43" s="11" t="s">
        <v>351</v>
      </c>
      <c r="B43" s="36" t="s">
        <v>157</v>
      </c>
      <c r="C43" s="11"/>
    </row>
    <row r="44" spans="1:3" s="9" customFormat="1" ht="18" customHeight="1" x14ac:dyDescent="0.2">
      <c r="A44" s="11" t="s">
        <v>353</v>
      </c>
      <c r="B44" s="36" t="s">
        <v>144</v>
      </c>
      <c r="C44" s="11" t="s">
        <v>372</v>
      </c>
    </row>
    <row r="45" spans="1:3" s="9" customFormat="1" ht="17.25" customHeight="1" x14ac:dyDescent="0.2">
      <c r="A45" s="210" t="s">
        <v>387</v>
      </c>
      <c r="B45" s="211"/>
      <c r="C45" s="212"/>
    </row>
    <row r="46" spans="1:3" s="9" customFormat="1" ht="18" customHeight="1" x14ac:dyDescent="0.2">
      <c r="A46" s="11"/>
      <c r="B46" s="36" t="s">
        <v>394</v>
      </c>
      <c r="C46" s="11"/>
    </row>
    <row r="47" spans="1:3" s="9" customFormat="1" ht="18" customHeight="1" x14ac:dyDescent="0.2">
      <c r="A47" s="11" t="s">
        <v>332</v>
      </c>
      <c r="B47" s="36" t="s">
        <v>144</v>
      </c>
      <c r="C47" s="11"/>
    </row>
    <row r="48" spans="1:3" s="9" customFormat="1" ht="18" customHeight="1" x14ac:dyDescent="0.2">
      <c r="A48" s="11" t="s">
        <v>334</v>
      </c>
      <c r="B48" s="36" t="s">
        <v>178</v>
      </c>
      <c r="C48" s="11"/>
    </row>
    <row r="49" spans="1:3" s="9" customFormat="1" ht="18" customHeight="1" x14ac:dyDescent="0.2">
      <c r="A49" s="11" t="s">
        <v>336</v>
      </c>
      <c r="B49" s="36" t="s">
        <v>395</v>
      </c>
      <c r="C49" s="11"/>
    </row>
    <row r="50" spans="1:3" s="9" customFormat="1" ht="18" customHeight="1" x14ac:dyDescent="0.2">
      <c r="A50" s="11" t="s">
        <v>338</v>
      </c>
      <c r="B50" s="36" t="s">
        <v>396</v>
      </c>
      <c r="C50" s="11"/>
    </row>
    <row r="51" spans="1:3" s="9" customFormat="1" ht="18" customHeight="1" x14ac:dyDescent="0.2">
      <c r="A51" s="11"/>
      <c r="B51" s="36" t="s">
        <v>397</v>
      </c>
      <c r="C51" s="11"/>
    </row>
    <row r="52" spans="1:3" s="9" customFormat="1" ht="18" customHeight="1" x14ac:dyDescent="0.2">
      <c r="A52" s="75" t="s">
        <v>332</v>
      </c>
      <c r="B52" s="36" t="s">
        <v>398</v>
      </c>
      <c r="C52" s="11"/>
    </row>
    <row r="53" spans="1:3" s="9" customFormat="1" ht="17.25" customHeight="1" x14ac:dyDescent="0.2">
      <c r="A53" s="210" t="s">
        <v>531</v>
      </c>
      <c r="B53" s="211"/>
      <c r="C53" s="212"/>
    </row>
    <row r="54" spans="1:3" s="9" customFormat="1" ht="18" customHeight="1" x14ac:dyDescent="0.2">
      <c r="A54" s="11">
        <v>1</v>
      </c>
      <c r="B54" s="36" t="s">
        <v>458</v>
      </c>
      <c r="C54" s="11" t="s">
        <v>532</v>
      </c>
    </row>
    <row r="55" spans="1:3" s="9" customFormat="1" ht="18" customHeight="1" x14ac:dyDescent="0.2">
      <c r="A55" s="11">
        <v>2</v>
      </c>
      <c r="B55" s="36" t="s">
        <v>402</v>
      </c>
      <c r="C55" s="11" t="s">
        <v>532</v>
      </c>
    </row>
    <row r="56" spans="1:3" s="9" customFormat="1" ht="18" customHeight="1" x14ac:dyDescent="0.2">
      <c r="A56" s="11">
        <v>3</v>
      </c>
      <c r="B56" s="36" t="s">
        <v>533</v>
      </c>
      <c r="C56" s="11"/>
    </row>
    <row r="57" spans="1:3" s="9" customFormat="1" ht="17.25" customHeight="1" x14ac:dyDescent="0.2">
      <c r="A57" s="210" t="s">
        <v>597</v>
      </c>
      <c r="B57" s="211"/>
      <c r="C57" s="212"/>
    </row>
    <row r="58" spans="1:3" s="9" customFormat="1" ht="18" customHeight="1" x14ac:dyDescent="0.2">
      <c r="A58" s="11">
        <v>1</v>
      </c>
      <c r="B58" s="12" t="s">
        <v>596</v>
      </c>
      <c r="C58" s="11"/>
    </row>
  </sheetData>
  <mergeCells count="5">
    <mergeCell ref="A8:C8"/>
    <mergeCell ref="A11:C11"/>
    <mergeCell ref="A45:C45"/>
    <mergeCell ref="A53:C53"/>
    <mergeCell ref="A57:C57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fitToHeight="0" orientation="portrait" r:id="rId1"/>
  <headerFooter alignWithMargins="0">
    <oddFooter>&amp;CStrona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A7:U24"/>
  <sheetViews>
    <sheetView view="pageBreakPreview" zoomScaleNormal="100" zoomScaleSheetLayoutView="100" workbookViewId="0">
      <selection activeCell="D21" sqref="D21"/>
    </sheetView>
  </sheetViews>
  <sheetFormatPr defaultColWidth="9.140625" defaultRowHeight="12.75" x14ac:dyDescent="0.2"/>
  <cols>
    <col min="1" max="1" width="4.5703125" style="3" customWidth="1"/>
    <col min="2" max="2" width="14.85546875" style="3" customWidth="1"/>
    <col min="3" max="3" width="14" style="3" customWidth="1"/>
    <col min="4" max="4" width="21.85546875" style="6" customWidth="1"/>
    <col min="5" max="5" width="11.5703125" style="3" bestFit="1" customWidth="1"/>
    <col min="6" max="6" width="13.5703125" style="3" customWidth="1"/>
    <col min="7" max="7" width="6" style="3" bestFit="1" customWidth="1"/>
    <col min="8" max="8" width="9.7109375" style="3" bestFit="1" customWidth="1"/>
    <col min="9" max="9" width="11.5703125" style="5" customWidth="1"/>
    <col min="10" max="10" width="7.28515625" style="5" customWidth="1"/>
    <col min="11" max="11" width="11.28515625" style="3" bestFit="1" customWidth="1"/>
    <col min="12" max="12" width="10" style="3" customWidth="1"/>
    <col min="13" max="13" width="9.140625" style="3" bestFit="1" customWidth="1"/>
    <col min="14" max="14" width="14.7109375" style="97" customWidth="1"/>
    <col min="15" max="18" width="10.140625" style="3" bestFit="1" customWidth="1"/>
    <col min="19" max="21" width="8.140625" style="3" customWidth="1"/>
    <col min="22" max="16384" width="9.140625" style="3"/>
  </cols>
  <sheetData>
    <row r="7" spans="1:21" ht="18" x14ac:dyDescent="0.2">
      <c r="A7" s="4" t="s">
        <v>252</v>
      </c>
      <c r="I7" s="56"/>
    </row>
    <row r="8" spans="1:21" ht="23.25" customHeight="1" thickBot="1" x14ac:dyDescent="0.25">
      <c r="A8" s="193" t="s">
        <v>16</v>
      </c>
      <c r="B8" s="193"/>
      <c r="C8" s="193"/>
      <c r="D8" s="193"/>
      <c r="E8" s="193"/>
      <c r="F8" s="193"/>
      <c r="G8" s="193"/>
      <c r="H8" s="193"/>
      <c r="I8" s="193"/>
    </row>
    <row r="9" spans="1:21" s="9" customFormat="1" ht="18" customHeight="1" x14ac:dyDescent="0.2">
      <c r="A9" s="228" t="s">
        <v>17</v>
      </c>
      <c r="B9" s="223" t="s">
        <v>18</v>
      </c>
      <c r="C9" s="223" t="s">
        <v>19</v>
      </c>
      <c r="D9" s="223" t="s">
        <v>20</v>
      </c>
      <c r="E9" s="223" t="s">
        <v>21</v>
      </c>
      <c r="F9" s="223" t="s">
        <v>9</v>
      </c>
      <c r="G9" s="223" t="s">
        <v>64</v>
      </c>
      <c r="H9" s="223" t="s">
        <v>22</v>
      </c>
      <c r="I9" s="223" t="s">
        <v>10</v>
      </c>
      <c r="J9" s="223" t="s">
        <v>11</v>
      </c>
      <c r="K9" s="218" t="s">
        <v>12</v>
      </c>
      <c r="L9" s="217" t="s">
        <v>65</v>
      </c>
      <c r="M9" s="217" t="s">
        <v>13</v>
      </c>
      <c r="N9" s="215" t="s">
        <v>100</v>
      </c>
      <c r="O9" s="217" t="s">
        <v>66</v>
      </c>
      <c r="P9" s="217"/>
      <c r="Q9" s="217" t="s">
        <v>67</v>
      </c>
      <c r="R9" s="217"/>
      <c r="S9" s="218" t="s">
        <v>600</v>
      </c>
      <c r="T9" s="219"/>
      <c r="U9" s="219"/>
    </row>
    <row r="10" spans="1:21" s="9" customFormat="1" ht="28.5" customHeight="1" x14ac:dyDescent="0.2">
      <c r="A10" s="229"/>
      <c r="B10" s="224"/>
      <c r="C10" s="224"/>
      <c r="D10" s="224"/>
      <c r="E10" s="224"/>
      <c r="F10" s="224"/>
      <c r="G10" s="224"/>
      <c r="H10" s="224"/>
      <c r="I10" s="224"/>
      <c r="J10" s="224"/>
      <c r="K10" s="226"/>
      <c r="L10" s="175"/>
      <c r="M10" s="175"/>
      <c r="N10" s="181"/>
      <c r="O10" s="175"/>
      <c r="P10" s="175"/>
      <c r="Q10" s="175"/>
      <c r="R10" s="175"/>
      <c r="S10" s="220"/>
      <c r="T10" s="221"/>
      <c r="U10" s="221"/>
    </row>
    <row r="11" spans="1:21" s="9" customFormat="1" ht="42" customHeight="1" thickBot="1" x14ac:dyDescent="0.25">
      <c r="A11" s="230"/>
      <c r="B11" s="225"/>
      <c r="C11" s="225"/>
      <c r="D11" s="225"/>
      <c r="E11" s="225"/>
      <c r="F11" s="225"/>
      <c r="G11" s="225"/>
      <c r="H11" s="225"/>
      <c r="I11" s="225"/>
      <c r="J11" s="225"/>
      <c r="K11" s="227"/>
      <c r="L11" s="222"/>
      <c r="M11" s="222"/>
      <c r="N11" s="216"/>
      <c r="O11" s="39" t="s">
        <v>23</v>
      </c>
      <c r="P11" s="39" t="s">
        <v>24</v>
      </c>
      <c r="Q11" s="39" t="s">
        <v>23</v>
      </c>
      <c r="R11" s="39" t="s">
        <v>24</v>
      </c>
      <c r="S11" s="45" t="s">
        <v>68</v>
      </c>
      <c r="T11" s="45" t="s">
        <v>69</v>
      </c>
      <c r="U11" s="45" t="s">
        <v>70</v>
      </c>
    </row>
    <row r="12" spans="1:21" ht="18.75" customHeight="1" x14ac:dyDescent="0.2">
      <c r="A12" s="213" t="s">
        <v>135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41"/>
      <c r="M12" s="41"/>
      <c r="N12" s="98"/>
      <c r="O12" s="42"/>
      <c r="P12" s="42"/>
      <c r="Q12" s="42"/>
      <c r="R12" s="42"/>
      <c r="S12" s="42"/>
      <c r="T12" s="42"/>
      <c r="U12" s="42"/>
    </row>
    <row r="13" spans="1:21" s="9" customFormat="1" ht="25.5" x14ac:dyDescent="0.2">
      <c r="A13" s="141">
        <v>1</v>
      </c>
      <c r="B13" s="1" t="s">
        <v>253</v>
      </c>
      <c r="C13" s="1" t="s">
        <v>254</v>
      </c>
      <c r="D13" s="1" t="s">
        <v>255</v>
      </c>
      <c r="E13" s="1" t="s">
        <v>256</v>
      </c>
      <c r="F13" s="1" t="s">
        <v>257</v>
      </c>
      <c r="G13" s="1">
        <v>2100</v>
      </c>
      <c r="H13" s="1">
        <v>1987</v>
      </c>
      <c r="I13" s="1"/>
      <c r="J13" s="30">
        <v>3</v>
      </c>
      <c r="K13" s="1" t="s">
        <v>131</v>
      </c>
      <c r="L13" s="1">
        <v>2500</v>
      </c>
      <c r="M13" s="1"/>
      <c r="N13" s="61"/>
      <c r="O13" s="11" t="s">
        <v>308</v>
      </c>
      <c r="P13" s="11" t="s">
        <v>309</v>
      </c>
      <c r="Q13" s="11"/>
      <c r="R13" s="11"/>
      <c r="S13" s="75" t="s">
        <v>599</v>
      </c>
      <c r="T13" s="75" t="s">
        <v>599</v>
      </c>
      <c r="U13" s="36"/>
    </row>
    <row r="14" spans="1:21" s="9" customFormat="1" ht="25.5" x14ac:dyDescent="0.2">
      <c r="A14" s="141">
        <v>2</v>
      </c>
      <c r="B14" s="1" t="s">
        <v>253</v>
      </c>
      <c r="C14" s="1" t="s">
        <v>258</v>
      </c>
      <c r="D14" s="1">
        <v>491634</v>
      </c>
      <c r="E14" s="1" t="s">
        <v>259</v>
      </c>
      <c r="F14" s="1" t="s">
        <v>257</v>
      </c>
      <c r="G14" s="1">
        <v>2100</v>
      </c>
      <c r="H14" s="1">
        <v>1989</v>
      </c>
      <c r="I14" s="1"/>
      <c r="J14" s="1">
        <v>3</v>
      </c>
      <c r="K14" s="1" t="s">
        <v>131</v>
      </c>
      <c r="L14" s="1">
        <v>2550</v>
      </c>
      <c r="M14" s="1"/>
      <c r="N14" s="61"/>
      <c r="O14" s="11" t="s">
        <v>308</v>
      </c>
      <c r="P14" s="11" t="s">
        <v>309</v>
      </c>
      <c r="Q14" s="11"/>
      <c r="R14" s="11"/>
      <c r="S14" s="75" t="s">
        <v>599</v>
      </c>
      <c r="T14" s="75" t="s">
        <v>599</v>
      </c>
      <c r="U14" s="36"/>
    </row>
    <row r="15" spans="1:21" s="9" customFormat="1" ht="25.5" x14ac:dyDescent="0.2">
      <c r="A15" s="141">
        <v>3</v>
      </c>
      <c r="B15" s="1" t="s">
        <v>260</v>
      </c>
      <c r="C15" s="1" t="s">
        <v>261</v>
      </c>
      <c r="D15" s="1">
        <v>10081</v>
      </c>
      <c r="E15" s="1" t="s">
        <v>262</v>
      </c>
      <c r="F15" s="1" t="s">
        <v>257</v>
      </c>
      <c r="G15" s="1">
        <v>6800</v>
      </c>
      <c r="H15" s="1">
        <v>1986</v>
      </c>
      <c r="I15" s="1"/>
      <c r="J15" s="1">
        <v>6</v>
      </c>
      <c r="K15" s="1" t="s">
        <v>131</v>
      </c>
      <c r="L15" s="1">
        <v>10390</v>
      </c>
      <c r="M15" s="1"/>
      <c r="N15" s="61"/>
      <c r="O15" s="11" t="s">
        <v>310</v>
      </c>
      <c r="P15" s="11" t="s">
        <v>311</v>
      </c>
      <c r="Q15" s="11"/>
      <c r="R15" s="11"/>
      <c r="S15" s="75" t="s">
        <v>599</v>
      </c>
      <c r="T15" s="75" t="s">
        <v>599</v>
      </c>
      <c r="U15" s="36"/>
    </row>
    <row r="16" spans="1:21" s="9" customFormat="1" ht="25.5" x14ac:dyDescent="0.2">
      <c r="A16" s="141">
        <v>4</v>
      </c>
      <c r="B16" s="1" t="s">
        <v>263</v>
      </c>
      <c r="C16" s="1" t="s">
        <v>264</v>
      </c>
      <c r="D16" s="1" t="s">
        <v>265</v>
      </c>
      <c r="E16" s="1" t="s">
        <v>266</v>
      </c>
      <c r="F16" s="1" t="s">
        <v>257</v>
      </c>
      <c r="G16" s="1">
        <v>2400</v>
      </c>
      <c r="H16" s="1">
        <v>2008</v>
      </c>
      <c r="I16" s="1"/>
      <c r="J16" s="30">
        <v>6</v>
      </c>
      <c r="K16" s="1" t="s">
        <v>131</v>
      </c>
      <c r="L16" s="1">
        <v>3490</v>
      </c>
      <c r="M16" s="1">
        <v>21097</v>
      </c>
      <c r="N16" s="146">
        <v>33000</v>
      </c>
      <c r="O16" s="11" t="s">
        <v>312</v>
      </c>
      <c r="P16" s="11" t="s">
        <v>313</v>
      </c>
      <c r="Q16" s="11" t="s">
        <v>312</v>
      </c>
      <c r="R16" s="11" t="s">
        <v>313</v>
      </c>
      <c r="S16" s="75" t="s">
        <v>599</v>
      </c>
      <c r="T16" s="75" t="s">
        <v>599</v>
      </c>
      <c r="U16" s="75" t="s">
        <v>599</v>
      </c>
    </row>
    <row r="17" spans="1:21" s="9" customFormat="1" ht="25.5" x14ac:dyDescent="0.2">
      <c r="A17" s="141">
        <v>5</v>
      </c>
      <c r="B17" s="1" t="s">
        <v>267</v>
      </c>
      <c r="C17" s="1"/>
      <c r="D17" s="1" t="s">
        <v>268</v>
      </c>
      <c r="E17" s="1" t="s">
        <v>269</v>
      </c>
      <c r="F17" s="1" t="s">
        <v>257</v>
      </c>
      <c r="G17" s="1">
        <v>6871</v>
      </c>
      <c r="H17" s="1">
        <v>2010</v>
      </c>
      <c r="I17" s="1" t="s">
        <v>270</v>
      </c>
      <c r="J17" s="1">
        <v>6</v>
      </c>
      <c r="K17" s="1">
        <v>6520</v>
      </c>
      <c r="L17" s="1">
        <v>15000</v>
      </c>
      <c r="M17" s="1">
        <v>9916</v>
      </c>
      <c r="N17" s="146">
        <v>183800</v>
      </c>
      <c r="O17" s="11" t="s">
        <v>314</v>
      </c>
      <c r="P17" s="11" t="s">
        <v>315</v>
      </c>
      <c r="Q17" s="11" t="s">
        <v>314</v>
      </c>
      <c r="R17" s="11" t="s">
        <v>315</v>
      </c>
      <c r="S17" s="75" t="s">
        <v>599</v>
      </c>
      <c r="T17" s="75" t="s">
        <v>599</v>
      </c>
      <c r="U17" s="75" t="s">
        <v>599</v>
      </c>
    </row>
    <row r="18" spans="1:21" s="9" customFormat="1" ht="51" x14ac:dyDescent="0.2">
      <c r="A18" s="141">
        <v>6</v>
      </c>
      <c r="B18" s="1" t="s">
        <v>263</v>
      </c>
      <c r="C18" s="1" t="s">
        <v>271</v>
      </c>
      <c r="D18" s="1" t="s">
        <v>272</v>
      </c>
      <c r="E18" s="1" t="s">
        <v>273</v>
      </c>
      <c r="F18" s="1" t="s">
        <v>274</v>
      </c>
      <c r="G18" s="1">
        <v>2198</v>
      </c>
      <c r="H18" s="1">
        <v>2012</v>
      </c>
      <c r="I18" s="1" t="s">
        <v>275</v>
      </c>
      <c r="J18" s="1">
        <v>5</v>
      </c>
      <c r="K18" s="1" t="s">
        <v>131</v>
      </c>
      <c r="L18" s="1">
        <v>3490</v>
      </c>
      <c r="M18" s="1"/>
      <c r="N18" s="146">
        <v>31500</v>
      </c>
      <c r="O18" s="11" t="s">
        <v>316</v>
      </c>
      <c r="P18" s="11" t="s">
        <v>317</v>
      </c>
      <c r="Q18" s="11" t="s">
        <v>316</v>
      </c>
      <c r="R18" s="11" t="s">
        <v>317</v>
      </c>
      <c r="S18" s="75" t="s">
        <v>599</v>
      </c>
      <c r="T18" s="75" t="s">
        <v>599</v>
      </c>
      <c r="U18" s="75" t="s">
        <v>599</v>
      </c>
    </row>
    <row r="19" spans="1:21" s="9" customFormat="1" ht="18.75" customHeight="1" x14ac:dyDescent="0.2">
      <c r="A19" s="141">
        <v>7</v>
      </c>
      <c r="B19" s="1" t="s">
        <v>276</v>
      </c>
      <c r="C19" s="1" t="s">
        <v>277</v>
      </c>
      <c r="D19" s="1" t="s">
        <v>278</v>
      </c>
      <c r="E19" s="1" t="s">
        <v>279</v>
      </c>
      <c r="F19" s="1" t="s">
        <v>280</v>
      </c>
      <c r="G19" s="1">
        <v>2198</v>
      </c>
      <c r="H19" s="1">
        <v>2008</v>
      </c>
      <c r="I19" s="1"/>
      <c r="J19" s="30">
        <v>2</v>
      </c>
      <c r="K19" s="1">
        <v>775</v>
      </c>
      <c r="L19" s="1">
        <v>3480</v>
      </c>
      <c r="M19" s="1"/>
      <c r="N19" s="146"/>
      <c r="O19" s="11" t="s">
        <v>318</v>
      </c>
      <c r="P19" s="11" t="s">
        <v>319</v>
      </c>
      <c r="Q19" s="11"/>
      <c r="R19" s="11"/>
      <c r="S19" s="75" t="s">
        <v>599</v>
      </c>
      <c r="T19" s="75" t="s">
        <v>599</v>
      </c>
      <c r="U19" s="36"/>
    </row>
    <row r="20" spans="1:21" s="9" customFormat="1" ht="18.75" customHeight="1" x14ac:dyDescent="0.2">
      <c r="A20" s="141">
        <v>8</v>
      </c>
      <c r="B20" s="1" t="s">
        <v>281</v>
      </c>
      <c r="C20" s="1" t="s">
        <v>282</v>
      </c>
      <c r="D20" s="1" t="s">
        <v>283</v>
      </c>
      <c r="E20" s="1" t="s">
        <v>284</v>
      </c>
      <c r="F20" s="1" t="s">
        <v>285</v>
      </c>
      <c r="G20" s="1">
        <v>2143</v>
      </c>
      <c r="H20" s="1">
        <v>2015</v>
      </c>
      <c r="I20" s="1" t="s">
        <v>286</v>
      </c>
      <c r="J20" s="1">
        <v>20</v>
      </c>
      <c r="K20" s="1">
        <v>1560</v>
      </c>
      <c r="L20" s="1">
        <v>7000</v>
      </c>
      <c r="M20" s="1">
        <v>241183</v>
      </c>
      <c r="N20" s="146">
        <v>105800</v>
      </c>
      <c r="O20" s="11" t="s">
        <v>320</v>
      </c>
      <c r="P20" s="11" t="s">
        <v>321</v>
      </c>
      <c r="Q20" s="11" t="s">
        <v>320</v>
      </c>
      <c r="R20" s="11" t="s">
        <v>321</v>
      </c>
      <c r="S20" s="75" t="s">
        <v>599</v>
      </c>
      <c r="T20" s="75" t="s">
        <v>599</v>
      </c>
      <c r="U20" s="75" t="s">
        <v>599</v>
      </c>
    </row>
    <row r="21" spans="1:21" s="9" customFormat="1" ht="25.5" x14ac:dyDescent="0.2">
      <c r="A21" s="141">
        <v>9</v>
      </c>
      <c r="B21" s="1" t="s">
        <v>263</v>
      </c>
      <c r="C21" s="1" t="s">
        <v>287</v>
      </c>
      <c r="D21" s="1" t="s">
        <v>288</v>
      </c>
      <c r="E21" s="1" t="s">
        <v>289</v>
      </c>
      <c r="F21" s="1" t="s">
        <v>290</v>
      </c>
      <c r="G21" s="1">
        <v>2198</v>
      </c>
      <c r="H21" s="1">
        <v>2014</v>
      </c>
      <c r="I21" s="1" t="s">
        <v>291</v>
      </c>
      <c r="J21" s="1">
        <v>5</v>
      </c>
      <c r="K21" s="1" t="s">
        <v>131</v>
      </c>
      <c r="L21" s="1">
        <v>3490</v>
      </c>
      <c r="M21" s="1">
        <v>23207</v>
      </c>
      <c r="N21" s="146">
        <v>44600</v>
      </c>
      <c r="O21" s="11" t="s">
        <v>322</v>
      </c>
      <c r="P21" s="11" t="s">
        <v>323</v>
      </c>
      <c r="Q21" s="11" t="s">
        <v>322</v>
      </c>
      <c r="R21" s="11" t="s">
        <v>323</v>
      </c>
      <c r="S21" s="75" t="s">
        <v>599</v>
      </c>
      <c r="T21" s="75" t="s">
        <v>599</v>
      </c>
      <c r="U21" s="75" t="s">
        <v>599</v>
      </c>
    </row>
    <row r="22" spans="1:21" s="9" customFormat="1" ht="18.75" customHeight="1" x14ac:dyDescent="0.2">
      <c r="A22" s="141">
        <v>10</v>
      </c>
      <c r="B22" s="1" t="s">
        <v>292</v>
      </c>
      <c r="C22" s="1" t="s">
        <v>293</v>
      </c>
      <c r="D22" s="1" t="s">
        <v>294</v>
      </c>
      <c r="E22" s="1" t="s">
        <v>295</v>
      </c>
      <c r="F22" s="1" t="s">
        <v>280</v>
      </c>
      <c r="G22" s="1">
        <v>2188</v>
      </c>
      <c r="H22" s="1">
        <v>2001</v>
      </c>
      <c r="I22" s="1"/>
      <c r="J22" s="30">
        <v>3</v>
      </c>
      <c r="K22" s="1">
        <v>1350</v>
      </c>
      <c r="L22" s="1" t="s">
        <v>307</v>
      </c>
      <c r="M22" s="1"/>
      <c r="N22" s="146"/>
      <c r="O22" s="11" t="s">
        <v>324</v>
      </c>
      <c r="P22" s="11" t="s">
        <v>325</v>
      </c>
      <c r="Q22" s="11"/>
      <c r="R22" s="11"/>
      <c r="S22" s="75" t="s">
        <v>599</v>
      </c>
      <c r="T22" s="75" t="s">
        <v>599</v>
      </c>
      <c r="U22" s="36"/>
    </row>
    <row r="23" spans="1:21" s="9" customFormat="1" ht="25.5" x14ac:dyDescent="0.2">
      <c r="A23" s="141">
        <v>11</v>
      </c>
      <c r="B23" s="1" t="s">
        <v>296</v>
      </c>
      <c r="C23" s="1" t="s">
        <v>297</v>
      </c>
      <c r="D23" s="1" t="s">
        <v>298</v>
      </c>
      <c r="E23" s="1" t="s">
        <v>299</v>
      </c>
      <c r="F23" s="1" t="s">
        <v>257</v>
      </c>
      <c r="G23" s="1">
        <v>11100</v>
      </c>
      <c r="H23" s="1">
        <v>1995</v>
      </c>
      <c r="I23" s="1" t="s">
        <v>300</v>
      </c>
      <c r="J23" s="1">
        <v>6</v>
      </c>
      <c r="K23" s="1" t="s">
        <v>131</v>
      </c>
      <c r="L23" s="1">
        <v>16550</v>
      </c>
      <c r="M23" s="1"/>
      <c r="N23" s="146"/>
      <c r="O23" s="11" t="s">
        <v>326</v>
      </c>
      <c r="P23" s="11" t="s">
        <v>327</v>
      </c>
      <c r="Q23" s="11"/>
      <c r="R23" s="11"/>
      <c r="S23" s="75" t="s">
        <v>599</v>
      </c>
      <c r="T23" s="75" t="s">
        <v>599</v>
      </c>
      <c r="U23" s="36"/>
    </row>
    <row r="24" spans="1:21" s="9" customFormat="1" ht="39" thickBot="1" x14ac:dyDescent="0.25">
      <c r="A24" s="142">
        <v>12</v>
      </c>
      <c r="B24" s="143" t="s">
        <v>301</v>
      </c>
      <c r="C24" s="143" t="s">
        <v>302</v>
      </c>
      <c r="D24" s="143" t="s">
        <v>303</v>
      </c>
      <c r="E24" s="143" t="s">
        <v>304</v>
      </c>
      <c r="F24" s="143" t="s">
        <v>305</v>
      </c>
      <c r="G24" s="143">
        <v>4698</v>
      </c>
      <c r="H24" s="143">
        <v>2022</v>
      </c>
      <c r="I24" s="143" t="s">
        <v>306</v>
      </c>
      <c r="J24" s="143">
        <v>6</v>
      </c>
      <c r="K24" s="143">
        <v>6305</v>
      </c>
      <c r="L24" s="143">
        <v>16000</v>
      </c>
      <c r="M24" s="143">
        <v>993</v>
      </c>
      <c r="N24" s="147">
        <v>894948</v>
      </c>
      <c r="O24" s="144" t="s">
        <v>328</v>
      </c>
      <c r="P24" s="144" t="s">
        <v>329</v>
      </c>
      <c r="Q24" s="144" t="s">
        <v>328</v>
      </c>
      <c r="R24" s="144" t="s">
        <v>329</v>
      </c>
      <c r="S24" s="145" t="s">
        <v>599</v>
      </c>
      <c r="T24" s="145" t="s">
        <v>599</v>
      </c>
      <c r="U24" s="145" t="s">
        <v>599</v>
      </c>
    </row>
  </sheetData>
  <mergeCells count="19">
    <mergeCell ref="A8:I8"/>
    <mergeCell ref="G9:G11"/>
    <mergeCell ref="J9:J11"/>
    <mergeCell ref="K9:K11"/>
    <mergeCell ref="L9:L11"/>
    <mergeCell ref="H9:H11"/>
    <mergeCell ref="I9:I11"/>
    <mergeCell ref="A9:A11"/>
    <mergeCell ref="B9:B11"/>
    <mergeCell ref="C9:C11"/>
    <mergeCell ref="D9:D11"/>
    <mergeCell ref="E9:E11"/>
    <mergeCell ref="F9:F11"/>
    <mergeCell ref="A12:K12"/>
    <mergeCell ref="N9:N11"/>
    <mergeCell ref="O9:P10"/>
    <mergeCell ref="Q9:R10"/>
    <mergeCell ref="S9:U10"/>
    <mergeCell ref="M9:M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&amp;CStrona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7:D30"/>
  <sheetViews>
    <sheetView zoomScaleNormal="100" workbookViewId="0">
      <selection activeCell="A11" sqref="A11"/>
    </sheetView>
  </sheetViews>
  <sheetFormatPr defaultColWidth="9.140625" defaultRowHeight="12.75" x14ac:dyDescent="0.2"/>
  <cols>
    <col min="1" max="1" width="18.140625" style="22" customWidth="1"/>
    <col min="2" max="2" width="12.42578125" style="22" customWidth="1"/>
    <col min="3" max="3" width="43.42578125" style="23" customWidth="1"/>
    <col min="4" max="4" width="12.28515625" style="151" bestFit="1" customWidth="1"/>
    <col min="5" max="16384" width="9.140625" style="22"/>
  </cols>
  <sheetData>
    <row r="7" spans="1:4" x14ac:dyDescent="0.2">
      <c r="A7" s="20" t="s">
        <v>102</v>
      </c>
      <c r="B7" s="21"/>
      <c r="C7" s="28"/>
      <c r="D7" s="150"/>
    </row>
    <row r="8" spans="1:4" ht="13.5" thickBot="1" x14ac:dyDescent="0.25"/>
    <row r="9" spans="1:4" x14ac:dyDescent="0.2">
      <c r="A9" s="231" t="s">
        <v>620</v>
      </c>
      <c r="B9" s="232"/>
      <c r="C9" s="232"/>
      <c r="D9" s="233"/>
    </row>
    <row r="10" spans="1:4" x14ac:dyDescent="0.2">
      <c r="A10" s="152" t="s">
        <v>601</v>
      </c>
      <c r="B10" s="2" t="s">
        <v>602</v>
      </c>
      <c r="C10" s="25" t="s">
        <v>603</v>
      </c>
      <c r="D10" s="153" t="s">
        <v>604</v>
      </c>
    </row>
    <row r="11" spans="1:4" ht="38.25" x14ac:dyDescent="0.2">
      <c r="A11" s="154" t="s">
        <v>605</v>
      </c>
      <c r="B11" s="149">
        <v>44162</v>
      </c>
      <c r="C11" s="81" t="s">
        <v>606</v>
      </c>
      <c r="D11" s="161">
        <v>2150.9499999999998</v>
      </c>
    </row>
    <row r="12" spans="1:4" ht="25.5" x14ac:dyDescent="0.2">
      <c r="A12" s="154" t="s">
        <v>605</v>
      </c>
      <c r="B12" s="149">
        <v>44215</v>
      </c>
      <c r="C12" s="81" t="s">
        <v>607</v>
      </c>
      <c r="D12" s="161">
        <v>8117.21</v>
      </c>
    </row>
    <row r="13" spans="1:4" s="3" customFormat="1" ht="38.25" x14ac:dyDescent="0.2">
      <c r="A13" s="154" t="s">
        <v>605</v>
      </c>
      <c r="B13" s="149">
        <v>44320</v>
      </c>
      <c r="C13" s="81" t="s">
        <v>608</v>
      </c>
      <c r="D13" s="161">
        <v>3727.04</v>
      </c>
    </row>
    <row r="14" spans="1:4" ht="25.5" x14ac:dyDescent="0.2">
      <c r="A14" s="154" t="s">
        <v>605</v>
      </c>
      <c r="B14" s="149">
        <v>44335</v>
      </c>
      <c r="C14" s="81" t="s">
        <v>609</v>
      </c>
      <c r="D14" s="161">
        <v>4646.7299999999996</v>
      </c>
    </row>
    <row r="15" spans="1:4" ht="25.5" x14ac:dyDescent="0.2">
      <c r="A15" s="154" t="s">
        <v>605</v>
      </c>
      <c r="B15" s="149">
        <v>44372</v>
      </c>
      <c r="C15" s="81" t="s">
        <v>610</v>
      </c>
      <c r="D15" s="161">
        <v>953.47</v>
      </c>
    </row>
    <row r="16" spans="1:4" s="3" customFormat="1" ht="38.25" x14ac:dyDescent="0.2">
      <c r="A16" s="154" t="s">
        <v>605</v>
      </c>
      <c r="B16" s="149">
        <v>44393</v>
      </c>
      <c r="C16" s="81" t="s">
        <v>611</v>
      </c>
      <c r="D16" s="161">
        <v>10793.69</v>
      </c>
    </row>
    <row r="17" spans="1:4" ht="38.25" x14ac:dyDescent="0.2">
      <c r="A17" s="154" t="s">
        <v>614</v>
      </c>
      <c r="B17" s="149">
        <v>44711</v>
      </c>
      <c r="C17" s="81" t="s">
        <v>615</v>
      </c>
      <c r="D17" s="161">
        <v>420</v>
      </c>
    </row>
    <row r="18" spans="1:4" s="3" customFormat="1" ht="25.5" x14ac:dyDescent="0.2">
      <c r="A18" s="154" t="s">
        <v>605</v>
      </c>
      <c r="B18" s="149">
        <v>44821</v>
      </c>
      <c r="C18" s="81" t="s">
        <v>616</v>
      </c>
      <c r="D18" s="161">
        <v>3750</v>
      </c>
    </row>
    <row r="19" spans="1:4" ht="26.25" thickBot="1" x14ac:dyDescent="0.25">
      <c r="A19" s="155" t="s">
        <v>605</v>
      </c>
      <c r="B19" s="156">
        <v>44837</v>
      </c>
      <c r="C19" s="157" t="s">
        <v>619</v>
      </c>
      <c r="D19" s="160">
        <v>2007</v>
      </c>
    </row>
    <row r="20" spans="1:4" ht="13.5" thickBot="1" x14ac:dyDescent="0.25">
      <c r="D20" s="159">
        <f>SUM(D11:D19)</f>
        <v>36566.090000000004</v>
      </c>
    </row>
    <row r="21" spans="1:4" ht="13.5" thickBot="1" x14ac:dyDescent="0.25"/>
    <row r="22" spans="1:4" x14ac:dyDescent="0.2">
      <c r="A22" s="231" t="s">
        <v>622</v>
      </c>
      <c r="B22" s="232"/>
      <c r="C22" s="232"/>
      <c r="D22" s="233"/>
    </row>
    <row r="23" spans="1:4" x14ac:dyDescent="0.2">
      <c r="A23" s="152" t="s">
        <v>601</v>
      </c>
      <c r="B23" s="2" t="s">
        <v>602</v>
      </c>
      <c r="C23" s="25" t="s">
        <v>603</v>
      </c>
      <c r="D23" s="153" t="s">
        <v>604</v>
      </c>
    </row>
    <row r="24" spans="1:4" ht="26.25" thickBot="1" x14ac:dyDescent="0.25">
      <c r="A24" s="155" t="s">
        <v>617</v>
      </c>
      <c r="B24" s="156">
        <v>44821</v>
      </c>
      <c r="C24" s="157" t="s">
        <v>618</v>
      </c>
      <c r="D24" s="160">
        <v>2817.65</v>
      </c>
    </row>
    <row r="25" spans="1:4" ht="13.5" thickBot="1" x14ac:dyDescent="0.25">
      <c r="D25" s="159">
        <f>SUM(D24:D24)</f>
        <v>2817.65</v>
      </c>
    </row>
    <row r="26" spans="1:4" ht="13.5" thickBot="1" x14ac:dyDescent="0.25"/>
    <row r="27" spans="1:4" x14ac:dyDescent="0.2">
      <c r="A27" s="231" t="s">
        <v>623</v>
      </c>
      <c r="B27" s="232"/>
      <c r="C27" s="232"/>
      <c r="D27" s="233"/>
    </row>
    <row r="28" spans="1:4" x14ac:dyDescent="0.2">
      <c r="A28" s="152" t="s">
        <v>601</v>
      </c>
      <c r="B28" s="2" t="s">
        <v>602</v>
      </c>
      <c r="C28" s="25" t="s">
        <v>603</v>
      </c>
      <c r="D28" s="153" t="s">
        <v>604</v>
      </c>
    </row>
    <row r="29" spans="1:4" ht="39" thickBot="1" x14ac:dyDescent="0.25">
      <c r="A29" s="155" t="s">
        <v>612</v>
      </c>
      <c r="B29" s="156">
        <v>44653</v>
      </c>
      <c r="C29" s="157" t="s">
        <v>613</v>
      </c>
      <c r="D29" s="160">
        <v>200</v>
      </c>
    </row>
    <row r="30" spans="1:4" ht="13.5" thickBot="1" x14ac:dyDescent="0.25">
      <c r="D30" s="159">
        <f>SUM(D29:D29)</f>
        <v>200</v>
      </c>
    </row>
  </sheetData>
  <mergeCells count="3">
    <mergeCell ref="A9:D9"/>
    <mergeCell ref="A22:D22"/>
    <mergeCell ref="A27:D27"/>
  </mergeCells>
  <phoneticPr fontId="14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informacje ogólne</vt:lpstr>
      <vt:lpstr>informacje do oceny ryzyka</vt:lpstr>
      <vt:lpstr>budynki</vt:lpstr>
      <vt:lpstr>elektronika </vt:lpstr>
      <vt:lpstr>środki trwałe</vt:lpstr>
      <vt:lpstr>maszyny</vt:lpstr>
      <vt:lpstr>lokalizacje</vt:lpstr>
      <vt:lpstr>auta</vt:lpstr>
      <vt:lpstr>szkody</vt:lpstr>
      <vt:lpstr>'informacje do oceny ryzyka'!_Hlk101524119</vt:lpstr>
      <vt:lpstr>auta!Obszar_wydruku</vt:lpstr>
      <vt:lpstr>budynki!Obszar_wydruku</vt:lpstr>
      <vt:lpstr>'elektronika '!Obszar_wydruku</vt:lpstr>
      <vt:lpstr>'informacje ogólne'!Obszar_wydruku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Marta Błaszczyk</cp:lastModifiedBy>
  <cp:lastPrinted>2023-10-25T06:15:05Z</cp:lastPrinted>
  <dcterms:created xsi:type="dcterms:W3CDTF">2004-04-21T13:58:08Z</dcterms:created>
  <dcterms:modified xsi:type="dcterms:W3CDTF">2023-11-13T08:17:41Z</dcterms:modified>
</cp:coreProperties>
</file>