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OPATRUNKI\"/>
    </mc:Choice>
  </mc:AlternateContent>
  <xr:revisionPtr revIDLastSave="0" documentId="8_{0CBEDA1B-DB6E-4E10-9230-C3EBB268A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</sheets>
  <definedNames>
    <definedName name="_xlnm.Print_Area" localSheetId="0">Pakiet_1!$A$1:$O$32</definedName>
    <definedName name="_xlnm.Print_Area" localSheetId="9">Pakiet_10!$A$1:$O$18</definedName>
    <definedName name="_xlnm.Print_Area" localSheetId="5">Pakiet_6!$A$1:$O$18</definedName>
    <definedName name="_xlnm.Print_Area" localSheetId="8">Pakiet_9!$A$1:$O$22</definedName>
  </definedNames>
  <calcPr calcId="191029"/>
</workbook>
</file>

<file path=xl/calcChain.xml><?xml version="1.0" encoding="utf-8"?>
<calcChain xmlns="http://schemas.openxmlformats.org/spreadsheetml/2006/main">
  <c r="K20" i="2" l="1"/>
  <c r="L20" i="2" s="1"/>
  <c r="K21" i="2"/>
  <c r="L21" i="2" s="1"/>
  <c r="K22" i="2"/>
  <c r="L22" i="2"/>
  <c r="M22" i="2"/>
  <c r="K23" i="2"/>
  <c r="L23" i="2" s="1"/>
  <c r="K24" i="2"/>
  <c r="L24" i="2"/>
  <c r="M24" i="2"/>
  <c r="K25" i="2"/>
  <c r="L25" i="2" s="1"/>
  <c r="K26" i="2"/>
  <c r="L26" i="2" s="1"/>
  <c r="K27" i="2"/>
  <c r="L27" i="2" s="1"/>
  <c r="J26" i="2"/>
  <c r="J25" i="2"/>
  <c r="J24" i="2"/>
  <c r="J23" i="2"/>
  <c r="J22" i="2"/>
  <c r="J21" i="2"/>
  <c r="J20" i="2"/>
  <c r="J14" i="1"/>
  <c r="K14" i="1"/>
  <c r="L14" i="1" s="1"/>
  <c r="M14" i="1" s="1"/>
  <c r="J15" i="1"/>
  <c r="K15" i="1"/>
  <c r="L15" i="1" s="1"/>
  <c r="M15" i="1" s="1"/>
  <c r="J16" i="1"/>
  <c r="K16" i="1"/>
  <c r="L16" i="1" s="1"/>
  <c r="J17" i="1"/>
  <c r="K17" i="1"/>
  <c r="L17" i="1" s="1"/>
  <c r="M17" i="1" s="1"/>
  <c r="J18" i="1"/>
  <c r="K18" i="1"/>
  <c r="L18" i="1" s="1"/>
  <c r="M18" i="1" s="1"/>
  <c r="J19" i="1"/>
  <c r="K19" i="1"/>
  <c r="L19" i="1" s="1"/>
  <c r="J20" i="1"/>
  <c r="K20" i="1"/>
  <c r="L20" i="1" s="1"/>
  <c r="M20" i="1" s="1"/>
  <c r="J21" i="1"/>
  <c r="K21" i="1"/>
  <c r="L21" i="1" s="1"/>
  <c r="M21" i="1" s="1"/>
  <c r="J22" i="1"/>
  <c r="K22" i="1"/>
  <c r="L22" i="1" s="1"/>
  <c r="J15" i="2"/>
  <c r="K15" i="2"/>
  <c r="L15" i="2" s="1"/>
  <c r="M15" i="2" s="1"/>
  <c r="J7" i="10"/>
  <c r="K7" i="10"/>
  <c r="L7" i="10" s="1"/>
  <c r="M7" i="10" s="1"/>
  <c r="J8" i="10"/>
  <c r="K8" i="10"/>
  <c r="L8" i="10" s="1"/>
  <c r="M8" i="10" s="1"/>
  <c r="J9" i="10"/>
  <c r="K9" i="10"/>
  <c r="L9" i="10" s="1"/>
  <c r="J10" i="10"/>
  <c r="K10" i="10"/>
  <c r="L10" i="10" s="1"/>
  <c r="M10" i="10" s="1"/>
  <c r="J11" i="10"/>
  <c r="K11" i="10"/>
  <c r="L11" i="10" s="1"/>
  <c r="J12" i="10"/>
  <c r="K12" i="10"/>
  <c r="L12" i="10" s="1"/>
  <c r="J8" i="14"/>
  <c r="K8" i="14"/>
  <c r="L8" i="14" s="1"/>
  <c r="J9" i="14"/>
  <c r="K9" i="14"/>
  <c r="L9" i="14" s="1"/>
  <c r="J10" i="14"/>
  <c r="K10" i="14"/>
  <c r="L10" i="14" s="1"/>
  <c r="M10" i="14" s="1"/>
  <c r="J11" i="14"/>
  <c r="K11" i="14"/>
  <c r="L11" i="14"/>
  <c r="J12" i="14"/>
  <c r="K12" i="14"/>
  <c r="L12" i="14" s="1"/>
  <c r="J13" i="14"/>
  <c r="K13" i="14"/>
  <c r="L13" i="14" s="1"/>
  <c r="J14" i="14"/>
  <c r="K14" i="14"/>
  <c r="L14" i="14" s="1"/>
  <c r="J15" i="14"/>
  <c r="K15" i="14"/>
  <c r="L15" i="14" s="1"/>
  <c r="J16" i="14"/>
  <c r="K16" i="14"/>
  <c r="L16" i="14" s="1"/>
  <c r="J9" i="12"/>
  <c r="K9" i="12"/>
  <c r="L9" i="12" s="1"/>
  <c r="M9" i="12" s="1"/>
  <c r="J10" i="12"/>
  <c r="K10" i="12"/>
  <c r="L10" i="12" s="1"/>
  <c r="J11" i="12"/>
  <c r="K11" i="12"/>
  <c r="L11" i="12" s="1"/>
  <c r="J12" i="12"/>
  <c r="K12" i="12"/>
  <c r="L12" i="12" s="1"/>
  <c r="J9" i="11"/>
  <c r="K9" i="11"/>
  <c r="L9" i="11" s="1"/>
  <c r="M9" i="11" s="1"/>
  <c r="J10" i="11"/>
  <c r="K10" i="11"/>
  <c r="L10" i="11" s="1"/>
  <c r="J11" i="11"/>
  <c r="K11" i="11"/>
  <c r="L11" i="11" s="1"/>
  <c r="J12" i="11"/>
  <c r="K12" i="11"/>
  <c r="L12" i="11" s="1"/>
  <c r="J8" i="9"/>
  <c r="K8" i="9"/>
  <c r="L8" i="9"/>
  <c r="J9" i="9"/>
  <c r="K9" i="9"/>
  <c r="L9" i="9"/>
  <c r="M9" i="9" s="1"/>
  <c r="J10" i="9"/>
  <c r="K10" i="9"/>
  <c r="L10" i="9"/>
  <c r="J11" i="9"/>
  <c r="K11" i="9"/>
  <c r="L11" i="9"/>
  <c r="J12" i="9"/>
  <c r="K12" i="9"/>
  <c r="L12" i="9" s="1"/>
  <c r="M12" i="9" s="1"/>
  <c r="J13" i="9"/>
  <c r="K13" i="9"/>
  <c r="L13" i="9" s="1"/>
  <c r="J14" i="9"/>
  <c r="K14" i="9"/>
  <c r="L14" i="9" s="1"/>
  <c r="J15" i="9"/>
  <c r="K15" i="9"/>
  <c r="L15" i="9"/>
  <c r="J9" i="8"/>
  <c r="K9" i="8"/>
  <c r="L9" i="8" s="1"/>
  <c r="J10" i="8"/>
  <c r="K10" i="8"/>
  <c r="L10" i="8" s="1"/>
  <c r="J8" i="7"/>
  <c r="K8" i="7"/>
  <c r="L8" i="7"/>
  <c r="J8" i="6"/>
  <c r="K8" i="6"/>
  <c r="L8" i="6" s="1"/>
  <c r="J9" i="6"/>
  <c r="K9" i="6"/>
  <c r="L9" i="6"/>
  <c r="J10" i="6"/>
  <c r="K10" i="6"/>
  <c r="L10" i="6"/>
  <c r="J11" i="6"/>
  <c r="K11" i="6"/>
  <c r="L11" i="6" s="1"/>
  <c r="J12" i="6"/>
  <c r="K12" i="6"/>
  <c r="L12" i="6"/>
  <c r="J8" i="5"/>
  <c r="K8" i="5"/>
  <c r="L8" i="5"/>
  <c r="J9" i="5"/>
  <c r="K9" i="5"/>
  <c r="L9" i="5" s="1"/>
  <c r="J10" i="5"/>
  <c r="K10" i="5"/>
  <c r="L10" i="5" s="1"/>
  <c r="M10" i="5" s="1"/>
  <c r="J11" i="5"/>
  <c r="K11" i="5"/>
  <c r="J12" i="5"/>
  <c r="K12" i="5"/>
  <c r="L12" i="5"/>
  <c r="M12" i="5"/>
  <c r="J13" i="5"/>
  <c r="K13" i="5"/>
  <c r="J14" i="5"/>
  <c r="K14" i="5"/>
  <c r="L14" i="5"/>
  <c r="K8" i="4"/>
  <c r="L8" i="4"/>
  <c r="M8" i="4"/>
  <c r="K9" i="4"/>
  <c r="L9" i="4" s="1"/>
  <c r="M9" i="4" s="1"/>
  <c r="K10" i="4"/>
  <c r="L10" i="4" s="1"/>
  <c r="M10" i="4" s="1"/>
  <c r="J8" i="2"/>
  <c r="K8" i="2"/>
  <c r="L8" i="2" s="1"/>
  <c r="J9" i="2"/>
  <c r="K9" i="2"/>
  <c r="L9" i="2" s="1"/>
  <c r="J10" i="2"/>
  <c r="K10" i="2"/>
  <c r="J11" i="2"/>
  <c r="K11" i="2"/>
  <c r="L11" i="2" s="1"/>
  <c r="J12" i="2"/>
  <c r="K12" i="2"/>
  <c r="L12" i="2" s="1"/>
  <c r="J13" i="2"/>
  <c r="K13" i="2"/>
  <c r="L13" i="2" s="1"/>
  <c r="J14" i="2"/>
  <c r="K14" i="2"/>
  <c r="L14" i="2" s="1"/>
  <c r="J16" i="2"/>
  <c r="K16" i="2"/>
  <c r="L16" i="2" s="1"/>
  <c r="J17" i="2"/>
  <c r="K17" i="2"/>
  <c r="L17" i="2" s="1"/>
  <c r="J18" i="2"/>
  <c r="K18" i="2"/>
  <c r="L18" i="2" s="1"/>
  <c r="J19" i="2"/>
  <c r="K19" i="2"/>
  <c r="L19" i="2" s="1"/>
  <c r="J27" i="2"/>
  <c r="J28" i="2"/>
  <c r="K28" i="2"/>
  <c r="L28" i="2" s="1"/>
  <c r="J29" i="2"/>
  <c r="K29" i="2"/>
  <c r="L29" i="2" s="1"/>
  <c r="J30" i="2"/>
  <c r="K30" i="2"/>
  <c r="L30" i="2" s="1"/>
  <c r="J31" i="2"/>
  <c r="K31" i="2"/>
  <c r="L31" i="2" s="1"/>
  <c r="J32" i="2"/>
  <c r="K32" i="2"/>
  <c r="L32" i="2" s="1"/>
  <c r="K7" i="14"/>
  <c r="L7" i="14" s="1"/>
  <c r="J7" i="14"/>
  <c r="K9" i="13"/>
  <c r="J9" i="13"/>
  <c r="K8" i="13"/>
  <c r="L8" i="13" s="1"/>
  <c r="J8" i="13"/>
  <c r="K8" i="12"/>
  <c r="J8" i="12"/>
  <c r="K8" i="11"/>
  <c r="J8" i="11"/>
  <c r="K6" i="10"/>
  <c r="L6" i="10" s="1"/>
  <c r="J6" i="10"/>
  <c r="K7" i="9"/>
  <c r="J7" i="9"/>
  <c r="K8" i="8"/>
  <c r="L8" i="8" s="1"/>
  <c r="J8" i="8"/>
  <c r="K7" i="7"/>
  <c r="K9" i="7" s="1"/>
  <c r="J7" i="7"/>
  <c r="K7" i="6"/>
  <c r="J7" i="6"/>
  <c r="K7" i="5"/>
  <c r="J7" i="5"/>
  <c r="J10" i="4"/>
  <c r="J9" i="4"/>
  <c r="J8" i="4"/>
  <c r="K7" i="4"/>
  <c r="L7" i="4" s="1"/>
  <c r="J7" i="4"/>
  <c r="K7" i="3"/>
  <c r="K8" i="3" s="1"/>
  <c r="J7" i="3"/>
  <c r="K7" i="2"/>
  <c r="L7" i="2" s="1"/>
  <c r="M7" i="2" s="1"/>
  <c r="J7" i="2"/>
  <c r="K23" i="1"/>
  <c r="L23" i="1" s="1"/>
  <c r="M23" i="1" s="1"/>
  <c r="J23" i="1"/>
  <c r="K13" i="1"/>
  <c r="J13" i="1"/>
  <c r="K12" i="1"/>
  <c r="L12" i="1" s="1"/>
  <c r="M12" i="1" s="1"/>
  <c r="J12" i="1"/>
  <c r="K11" i="1"/>
  <c r="J11" i="1"/>
  <c r="K10" i="1"/>
  <c r="J10" i="1"/>
  <c r="K9" i="1"/>
  <c r="J9" i="1"/>
  <c r="K8" i="1"/>
  <c r="J8" i="1"/>
  <c r="K7" i="1"/>
  <c r="J7" i="1"/>
  <c r="M12" i="12" l="1"/>
  <c r="K13" i="12"/>
  <c r="C16" i="12" s="1"/>
  <c r="M15" i="9"/>
  <c r="M10" i="9"/>
  <c r="M8" i="7"/>
  <c r="M10" i="6"/>
  <c r="K13" i="6"/>
  <c r="C14" i="6" s="1"/>
  <c r="M9" i="5"/>
  <c r="L13" i="5"/>
  <c r="M13" i="5" s="1"/>
  <c r="M26" i="2"/>
  <c r="M20" i="2"/>
  <c r="M27" i="2"/>
  <c r="M25" i="2"/>
  <c r="M23" i="2"/>
  <c r="M21" i="2"/>
  <c r="L10" i="2"/>
  <c r="M10" i="2" s="1"/>
  <c r="M9" i="8"/>
  <c r="L11" i="8"/>
  <c r="L11" i="4"/>
  <c r="K13" i="11"/>
  <c r="M14" i="5"/>
  <c r="M11" i="9"/>
  <c r="K16" i="9"/>
  <c r="M9" i="6"/>
  <c r="M14" i="9"/>
  <c r="K11" i="4"/>
  <c r="K11" i="8"/>
  <c r="C14" i="8" s="1"/>
  <c r="K15" i="5"/>
  <c r="M10" i="8"/>
  <c r="M13" i="9"/>
  <c r="M12" i="11"/>
  <c r="M10" i="11"/>
  <c r="L11" i="5"/>
  <c r="M11" i="5" s="1"/>
  <c r="M8" i="5"/>
  <c r="M12" i="6"/>
  <c r="M8" i="9"/>
  <c r="K10" i="13"/>
  <c r="C13" i="13" s="1"/>
  <c r="M22" i="1"/>
  <c r="M19" i="1"/>
  <c r="M16" i="1"/>
  <c r="K24" i="1"/>
  <c r="M17" i="2"/>
  <c r="K33" i="2"/>
  <c r="M30" i="2"/>
  <c r="M13" i="2"/>
  <c r="L17" i="14"/>
  <c r="M16" i="14"/>
  <c r="M8" i="14"/>
  <c r="M15" i="14"/>
  <c r="M13" i="14"/>
  <c r="K17" i="14"/>
  <c r="M11" i="14"/>
  <c r="M11" i="10"/>
  <c r="M12" i="10"/>
  <c r="M9" i="10"/>
  <c r="M14" i="14"/>
  <c r="M12" i="14"/>
  <c r="M9" i="14"/>
  <c r="M11" i="12"/>
  <c r="M10" i="12"/>
  <c r="M11" i="11"/>
  <c r="M11" i="6"/>
  <c r="M8" i="6"/>
  <c r="M31" i="2"/>
  <c r="M28" i="2"/>
  <c r="M18" i="2"/>
  <c r="M14" i="2"/>
  <c r="M11" i="2"/>
  <c r="M8" i="2"/>
  <c r="M32" i="2"/>
  <c r="M29" i="2"/>
  <c r="M19" i="2"/>
  <c r="M16" i="2"/>
  <c r="M12" i="2"/>
  <c r="M9" i="2"/>
  <c r="L8" i="12"/>
  <c r="L13" i="12" s="1"/>
  <c r="L7" i="1"/>
  <c r="M8" i="8"/>
  <c r="C9" i="3"/>
  <c r="M7" i="4"/>
  <c r="M11" i="4" s="1"/>
  <c r="M8" i="13"/>
  <c r="L9" i="1"/>
  <c r="M9" i="1" s="1"/>
  <c r="L11" i="1"/>
  <c r="M11" i="1" s="1"/>
  <c r="L13" i="1"/>
  <c r="M13" i="1" s="1"/>
  <c r="L7" i="3"/>
  <c r="L8" i="3" s="1"/>
  <c r="L7" i="5"/>
  <c r="L15" i="5" s="1"/>
  <c r="L7" i="7"/>
  <c r="L9" i="7" s="1"/>
  <c r="L7" i="9"/>
  <c r="M6" i="10"/>
  <c r="M7" i="14"/>
  <c r="L7" i="6"/>
  <c r="L13" i="6" s="1"/>
  <c r="K13" i="10"/>
  <c r="L8" i="1"/>
  <c r="L10" i="1"/>
  <c r="M10" i="1" s="1"/>
  <c r="L8" i="11"/>
  <c r="L9" i="13"/>
  <c r="L10" i="13" s="1"/>
  <c r="C17" i="9" l="1"/>
  <c r="L33" i="2"/>
  <c r="M8" i="11"/>
  <c r="M13" i="11" s="1"/>
  <c r="L13" i="11"/>
  <c r="M7" i="9"/>
  <c r="M16" i="9" s="1"/>
  <c r="L16" i="9"/>
  <c r="M11" i="8"/>
  <c r="M7" i="3"/>
  <c r="M8" i="3" s="1"/>
  <c r="M8" i="12"/>
  <c r="M13" i="12" s="1"/>
  <c r="M33" i="2"/>
  <c r="C25" i="1"/>
  <c r="M7" i="1"/>
  <c r="L24" i="1"/>
  <c r="M17" i="14"/>
  <c r="C34" i="2"/>
  <c r="C18" i="9"/>
  <c r="M9" i="13"/>
  <c r="M10" i="13" s="1"/>
  <c r="M7" i="7"/>
  <c r="M8" i="1"/>
  <c r="C18" i="14"/>
  <c r="C12" i="7"/>
  <c r="M13" i="10"/>
  <c r="C12" i="4"/>
  <c r="M7" i="6"/>
  <c r="M13" i="6" s="1"/>
  <c r="L13" i="10"/>
  <c r="C16" i="11"/>
  <c r="C14" i="10"/>
  <c r="C16" i="5"/>
  <c r="M7" i="5"/>
  <c r="M15" i="5" s="1"/>
  <c r="C10" i="3" l="1"/>
  <c r="M9" i="7"/>
  <c r="M24" i="1"/>
  <c r="C26" i="1" s="1"/>
  <c r="C19" i="14"/>
  <c r="C35" i="2"/>
  <c r="C17" i="5"/>
  <c r="C17" i="11"/>
  <c r="C13" i="4"/>
  <c r="C15" i="8"/>
  <c r="C15" i="10"/>
  <c r="C17" i="12"/>
  <c r="C14" i="13"/>
  <c r="C15" i="6"/>
  <c r="C13" i="7" l="1"/>
</calcChain>
</file>

<file path=xl/sharedStrings.xml><?xml version="1.0" encoding="utf-8"?>
<sst xmlns="http://schemas.openxmlformats.org/spreadsheetml/2006/main" count="735" uniqueCount="213">
  <si>
    <t>Formularz cenowy</t>
  </si>
  <si>
    <t>Pakiet Nr 1</t>
  </si>
  <si>
    <t>Lp.</t>
  </si>
  <si>
    <t>Nazwa przedmiotu zamówienia</t>
  </si>
  <si>
    <t>Nazwa handlowa przed-miotu zamówienia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</si>
  <si>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</si>
  <si>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</si>
  <si>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</si>
  <si>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</si>
  <si>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</si>
  <si>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</si>
  <si>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</si>
  <si>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</si>
  <si>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</si>
  <si>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</si>
  <si>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Numer i data ważn. dopuszczenia</t>
  </si>
  <si>
    <t>Klasa wyrobu medycznego*</t>
  </si>
  <si>
    <t>Iloczyn kolumn 8 i 9 dodany do poz. w kol. 8</t>
  </si>
  <si>
    <t>Iloczyn kolumny 7 i 8</t>
  </si>
  <si>
    <t>Iloczyn kolumny 11 i 9</t>
  </si>
  <si>
    <t>Suma kolumn 11 i 12</t>
  </si>
  <si>
    <t>1.</t>
  </si>
  <si>
    <t>Gaza jałowa 17 nitkowa  1 m2 (klasa IIa)</t>
  </si>
  <si>
    <t>szt.</t>
  </si>
  <si>
    <t>2.</t>
  </si>
  <si>
    <t>Gaza jałowa 17 nitkowa 1/2 m2 (klasa IIa)</t>
  </si>
  <si>
    <t>3.</t>
  </si>
  <si>
    <t>Gaza jałowa 17 nitkowa 1/4 m2 (klasa IIa)</t>
  </si>
  <si>
    <t>4.</t>
  </si>
  <si>
    <t>5.</t>
  </si>
  <si>
    <t>6.</t>
  </si>
  <si>
    <t>7.</t>
  </si>
  <si>
    <t>Plaster na  tkaninie bawełnianej szer. 5cm/5m</t>
  </si>
  <si>
    <t>8.</t>
  </si>
  <si>
    <t>Plaster jałowy z centralnym opatrunkiem 25cm x 10cm</t>
  </si>
  <si>
    <t>9.</t>
  </si>
  <si>
    <t>Plaster jałowy z centralnym opatrunkiem 10cm x 6cm lub 15cm x 6 cm</t>
  </si>
  <si>
    <t>10.</t>
  </si>
  <si>
    <t>Plaster jałowy z centralnym opatrunkiem 5 cm * 7,2 cm lub 8 cm * 6cm</t>
  </si>
  <si>
    <t>11.</t>
  </si>
  <si>
    <t>12.</t>
  </si>
  <si>
    <t>13.</t>
  </si>
  <si>
    <t>Plaster z opatrunkiem włókninowy szer. 6cm/1m</t>
  </si>
  <si>
    <t>14.</t>
  </si>
  <si>
    <t>op.</t>
  </si>
  <si>
    <t>15.</t>
  </si>
  <si>
    <t>Lignina bielona arkusze 40cm/60cm (w opakowaniu foliowym, chroniącym przed zawilgoceniem) - wyrób medyczny</t>
  </si>
  <si>
    <t>kg</t>
  </si>
  <si>
    <t>16.</t>
  </si>
  <si>
    <t>Podkłady higieniczne chłonne, górna warstwa z włókniny, dolna z nieprzemakalnej folii, 60*90cm.</t>
  </si>
  <si>
    <t>17.</t>
  </si>
  <si>
    <t>Podkład podgipsowy z waty syntetycznej 10cm*3m (mierzona w stanie swobodnym)</t>
  </si>
  <si>
    <t>18.</t>
  </si>
  <si>
    <t>Kompresy gazowe  jałowe z nitką radiacyjną 17 nitkowe, 12 warstwowe 7,5x7,5 cm, pakowane po 20 szt. (w pakiecie przewiązane po 10 szt. ułożone grzbietem w jedną stronę). Opakowanie oznakowane datą sterylizacji, datą ważności. Naklejka nadająca się do wklejenia do dokumentacji.</t>
  </si>
  <si>
    <t>19.</t>
  </si>
  <si>
    <t>Kompresy gazowe  jałowe z nitką radiacyjną 17 nitkowe, 12 warstwowe 7,5x7,5 cm, pakowane po 10 szt. ułożone grzbietem w jedną stronę. Opakowanie oznakowane datą sterylizacji, datą ważności. Naklejka nadająca się do wklejenia do dokumentacji</t>
  </si>
  <si>
    <t>RAZEM:</t>
  </si>
  <si>
    <t>Łączna cena oferty netto:</t>
  </si>
  <si>
    <t>słownie:</t>
  </si>
  <si>
    <t>Łączna cena oferty brutto:</t>
  </si>
  <si>
    <t>W programie Excel proszę wypełniać jedynie biale pola arkusza.</t>
  </si>
  <si>
    <t>Zamawiający wymaga, aby masa powierzchniowa gazy, z której wykonane są wyroby była zgodna z normą PN-EN 14079:</t>
  </si>
  <si>
    <t>minimum 17g/m2 (13-nitkowa)</t>
  </si>
  <si>
    <t>minimum 23g/m2 (17-nitkowa)</t>
  </si>
  <si>
    <t>Pakiet nr 2</t>
  </si>
  <si>
    <t>Nazwa handlowa przedmiotu zamó-wienia</t>
  </si>
  <si>
    <t>Jałowy przylepiec do mocowania wkłuć obwodowych wyposażony w podkładkę zabezpieczającą miejsce wkłucia 6cm x 8cm +/- 0,5cm. Op. = 50 szt.</t>
  </si>
  <si>
    <t>Włókninowy przylepiec chirurgiczny 5 cm  do mocowania opatrunków. Przepuszcza parę wodną, nie powoduje maceracji skóry. Do mocowania opatrunków na stawach i zaokrąglonych częściach ciała. Długość przylepca 10 mb.</t>
  </si>
  <si>
    <t>Włókninowy przylepiec chirurgiczny 10 cm  do mocowania opatrunków. Przepuszcza parę wodną, nie powoduje maceracji skóry. Do mocowania opatrunków na stawach i zaokrąglonych częściach ciała. Długość przylepca 10 mb.</t>
  </si>
  <si>
    <t>Opaska gipsowa szybkowiążąca nawinięta na rolkę, 10cm x 3 mb, obustronnie impregnowana gipsem, pakowana a'2 szt. (czas wiązania max. 4-6 min), zawartość gipsu naturalnego min. 94% - wymagana karta techniczna</t>
  </si>
  <si>
    <t>Opaska gipsowa szybkowiążąca nawinięta na rolkę, 12cm x 3 mb, obustronnie impregnowana gipsem, pakowana a'2 szt. (czas wiązania max. 4-6 min),  zawartość gipsu naturalnego min. 94% - wymagana karta techniczna</t>
  </si>
  <si>
    <t>Opaska gipsowa szybkowiążąca nawinięta na rolkę, 14cm x 3 mb, obustronnie impregnowana gipsem, pakowana a'2 szt. (czas wiązania max. 4-6 min.) zawartość gipsu naturalnego min. 94% - wymagana karta techniczna</t>
  </si>
  <si>
    <r>
      <t xml:space="preserve">Kompresy gazowe niejałowe 7,5cm * 7,5cm *100 szt.  13-nitkowe, 8-warstwowe </t>
    </r>
    <r>
      <rPr>
        <b/>
        <sz val="9"/>
        <color rgb="FF000000"/>
        <rFont val="Arial"/>
        <family val="2"/>
        <charset val="238"/>
      </rPr>
      <t>(min. klasa I, reg. 4)Kompresy gazowe niejałowe 7,5cm * 7,5cm *100 szt.  13-nitkowe, 8-warstwowe (min. klasa I, reg. 4)</t>
    </r>
  </si>
  <si>
    <r>
      <t xml:space="preserve">Kompresy gazowe niejałowe 10cm * 10cm *100 szt.  13-nitkowe, 8-warstwowe  </t>
    </r>
    <r>
      <rPr>
        <b/>
        <sz val="9"/>
        <color rgb="FF000000"/>
        <rFont val="Arial"/>
        <family val="2"/>
        <charset val="238"/>
      </rPr>
      <t>(min. klasa I, reg. 4)Kompresy gazowe niejałowe 10cm * 10cm *100 szt.  13-nitkowe, 8-warstwowe  (min. klasa I, reg. 4)</t>
    </r>
  </si>
  <si>
    <r>
      <t xml:space="preserve">Kompresy włókninowe, 4 warstwowe, niejałowe, 7,5cm x 7,5cm x 100 szt. </t>
    </r>
    <r>
      <rPr>
        <b/>
        <sz val="9"/>
        <color rgb="FF000000"/>
        <rFont val="Arial"/>
        <family val="2"/>
        <charset val="238"/>
      </rPr>
      <t>(min. klasa I, reg. 4)Kompresy włókninowe, 4 warstwowe, niejałowe, 7,5cm x 7,5cm x 100 szt. (min. klasa I, reg. 4)</t>
    </r>
  </si>
  <si>
    <r>
      <t>Kompresy włókninowe, 4 warstwowe, niejałowe, 10cm x 10cm x 100 szt.</t>
    </r>
    <r>
      <rPr>
        <b/>
        <sz val="9"/>
        <color rgb="FF000000"/>
        <rFont val="Arial"/>
        <family val="2"/>
        <charset val="238"/>
      </rPr>
      <t xml:space="preserve"> (min. klasa I, reg. 4)Kompresy włókninowe, 4 warstwowe, niejałowe, 10cm x 10cm x 100 szt. (min. klasa I, reg. 4)</t>
    </r>
  </si>
  <si>
    <t>Przylepiec do nieinwazyjnego zamykania małych ran i nacięć chirurgicznych, może być stosowany samodzielnie lub ze szwami chirurgicznymi, 6x76mm (±1mm) po 3 paski</t>
  </si>
  <si>
    <t>koperta</t>
  </si>
  <si>
    <t>Przylepiec do nieinwazyjnego zamykania małych ran i nacięć chirurgicznych, może być stosowany samodzielnie lub ze szwami chirurgicznymi, 6x38mm po 6 pasków</t>
  </si>
  <si>
    <t>Opaska dziana 5cm *4 mb (pakowana pojedynczo z pełnym opisem produktu)</t>
  </si>
  <si>
    <t>Opaska dziana 10cm *4 mb (pakowana pojedynczo z pełnym opisem produktu)</t>
  </si>
  <si>
    <t>Opaska dziana 15cm *4 mb (pakowana pojedynczo z pełnym opisem produktu)</t>
  </si>
  <si>
    <t>Opaska elastyczna 12cm *4mb, z domieszką bawełny, pakowana łącznie z zapinką (opakowanie zawierające pełną identyfikację produktu)</t>
  </si>
  <si>
    <t>Opaska elastyczna 15cm *4mb, z domieszką bawełny, pakowana łącznie z zapinką  (opakowanie zawierające pełną identyfikację produktu)</t>
  </si>
  <si>
    <t>Kompresy z miękkiej  włókniny tracheotomijne, jałowe z wycięciem Y, 30g, 6-cio warstwowe 7,5cm x 7,5cm, Pakowane po 25 x  2  szt.</t>
  </si>
  <si>
    <t>Razem:</t>
  </si>
  <si>
    <t>Zamawiający wymaga, aby masa powierzchniowa gazy, z której wykonane są wyroby była zgodna z normą PN-EN14079:</t>
  </si>
  <si>
    <t>Pakiet Nr 3</t>
  </si>
  <si>
    <t>Nazwa handlowa przedm.zam.</t>
  </si>
  <si>
    <t>Jednorazowy podkład chłonący wilgoć z wkładem żelowym, pełnobarierowy, przepuszczalny dla powietrza (WVTR min. 3600 g/m2/24godz), pozostający suchy na powierzchni po zaabsorbowaniu płynów, ograniczający przykry zapach, wykonany z min. 4 warstw, warstwa zewnętrzna trwale spojona z rdzeniem chłonnym, rozmiar 60 x 90 cm ± 1 cm, bez lateksu, opak. = 10 szt.</t>
  </si>
  <si>
    <t>Pakiet Nr 4</t>
  </si>
  <si>
    <t>Mydło w płynie, do mycia skóry wrażliwej, narażonej na długotrwałe leżenie, z dodatkiem panthenolu, 500ml</t>
  </si>
  <si>
    <t>Pianka do oczyszczania skóry wrażliwej, przy silnych zabrudzeniach związanych z nietrzymaniem moczu (stolca) 400ml</t>
  </si>
  <si>
    <t>Olejek ochronny do bardzo suchej skóry, w aerozolu, z dodatkiem panthenolu, 200ml</t>
  </si>
  <si>
    <t>Krem ochronny do miejsc intymnych z keratyną 200ml</t>
  </si>
  <si>
    <t>Pakiet Nr 5</t>
  </si>
  <si>
    <t>Opatrunek jałowy z włokien alginianu wapnia, 12cm * 7,5cm  do zaopatrywania ran głębokich</t>
  </si>
  <si>
    <t>Opatrunek antyseptyczny w postaci luźno utkanej gazy, nasączonej parafiną i 0,5% chlorheksydyną, o wymiarach 15cm * 20cm.</t>
  </si>
  <si>
    <t>Opatrunek jałowy hydrokoloidowy w postaci przezroczystego żelu, przeznaczony do leczenia ran głębokich suchych, mało/umiarkowanie sączących z martwicą suchą lub rozpływną. Op. 15g.</t>
  </si>
  <si>
    <t>UWAGA: W niniejszym Pakiecie znajduje się asortyment, który należy wycenić wg cen urzędowych!</t>
  </si>
  <si>
    <t>Pakiet Nr 6</t>
  </si>
  <si>
    <t>Zestaw do zmiany opatrunku. Opakowanie typu twardy blister z 3 komorami. Zestaw zawiera min. 2 kompresy włokniniowe lub bawełniane 7,5X 7,5 cm, 5-6 tupferów gazowych w kształcie kuli 20x20 cm lub śliwki oraz 2 róznokolorowe pęsety lub kleszcze i pęsetę.</t>
  </si>
  <si>
    <t>Zestaw do usuwania szwów. Opakowanie typu twardy  blister z 3 komorami z wgłębieniem na płyny. Zestaw zawiera min. 3 tupfery gazowe w kształcie kuli, 1 pęsetę anatomiczną metalową,1 ostrze skalpel 6,5cm (zapakowane).</t>
  </si>
  <si>
    <t>Zestaw do zakładania  szwów. Opakowanie typu twardy  blister z 2-3 komorami. Zestaw zawiera min.: 5 kompresów włókninowych lub bawełnianych  7,5 x 7,5 cm, 3 tupfery gazowe w kształcie kuli, 1 serweta barierowa min. 60x60 cm, 1 serweta barierowa z otworem i przylepcem min. 50x50 cm, 1 imadło metalowe, 1 pęseta metalowa chirurgiczna, 1 kleszcze, 1 nożyczki metalowe ostro-ostre</t>
  </si>
  <si>
    <t>Zestaw do wkłucia centralnego. Opakowanie typu twardy  blister z 2 komorami. Zestaw zawiera min.: 1 serweta podfoliowana 75x45 cm, 1 serweta z laminatu  z otworem i przylepcem 45x75 cm, 10 tupferów  w kształcie kuli 20x20 cm, 6-10 kompresów z gazy 7,5x 7,5 cm,1 ostrze chir. nr 11, 1 pęseta plastikowa, 1 strzykawka 20 ml, 1 strzykawka 10 ml, 1 imadło metalowe, 1 igła 0,8x40 mm, 1 igła 1,2 x 40 mm</t>
  </si>
  <si>
    <t>Zestaw do wkłucia lędźwiowego. Opakowanie typu twardy blister z 3 komorami. Zestaw zawiera min.:  1 serweta podfoliowana 70 x55 cm , 1 serweta z laminatu z otworem i przylepcem 60x50  cm, 1 igła 1,2 x40 mm, 1 igła 0,5x 25 mm, 1 strzykawka 5 ml, 1 strzykawka 3 ml, 5 szt kompresów włokninowych 5x5 cm, 1 samoprzylepny opatrunek 5x7,2 cm</t>
  </si>
  <si>
    <t>Zestaw do cewnikowania. Opakowanie typu twardy blister z 1-2 komorami. Zestaw zawiera min.: 4- 6 tupferów w kształcie kuli 20x20 cm lub wielkości śliwki, 1 serweta podfoliowana- włókninowa 45- 50x60-75 cm, 1 serweta podfoliowana-włókninowa z otworem, rozcięciem 50-75x60-90cm, 1 pęseta plastikowa, 2 rękawice lateksowe, bezpudrowe M</t>
  </si>
  <si>
    <t>Pakiet Nr 7 - PODKŁADY</t>
  </si>
  <si>
    <t>Nazwa asortymentu</t>
  </si>
  <si>
    <t>Nazwa handlowa przedm. zam.</t>
  </si>
  <si>
    <t>ilość</t>
  </si>
  <si>
    <t>Cena jedn. brutto w zł</t>
  </si>
  <si>
    <t>Wartość VAT w zł</t>
  </si>
  <si>
    <t>Jałowa ściereczka do wycierania rąk po myciu chirurgicznym z wielowarstwowej  bibuły celulozowej, 40x40 cm, +/ - 10 cm pakowane pojedynczo</t>
  </si>
  <si>
    <t>Zestaw dla noworodków o minimalnym składzie: serweta kompresowa 60*80cm; czapeczka dla noworodka; kocyk flanelowy; podkład chłonny z pulpy celulozowej 60*60cm</t>
  </si>
  <si>
    <t>Pakiet Nr 8 - OPATRUNKI HYDROŻELOWE</t>
  </si>
  <si>
    <t>Sterylny opatrunek hydrożelowy o wym. 12cm x 24cm * 1szt.</t>
  </si>
  <si>
    <t>Sterylny opatrunek hydrożelowy o wym. 12cm x 10cm * 1szt.</t>
  </si>
  <si>
    <t>Sterylny opatrunek hydrożelowy o wym. 20cm x 40cm * 1szt.</t>
  </si>
  <si>
    <t>Pakiet Nr 9</t>
  </si>
  <si>
    <t>1.*</t>
  </si>
  <si>
    <r>
      <t xml:space="preserve">Kompresy gazowe jałowe 5cm * 5cm *, 17-nitkowe. 8-warstwowe </t>
    </r>
    <r>
      <rPr>
        <b/>
        <sz val="9"/>
        <color rgb="FF000000"/>
        <rFont val="Arial"/>
        <family val="2"/>
        <charset val="238"/>
      </rPr>
      <t>(klasa IIa, reg. 7). Pakowane po 5 szt.</t>
    </r>
  </si>
  <si>
    <t>2.*</t>
  </si>
  <si>
    <r>
      <t xml:space="preserve">Kompresy gazowe jałowe 7,5cm * 7,5cm *, 17-nitkowe. 8-warstwowe </t>
    </r>
    <r>
      <rPr>
        <b/>
        <sz val="9"/>
        <color rgb="FF000000"/>
        <rFont val="Arial"/>
        <family val="2"/>
        <charset val="238"/>
      </rPr>
      <t>(klasa IIa, reg. 7). Pakowane po 3 szt.</t>
    </r>
  </si>
  <si>
    <t>3.*</t>
  </si>
  <si>
    <r>
      <t xml:space="preserve">Kompresy gazowe jałowe 7,5cm * 7,5cm *,  17-nitkowe. 8-warstwowe </t>
    </r>
    <r>
      <rPr>
        <b/>
        <sz val="9"/>
        <color rgb="FF000000"/>
        <rFont val="Arial"/>
        <family val="2"/>
        <charset val="238"/>
      </rPr>
      <t>(klasa IIa, reg. 7). Pakowane po 5 szt.</t>
    </r>
  </si>
  <si>
    <t>4.*</t>
  </si>
  <si>
    <r>
      <t xml:space="preserve">Kompresy gazowe jałowe 7,5cm * 7,5cm *,  17-nitkowe. 8-warstwowe </t>
    </r>
    <r>
      <rPr>
        <b/>
        <sz val="9"/>
        <color rgb="FF000000"/>
        <rFont val="Arial"/>
        <family val="2"/>
        <charset val="238"/>
      </rPr>
      <t>(klasa IIa, reg. 7). Pakowane po 10szt.</t>
    </r>
  </si>
  <si>
    <t>5.*</t>
  </si>
  <si>
    <r>
      <t xml:space="preserve">Kompresy gazowe jałowe 10cm * 10cm *. 17-nitkowe, 8-warstwowe  </t>
    </r>
    <r>
      <rPr>
        <b/>
        <sz val="9"/>
        <color rgb="FF000000"/>
        <rFont val="Arial"/>
        <family val="2"/>
        <charset val="238"/>
      </rPr>
      <t>(klasy IIa, reg.  7). Pakowane po 5 szt.</t>
    </r>
  </si>
  <si>
    <t>6.*</t>
  </si>
  <si>
    <r>
      <t xml:space="preserve">Kompresy gazowe jałowe 10cm * 10cm *.  17-nitkowe, 8-warstwowe  </t>
    </r>
    <r>
      <rPr>
        <b/>
        <sz val="9"/>
        <color rgb="FF000000"/>
        <rFont val="Arial"/>
        <family val="2"/>
        <charset val="238"/>
      </rPr>
      <t>(klasy IIa, reg.  7). Pakowane po 10 szt.</t>
    </r>
  </si>
  <si>
    <t>7.*</t>
  </si>
  <si>
    <r>
      <t xml:space="preserve">Kompresy gazowe jałowe, 17 nitkowe, 8 warstwowe, 5cm x 5cm  pakowane pojedynczo  po 3 szt. 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Kompresy są w opakowaniu typu "flow-pack" - każdy pojedynczy kompres pakowany jest indywidualnie. Opakowanie jednostkowe zawiera 3 szt. kompresu.</t>
    </r>
  </si>
  <si>
    <t>8.*</t>
  </si>
  <si>
    <r>
      <t xml:space="preserve">Kompresy gazowe jałowe, 17 nitkowe, 8 warstwowe, 5cm x 5cm  pakowane po 3 szt. 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Opakowanie jednostkowe zawiera 3 szt. kompresu.</t>
    </r>
  </si>
  <si>
    <t>9.*</t>
  </si>
  <si>
    <r>
      <t xml:space="preserve">Kompresy gazowe jałowe, 17 nitkowe, 8 warstwowe, 7,5cm x 7,5cm  +/- 0,5 cm, pakowane pojedynczo  po 3 szt.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Kompresy są w opakowaniu typu "flow-pack" - każdy pojedynczy kompres  pakowany jest indywidualnie. Opakowanie jednostkowe zawiera 3 szt. kompresu.</t>
    </r>
  </si>
  <si>
    <t>Poz. 1 - 9* - Na opakowaniu wskaźnik informujący o przejściu procesu sterylizacji</t>
  </si>
  <si>
    <t>Pakiet Nr 10</t>
  </si>
  <si>
    <t>Pakiet Nr 11 - PIELUCHOMAJTKI</t>
  </si>
  <si>
    <t>Pieluchomajtki chłonne, warstwa zewnętrzna przepuszczająca powietrze na całej powierzchni, przeznaczone dla osób z nietrzymaniem moczu, niepowodujące podrażnień skóry, zapinane na przylepcorzepy, dla pacjentów o obwodzie w pasie 75-110cm ±10%</t>
  </si>
  <si>
    <t>Pieluchomajtki chłonne, warstwa zewnętrzna przepuszczająca powietrze na całej powierzchni, przeznaczone dla osób z nietrzymaniem moczu, niepowodujące podrażnień skóry, zapinane na przylepcorzepy, dla pacjentów o obwodzie w pasie 100-150cm ±10%</t>
  </si>
  <si>
    <t>Pieluchomajtki chłonne, warstwa zewnętrzna przepuszczająca powietrze na całej powierzchni, przeznaczone dla osób z nietrzymaniem moczu, niepowodujące podrażnień skóry, zapinane na przylepcorzepy, dla pacjentów o obwodzie w pasie 130-170cm ±10%</t>
  </si>
  <si>
    <t>Pieluchomajtki chłonne, warstwa zewnętrzna przepuszczająca powietrze na całej powierzchni, przeznaczone dla osób z nietrzymaniem moczu, niepowodujące podrażnień skóry, zapinane na przylepcorzepy, dla pacjentów o obwodzie w pasie/biodrach 55 - 80cm ±10%</t>
  </si>
  <si>
    <t>Podkłady ginekologiczne, chłonne, zbudowane z maty celulozowej będącej częścią chłonną, owiniętej bibułką higieniczną oraz włókniną wierzchnią, część izolacyjną stanowi arkusz folii umiejscowiony w dolnej części podkładu pomiędzy wkładem, a bibułką, niejałowe, 34cmx9cm, opakowanie=10szt. Absorgyn lub równoważne</t>
  </si>
  <si>
    <t>Pakiet Nr 12 - ŻELE ZNIECZULAJĄCE</t>
  </si>
  <si>
    <t>Sterylny żel znieczulający 8-12ml, przeznaczony do cewnikowania pęcherza moczowego.</t>
  </si>
  <si>
    <t>Sterylny żel znieczulający 4-6ml, przeznaczony do cewnikowania pęcherza moczowego.</t>
  </si>
  <si>
    <t>Płyn ułatwiający i przyśpieszający gojenie ran przewlekłych i zakażonych w tym odleżyn, utrzymujący odpowiednią wilgotność rany. Tworzy warstwę ochronną na powierzchni rany. Nie zawiera alkoholu, nie powoduje podrażnień. W swoim składzie zawiera poliheksanid i poloksamer. Opakowanie a 250 ml.</t>
  </si>
  <si>
    <t>Maść do miejscowego stosowania w ranach zakażonych i niezakażonych. W swoim składzie zawiera naturalną żywicę.Opakowanie zawiera 15g.</t>
  </si>
  <si>
    <t>Żel do oczyszczania, nawilżania i pielęgnacji ran przewlekłych i zakażonych oraz oparzeń I i II stopnia. Tworzy na powierzchni rany warstwę ochronną. W swoim składzie zawiera poliheksanid i poloksamer. Opakowanie = 30ml.</t>
  </si>
  <si>
    <t>Pakiet Nr 13</t>
  </si>
  <si>
    <t>Jałowa, chłonna, gąbka żelatynowa, posiadająca działanie hemostatyczne o wym. 80x50x10mm*1szt.</t>
  </si>
  <si>
    <t>szt</t>
  </si>
  <si>
    <t>Jałowa, chłonna, gąbka żelatynowa, posiadająca działanie hemostatyczne o wym. 80x50x1mm*1szt.</t>
  </si>
  <si>
    <t>Pakiet Nr 14</t>
  </si>
  <si>
    <t>Opatrunek jałowy do ran wymagających aktywnego oczyszczenia, aktywowany roztworem Ringera, zmieniany co 72 godz. 10cm *10cm</t>
  </si>
  <si>
    <t>Opatrunek sterylny, hydroaktywny z poliuretanowej pianki i sterylnej siateczki hydrożelowej, do ran suchych i mokrych o wymiarach 10x10 cm</t>
  </si>
  <si>
    <t>Opatrunek jałowy 10x10cm do zaopatrywania  powierzchownych ran sączących. Zapewnia dobrą wentylację, przepuszcza wydzielinę, zapobiega wysychaniu rany, można go ciąć na kawałki o dowolnych wymiarach.</t>
  </si>
  <si>
    <t>Opatrunek jałowy, samoprzylepny, hydrokoloidowy, 5cm *5cm</t>
  </si>
  <si>
    <t>Opatrunek jałowy, samoprzylepny, hydrokoloidowy, 10cm *10cm</t>
  </si>
  <si>
    <r>
      <t xml:space="preserve">Tupfer opatrunkowy, jałowy z 20-nitkowej gazy bawełnianej z nitką radiacyjną o wym. 24x24cm,w kształcie kuli, mocno zwinięty z jednego kawałka gazy. Pakowane po  18x10szt. </t>
    </r>
    <r>
      <rPr>
        <b/>
        <sz val="9"/>
        <color rgb="FF000000"/>
        <rFont val="Arial"/>
        <family val="2"/>
        <charset val="238"/>
      </rPr>
      <t xml:space="preserve">(klasa IIa, reg. 7). </t>
    </r>
    <r>
      <rPr>
        <sz val="9"/>
        <color rgb="FF000000"/>
        <rFont val="Arial"/>
        <family val="2"/>
        <charset val="238"/>
      </rPr>
      <t xml:space="preserve">Opakowanie oznakowane datą sterylizacji, datą ważności. Naklejka nadająca się do wklejenia do dokumentacjiTupfer opatrunkowy, jałowy z 20-nitkowej gazy bawełnianej z nitką radiacyjną o wym. 24x24cm,w kształcie kuli, mocno zwinięty z jednego kawałka gazy. Pakowane po  18x10szt. </t>
    </r>
    <r>
      <rPr>
        <b/>
        <sz val="9"/>
        <color rgb="FF000000"/>
        <rFont val="Arial"/>
        <family val="2"/>
        <charset val="238"/>
      </rPr>
      <t xml:space="preserve">(klasa IIa, reg. 7). </t>
    </r>
    <r>
      <rPr>
        <sz val="9"/>
        <color rgb="FF000000"/>
        <rFont val="Arial"/>
        <family val="2"/>
        <charset val="238"/>
      </rPr>
      <t>Opakowanie oznakowane datą sterylizacji, datą ważności. Naklejka nadająca się do wklejenia do dokumentacji</t>
    </r>
  </si>
  <si>
    <r>
      <t xml:space="preserve">Tupfer opatrunkowy, jałowy z 24-nitkowej gazy bawełnianej o wym.8x8cm, w kształcie fasolki, mocno zwinięty z jednego kawałka gazy. Pakowany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po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color rgb="FF000000"/>
        <rFont val="Arial"/>
        <family val="2"/>
        <charset val="238"/>
      </rPr>
      <t xml:space="preserve">30 x10 szt. </t>
    </r>
    <r>
      <rPr>
        <b/>
        <sz val="9"/>
        <color rgb="FF000000"/>
        <rFont val="Arial"/>
        <family val="2"/>
        <charset val="238"/>
      </rPr>
      <t>(klasa IIa, reg. 7</t>
    </r>
    <r>
      <rPr>
        <sz val="9"/>
        <color rgb="FF000000"/>
        <rFont val="Arial"/>
        <family val="2"/>
        <charset val="238"/>
      </rPr>
      <t xml:space="preserve">). Opakowanie oznakowane datą sterylizacji, datą ważności. Naklejka nadająca się do wklejenia do dokumentacjiTupfer opatrunkowy, jałowy z 24-nitkowej gazy bawełnianej o wym.8x8cm, w kształcie fasolki, mocno zwinięty z jednego kawałka gazy. Pakowany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po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color rgb="FF000000"/>
        <rFont val="Arial"/>
        <family val="2"/>
        <charset val="238"/>
      </rPr>
      <t xml:space="preserve">30 x10 szt. </t>
    </r>
    <r>
      <rPr>
        <b/>
        <sz val="9"/>
        <color rgb="FF000000"/>
        <rFont val="Arial"/>
        <family val="2"/>
        <charset val="238"/>
      </rPr>
      <t>(klasa IIa, reg. 7</t>
    </r>
    <r>
      <rPr>
        <sz val="9"/>
        <color rgb="FF000000"/>
        <rFont val="Arial"/>
        <family val="2"/>
        <charset val="238"/>
      </rPr>
      <t>). Opakowanie oznakowane datą sterylizacji, datą ważności. Naklejka nadająca się do wklejenia do dokumentacji</t>
    </r>
  </si>
  <si>
    <t>Elastyczna opaska  podtrzymujaca o rozciągliwości 85%-90% i właściwościach kohezyjnych. Do podtrzymywania  różnego rodzaju opatrunków. Pojedyncze zwoje nie luzują się i nie zwijają nawet na zaokrąglonych częściach ciała. Dobrze przepuszcza powietrze, nie uciska, nie ogranicza krążenia krwi. Szer. 4-6 cm, dł. 4m.</t>
  </si>
  <si>
    <t>Elastyczna opaska  podtrzymujaca o rozciagliwości 85%-90% i właściwościach kohezyjnych. Do podtrzymywania różnego rodzaju opatrunków. Pojedyncze zwoje nie luzują się i nie zwijają nawet na zaokrąglonych częściach ciała. Dobrze przepuszcza powietrze, nie uciska, nie ogranicza krążenia krwi. Szer. 8cm, dł. 4 m.</t>
  </si>
  <si>
    <t>Zestaw do małych zabiegów chirurgicznych. Zawiera 1 serwetę na stół narzędziowy /owinięcie pakietu/ 90x75 cm, 1 serwetę przylepną: 2 częściową z regulacją otworu 75x90 cm, 1 skalpel  jednorazowy nr 10, 1 szt. nożyczki metalowe zagięte typu Metzenbaum tępo tępe 14,5 cm, 1 szt.  metalowe imadło chirurgiczne Mayo- hegar 14 cm,1 metalowa pęseta chirurgiczna standardowa prosta 14 cm, 1 szt. metalowe kleszczyki anatomiczne zagięte Halsted-Mosquito 12,5 cm, 1 narzędzie plastikowe do mycia pola operacyjnego 14 cm, 1 pojemnik plastikowy 9,5x3 cm, 150 ml, 10 kompresów z gazy 12 warstwowej, 17 nitek, 7,5x7,5 cm, 5 kompresów włókninowych 6 warstwowych 30g/ m2, 5x5cm, 3 tupfery gazowe.</t>
  </si>
  <si>
    <t>Opatrunek jałowy, samoprzylepny, z folii poliuretanowej do jałowego osłonięcia ran, 10cm 15cm +/-1cm</t>
  </si>
  <si>
    <t>Seton z elementem kontrastującym, rozmiar 8x90 cm z gazy 20 nitkowej, 4 warstwy, jałowy op.x 2 szt.</t>
  </si>
  <si>
    <t xml:space="preserve">Kompresy niejałowe wykonane z włókniny 30g/m2, 5cm x 5cm. Opakowanie = 100 sztuk </t>
  </si>
  <si>
    <t xml:space="preserve">Opaska elastyczna jałowa 15cm x 4m, pakowana pojedynczo w opakowanie papier – folia z widoczną zawartością, ze wskaźnikiem informującym o przejściu procesu sterylizacji umieszczonym na papierze opakowania jednostkowego oraz marginesem otwierania min. 1,5 cm. </t>
  </si>
  <si>
    <t xml:space="preserve">Serwety operacyjne z gazy 17N, 8W, jałowe 45cmx45cm, ze znacznikiem RTG, bez tasiemki, pakowane a'2 sztuki. Opakowanie papier – folia z widoczną zawartością, ze wskaźnikiem informującym o przejściu procesu sterylizacji umieszczonym na papierze opakowania jednostkowego oraz marginesem otwierania min. 1,5cm. </t>
  </si>
  <si>
    <t xml:space="preserve">Serwety operacyjne z gazy 17N, 4W, jałowe 75cmx90cm, ze znacznikiem RTG, bez tasiemki, pakowane a'2 sztuki. Opakowanie papier – folia z widoczną zawartością, ze wskaźnikiem informującym o przejściu procesu sterylizacji umieszczonym na papierze opakowania jednostkowego oraz marginesem otwierania min. 1,5cm. </t>
  </si>
  <si>
    <t>Opatrunek piankowy, regulujący wilgotność rany. Część chlonna zawiera warstwę kontaktową wykonaną z hydrowłókien (karboksymetyloceluloza sodowa) oraz warstwę pianki poliuretanowej. Wodoodporna warstwa zewnętrzna wykonana z półprzepuszczalnej błony poliuretanowej. Rozm. 20cm x 20cm - nieprzylepny.</t>
  </si>
  <si>
    <t>Opatrunek piankowy, regulujący wilgotność rany. Część chlonna zawiera warstwę kontaktową wykonaną z hydrowłókien (karboksymetyloceluloza sodowa) oraz warstwę pianki poliuretanowej. Wodoodporna warstwa zewnętrzna wykonana z półprzepuszczalnej błony poliuretanowej. Rozm. 10cm x 10cm - przylepny.</t>
  </si>
  <si>
    <t xml:space="preserve">Opaska elastyczna jałowa 12cm x 4m, pakowana pojedynczo w opakowanie papier – folia z widoczną zawartością, ze wskaźnikiem informującym o przejściu procesu sterylizacji umieszczonym na papierze opakowania jednostkowego oraz marginesem otwierania min. 1,5 cm. </t>
  </si>
  <si>
    <t>Opaska dziana jałowa (100% wiskowa), pakowana pojedynczo w opakowanie papier – folia z widoczną zawartością, ze wskaźnikiem informującym o przejściu procesu sterylizacji umieszczonym na papierze opakowania jednostkowego oraz marginesem otwierania min. 1,5cm.,szerokość 10 cm</t>
  </si>
  <si>
    <t>Opaska dziana jałowa (100% wiskowa), pakowana pojedynczo w opakowanie papier – folia z widoczną zawartością, ze wskaźnikiem informującym o przejściu procesu sterylizacji umieszczonym na papierze opakowania jednostkowego oraz marginesem otwierania min. 1,5cm. ,szerokość 15 cm</t>
  </si>
  <si>
    <t>Opatrunek hydrokoloidowy zbudowany z 3 hydrokoloidów: karboksymetylocelulozy sodowej, pektyny, żelatyny zawieszonych w macierzy hydrokoloidowej, na podłożu samoprzylepnego polimeru oraz z warstwy zewnętrznej błony poliuretanowej, zapewniający wilgotne środowisko gojenia ran, wodoodporny, 10 x 10 cm.</t>
  </si>
  <si>
    <t>Opatrunek hydrowłóknisty o właściwościach niszczących biofilm bakteryjny, bakteriobójczy. Zbudowany z dwóch warstw wykonanych z  nietkanych włókien (karboksymetyloceluloza sodowa), z jonami srebra - 1,2%, o działaniu spotęgowanym dodatkowymi substancjami EDTA i BEC, o wysokich właściwościach chłonnych, wzmocniony przeszyciami, wym. 10cm x 10cm.</t>
  </si>
  <si>
    <t>Opatrunek hydrowłóknisty o właściwościach niszczących biofilm bakteryjny, bakteriobójczy. Zbudowany z dwóch warstw wykonanych z  nietkanych włókien (karboksymetyloceluloza sodowa), z jonami srebra - 1,2%, o działaniu spotęgowanym dodatkowymi substancjami EDTA i BEC, o wysokich właściwościach chłonnych, wzmocniony przeszyciami, wym. 15cm x 15cm.</t>
  </si>
  <si>
    <t>20.</t>
  </si>
  <si>
    <t>21.</t>
  </si>
  <si>
    <t>22.</t>
  </si>
  <si>
    <t>23.</t>
  </si>
  <si>
    <t>24.</t>
  </si>
  <si>
    <t>Plaster włókninowy szer. 5 cm, długość 9,15m +/- 15cm</t>
  </si>
  <si>
    <t>Plaster włókninowy szer. 2,5 cm, długość 9,15m +/- 15cm</t>
  </si>
  <si>
    <t>Plaster włókninowy szer. 1,25 cm, długość 9,15m +/- 15cm</t>
  </si>
  <si>
    <t>Przylepiec na porowatej folii, szer. 2,5cm, długość 9,15m +/- 15cm</t>
  </si>
  <si>
    <t>Przylepiec na porowatej folii, szer. 5cm, długość 9,15m +/- 15cm</t>
  </si>
  <si>
    <t>25.</t>
  </si>
  <si>
    <t>26.</t>
  </si>
  <si>
    <t>Elastyczna siatka opatrunkowa (ręka i noga dziecka)  o dł. 25mb w stanie rozciągniętym lub min. 10mb w stanie relaksacyjnym, zawierająca min. 50% bawełny lub bez zawartości bawełny (wymagana karta techniczna)</t>
  </si>
  <si>
    <t>Elastyczna siatka opatrunkowa (noga i głowa dziecka) o dł. 25mb w stanie rozciągniętym lub min. 10mb w stanie relaksacyjnym, zawierająca min. 50% bawełny lub bez zawartości bawełny (wymagana karta techniczna)</t>
  </si>
  <si>
    <t>Elastyczna siatka opatrunkowa (stopa i noga)  o dł. 25mb w stanie rozciągniętym lub min. 10mb w stanie relaksacyjnym, zawierająca min. 50% bawełny lub bez zawartości bawełny (wymagana karta techniczna)</t>
  </si>
  <si>
    <t>Elastyczna siatka opatrunkowa (głowa)  o dł. 25mb w stanie rozciągniętym lub min. 10mb w stanie relaksacyjnym, zawierająca min. 50% bawełny lub bez zawartości bawełny (wymagana karta techniczna)</t>
  </si>
  <si>
    <t>Elastyczna siatka opatrunkowa (biodro, tułów)  o dł. 25mb w stanie rozciągniętym lub min. 10mb w stanie relaksacyjnym, zawierająca min. 50% bawełny lub bez zawartości bawełny (wymagana karta techniczna)</t>
  </si>
  <si>
    <t>Nie dopuszcza się składania ofert częściowych w obrębie Pakietu nr 1.</t>
  </si>
  <si>
    <t>Nie dopuszcza się składania ofert częściowych w obrębie Pakietu nr 2.</t>
  </si>
  <si>
    <t>Nie dopuszcza się składania ofert częściowych w obrębie Pakietu nr 3.</t>
  </si>
  <si>
    <t>Nie dopuszcza się składania ofert częściowych w obrębie Pakietu nr 4.</t>
  </si>
  <si>
    <t xml:space="preserve"> Nie dopuszcza się składania ofert częściowych w obrębie Pakietu nr 5.</t>
  </si>
  <si>
    <t xml:space="preserve"> Nie dopuszcza się składania ofert częściowych w obrębie Pakietu nr 6.</t>
  </si>
  <si>
    <t xml:space="preserve"> Nie dopuszcza się składania ofert częściowych w obrębie Pakietu nr 7.</t>
  </si>
  <si>
    <t>Nie dopuszcza się składania ofert częściowych w obrębie Pakietu nr 8.</t>
  </si>
  <si>
    <t>Nie dopuszcza się składania ofert częściowych w obrębie Pakietu nr 9.</t>
  </si>
  <si>
    <t xml:space="preserve"> Nie dopuszcza się składania ofert częściowych w obrębie Pakietu nr 10.</t>
  </si>
  <si>
    <t>Nie dopuszcza się składania ofert częściowych w obrębie Pakietu nr 11.</t>
  </si>
  <si>
    <t>Nie dopuszcza się składania ofert częściowych w obrębie Pakietu nr 12.</t>
  </si>
  <si>
    <t>Nie dopuszcza się składania ofert częściowych w obrębie Pakietu nr 13.</t>
  </si>
  <si>
    <t>Nie dopuszcza się składania ofert częściowych w obrębie Pakietu nr 14.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</si>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</sst>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5]General"/>
    <numFmt numFmtId="165" formatCode="&quot; &quot;#,##0.00&quot; zł &quot;;&quot;-&quot;#,##0.00&quot; zł &quot;;&quot; -&quot;#&quot; zł &quot;;&quot; &quot;@&quot; &quot;"/>
    <numFmt numFmtId="166" formatCode="[$-415]0%"/>
    <numFmt numFmtId="167" formatCode="[$-415]#,##0"/>
    <numFmt numFmtId="168" formatCode="[$-415]#,##0.00"/>
    <numFmt numFmtId="169" formatCode="[$-415]0"/>
    <numFmt numFmtId="170" formatCode="[$-415]0.00"/>
    <numFmt numFmtId="171" formatCode="#,##0.00&quot; &quot;[$zł-415];[Red]&quot;-&quot;#,##0.00&quot; &quot;[$zł-415]"/>
  </numFmts>
  <fonts count="47"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Garamond"/>
      <family val="1"/>
      <charset val="238"/>
    </font>
    <font>
      <b/>
      <sz val="10"/>
      <color rgb="FF000000"/>
      <name val="Arial"/>
      <family val="2"/>
      <charset val="238"/>
    </font>
    <font>
      <b/>
      <i/>
      <sz val="14"/>
      <color rgb="FF000000"/>
      <name val="Garamond"/>
      <family val="1"/>
      <charset val="238"/>
    </font>
    <font>
      <sz val="7"/>
      <color rgb="FF00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imes New Roman"/>
      <family val="1"/>
      <charset val="238"/>
    </font>
    <font>
      <b/>
      <sz val="10"/>
      <color rgb="FF9933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7"/>
      <color rgb="FF00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993300"/>
      <name val="Tahoma"/>
      <family val="2"/>
      <charset val="238"/>
    </font>
    <font>
      <b/>
      <sz val="9"/>
      <color rgb="FF993300"/>
      <name val="Tahoma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i/>
      <sz val="12"/>
      <color rgb="FF000000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12"/>
      <color rgb="FFFF0000"/>
      <name val="Arial"/>
      <family val="2"/>
      <charset val="238"/>
    </font>
    <font>
      <sz val="7"/>
      <color rgb="FFFF0000"/>
      <name val="Times New Roman"/>
      <family val="1"/>
      <charset val="238"/>
    </font>
    <font>
      <b/>
      <sz val="10"/>
      <color rgb="FFFF0000"/>
      <name val="Czcionka tekstu podstawowego"/>
      <charset val="238"/>
    </font>
    <font>
      <sz val="1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3" fillId="0" borderId="0" applyNumberFormat="0" applyBorder="0" applyProtection="0"/>
    <xf numFmtId="171" fontId="3" fillId="0" borderId="0" applyBorder="0" applyProtection="0"/>
  </cellStyleXfs>
  <cellXfs count="399">
    <xf numFmtId="0" fontId="0" fillId="0" borderId="0" xfId="0"/>
    <xf numFmtId="164" fontId="1" fillId="0" borderId="0" xfId="2" applyProtection="1"/>
    <xf numFmtId="164" fontId="4" fillId="0" borderId="0" xfId="2" applyFont="1" applyProtection="1"/>
    <xf numFmtId="164" fontId="5" fillId="0" borderId="0" xfId="2" applyFont="1" applyProtection="1"/>
    <xf numFmtId="164" fontId="6" fillId="0" borderId="0" xfId="2" applyFont="1" applyProtection="1"/>
    <xf numFmtId="164" fontId="7" fillId="2" borderId="1" xfId="2" applyFont="1" applyFill="1" applyBorder="1" applyAlignment="1" applyProtection="1">
      <alignment horizontal="center" wrapText="1"/>
    </xf>
    <xf numFmtId="164" fontId="1" fillId="2" borderId="2" xfId="2" applyFill="1" applyBorder="1" applyProtection="1"/>
    <xf numFmtId="164" fontId="7" fillId="2" borderId="2" xfId="2" applyFont="1" applyFill="1" applyBorder="1" applyProtection="1"/>
    <xf numFmtId="164" fontId="8" fillId="2" borderId="2" xfId="2" applyFont="1" applyFill="1" applyBorder="1" applyAlignment="1" applyProtection="1">
      <alignment wrapText="1"/>
    </xf>
    <xf numFmtId="166" fontId="1" fillId="2" borderId="2" xfId="2" applyNumberFormat="1" applyFill="1" applyBorder="1" applyProtection="1"/>
    <xf numFmtId="164" fontId="7" fillId="2" borderId="2" xfId="2" applyFont="1" applyFill="1" applyBorder="1" applyAlignment="1" applyProtection="1">
      <alignment vertical="top" wrapText="1"/>
    </xf>
    <xf numFmtId="164" fontId="9" fillId="2" borderId="1" xfId="2" applyFont="1" applyFill="1" applyBorder="1" applyProtection="1"/>
    <xf numFmtId="164" fontId="10" fillId="0" borderId="1" xfId="2" applyFont="1" applyBorder="1" applyAlignment="1" applyProtection="1">
      <alignment horizontal="center" vertical="center" wrapText="1"/>
    </xf>
    <xf numFmtId="164" fontId="11" fillId="0" borderId="1" xfId="2" applyFont="1" applyBorder="1" applyProtection="1"/>
    <xf numFmtId="164" fontId="12" fillId="2" borderId="1" xfId="2" applyFont="1" applyFill="1" applyBorder="1" applyAlignment="1" applyProtection="1">
      <alignment horizontal="center" vertical="center"/>
    </xf>
    <xf numFmtId="164" fontId="5" fillId="2" borderId="1" xfId="2" applyFont="1" applyFill="1" applyBorder="1" applyAlignment="1" applyProtection="1">
      <alignment horizontal="center" vertical="center"/>
    </xf>
    <xf numFmtId="165" fontId="12" fillId="0" borderId="1" xfId="2" applyNumberFormat="1" applyFont="1" applyBorder="1" applyAlignment="1" applyProtection="1">
      <alignment horizontal="center" vertical="center" wrapText="1"/>
    </xf>
    <xf numFmtId="166" fontId="12" fillId="0" borderId="1" xfId="2" applyNumberFormat="1" applyFont="1" applyBorder="1" applyAlignment="1" applyProtection="1">
      <alignment horizontal="center" vertical="center"/>
    </xf>
    <xf numFmtId="165" fontId="12" fillId="2" borderId="1" xfId="1" applyFont="1" applyFill="1" applyBorder="1" applyAlignment="1" applyProtection="1">
      <alignment horizontal="center" vertical="center" wrapText="1"/>
    </xf>
    <xf numFmtId="165" fontId="12" fillId="2" borderId="1" xfId="2" applyNumberFormat="1" applyFont="1" applyFill="1" applyBorder="1" applyAlignment="1" applyProtection="1">
      <alignment horizontal="center" vertical="center" wrapText="1"/>
    </xf>
    <xf numFmtId="164" fontId="1" fillId="0" borderId="1" xfId="2" applyBorder="1" applyProtection="1"/>
    <xf numFmtId="164" fontId="9" fillId="2" borderId="1" xfId="2" applyFont="1" applyFill="1" applyBorder="1" applyAlignment="1" applyProtection="1">
      <alignment wrapText="1"/>
    </xf>
    <xf numFmtId="164" fontId="13" fillId="0" borderId="1" xfId="2" applyFont="1" applyBorder="1" applyProtection="1"/>
    <xf numFmtId="164" fontId="10" fillId="0" borderId="1" xfId="2" applyFont="1" applyBorder="1" applyAlignment="1" applyProtection="1">
      <alignment horizontal="left" vertical="center" wrapText="1"/>
    </xf>
    <xf numFmtId="164" fontId="10" fillId="0" borderId="1" xfId="2" applyFont="1" applyBorder="1" applyAlignment="1" applyProtection="1">
      <alignment horizontal="left" wrapText="1"/>
    </xf>
    <xf numFmtId="164" fontId="9" fillId="2" borderId="1" xfId="2" applyFont="1" applyFill="1" applyBorder="1" applyAlignment="1" applyProtection="1">
      <alignment vertical="top" wrapText="1"/>
    </xf>
    <xf numFmtId="164" fontId="11" fillId="0" borderId="1" xfId="2" applyFont="1" applyBorder="1" applyAlignment="1" applyProtection="1">
      <alignment wrapText="1"/>
    </xf>
    <xf numFmtId="165" fontId="12" fillId="2" borderId="1" xfId="2" applyNumberFormat="1" applyFont="1" applyFill="1" applyBorder="1" applyAlignment="1" applyProtection="1">
      <alignment horizontal="center" vertical="center"/>
    </xf>
    <xf numFmtId="164" fontId="1" fillId="0" borderId="1" xfId="2" applyBorder="1" applyAlignment="1" applyProtection="1">
      <alignment vertical="top"/>
    </xf>
    <xf numFmtId="165" fontId="12" fillId="0" borderId="1" xfId="1" applyFont="1" applyBorder="1" applyAlignment="1" applyProtection="1">
      <alignment horizontal="center" vertical="center" wrapText="1"/>
    </xf>
    <xf numFmtId="164" fontId="12" fillId="2" borderId="1" xfId="6" applyFont="1" applyFill="1" applyBorder="1" applyAlignment="1" applyProtection="1">
      <alignment horizontal="center" vertical="center"/>
    </xf>
    <xf numFmtId="164" fontId="12" fillId="2" borderId="1" xfId="7" applyFont="1" applyFill="1" applyBorder="1" applyAlignment="1" applyProtection="1">
      <alignment horizontal="left" vertical="top" wrapText="1"/>
    </xf>
    <xf numFmtId="164" fontId="12" fillId="2" borderId="1" xfId="7" applyFont="1" applyFill="1" applyBorder="1" applyAlignment="1" applyProtection="1">
      <alignment horizontal="center" vertical="center"/>
    </xf>
    <xf numFmtId="167" fontId="5" fillId="2" borderId="1" xfId="7" applyNumberFormat="1" applyFont="1" applyFill="1" applyBorder="1" applyAlignment="1" applyProtection="1">
      <alignment horizontal="center" vertical="center"/>
    </xf>
    <xf numFmtId="165" fontId="14" fillId="0" borderId="1" xfId="2" applyNumberFormat="1" applyFont="1" applyBorder="1" applyAlignment="1" applyProtection="1">
      <alignment horizontal="center" vertical="center" wrapText="1"/>
    </xf>
    <xf numFmtId="166" fontId="1" fillId="0" borderId="1" xfId="2" applyNumberFormat="1" applyBorder="1" applyAlignment="1" applyProtection="1">
      <alignment horizontal="center" vertical="center"/>
    </xf>
    <xf numFmtId="165" fontId="1" fillId="2" borderId="1" xfId="2" applyNumberFormat="1" applyFill="1" applyBorder="1" applyAlignment="1" applyProtection="1">
      <alignment horizontal="center" vertical="center"/>
    </xf>
    <xf numFmtId="164" fontId="5" fillId="2" borderId="1" xfId="7" applyFont="1" applyFill="1" applyBorder="1" applyAlignment="1" applyProtection="1">
      <alignment horizontal="center" vertical="center"/>
    </xf>
    <xf numFmtId="164" fontId="17" fillId="2" borderId="1" xfId="2" applyFont="1" applyFill="1" applyBorder="1" applyAlignment="1" applyProtection="1">
      <alignment vertical="center"/>
    </xf>
    <xf numFmtId="170" fontId="14" fillId="2" borderId="4" xfId="2" applyNumberFormat="1" applyFont="1" applyFill="1" applyBorder="1" applyAlignment="1" applyProtection="1">
      <alignment vertical="center"/>
    </xf>
    <xf numFmtId="165" fontId="16" fillId="2" borderId="1" xfId="2" applyNumberFormat="1" applyFont="1" applyFill="1" applyBorder="1" applyAlignment="1" applyProtection="1">
      <alignment horizontal="right"/>
    </xf>
    <xf numFmtId="168" fontId="14" fillId="3" borderId="5" xfId="2" applyNumberFormat="1" applyFont="1" applyFill="1" applyBorder="1" applyAlignment="1" applyProtection="1">
      <alignment horizontal="center"/>
    </xf>
    <xf numFmtId="164" fontId="17" fillId="2" borderId="6" xfId="2" applyFont="1" applyFill="1" applyBorder="1" applyAlignment="1" applyProtection="1">
      <alignment vertical="center"/>
    </xf>
    <xf numFmtId="170" fontId="14" fillId="2" borderId="7" xfId="2" applyNumberFormat="1" applyFont="1" applyFill="1" applyBorder="1" applyAlignment="1" applyProtection="1">
      <alignment vertical="center"/>
    </xf>
    <xf numFmtId="165" fontId="16" fillId="2" borderId="6" xfId="2" applyNumberFormat="1" applyFont="1" applyFill="1" applyBorder="1" applyAlignment="1" applyProtection="1">
      <alignment horizontal="right"/>
    </xf>
    <xf numFmtId="168" fontId="14" fillId="3" borderId="8" xfId="2" applyNumberFormat="1" applyFont="1" applyFill="1" applyBorder="1" applyAlignment="1" applyProtection="1">
      <alignment horizontal="center"/>
    </xf>
    <xf numFmtId="49" fontId="18" fillId="3" borderId="0" xfId="2" applyNumberFormat="1" applyFont="1" applyFill="1" applyAlignment="1" applyProtection="1">
      <alignment vertical="center"/>
    </xf>
    <xf numFmtId="164" fontId="19" fillId="3" borderId="0" xfId="2" applyFont="1" applyFill="1" applyAlignment="1" applyProtection="1">
      <alignment vertical="center" wrapText="1"/>
    </xf>
    <xf numFmtId="164" fontId="19" fillId="3" borderId="0" xfId="2" applyFont="1" applyFill="1" applyAlignment="1" applyProtection="1">
      <alignment horizontal="right" vertical="center"/>
    </xf>
    <xf numFmtId="164" fontId="19" fillId="3" borderId="0" xfId="2" applyFont="1" applyFill="1" applyAlignment="1" applyProtection="1">
      <alignment horizontal="center" vertical="center"/>
    </xf>
    <xf numFmtId="164" fontId="14" fillId="3" borderId="0" xfId="2" applyFont="1" applyFill="1" applyProtection="1"/>
    <xf numFmtId="164" fontId="17" fillId="3" borderId="0" xfId="2" applyFont="1" applyFill="1" applyAlignment="1" applyProtection="1">
      <alignment horizontal="center" vertical="center"/>
    </xf>
    <xf numFmtId="167" fontId="17" fillId="3" borderId="0" xfId="2" applyNumberFormat="1" applyFont="1" applyFill="1" applyAlignment="1" applyProtection="1">
      <alignment horizontal="right" vertical="center" wrapText="1"/>
    </xf>
    <xf numFmtId="164" fontId="20" fillId="0" borderId="0" xfId="2" applyFont="1" applyProtection="1"/>
    <xf numFmtId="165" fontId="1" fillId="0" borderId="0" xfId="2" applyNumberFormat="1" applyProtection="1"/>
    <xf numFmtId="164" fontId="17" fillId="0" borderId="0" xfId="2" applyFont="1" applyAlignment="1" applyProtection="1">
      <alignment horizontal="left" vertical="center"/>
    </xf>
    <xf numFmtId="164" fontId="1" fillId="0" borderId="0" xfId="2" applyAlignment="1" applyProtection="1">
      <alignment vertical="top" wrapText="1"/>
    </xf>
    <xf numFmtId="164" fontId="14" fillId="0" borderId="0" xfId="2" applyFont="1" applyAlignment="1" applyProtection="1">
      <alignment horizontal="center" wrapText="1"/>
    </xf>
    <xf numFmtId="164" fontId="21" fillId="0" borderId="0" xfId="6" applyFont="1" applyAlignment="1" applyProtection="1">
      <alignment vertical="center"/>
    </xf>
    <xf numFmtId="164" fontId="1" fillId="0" borderId="0" xfId="2" applyAlignment="1" applyProtection="1">
      <alignment horizontal="center" vertical="center"/>
    </xf>
    <xf numFmtId="165" fontId="21" fillId="0" borderId="0" xfId="1" applyFont="1" applyAlignment="1" applyProtection="1">
      <alignment vertical="center" wrapText="1"/>
    </xf>
    <xf numFmtId="166" fontId="1" fillId="0" borderId="0" xfId="2" applyNumberFormat="1" applyAlignment="1" applyProtection="1">
      <alignment vertical="center"/>
    </xf>
    <xf numFmtId="165" fontId="7" fillId="0" borderId="0" xfId="2" applyNumberFormat="1" applyFont="1" applyAlignment="1" applyProtection="1">
      <alignment vertical="center" wrapText="1"/>
    </xf>
    <xf numFmtId="164" fontId="13" fillId="0" borderId="0" xfId="2" applyFont="1" applyProtection="1"/>
    <xf numFmtId="165" fontId="22" fillId="0" borderId="0" xfId="2" applyNumberFormat="1" applyFont="1" applyAlignment="1" applyProtection="1">
      <alignment vertical="center" wrapText="1"/>
    </xf>
    <xf numFmtId="166" fontId="5" fillId="0" borderId="0" xfId="2" applyNumberFormat="1" applyFont="1" applyAlignment="1" applyProtection="1">
      <alignment vertical="center"/>
    </xf>
    <xf numFmtId="165" fontId="23" fillId="0" borderId="0" xfId="2" applyNumberFormat="1" applyFont="1" applyAlignment="1" applyProtection="1">
      <alignment vertical="center" wrapText="1"/>
    </xf>
    <xf numFmtId="164" fontId="24" fillId="0" borderId="0" xfId="6" applyFont="1" applyAlignment="1" applyProtection="1">
      <alignment vertical="center"/>
    </xf>
    <xf numFmtId="167" fontId="24" fillId="0" borderId="0" xfId="5" applyNumberFormat="1" applyFont="1" applyAlignment="1" applyProtection="1">
      <alignment vertical="center"/>
    </xf>
    <xf numFmtId="164" fontId="21" fillId="0" borderId="0" xfId="5" applyFont="1" applyAlignment="1" applyProtection="1">
      <alignment horizontal="center" vertical="top" wrapText="1"/>
    </xf>
    <xf numFmtId="164" fontId="21" fillId="0" borderId="0" xfId="5" applyFont="1" applyAlignment="1" applyProtection="1">
      <alignment vertical="center"/>
    </xf>
    <xf numFmtId="165" fontId="25" fillId="0" borderId="0" xfId="2" applyNumberFormat="1" applyFont="1" applyAlignment="1" applyProtection="1">
      <alignment vertical="center" wrapText="1"/>
    </xf>
    <xf numFmtId="167" fontId="21" fillId="0" borderId="0" xfId="5" applyNumberFormat="1" applyFont="1" applyAlignment="1" applyProtection="1">
      <alignment vertical="center"/>
    </xf>
    <xf numFmtId="164" fontId="11" fillId="0" borderId="0" xfId="2" applyFont="1" applyAlignment="1" applyProtection="1">
      <alignment vertical="top" wrapText="1"/>
    </xf>
    <xf numFmtId="164" fontId="14" fillId="0" borderId="0" xfId="2" applyFont="1" applyAlignment="1" applyProtection="1">
      <alignment vertical="center" wrapText="1"/>
    </xf>
    <xf numFmtId="164" fontId="21" fillId="0" borderId="0" xfId="6" applyFont="1" applyAlignment="1" applyProtection="1">
      <alignment horizontal="center" vertical="top"/>
    </xf>
    <xf numFmtId="164" fontId="21" fillId="0" borderId="0" xfId="5" applyFont="1" applyAlignment="1" applyProtection="1">
      <alignment horizontal="center" vertical="top"/>
    </xf>
    <xf numFmtId="165" fontId="25" fillId="0" borderId="0" xfId="2" applyNumberFormat="1" applyFont="1" applyAlignment="1" applyProtection="1">
      <alignment horizontal="center" vertical="center" wrapText="1"/>
    </xf>
    <xf numFmtId="166" fontId="1" fillId="0" borderId="0" xfId="2" applyNumberFormat="1" applyProtection="1"/>
    <xf numFmtId="165" fontId="7" fillId="0" borderId="0" xfId="2" applyNumberFormat="1" applyFont="1" applyAlignment="1" applyProtection="1">
      <alignment vertical="top" wrapText="1"/>
    </xf>
    <xf numFmtId="164" fontId="14" fillId="0" borderId="0" xfId="2" applyFont="1" applyAlignment="1" applyProtection="1">
      <alignment vertical="center"/>
    </xf>
    <xf numFmtId="164" fontId="1" fillId="0" borderId="0" xfId="2" applyAlignment="1" applyProtection="1">
      <alignment vertical="center"/>
    </xf>
    <xf numFmtId="164" fontId="14" fillId="0" borderId="0" xfId="2" applyFont="1" applyAlignment="1" applyProtection="1">
      <alignment horizontal="center" vertical="center"/>
    </xf>
    <xf numFmtId="164" fontId="21" fillId="0" borderId="0" xfId="2" applyFont="1" applyProtection="1"/>
    <xf numFmtId="164" fontId="20" fillId="2" borderId="1" xfId="2" applyFont="1" applyFill="1" applyBorder="1" applyAlignment="1" applyProtection="1">
      <alignment horizontal="center" wrapText="1"/>
    </xf>
    <xf numFmtId="164" fontId="21" fillId="2" borderId="2" xfId="2" applyFont="1" applyFill="1" applyBorder="1" applyProtection="1"/>
    <xf numFmtId="164" fontId="18" fillId="0" borderId="1" xfId="2" applyFont="1" applyBorder="1" applyAlignment="1" applyProtection="1">
      <alignment horizontal="center" wrapText="1"/>
    </xf>
    <xf numFmtId="164" fontId="9" fillId="2" borderId="1" xfId="2" applyFont="1" applyFill="1" applyBorder="1" applyAlignment="1" applyProtection="1">
      <alignment horizontal="center" vertical="center"/>
    </xf>
    <xf numFmtId="165" fontId="25" fillId="0" borderId="1" xfId="2" applyNumberFormat="1" applyFont="1" applyBorder="1" applyAlignment="1" applyProtection="1">
      <alignment horizontal="center" vertical="center" wrapText="1"/>
    </xf>
    <xf numFmtId="164" fontId="12" fillId="0" borderId="1" xfId="2" applyFont="1" applyBorder="1" applyProtection="1"/>
    <xf numFmtId="164" fontId="24" fillId="0" borderId="1" xfId="2" applyFont="1" applyBorder="1" applyProtection="1"/>
    <xf numFmtId="164" fontId="12" fillId="0" borderId="1" xfId="2" applyFont="1" applyBorder="1" applyAlignment="1" applyProtection="1">
      <alignment vertical="top"/>
    </xf>
    <xf numFmtId="165" fontId="14" fillId="0" borderId="1" xfId="2" applyNumberFormat="1" applyFont="1" applyBorder="1" applyAlignment="1" applyProtection="1">
      <alignment horizontal="center" vertical="center"/>
    </xf>
    <xf numFmtId="164" fontId="9" fillId="2" borderId="1" xfId="2" applyFont="1" applyFill="1" applyBorder="1" applyAlignment="1" applyProtection="1">
      <alignment horizontal="center" vertical="center" wrapText="1"/>
    </xf>
    <xf numFmtId="165" fontId="9" fillId="2" borderId="1" xfId="2" applyNumberFormat="1" applyFont="1" applyFill="1" applyBorder="1" applyAlignment="1" applyProtection="1">
      <alignment horizontal="center" vertical="center"/>
    </xf>
    <xf numFmtId="166" fontId="24" fillId="0" borderId="1" xfId="2" applyNumberFormat="1" applyFont="1" applyBorder="1" applyProtection="1"/>
    <xf numFmtId="164" fontId="1" fillId="0" borderId="0" xfId="2" applyAlignment="1" applyProtection="1">
      <alignment vertical="top"/>
    </xf>
    <xf numFmtId="165" fontId="27" fillId="2" borderId="1" xfId="2" applyNumberFormat="1" applyFont="1" applyFill="1" applyBorder="1" applyAlignment="1" applyProtection="1">
      <alignment horizontal="right"/>
    </xf>
    <xf numFmtId="165" fontId="27" fillId="2" borderId="6" xfId="2" applyNumberFormat="1" applyFont="1" applyFill="1" applyBorder="1" applyAlignment="1" applyProtection="1">
      <alignment horizontal="right"/>
    </xf>
    <xf numFmtId="164" fontId="24" fillId="0" borderId="0" xfId="2" applyFont="1" applyProtection="1"/>
    <xf numFmtId="164" fontId="1" fillId="0" borderId="0" xfId="2" applyAlignment="1" applyProtection="1">
      <alignment wrapText="1"/>
    </xf>
    <xf numFmtId="164" fontId="1" fillId="2" borderId="2" xfId="2" applyFill="1" applyBorder="1" applyAlignment="1" applyProtection="1">
      <alignment wrapText="1"/>
    </xf>
    <xf numFmtId="164" fontId="12" fillId="2" borderId="1" xfId="2" applyFont="1" applyFill="1" applyBorder="1" applyAlignment="1" applyProtection="1">
      <alignment vertical="top" wrapText="1"/>
    </xf>
    <xf numFmtId="164" fontId="12" fillId="2" borderId="1" xfId="2" applyFont="1" applyFill="1" applyBorder="1" applyAlignment="1" applyProtection="1">
      <alignment horizontal="center" vertical="center" wrapText="1"/>
    </xf>
    <xf numFmtId="164" fontId="11" fillId="0" borderId="0" xfId="2" applyFont="1" applyProtection="1"/>
    <xf numFmtId="164" fontId="5" fillId="0" borderId="0" xfId="7" applyFont="1" applyAlignment="1" applyProtection="1">
      <alignment horizontal="center" vertical="top"/>
    </xf>
    <xf numFmtId="165" fontId="16" fillId="2" borderId="1" xfId="2" applyNumberFormat="1" applyFont="1" applyFill="1" applyBorder="1" applyAlignment="1" applyProtection="1">
      <alignment horizontal="right" wrapText="1"/>
    </xf>
    <xf numFmtId="165" fontId="16" fillId="2" borderId="6" xfId="2" applyNumberFormat="1" applyFont="1" applyFill="1" applyBorder="1" applyAlignment="1" applyProtection="1">
      <alignment horizontal="right" wrapText="1"/>
    </xf>
    <xf numFmtId="164" fontId="19" fillId="3" borderId="0" xfId="2" applyFont="1" applyFill="1" applyAlignment="1" applyProtection="1">
      <alignment horizontal="right" vertical="center" wrapText="1"/>
    </xf>
    <xf numFmtId="164" fontId="12" fillId="0" borderId="0" xfId="2" applyFont="1" applyAlignment="1" applyProtection="1">
      <alignment wrapText="1"/>
    </xf>
    <xf numFmtId="164" fontId="7" fillId="2" borderId="2" xfId="2" applyFont="1" applyFill="1" applyBorder="1" applyAlignment="1" applyProtection="1">
      <alignment horizontal="center" wrapText="1"/>
    </xf>
    <xf numFmtId="168" fontId="1" fillId="0" borderId="1" xfId="2" applyNumberFormat="1" applyBorder="1" applyAlignment="1" applyProtection="1">
      <alignment horizontal="center" vertical="center"/>
    </xf>
    <xf numFmtId="165" fontId="14" fillId="3" borderId="1" xfId="2" applyNumberFormat="1" applyFont="1" applyFill="1" applyBorder="1" applyAlignment="1" applyProtection="1">
      <alignment horizontal="center" vertical="center" wrapText="1"/>
    </xf>
    <xf numFmtId="164" fontId="11" fillId="3" borderId="1" xfId="2" applyFont="1" applyFill="1" applyBorder="1" applyAlignment="1" applyProtection="1">
      <alignment wrapText="1"/>
    </xf>
    <xf numFmtId="164" fontId="11" fillId="3" borderId="1" xfId="2" applyFont="1" applyFill="1" applyBorder="1" applyProtection="1"/>
    <xf numFmtId="166" fontId="1" fillId="3" borderId="1" xfId="2" applyNumberFormat="1" applyFill="1" applyBorder="1" applyAlignment="1" applyProtection="1">
      <alignment horizontal="center" vertical="center"/>
    </xf>
    <xf numFmtId="164" fontId="1" fillId="3" borderId="1" xfId="2" applyFill="1" applyBorder="1" applyProtection="1"/>
    <xf numFmtId="164" fontId="29" fillId="2" borderId="2" xfId="2" applyFont="1" applyFill="1" applyBorder="1" applyAlignment="1" applyProtection="1">
      <alignment wrapText="1"/>
    </xf>
    <xf numFmtId="164" fontId="30" fillId="2" borderId="1" xfId="7" applyFont="1" applyFill="1" applyBorder="1" applyAlignment="1" applyProtection="1">
      <alignment horizontal="left" vertical="top" wrapText="1"/>
    </xf>
    <xf numFmtId="164" fontId="1" fillId="2" borderId="1" xfId="7" applyFill="1" applyBorder="1" applyAlignment="1" applyProtection="1">
      <alignment horizontal="center" vertical="center"/>
    </xf>
    <xf numFmtId="164" fontId="29" fillId="0" borderId="1" xfId="2" applyFont="1" applyBorder="1" applyAlignment="1" applyProtection="1">
      <alignment wrapText="1"/>
    </xf>
    <xf numFmtId="164" fontId="5" fillId="2" borderId="1" xfId="7" applyFont="1" applyFill="1" applyBorder="1" applyAlignment="1" applyProtection="1">
      <alignment horizontal="center" vertical="center" wrapText="1"/>
    </xf>
    <xf numFmtId="168" fontId="14" fillId="0" borderId="5" xfId="2" applyNumberFormat="1" applyFont="1" applyBorder="1" applyAlignment="1" applyProtection="1">
      <alignment horizontal="center"/>
    </xf>
    <xf numFmtId="168" fontId="14" fillId="0" borderId="8" xfId="2" applyNumberFormat="1" applyFont="1" applyBorder="1" applyAlignment="1" applyProtection="1">
      <alignment horizontal="center"/>
    </xf>
    <xf numFmtId="49" fontId="18" fillId="0" borderId="0" xfId="2" applyNumberFormat="1" applyFont="1" applyAlignment="1" applyProtection="1">
      <alignment vertical="center"/>
    </xf>
    <xf numFmtId="164" fontId="19" fillId="0" borderId="0" xfId="2" applyFont="1" applyAlignment="1" applyProtection="1">
      <alignment vertical="center" wrapText="1"/>
    </xf>
    <xf numFmtId="164" fontId="19" fillId="0" borderId="0" xfId="2" applyFont="1" applyAlignment="1" applyProtection="1">
      <alignment horizontal="right" vertical="center"/>
    </xf>
    <xf numFmtId="164" fontId="19" fillId="0" borderId="0" xfId="2" applyFont="1" applyAlignment="1" applyProtection="1">
      <alignment horizontal="center" vertical="center"/>
    </xf>
    <xf numFmtId="164" fontId="14" fillId="0" borderId="0" xfId="2" applyFont="1" applyProtection="1"/>
    <xf numFmtId="164" fontId="17" fillId="0" borderId="0" xfId="2" applyFont="1" applyAlignment="1" applyProtection="1">
      <alignment horizontal="center" vertical="center"/>
    </xf>
    <xf numFmtId="167" fontId="17" fillId="0" borderId="0" xfId="2" applyNumberFormat="1" applyFont="1" applyAlignment="1" applyProtection="1">
      <alignment horizontal="right" vertical="center" wrapText="1"/>
    </xf>
    <xf numFmtId="164" fontId="5" fillId="0" borderId="0" xfId="2" applyFont="1" applyAlignment="1" applyProtection="1">
      <alignment horizontal="center"/>
    </xf>
    <xf numFmtId="164" fontId="31" fillId="0" borderId="0" xfId="2" applyFont="1" applyProtection="1"/>
    <xf numFmtId="168" fontId="1" fillId="0" borderId="0" xfId="2" applyNumberFormat="1" applyProtection="1"/>
    <xf numFmtId="169" fontId="26" fillId="2" borderId="1" xfId="2" applyNumberFormat="1" applyFont="1" applyFill="1" applyBorder="1" applyAlignment="1" applyProtection="1">
      <alignment horizontal="center"/>
    </xf>
    <xf numFmtId="169" fontId="26" fillId="2" borderId="5" xfId="2" applyNumberFormat="1" applyFont="1" applyFill="1" applyBorder="1" applyAlignment="1" applyProtection="1">
      <alignment horizontal="center" wrapText="1"/>
    </xf>
    <xf numFmtId="169" fontId="26" fillId="2" borderId="1" xfId="2" applyNumberFormat="1" applyFont="1" applyFill="1" applyBorder="1" applyAlignment="1" applyProtection="1">
      <alignment horizontal="center" wrapText="1"/>
    </xf>
    <xf numFmtId="169" fontId="26" fillId="2" borderId="12" xfId="2" applyNumberFormat="1" applyFont="1" applyFill="1" applyBorder="1" applyAlignment="1" applyProtection="1">
      <alignment horizontal="center" wrapText="1"/>
    </xf>
    <xf numFmtId="169" fontId="26" fillId="2" borderId="4" xfId="2" applyNumberFormat="1" applyFont="1" applyFill="1" applyBorder="1" applyAlignment="1" applyProtection="1">
      <alignment horizontal="center" wrapText="1"/>
    </xf>
    <xf numFmtId="169" fontId="26" fillId="2" borderId="11" xfId="2" applyNumberFormat="1" applyFont="1" applyFill="1" applyBorder="1" applyAlignment="1" applyProtection="1">
      <alignment horizontal="center" wrapText="1"/>
    </xf>
    <xf numFmtId="169" fontId="34" fillId="0" borderId="0" xfId="2" applyNumberFormat="1" applyFont="1" applyAlignment="1" applyProtection="1">
      <alignment horizontal="center" wrapText="1"/>
    </xf>
    <xf numFmtId="164" fontId="5" fillId="2" borderId="3" xfId="2" applyFont="1" applyFill="1" applyBorder="1" applyAlignment="1" applyProtection="1">
      <alignment horizontal="center"/>
    </xf>
    <xf numFmtId="164" fontId="34" fillId="2" borderId="3" xfId="2" applyFont="1" applyFill="1" applyBorder="1" applyAlignment="1" applyProtection="1">
      <alignment horizontal="center" wrapText="1"/>
    </xf>
    <xf numFmtId="168" fontId="34" fillId="2" borderId="3" xfId="2" applyNumberFormat="1" applyFont="1" applyFill="1" applyBorder="1" applyAlignment="1" applyProtection="1">
      <alignment horizontal="center" wrapText="1"/>
    </xf>
    <xf numFmtId="168" fontId="34" fillId="2" borderId="13" xfId="2" applyNumberFormat="1" applyFont="1" applyFill="1" applyBorder="1" applyAlignment="1" applyProtection="1">
      <alignment horizontal="center" wrapText="1"/>
    </xf>
    <xf numFmtId="164" fontId="7" fillId="2" borderId="10" xfId="2" applyFont="1" applyFill="1" applyBorder="1" applyAlignment="1" applyProtection="1">
      <alignment vertical="top" wrapText="1"/>
    </xf>
    <xf numFmtId="164" fontId="7" fillId="2" borderId="14" xfId="2" applyFont="1" applyFill="1" applyBorder="1" applyAlignment="1" applyProtection="1">
      <alignment vertical="top" wrapText="1"/>
    </xf>
    <xf numFmtId="164" fontId="1" fillId="2" borderId="11" xfId="2" applyFill="1" applyBorder="1" applyProtection="1"/>
    <xf numFmtId="164" fontId="1" fillId="0" borderId="1" xfId="2" applyBorder="1" applyAlignment="1" applyProtection="1">
      <alignment vertical="center"/>
    </xf>
    <xf numFmtId="168" fontId="12" fillId="0" borderId="1" xfId="2" applyNumberFormat="1" applyFont="1" applyBorder="1" applyAlignment="1" applyProtection="1">
      <alignment vertical="center"/>
    </xf>
    <xf numFmtId="166" fontId="12" fillId="0" borderId="1" xfId="2" applyNumberFormat="1" applyFont="1" applyBorder="1" applyAlignment="1" applyProtection="1">
      <alignment vertical="center"/>
    </xf>
    <xf numFmtId="165" fontId="1" fillId="2" borderId="1" xfId="2" applyNumberFormat="1" applyFill="1" applyBorder="1" applyAlignment="1" applyProtection="1">
      <alignment vertical="center"/>
    </xf>
    <xf numFmtId="164" fontId="13" fillId="0" borderId="0" xfId="2" applyFont="1" applyAlignment="1" applyProtection="1">
      <alignment horizontal="left"/>
    </xf>
    <xf numFmtId="164" fontId="5" fillId="3" borderId="0" xfId="2" applyFont="1" applyFill="1" applyAlignment="1" applyProtection="1">
      <alignment horizontal="left"/>
    </xf>
    <xf numFmtId="49" fontId="37" fillId="3" borderId="0" xfId="2" applyNumberFormat="1" applyFont="1" applyFill="1" applyAlignment="1" applyProtection="1">
      <alignment vertical="center"/>
    </xf>
    <xf numFmtId="170" fontId="14" fillId="2" borderId="1" xfId="2" applyNumberFormat="1" applyFont="1" applyFill="1" applyBorder="1" applyAlignment="1" applyProtection="1">
      <alignment vertical="top"/>
    </xf>
    <xf numFmtId="165" fontId="16" fillId="0" borderId="5" xfId="2" applyNumberFormat="1" applyFont="1" applyBorder="1" applyAlignment="1" applyProtection="1">
      <alignment horizontal="right"/>
    </xf>
    <xf numFmtId="170" fontId="14" fillId="2" borderId="7" xfId="2" applyNumberFormat="1" applyFont="1" applyFill="1" applyBorder="1" applyAlignment="1" applyProtection="1">
      <alignment vertical="top"/>
    </xf>
    <xf numFmtId="165" fontId="16" fillId="0" borderId="8" xfId="2" applyNumberFormat="1" applyFont="1" applyBorder="1" applyAlignment="1" applyProtection="1">
      <alignment horizontal="right"/>
    </xf>
    <xf numFmtId="165" fontId="14" fillId="3" borderId="4" xfId="1" applyFont="1" applyFill="1" applyBorder="1" applyProtection="1"/>
    <xf numFmtId="165" fontId="14" fillId="3" borderId="5" xfId="1" applyFont="1" applyFill="1" applyBorder="1" applyProtection="1"/>
    <xf numFmtId="165" fontId="14" fillId="3" borderId="12" xfId="1" applyFont="1" applyFill="1" applyBorder="1" applyProtection="1"/>
    <xf numFmtId="164" fontId="19" fillId="3" borderId="0" xfId="2" applyFont="1" applyFill="1" applyAlignment="1" applyProtection="1">
      <alignment vertical="top" wrapText="1"/>
    </xf>
    <xf numFmtId="164" fontId="38" fillId="0" borderId="0" xfId="2" applyFont="1" applyProtection="1"/>
    <xf numFmtId="164" fontId="5" fillId="0" borderId="0" xfId="2" applyFont="1" applyAlignment="1" applyProtection="1">
      <alignment horizontal="left"/>
    </xf>
    <xf numFmtId="164" fontId="23" fillId="0" borderId="0" xfId="2" applyFont="1" applyAlignment="1" applyProtection="1">
      <alignment horizontal="center" wrapText="1"/>
    </xf>
    <xf numFmtId="168" fontId="23" fillId="0" borderId="0" xfId="2" applyNumberFormat="1" applyFont="1" applyAlignment="1" applyProtection="1">
      <alignment horizontal="center" wrapText="1"/>
    </xf>
    <xf numFmtId="164" fontId="34" fillId="0" borderId="0" xfId="2" applyFont="1" applyAlignment="1" applyProtection="1">
      <alignment horizontal="center" wrapText="1"/>
    </xf>
    <xf numFmtId="168" fontId="34" fillId="0" borderId="0" xfId="2" applyNumberFormat="1" applyFont="1" applyAlignment="1" applyProtection="1">
      <alignment horizontal="center" wrapText="1"/>
    </xf>
    <xf numFmtId="164" fontId="12" fillId="2" borderId="1" xfId="2" applyFont="1" applyFill="1" applyBorder="1" applyAlignment="1" applyProtection="1">
      <alignment vertical="center" wrapText="1"/>
    </xf>
    <xf numFmtId="164" fontId="35" fillId="0" borderId="1" xfId="2" applyFont="1" applyBorder="1" applyAlignment="1" applyProtection="1">
      <alignment horizontal="center" wrapText="1"/>
    </xf>
    <xf numFmtId="164" fontId="36" fillId="0" borderId="1" xfId="2" applyFont="1" applyBorder="1" applyAlignment="1" applyProtection="1">
      <alignment horizontal="center" wrapText="1"/>
    </xf>
    <xf numFmtId="164" fontId="35" fillId="0" borderId="1" xfId="2" applyFont="1" applyBorder="1" applyAlignment="1" applyProtection="1">
      <alignment horizontal="right" wrapText="1"/>
    </xf>
    <xf numFmtId="164" fontId="12" fillId="0" borderId="0" xfId="2" applyFont="1" applyAlignment="1" applyProtection="1">
      <alignment horizontal="left"/>
    </xf>
    <xf numFmtId="164" fontId="1" fillId="2" borderId="1" xfId="2" applyFill="1" applyBorder="1" applyProtection="1"/>
    <xf numFmtId="164" fontId="7" fillId="2" borderId="1" xfId="2" applyFont="1" applyFill="1" applyBorder="1" applyProtection="1"/>
    <xf numFmtId="164" fontId="8" fillId="2" borderId="1" xfId="2" applyFont="1" applyFill="1" applyBorder="1" applyAlignment="1" applyProtection="1">
      <alignment wrapText="1"/>
    </xf>
    <xf numFmtId="164" fontId="7" fillId="2" borderId="1" xfId="2" applyFont="1" applyFill="1" applyBorder="1" applyAlignment="1" applyProtection="1">
      <alignment vertical="top" wrapText="1"/>
    </xf>
    <xf numFmtId="164" fontId="39" fillId="0" borderId="1" xfId="2" applyFont="1" applyBorder="1" applyProtection="1"/>
    <xf numFmtId="165" fontId="1" fillId="0" borderId="1" xfId="2" applyNumberFormat="1" applyBorder="1" applyAlignment="1" applyProtection="1">
      <alignment horizontal="center" vertical="center"/>
    </xf>
    <xf numFmtId="164" fontId="1" fillId="2" borderId="1" xfId="2" applyFill="1" applyBorder="1" applyAlignment="1" applyProtection="1">
      <alignment horizontal="center" vertical="center"/>
    </xf>
    <xf numFmtId="164" fontId="12" fillId="0" borderId="0" xfId="2" applyFont="1" applyProtection="1"/>
    <xf numFmtId="164" fontId="1" fillId="0" borderId="2" xfId="2" applyBorder="1" applyProtection="1"/>
    <xf numFmtId="164" fontId="24" fillId="0" borderId="1" xfId="2" applyFont="1" applyBorder="1" applyAlignment="1" applyProtection="1">
      <alignment wrapText="1"/>
    </xf>
    <xf numFmtId="164" fontId="40" fillId="0" borderId="0" xfId="7" applyFont="1" applyAlignment="1" applyProtection="1">
      <alignment horizontal="center" vertical="top"/>
    </xf>
    <xf numFmtId="164" fontId="10" fillId="0" borderId="1" xfId="2" applyFont="1" applyBorder="1" applyAlignment="1" applyProtection="1">
      <alignment horizontal="center" wrapText="1"/>
    </xf>
    <xf numFmtId="164" fontId="9" fillId="2" borderId="1" xfId="2" applyFont="1" applyFill="1" applyBorder="1" applyAlignment="1" applyProtection="1">
      <alignment vertical="center" wrapText="1"/>
    </xf>
    <xf numFmtId="164" fontId="41" fillId="0" borderId="0" xfId="2" applyFont="1" applyProtection="1"/>
    <xf numFmtId="164" fontId="5" fillId="2" borderId="1" xfId="2" applyFont="1" applyFill="1" applyBorder="1" applyAlignment="1" applyProtection="1">
      <alignment horizontal="center" vertical="center" wrapText="1"/>
    </xf>
    <xf numFmtId="165" fontId="44" fillId="0" borderId="1" xfId="2" applyNumberFormat="1" applyFont="1" applyBorder="1" applyAlignment="1" applyProtection="1">
      <alignment horizontal="center" vertical="center" wrapText="1"/>
    </xf>
    <xf numFmtId="164" fontId="45" fillId="2" borderId="1" xfId="7" applyFont="1" applyFill="1" applyBorder="1" applyAlignment="1" applyProtection="1">
      <alignment horizontal="left" vertical="top" wrapText="1"/>
    </xf>
    <xf numFmtId="164" fontId="46" fillId="2" borderId="1" xfId="2" applyFont="1" applyFill="1" applyBorder="1" applyAlignment="1" applyProtection="1">
      <alignment vertical="top" wrapText="1"/>
    </xf>
    <xf numFmtId="164" fontId="46" fillId="2" borderId="1" xfId="2" applyFont="1" applyFill="1" applyBorder="1" applyAlignment="1" applyProtection="1">
      <alignment vertical="center"/>
    </xf>
    <xf numFmtId="164" fontId="46" fillId="2" borderId="1" xfId="2" applyFont="1" applyFill="1" applyBorder="1" applyAlignment="1" applyProtection="1">
      <alignment vertical="center" wrapText="1"/>
    </xf>
    <xf numFmtId="164" fontId="7" fillId="0" borderId="22" xfId="2" applyFont="1" applyBorder="1" applyAlignment="1" applyProtection="1">
      <alignment horizontal="center"/>
    </xf>
    <xf numFmtId="164" fontId="7" fillId="0" borderId="23" xfId="2" applyFont="1" applyBorder="1" applyAlignment="1" applyProtection="1">
      <alignment horizontal="center" wrapText="1"/>
    </xf>
    <xf numFmtId="164" fontId="7" fillId="0" borderId="24" xfId="2" applyFont="1" applyBorder="1" applyAlignment="1" applyProtection="1">
      <alignment horizontal="center" wrapText="1"/>
    </xf>
    <xf numFmtId="164" fontId="7" fillId="2" borderId="25" xfId="2" applyFont="1" applyFill="1" applyBorder="1" applyAlignment="1" applyProtection="1">
      <alignment horizontal="center"/>
    </xf>
    <xf numFmtId="164" fontId="7" fillId="2" borderId="26" xfId="2" applyFont="1" applyFill="1" applyBorder="1" applyAlignment="1" applyProtection="1">
      <alignment horizontal="center" wrapText="1"/>
    </xf>
    <xf numFmtId="164" fontId="1" fillId="2" borderId="27" xfId="2" applyFill="1" applyBorder="1" applyProtection="1"/>
    <xf numFmtId="164" fontId="1" fillId="2" borderId="28" xfId="2" applyFill="1" applyBorder="1" applyProtection="1"/>
    <xf numFmtId="164" fontId="1" fillId="2" borderId="25" xfId="2" applyFill="1" applyBorder="1" applyAlignment="1" applyProtection="1">
      <alignment vertical="center"/>
    </xf>
    <xf numFmtId="164" fontId="1" fillId="0" borderId="26" xfId="2" applyBorder="1" applyProtection="1"/>
    <xf numFmtId="164" fontId="1" fillId="0" borderId="26" xfId="2" applyBorder="1" applyAlignment="1" applyProtection="1">
      <alignment vertical="top"/>
    </xf>
    <xf numFmtId="164" fontId="1" fillId="2" borderId="29" xfId="2" applyFill="1" applyBorder="1" applyAlignment="1" applyProtection="1">
      <alignment vertical="center"/>
    </xf>
    <xf numFmtId="164" fontId="12" fillId="2" borderId="30" xfId="7" applyFont="1" applyFill="1" applyBorder="1" applyAlignment="1" applyProtection="1">
      <alignment horizontal="left" vertical="top" wrapText="1"/>
    </xf>
    <xf numFmtId="164" fontId="11" fillId="0" borderId="30" xfId="2" applyFont="1" applyBorder="1" applyProtection="1"/>
    <xf numFmtId="164" fontId="11" fillId="0" borderId="30" xfId="2" applyFont="1" applyBorder="1" applyAlignment="1" applyProtection="1">
      <alignment wrapText="1"/>
    </xf>
    <xf numFmtId="164" fontId="12" fillId="2" borderId="30" xfId="7" applyFont="1" applyFill="1" applyBorder="1" applyAlignment="1" applyProtection="1">
      <alignment horizontal="center" vertical="center"/>
    </xf>
    <xf numFmtId="164" fontId="5" fillId="2" borderId="30" xfId="7" applyFont="1" applyFill="1" applyBorder="1" applyAlignment="1" applyProtection="1">
      <alignment horizontal="center" vertical="center"/>
    </xf>
    <xf numFmtId="165" fontId="14" fillId="0" borderId="30" xfId="2" applyNumberFormat="1" applyFont="1" applyBorder="1" applyAlignment="1" applyProtection="1">
      <alignment horizontal="center" vertical="center" wrapText="1"/>
    </xf>
    <xf numFmtId="166" fontId="1" fillId="0" borderId="30" xfId="2" applyNumberFormat="1" applyBorder="1" applyAlignment="1" applyProtection="1">
      <alignment horizontal="center" vertical="center"/>
    </xf>
    <xf numFmtId="165" fontId="1" fillId="2" borderId="30" xfId="2" applyNumberFormat="1" applyFill="1" applyBorder="1" applyAlignment="1" applyProtection="1">
      <alignment horizontal="center" vertical="center"/>
    </xf>
    <xf numFmtId="164" fontId="1" fillId="0" borderId="30" xfId="2" applyBorder="1" applyProtection="1"/>
    <xf numFmtId="164" fontId="1" fillId="0" borderId="31" xfId="2" applyBorder="1" applyProtection="1"/>
    <xf numFmtId="166" fontId="1" fillId="0" borderId="9" xfId="2" applyNumberFormat="1" applyBorder="1" applyAlignment="1" applyProtection="1">
      <alignment horizontal="center" vertical="center"/>
    </xf>
    <xf numFmtId="164" fontId="15" fillId="0" borderId="32" xfId="2" applyFont="1" applyBorder="1" applyAlignment="1" applyProtection="1">
      <alignment horizontal="center"/>
    </xf>
    <xf numFmtId="165" fontId="16" fillId="2" borderId="21" xfId="2" applyNumberFormat="1" applyFont="1" applyFill="1" applyBorder="1" applyProtection="1"/>
    <xf numFmtId="165" fontId="16" fillId="2" borderId="33" xfId="2" applyNumberFormat="1" applyFont="1" applyFill="1" applyBorder="1" applyProtection="1"/>
    <xf numFmtId="164" fontId="20" fillId="0" borderId="23" xfId="2" applyFont="1" applyBorder="1" applyAlignment="1" applyProtection="1">
      <alignment horizontal="center" wrapText="1"/>
    </xf>
    <xf numFmtId="164" fontId="12" fillId="2" borderId="25" xfId="2" applyFont="1" applyFill="1" applyBorder="1" applyAlignment="1" applyProtection="1">
      <alignment vertical="center"/>
    </xf>
    <xf numFmtId="164" fontId="12" fillId="0" borderId="26" xfId="2" applyFont="1" applyBorder="1" applyProtection="1"/>
    <xf numFmtId="164" fontId="12" fillId="2" borderId="29" xfId="2" applyFont="1" applyFill="1" applyBorder="1" applyAlignment="1" applyProtection="1">
      <alignment vertical="center"/>
    </xf>
    <xf numFmtId="164" fontId="9" fillId="2" borderId="30" xfId="2" applyFont="1" applyFill="1" applyBorder="1" applyAlignment="1" applyProtection="1">
      <alignment vertical="top" wrapText="1"/>
    </xf>
    <xf numFmtId="164" fontId="24" fillId="0" borderId="30" xfId="2" applyFont="1" applyBorder="1" applyProtection="1"/>
    <xf numFmtId="164" fontId="12" fillId="0" borderId="30" xfId="2" applyFont="1" applyBorder="1" applyProtection="1"/>
    <xf numFmtId="164" fontId="9" fillId="2" borderId="30" xfId="2" applyFont="1" applyFill="1" applyBorder="1" applyAlignment="1" applyProtection="1">
      <alignment horizontal="center" vertical="center" wrapText="1"/>
    </xf>
    <xf numFmtId="164" fontId="5" fillId="2" borderId="30" xfId="2" applyFont="1" applyFill="1" applyBorder="1" applyAlignment="1" applyProtection="1">
      <alignment horizontal="center" vertical="center"/>
    </xf>
    <xf numFmtId="165" fontId="25" fillId="0" borderId="30" xfId="2" applyNumberFormat="1" applyFont="1" applyBorder="1" applyAlignment="1" applyProtection="1">
      <alignment horizontal="center" vertical="center" wrapText="1"/>
    </xf>
    <xf numFmtId="166" fontId="12" fillId="0" borderId="30" xfId="2" applyNumberFormat="1" applyFont="1" applyBorder="1" applyAlignment="1" applyProtection="1">
      <alignment horizontal="center" vertical="center"/>
    </xf>
    <xf numFmtId="165" fontId="12" fillId="2" borderId="30" xfId="2" applyNumberFormat="1" applyFont="1" applyFill="1" applyBorder="1" applyAlignment="1" applyProtection="1">
      <alignment horizontal="center" vertical="center" wrapText="1"/>
    </xf>
    <xf numFmtId="164" fontId="1" fillId="0" borderId="30" xfId="2" applyBorder="1" applyAlignment="1" applyProtection="1">
      <alignment vertical="top"/>
    </xf>
    <xf numFmtId="164" fontId="1" fillId="0" borderId="31" xfId="2" applyBorder="1" applyAlignment="1" applyProtection="1">
      <alignment vertical="top"/>
    </xf>
    <xf numFmtId="164" fontId="5" fillId="0" borderId="32" xfId="2" applyFont="1" applyBorder="1" applyAlignment="1" applyProtection="1">
      <alignment horizontal="center"/>
    </xf>
    <xf numFmtId="164" fontId="5" fillId="2" borderId="29" xfId="7" applyFont="1" applyFill="1" applyBorder="1" applyAlignment="1" applyProtection="1">
      <alignment horizontal="center" vertical="top"/>
    </xf>
    <xf numFmtId="164" fontId="12" fillId="2" borderId="30" xfId="2" applyFont="1" applyFill="1" applyBorder="1" applyAlignment="1" applyProtection="1">
      <alignment vertical="top" wrapText="1"/>
    </xf>
    <xf numFmtId="164" fontId="12" fillId="2" borderId="30" xfId="2" applyFont="1" applyFill="1" applyBorder="1" applyAlignment="1" applyProtection="1">
      <alignment horizontal="center" vertical="center" wrapText="1"/>
    </xf>
    <xf numFmtId="165" fontId="12" fillId="2" borderId="30" xfId="2" applyNumberFormat="1" applyFont="1" applyFill="1" applyBorder="1" applyAlignment="1" applyProtection="1">
      <alignment horizontal="center" vertical="center"/>
    </xf>
    <xf numFmtId="164" fontId="11" fillId="0" borderId="31" xfId="2" applyFont="1" applyBorder="1" applyProtection="1"/>
    <xf numFmtId="164" fontId="26" fillId="0" borderId="32" xfId="2" applyFont="1" applyBorder="1" applyProtection="1"/>
    <xf numFmtId="165" fontId="28" fillId="2" borderId="21" xfId="2" applyNumberFormat="1" applyFont="1" applyFill="1" applyBorder="1" applyProtection="1"/>
    <xf numFmtId="165" fontId="28" fillId="2" borderId="33" xfId="2" applyNumberFormat="1" applyFont="1" applyFill="1" applyBorder="1" applyProtection="1"/>
    <xf numFmtId="164" fontId="7" fillId="0" borderId="35" xfId="2" applyFont="1" applyBorder="1" applyAlignment="1" applyProtection="1">
      <alignment horizontal="center"/>
    </xf>
    <xf numFmtId="164" fontId="7" fillId="0" borderId="36" xfId="2" applyFont="1" applyBorder="1" applyAlignment="1" applyProtection="1">
      <alignment horizontal="center" wrapText="1"/>
    </xf>
    <xf numFmtId="164" fontId="7" fillId="0" borderId="37" xfId="2" applyFont="1" applyBorder="1" applyAlignment="1" applyProtection="1">
      <alignment horizontal="center" wrapText="1"/>
    </xf>
    <xf numFmtId="164" fontId="7" fillId="2" borderId="27" xfId="2" applyFont="1" applyFill="1" applyBorder="1" applyAlignment="1" applyProtection="1">
      <alignment horizontal="center"/>
    </xf>
    <xf numFmtId="164" fontId="7" fillId="2" borderId="28" xfId="2" applyFont="1" applyFill="1" applyBorder="1" applyAlignment="1" applyProtection="1">
      <alignment horizontal="center" wrapText="1"/>
    </xf>
    <xf numFmtId="164" fontId="5" fillId="2" borderId="25" xfId="2" applyFont="1" applyFill="1" applyBorder="1" applyAlignment="1" applyProtection="1">
      <alignment vertical="center"/>
    </xf>
    <xf numFmtId="164" fontId="5" fillId="2" borderId="29" xfId="2" applyFont="1" applyFill="1" applyBorder="1" applyAlignment="1" applyProtection="1">
      <alignment vertical="center"/>
    </xf>
    <xf numFmtId="168" fontId="1" fillId="0" borderId="30" xfId="2" applyNumberFormat="1" applyBorder="1" applyAlignment="1" applyProtection="1">
      <alignment horizontal="center" vertical="center"/>
    </xf>
    <xf numFmtId="165" fontId="9" fillId="2" borderId="30" xfId="2" applyNumberFormat="1" applyFont="1" applyFill="1" applyBorder="1" applyAlignment="1" applyProtection="1">
      <alignment horizontal="center" vertical="center"/>
    </xf>
    <xf numFmtId="164" fontId="5" fillId="0" borderId="32" xfId="2" applyFont="1" applyBorder="1" applyProtection="1"/>
    <xf numFmtId="164" fontId="5" fillId="2" borderId="25" xfId="7" applyFont="1" applyFill="1" applyBorder="1" applyAlignment="1" applyProtection="1">
      <alignment horizontal="center" vertical="top"/>
    </xf>
    <xf numFmtId="164" fontId="30" fillId="2" borderId="30" xfId="7" applyFont="1" applyFill="1" applyBorder="1" applyAlignment="1" applyProtection="1">
      <alignment horizontal="left" vertical="top" wrapText="1"/>
    </xf>
    <xf numFmtId="164" fontId="29" fillId="0" borderId="30" xfId="2" applyFont="1" applyBorder="1" applyAlignment="1" applyProtection="1">
      <alignment wrapText="1"/>
    </xf>
    <xf numFmtId="164" fontId="5" fillId="2" borderId="30" xfId="7" applyFont="1" applyFill="1" applyBorder="1" applyAlignment="1" applyProtection="1">
      <alignment horizontal="center" vertical="center" wrapText="1"/>
    </xf>
    <xf numFmtId="164" fontId="26" fillId="2" borderId="21" xfId="2" applyFont="1" applyFill="1" applyBorder="1" applyProtection="1"/>
    <xf numFmtId="165" fontId="28" fillId="2" borderId="32" xfId="2" applyNumberFormat="1" applyFont="1" applyFill="1" applyBorder="1" applyProtection="1"/>
    <xf numFmtId="164" fontId="33" fillId="0" borderId="35" xfId="2" applyFont="1" applyBorder="1" applyAlignment="1" applyProtection="1">
      <alignment horizontal="center" vertical="center"/>
    </xf>
    <xf numFmtId="164" fontId="33" fillId="0" borderId="38" xfId="2" applyFont="1" applyBorder="1" applyAlignment="1" applyProtection="1">
      <alignment horizontal="left" vertical="center"/>
    </xf>
    <xf numFmtId="164" fontId="33" fillId="0" borderId="39" xfId="2" applyFont="1" applyBorder="1" applyAlignment="1" applyProtection="1">
      <alignment horizontal="center" wrapText="1"/>
    </xf>
    <xf numFmtId="164" fontId="33" fillId="0" borderId="36" xfId="2" applyFont="1" applyBorder="1" applyAlignment="1" applyProtection="1">
      <alignment horizontal="center" wrapText="1"/>
    </xf>
    <xf numFmtId="164" fontId="33" fillId="0" borderId="38" xfId="2" applyFont="1" applyBorder="1" applyAlignment="1" applyProtection="1">
      <alignment horizontal="center" wrapText="1"/>
    </xf>
    <xf numFmtId="168" fontId="33" fillId="0" borderId="36" xfId="2" applyNumberFormat="1" applyFont="1" applyBorder="1" applyAlignment="1" applyProtection="1">
      <alignment horizontal="center" wrapText="1"/>
    </xf>
    <xf numFmtId="168" fontId="33" fillId="0" borderId="40" xfId="2" applyNumberFormat="1" applyFont="1" applyBorder="1" applyAlignment="1" applyProtection="1">
      <alignment horizontal="center" wrapText="1"/>
    </xf>
    <xf numFmtId="168" fontId="33" fillId="0" borderId="38" xfId="2" applyNumberFormat="1" applyFont="1" applyBorder="1" applyAlignment="1" applyProtection="1">
      <alignment horizontal="center" wrapText="1"/>
    </xf>
    <xf numFmtId="168" fontId="33" fillId="0" borderId="23" xfId="2" applyNumberFormat="1" applyFont="1" applyBorder="1" applyAlignment="1" applyProtection="1">
      <alignment horizontal="center" wrapText="1"/>
    </xf>
    <xf numFmtId="164" fontId="23" fillId="0" borderId="39" xfId="2" applyFont="1" applyBorder="1" applyAlignment="1" applyProtection="1">
      <alignment horizontal="center" wrapText="1"/>
    </xf>
    <xf numFmtId="164" fontId="23" fillId="0" borderId="37" xfId="2" applyFont="1" applyBorder="1" applyAlignment="1" applyProtection="1">
      <alignment horizontal="center" wrapText="1"/>
    </xf>
    <xf numFmtId="169" fontId="26" fillId="2" borderId="25" xfId="2" applyNumberFormat="1" applyFont="1" applyFill="1" applyBorder="1" applyAlignment="1" applyProtection="1">
      <alignment horizontal="center"/>
    </xf>
    <xf numFmtId="169" fontId="26" fillId="2" borderId="28" xfId="2" applyNumberFormat="1" applyFont="1" applyFill="1" applyBorder="1" applyAlignment="1" applyProtection="1">
      <alignment horizontal="center" wrapText="1"/>
    </xf>
    <xf numFmtId="164" fontId="5" fillId="2" borderId="41" xfId="2" applyFont="1" applyFill="1" applyBorder="1" applyAlignment="1" applyProtection="1">
      <alignment horizontal="center"/>
    </xf>
    <xf numFmtId="164" fontId="34" fillId="2" borderId="0" xfId="2" applyFont="1" applyFill="1" applyBorder="1" applyAlignment="1" applyProtection="1">
      <alignment horizontal="center" wrapText="1"/>
    </xf>
    <xf numFmtId="164" fontId="5" fillId="2" borderId="25" xfId="2" applyFont="1" applyFill="1" applyBorder="1" applyAlignment="1" applyProtection="1">
      <alignment horizontal="center" vertical="center"/>
    </xf>
    <xf numFmtId="164" fontId="1" fillId="0" borderId="26" xfId="2" applyBorder="1" applyAlignment="1" applyProtection="1">
      <alignment vertical="center"/>
    </xf>
    <xf numFmtId="164" fontId="5" fillId="2" borderId="29" xfId="2" applyFont="1" applyFill="1" applyBorder="1" applyAlignment="1" applyProtection="1">
      <alignment horizontal="center" vertical="center"/>
    </xf>
    <xf numFmtId="164" fontId="35" fillId="0" borderId="30" xfId="2" applyFont="1" applyBorder="1" applyAlignment="1" applyProtection="1">
      <alignment horizontal="center" vertical="center" wrapText="1"/>
    </xf>
    <xf numFmtId="164" fontId="36" fillId="0" borderId="30" xfId="2" applyFont="1" applyBorder="1" applyAlignment="1" applyProtection="1">
      <alignment horizontal="center" vertical="center" wrapText="1"/>
    </xf>
    <xf numFmtId="164" fontId="12" fillId="2" borderId="30" xfId="2" applyFont="1" applyFill="1" applyBorder="1" applyAlignment="1" applyProtection="1">
      <alignment horizontal="center" vertical="center"/>
    </xf>
    <xf numFmtId="168" fontId="12" fillId="0" borderId="30" xfId="2" applyNumberFormat="1" applyFont="1" applyBorder="1" applyAlignment="1" applyProtection="1">
      <alignment vertical="center"/>
    </xf>
    <xf numFmtId="166" fontId="12" fillId="0" borderId="30" xfId="2" applyNumberFormat="1" applyFont="1" applyBorder="1" applyAlignment="1" applyProtection="1">
      <alignment vertical="center"/>
    </xf>
    <xf numFmtId="164" fontId="1" fillId="0" borderId="30" xfId="2" applyBorder="1" applyAlignment="1" applyProtection="1">
      <alignment vertical="center"/>
    </xf>
    <xf numFmtId="164" fontId="1" fillId="0" borderId="31" xfId="2" applyBorder="1" applyAlignment="1" applyProtection="1">
      <alignment vertical="center"/>
    </xf>
    <xf numFmtId="168" fontId="5" fillId="0" borderId="32" xfId="2" applyNumberFormat="1" applyFont="1" applyBorder="1" applyProtection="1"/>
    <xf numFmtId="165" fontId="5" fillId="2" borderId="34" xfId="2" applyNumberFormat="1" applyFont="1" applyFill="1" applyBorder="1" applyProtection="1"/>
    <xf numFmtId="165" fontId="5" fillId="2" borderId="21" xfId="2" applyNumberFormat="1" applyFont="1" applyFill="1" applyBorder="1" applyProtection="1"/>
    <xf numFmtId="164" fontId="20" fillId="0" borderId="35" xfId="2" applyFont="1" applyBorder="1" applyAlignment="1" applyProtection="1">
      <alignment horizontal="center" vertical="center"/>
    </xf>
    <xf numFmtId="164" fontId="20" fillId="0" borderId="38" xfId="2" applyFont="1" applyBorder="1" applyAlignment="1" applyProtection="1">
      <alignment horizontal="left" vertical="center"/>
    </xf>
    <xf numFmtId="164" fontId="20" fillId="0" borderId="39" xfId="2" applyFont="1" applyBorder="1" applyAlignment="1" applyProtection="1">
      <alignment horizontal="center" wrapText="1"/>
    </xf>
    <xf numFmtId="164" fontId="20" fillId="0" borderId="36" xfId="2" applyFont="1" applyBorder="1" applyAlignment="1" applyProtection="1">
      <alignment horizontal="center" wrapText="1"/>
    </xf>
    <xf numFmtId="164" fontId="20" fillId="0" borderId="38" xfId="2" applyFont="1" applyBorder="1" applyAlignment="1" applyProtection="1">
      <alignment horizontal="center" wrapText="1"/>
    </xf>
    <xf numFmtId="168" fontId="20" fillId="0" borderId="36" xfId="2" applyNumberFormat="1" applyFont="1" applyBorder="1" applyAlignment="1" applyProtection="1">
      <alignment horizontal="center" wrapText="1"/>
    </xf>
    <xf numFmtId="168" fontId="20" fillId="0" borderId="40" xfId="2" applyNumberFormat="1" applyFont="1" applyBorder="1" applyAlignment="1" applyProtection="1">
      <alignment horizontal="center" wrapText="1"/>
    </xf>
    <xf numFmtId="168" fontId="20" fillId="0" borderId="38" xfId="2" applyNumberFormat="1" applyFont="1" applyBorder="1" applyAlignment="1" applyProtection="1">
      <alignment horizontal="center" wrapText="1"/>
    </xf>
    <xf numFmtId="168" fontId="20" fillId="0" borderId="23" xfId="2" applyNumberFormat="1" applyFont="1" applyBorder="1" applyAlignment="1" applyProtection="1">
      <alignment horizontal="center" wrapText="1"/>
    </xf>
    <xf numFmtId="164" fontId="20" fillId="0" borderId="37" xfId="2" applyFont="1" applyBorder="1" applyAlignment="1" applyProtection="1">
      <alignment horizontal="center" wrapText="1"/>
    </xf>
    <xf numFmtId="164" fontId="12" fillId="2" borderId="30" xfId="2" applyFont="1" applyFill="1" applyBorder="1" applyAlignment="1" applyProtection="1">
      <alignment vertical="center" wrapText="1"/>
    </xf>
    <xf numFmtId="164" fontId="35" fillId="0" borderId="30" xfId="2" applyFont="1" applyBorder="1" applyAlignment="1" applyProtection="1">
      <alignment horizontal="center" wrapText="1"/>
    </xf>
    <xf numFmtId="164" fontId="36" fillId="0" borderId="30" xfId="2" applyFont="1" applyBorder="1" applyAlignment="1" applyProtection="1">
      <alignment horizontal="center" wrapText="1"/>
    </xf>
    <xf numFmtId="164" fontId="35" fillId="0" borderId="30" xfId="2" applyFont="1" applyBorder="1" applyAlignment="1" applyProtection="1">
      <alignment horizontal="right" wrapText="1"/>
    </xf>
    <xf numFmtId="165" fontId="1" fillId="2" borderId="30" xfId="2" applyNumberFormat="1" applyFill="1" applyBorder="1" applyAlignment="1" applyProtection="1">
      <alignment vertical="center"/>
    </xf>
    <xf numFmtId="165" fontId="5" fillId="2" borderId="33" xfId="2" applyNumberFormat="1" applyFont="1" applyFill="1" applyBorder="1" applyProtection="1"/>
    <xf numFmtId="164" fontId="1" fillId="2" borderId="25" xfId="2" applyFill="1" applyBorder="1" applyProtection="1"/>
    <xf numFmtId="164" fontId="1" fillId="2" borderId="26" xfId="2" applyFill="1" applyBorder="1" applyProtection="1"/>
    <xf numFmtId="164" fontId="1" fillId="0" borderId="28" xfId="2" applyBorder="1" applyProtection="1"/>
    <xf numFmtId="164" fontId="26" fillId="2" borderId="32" xfId="2" applyFont="1" applyFill="1" applyBorder="1" applyProtection="1"/>
    <xf numFmtId="164" fontId="10" fillId="0" borderId="30" xfId="2" applyFont="1" applyBorder="1" applyAlignment="1" applyProtection="1">
      <alignment horizontal="center" vertical="center" wrapText="1"/>
    </xf>
    <xf numFmtId="164" fontId="9" fillId="2" borderId="30" xfId="2" applyFont="1" applyFill="1" applyBorder="1" applyAlignment="1" applyProtection="1">
      <alignment vertical="center" wrapText="1"/>
    </xf>
    <xf numFmtId="164" fontId="11" fillId="0" borderId="26" xfId="2" applyFont="1" applyBorder="1" applyProtection="1"/>
    <xf numFmtId="164" fontId="11" fillId="3" borderId="30" xfId="2" applyFont="1" applyFill="1" applyBorder="1" applyProtection="1"/>
    <xf numFmtId="164" fontId="26" fillId="0" borderId="15" xfId="2" applyFont="1" applyBorder="1" applyProtection="1"/>
    <xf numFmtId="165" fontId="28" fillId="2" borderId="19" xfId="2" applyNumberFormat="1" applyFont="1" applyFill="1" applyBorder="1" applyProtection="1"/>
    <xf numFmtId="165" fontId="28" fillId="2" borderId="16" xfId="2" applyNumberFormat="1" applyFont="1" applyFill="1" applyBorder="1" applyProtection="1"/>
    <xf numFmtId="0" fontId="0" fillId="3" borderId="1" xfId="0" applyFill="1" applyBorder="1"/>
    <xf numFmtId="0" fontId="0" fillId="3" borderId="6" xfId="0" applyFill="1" applyBorder="1"/>
    <xf numFmtId="164" fontId="13" fillId="0" borderId="0" xfId="2" applyFont="1" applyAlignment="1" applyProtection="1">
      <alignment vertical="center"/>
    </xf>
    <xf numFmtId="164" fontId="13" fillId="0" borderId="0" xfId="2" applyFont="1" applyProtection="1"/>
    <xf numFmtId="0" fontId="0" fillId="0" borderId="1" xfId="0" applyBorder="1"/>
    <xf numFmtId="0" fontId="0" fillId="0" borderId="6" xfId="0" applyBorder="1"/>
    <xf numFmtId="164" fontId="32" fillId="0" borderId="0" xfId="2" applyFont="1" applyBorder="1" applyAlignment="1" applyProtection="1">
      <alignment vertical="top"/>
    </xf>
    <xf numFmtId="0" fontId="0" fillId="0" borderId="8" xfId="0" applyBorder="1"/>
    <xf numFmtId="164" fontId="32" fillId="0" borderId="0" xfId="2" applyFont="1" applyBorder="1" applyAlignment="1" applyProtection="1">
      <alignment vertical="center" wrapText="1"/>
    </xf>
    <xf numFmtId="164" fontId="5" fillId="0" borderId="8" xfId="5" applyFont="1" applyBorder="1" applyAlignment="1" applyProtection="1">
      <alignment vertical="top" wrapText="1" shrinkToFit="1"/>
    </xf>
    <xf numFmtId="0" fontId="0" fillId="3" borderId="42" xfId="0" applyFill="1" applyBorder="1"/>
    <xf numFmtId="164" fontId="26" fillId="0" borderId="17" xfId="2" applyFont="1" applyBorder="1" applyProtection="1"/>
    <xf numFmtId="165" fontId="27" fillId="2" borderId="20" xfId="2" applyNumberFormat="1" applyFont="1" applyFill="1" applyBorder="1" applyProtection="1"/>
    <xf numFmtId="165" fontId="28" fillId="2" borderId="20" xfId="2" applyNumberFormat="1" applyFont="1" applyFill="1" applyBorder="1" applyProtection="1"/>
    <xf numFmtId="165" fontId="27" fillId="2" borderId="18" xfId="2" applyNumberFormat="1" applyFont="1" applyFill="1" applyBorder="1" applyProtection="1"/>
    <xf numFmtId="164" fontId="7" fillId="2" borderId="42" xfId="2" applyFont="1" applyFill="1" applyBorder="1" applyAlignment="1" applyProtection="1">
      <alignment horizontal="center" wrapText="1"/>
    </xf>
    <xf numFmtId="164" fontId="1" fillId="2" borderId="42" xfId="2" applyFill="1" applyBorder="1" applyProtection="1"/>
    <xf numFmtId="164" fontId="7" fillId="2" borderId="42" xfId="2" applyFont="1" applyFill="1" applyBorder="1" applyProtection="1"/>
    <xf numFmtId="164" fontId="8" fillId="2" borderId="42" xfId="2" applyFont="1" applyFill="1" applyBorder="1" applyAlignment="1" applyProtection="1">
      <alignment wrapText="1"/>
    </xf>
    <xf numFmtId="164" fontId="7" fillId="2" borderId="42" xfId="2" applyFont="1" applyFill="1" applyBorder="1" applyAlignment="1" applyProtection="1">
      <alignment vertical="top" wrapText="1"/>
    </xf>
    <xf numFmtId="164" fontId="9" fillId="2" borderId="42" xfId="2" applyFont="1" applyFill="1" applyBorder="1" applyAlignment="1" applyProtection="1">
      <alignment vertical="top" wrapText="1"/>
    </xf>
    <xf numFmtId="164" fontId="24" fillId="0" borderId="42" xfId="2" applyFont="1" applyBorder="1" applyProtection="1"/>
    <xf numFmtId="164" fontId="11" fillId="0" borderId="42" xfId="2" applyFont="1" applyBorder="1" applyAlignment="1" applyProtection="1">
      <alignment wrapText="1"/>
    </xf>
    <xf numFmtId="164" fontId="9" fillId="2" borderId="42" xfId="2" applyFont="1" applyFill="1" applyBorder="1" applyAlignment="1" applyProtection="1">
      <alignment horizontal="center" vertical="center"/>
    </xf>
    <xf numFmtId="164" fontId="5" fillId="2" borderId="42" xfId="2" applyFont="1" applyFill="1" applyBorder="1" applyAlignment="1" applyProtection="1">
      <alignment horizontal="center" vertical="center"/>
    </xf>
    <xf numFmtId="165" fontId="14" fillId="0" borderId="42" xfId="2" applyNumberFormat="1" applyFont="1" applyBorder="1" applyAlignment="1" applyProtection="1">
      <alignment horizontal="center" vertical="center" wrapText="1"/>
    </xf>
    <xf numFmtId="166" fontId="12" fillId="0" borderId="42" xfId="2" applyNumberFormat="1" applyFont="1" applyBorder="1" applyAlignment="1" applyProtection="1">
      <alignment horizontal="center" vertical="center"/>
    </xf>
    <xf numFmtId="165" fontId="12" fillId="2" borderId="42" xfId="2" applyNumberFormat="1" applyFont="1" applyFill="1" applyBorder="1" applyAlignment="1" applyProtection="1">
      <alignment horizontal="center" vertical="center"/>
    </xf>
    <xf numFmtId="164" fontId="1" fillId="0" borderId="42" xfId="2" applyBorder="1" applyProtection="1"/>
    <xf numFmtId="164" fontId="13" fillId="0" borderId="42" xfId="2" applyFont="1" applyBorder="1" applyProtection="1"/>
    <xf numFmtId="164" fontId="11" fillId="0" borderId="42" xfId="2" applyFont="1" applyBorder="1" applyProtection="1"/>
    <xf numFmtId="164" fontId="9" fillId="2" borderId="42" xfId="6" applyFont="1" applyFill="1" applyBorder="1" applyAlignment="1" applyProtection="1">
      <alignment horizontal="center" vertical="center"/>
    </xf>
    <xf numFmtId="165" fontId="12" fillId="0" borderId="42" xfId="1" applyFont="1" applyBorder="1" applyAlignment="1" applyProtection="1">
      <alignment horizontal="center" vertical="center" wrapText="1"/>
    </xf>
    <xf numFmtId="164" fontId="7" fillId="0" borderId="43" xfId="2" applyFont="1" applyBorder="1" applyAlignment="1" applyProtection="1">
      <alignment horizontal="center"/>
    </xf>
    <xf numFmtId="164" fontId="7" fillId="0" borderId="44" xfId="2" applyFont="1" applyBorder="1" applyAlignment="1" applyProtection="1">
      <alignment horizontal="center" wrapText="1"/>
    </xf>
    <xf numFmtId="164" fontId="7" fillId="0" borderId="45" xfId="2" applyFont="1" applyBorder="1" applyAlignment="1" applyProtection="1">
      <alignment horizontal="center" wrapText="1"/>
    </xf>
    <xf numFmtId="164" fontId="7" fillId="2" borderId="46" xfId="2" applyFont="1" applyFill="1" applyBorder="1" applyAlignment="1" applyProtection="1">
      <alignment horizontal="center"/>
    </xf>
    <xf numFmtId="164" fontId="7" fillId="2" borderId="47" xfId="2" applyFont="1" applyFill="1" applyBorder="1" applyAlignment="1" applyProtection="1">
      <alignment horizontal="center" wrapText="1"/>
    </xf>
    <xf numFmtId="164" fontId="1" fillId="2" borderId="46" xfId="2" applyFill="1" applyBorder="1" applyProtection="1"/>
    <xf numFmtId="164" fontId="1" fillId="2" borderId="47" xfId="2" applyFill="1" applyBorder="1" applyProtection="1"/>
    <xf numFmtId="164" fontId="5" fillId="2" borderId="46" xfId="7" applyFont="1" applyFill="1" applyBorder="1" applyAlignment="1" applyProtection="1">
      <alignment horizontal="center" vertical="top"/>
    </xf>
    <xf numFmtId="164" fontId="1" fillId="0" borderId="47" xfId="2" applyBorder="1" applyProtection="1"/>
    <xf numFmtId="164" fontId="5" fillId="2" borderId="48" xfId="7" applyFont="1" applyFill="1" applyBorder="1" applyAlignment="1" applyProtection="1">
      <alignment horizontal="center" vertical="top"/>
    </xf>
    <xf numFmtId="164" fontId="9" fillId="2" borderId="49" xfId="2" applyFont="1" applyFill="1" applyBorder="1" applyAlignment="1" applyProtection="1">
      <alignment vertical="top" wrapText="1"/>
    </xf>
    <xf numFmtId="164" fontId="13" fillId="0" borderId="49" xfId="2" applyFont="1" applyBorder="1" applyAlignment="1" applyProtection="1">
      <alignment wrapText="1"/>
    </xf>
    <xf numFmtId="164" fontId="1" fillId="0" borderId="49" xfId="2" applyBorder="1" applyProtection="1"/>
    <xf numFmtId="164" fontId="11" fillId="0" borderId="49" xfId="2" applyFont="1" applyBorder="1" applyProtection="1"/>
    <xf numFmtId="164" fontId="9" fillId="2" borderId="49" xfId="6" applyFont="1" applyFill="1" applyBorder="1" applyAlignment="1" applyProtection="1">
      <alignment horizontal="center" vertical="center"/>
    </xf>
    <xf numFmtId="164" fontId="5" fillId="2" borderId="49" xfId="2" applyFont="1" applyFill="1" applyBorder="1" applyAlignment="1" applyProtection="1">
      <alignment horizontal="center" vertical="center"/>
    </xf>
    <xf numFmtId="165" fontId="12" fillId="0" borderId="49" xfId="1" applyFont="1" applyBorder="1" applyAlignment="1" applyProtection="1">
      <alignment horizontal="center" vertical="center" wrapText="1"/>
    </xf>
    <xf numFmtId="166" fontId="12" fillId="0" borderId="49" xfId="2" applyNumberFormat="1" applyFont="1" applyBorder="1" applyAlignment="1" applyProtection="1">
      <alignment horizontal="center" vertical="center"/>
    </xf>
    <xf numFmtId="165" fontId="12" fillId="2" borderId="49" xfId="2" applyNumberFormat="1" applyFont="1" applyFill="1" applyBorder="1" applyAlignment="1" applyProtection="1">
      <alignment horizontal="center" vertical="center"/>
    </xf>
    <xf numFmtId="164" fontId="1" fillId="0" borderId="50" xfId="2" applyBorder="1" applyProtection="1"/>
    <xf numFmtId="168" fontId="5" fillId="0" borderId="17" xfId="2" applyNumberFormat="1" applyFont="1" applyBorder="1" applyProtection="1"/>
    <xf numFmtId="165" fontId="5" fillId="2" borderId="20" xfId="2" applyNumberFormat="1" applyFont="1" applyFill="1" applyBorder="1" applyProtection="1"/>
    <xf numFmtId="165" fontId="5" fillId="2" borderId="18" xfId="2" applyNumberFormat="1" applyFont="1" applyFill="1" applyBorder="1" applyProtection="1"/>
    <xf numFmtId="169" fontId="26" fillId="2" borderId="42" xfId="2" applyNumberFormat="1" applyFont="1" applyFill="1" applyBorder="1" applyAlignment="1" applyProtection="1">
      <alignment horizontal="center"/>
    </xf>
    <xf numFmtId="169" fontId="26" fillId="2" borderId="42" xfId="2" applyNumberFormat="1" applyFont="1" applyFill="1" applyBorder="1" applyAlignment="1" applyProtection="1">
      <alignment horizontal="center" wrapText="1"/>
    </xf>
    <xf numFmtId="164" fontId="5" fillId="2" borderId="42" xfId="2" applyFont="1" applyFill="1" applyBorder="1" applyAlignment="1" applyProtection="1">
      <alignment horizontal="center"/>
    </xf>
    <xf numFmtId="164" fontId="34" fillId="2" borderId="42" xfId="2" applyFont="1" applyFill="1" applyBorder="1" applyAlignment="1" applyProtection="1">
      <alignment horizontal="center" wrapText="1"/>
    </xf>
    <xf numFmtId="168" fontId="34" fillId="2" borderId="42" xfId="2" applyNumberFormat="1" applyFont="1" applyFill="1" applyBorder="1" applyAlignment="1" applyProtection="1">
      <alignment horizontal="center" wrapText="1"/>
    </xf>
    <xf numFmtId="164" fontId="12" fillId="2" borderId="42" xfId="2" applyFont="1" applyFill="1" applyBorder="1" applyAlignment="1" applyProtection="1">
      <alignment vertical="center" wrapText="1"/>
    </xf>
    <xf numFmtId="164" fontId="10" fillId="0" borderId="42" xfId="2" applyFont="1" applyBorder="1" applyAlignment="1" applyProtection="1">
      <alignment horizontal="center" vertical="center" wrapText="1"/>
    </xf>
    <xf numFmtId="164" fontId="12" fillId="2" borderId="42" xfId="2" applyFont="1" applyFill="1" applyBorder="1" applyAlignment="1" applyProtection="1">
      <alignment horizontal="center" vertical="center"/>
    </xf>
    <xf numFmtId="168" fontId="12" fillId="0" borderId="42" xfId="2" applyNumberFormat="1" applyFont="1" applyBorder="1" applyAlignment="1" applyProtection="1">
      <alignment vertical="center"/>
    </xf>
    <xf numFmtId="166" fontId="12" fillId="0" borderId="42" xfId="2" applyNumberFormat="1" applyFont="1" applyBorder="1" applyAlignment="1" applyProtection="1">
      <alignment vertical="center"/>
    </xf>
    <xf numFmtId="165" fontId="1" fillId="2" borderId="42" xfId="2" applyNumberFormat="1" applyFill="1" applyBorder="1" applyAlignment="1" applyProtection="1">
      <alignment vertical="center"/>
    </xf>
    <xf numFmtId="164" fontId="10" fillId="0" borderId="42" xfId="2" applyFont="1" applyBorder="1" applyAlignment="1" applyProtection="1">
      <alignment horizontal="center" wrapText="1"/>
    </xf>
    <xf numFmtId="164" fontId="20" fillId="0" borderId="43" xfId="2" applyFont="1" applyBorder="1" applyAlignment="1" applyProtection="1">
      <alignment horizontal="center" vertical="center"/>
    </xf>
    <xf numFmtId="164" fontId="20" fillId="0" borderId="44" xfId="2" applyFont="1" applyBorder="1" applyAlignment="1" applyProtection="1">
      <alignment horizontal="left" vertical="center"/>
    </xf>
    <xf numFmtId="164" fontId="20" fillId="0" borderId="44" xfId="2" applyFont="1" applyBorder="1" applyAlignment="1" applyProtection="1">
      <alignment horizontal="center" wrapText="1"/>
    </xf>
    <xf numFmtId="168" fontId="20" fillId="0" borderId="44" xfId="2" applyNumberFormat="1" applyFont="1" applyBorder="1" applyAlignment="1" applyProtection="1">
      <alignment horizontal="center" wrapText="1"/>
    </xf>
    <xf numFmtId="164" fontId="20" fillId="0" borderId="45" xfId="2" applyFont="1" applyBorder="1" applyAlignment="1" applyProtection="1">
      <alignment horizontal="center" wrapText="1"/>
    </xf>
    <xf numFmtId="169" fontId="26" fillId="2" borderId="46" xfId="2" applyNumberFormat="1" applyFont="1" applyFill="1" applyBorder="1" applyAlignment="1" applyProtection="1">
      <alignment horizontal="center"/>
    </xf>
    <xf numFmtId="169" fontId="26" fillId="2" borderId="47" xfId="2" applyNumberFormat="1" applyFont="1" applyFill="1" applyBorder="1" applyAlignment="1" applyProtection="1">
      <alignment horizontal="center" wrapText="1"/>
    </xf>
    <xf numFmtId="164" fontId="5" fillId="2" borderId="46" xfId="2" applyFont="1" applyFill="1" applyBorder="1" applyAlignment="1" applyProtection="1">
      <alignment horizontal="center"/>
    </xf>
    <xf numFmtId="164" fontId="5" fillId="2" borderId="46" xfId="2" applyFont="1" applyFill="1" applyBorder="1" applyAlignment="1" applyProtection="1">
      <alignment horizontal="center" vertical="center"/>
    </xf>
    <xf numFmtId="164" fontId="5" fillId="2" borderId="48" xfId="2" applyFont="1" applyFill="1" applyBorder="1" applyAlignment="1" applyProtection="1">
      <alignment horizontal="center" vertical="center"/>
    </xf>
    <xf numFmtId="164" fontId="12" fillId="2" borderId="49" xfId="2" applyFont="1" applyFill="1" applyBorder="1" applyAlignment="1" applyProtection="1">
      <alignment vertical="center" wrapText="1"/>
    </xf>
    <xf numFmtId="164" fontId="35" fillId="0" borderId="49" xfId="2" applyFont="1" applyBorder="1" applyAlignment="1" applyProtection="1">
      <alignment horizontal="center" vertical="center" wrapText="1"/>
    </xf>
    <xf numFmtId="164" fontId="36" fillId="0" borderId="49" xfId="2" applyFont="1" applyBorder="1" applyAlignment="1" applyProtection="1">
      <alignment horizontal="center" vertical="center" wrapText="1"/>
    </xf>
    <xf numFmtId="164" fontId="12" fillId="2" borderId="49" xfId="2" applyFont="1" applyFill="1" applyBorder="1" applyAlignment="1" applyProtection="1">
      <alignment horizontal="center" vertical="center"/>
    </xf>
    <xf numFmtId="168" fontId="12" fillId="0" borderId="49" xfId="2" applyNumberFormat="1" applyFont="1" applyBorder="1" applyAlignment="1" applyProtection="1">
      <alignment vertical="center"/>
    </xf>
    <xf numFmtId="166" fontId="12" fillId="0" borderId="49" xfId="2" applyNumberFormat="1" applyFont="1" applyBorder="1" applyAlignment="1" applyProtection="1">
      <alignment vertical="center"/>
    </xf>
    <xf numFmtId="165" fontId="1" fillId="2" borderId="49" xfId="2" applyNumberFormat="1" applyFill="1" applyBorder="1" applyAlignment="1" applyProtection="1">
      <alignment vertical="center"/>
    </xf>
    <xf numFmtId="164" fontId="1" fillId="3" borderId="26" xfId="2" applyFill="1" applyBorder="1" applyProtection="1"/>
  </cellXfs>
  <cellStyles count="10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_Arkusz1" xfId="5" xr:uid="{00000000-0005-0000-0000-000005000000}"/>
    <cellStyle name="Normalny_Pakiet 1" xfId="6" xr:uid="{00000000-0005-0000-0000-000006000000}"/>
    <cellStyle name="Normalny_Pakiet 5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0"/>
  <sheetViews>
    <sheetView tabSelected="1" zoomScaleNormal="100" workbookViewId="0">
      <selection activeCell="C14" sqref="C14"/>
    </sheetView>
  </sheetViews>
  <sheetFormatPr defaultRowHeight="13.5" customHeight="1"/>
  <cols>
    <col min="1" max="1" width="3.875" style="1" customWidth="1"/>
    <col min="2" max="2" width="47.125" style="1" customWidth="1"/>
    <col min="3" max="3" width="13.25" style="1" customWidth="1"/>
    <col min="4" max="4" width="9.125" style="1" customWidth="1"/>
    <col min="5" max="5" width="7.75" style="1" customWidth="1"/>
    <col min="6" max="6" width="11.125" style="1" customWidth="1"/>
    <col min="7" max="7" width="7.25" style="1" customWidth="1"/>
    <col min="8" max="8" width="8.75" style="1" customWidth="1"/>
    <col min="9" max="10" width="8.625" style="1" customWidth="1"/>
    <col min="11" max="11" width="13.625" style="1" customWidth="1"/>
    <col min="12" max="12" width="12.375" style="1" customWidth="1"/>
    <col min="13" max="13" width="13.62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 ht="14.25"/>
    <row r="3" spans="1:15" ht="19.5" thickBot="1">
      <c r="B3" s="3" t="s">
        <v>1</v>
      </c>
      <c r="L3" s="4" t="s">
        <v>212</v>
      </c>
    </row>
    <row r="4" spans="1:15" ht="31.5">
      <c r="A4" s="194" t="s">
        <v>2</v>
      </c>
      <c r="B4" s="195" t="s">
        <v>3</v>
      </c>
      <c r="C4" s="195" t="s">
        <v>4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 ht="14.25">
      <c r="A5" s="19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31.5">
      <c r="A6" s="199"/>
      <c r="B6" s="6"/>
      <c r="C6" s="6"/>
      <c r="D6" s="7"/>
      <c r="E6" s="8"/>
      <c r="F6" s="6"/>
      <c r="G6" s="6"/>
      <c r="H6" s="6"/>
      <c r="I6" s="9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ht="15.75" customHeight="1">
      <c r="A7" s="201" t="s">
        <v>21</v>
      </c>
      <c r="B7" s="11" t="s">
        <v>22</v>
      </c>
      <c r="C7" s="12"/>
      <c r="D7" s="13"/>
      <c r="E7" s="13"/>
      <c r="F7" s="14" t="s">
        <v>23</v>
      </c>
      <c r="G7" s="15">
        <v>5500</v>
      </c>
      <c r="H7" s="16"/>
      <c r="I7" s="17"/>
      <c r="J7" s="18">
        <f>H7*I7+H7</f>
        <v>0</v>
      </c>
      <c r="K7" s="19">
        <f>G7*H7</f>
        <v>0</v>
      </c>
      <c r="L7" s="19">
        <f>K7*I7</f>
        <v>0</v>
      </c>
      <c r="M7" s="19">
        <f t="shared" ref="M7:M13" si="0">K7+L7</f>
        <v>0</v>
      </c>
      <c r="N7" s="20"/>
      <c r="O7" s="202"/>
    </row>
    <row r="8" spans="1:15" ht="15.75" customHeight="1">
      <c r="A8" s="201" t="s">
        <v>24</v>
      </c>
      <c r="B8" s="21" t="s">
        <v>25</v>
      </c>
      <c r="C8" s="12"/>
      <c r="D8" s="13"/>
      <c r="E8" s="13"/>
      <c r="F8" s="14" t="s">
        <v>23</v>
      </c>
      <c r="G8" s="15">
        <v>4200</v>
      </c>
      <c r="H8" s="16"/>
      <c r="I8" s="17"/>
      <c r="J8" s="18">
        <f>H8*I8+H8</f>
        <v>0</v>
      </c>
      <c r="K8" s="19">
        <f>G8*H8</f>
        <v>0</v>
      </c>
      <c r="L8" s="19">
        <f>K8*I8</f>
        <v>0</v>
      </c>
      <c r="M8" s="19">
        <f t="shared" si="0"/>
        <v>0</v>
      </c>
      <c r="N8" s="20"/>
      <c r="O8" s="202"/>
    </row>
    <row r="9" spans="1:15" ht="15" customHeight="1">
      <c r="A9" s="201" t="s">
        <v>26</v>
      </c>
      <c r="B9" s="21" t="s">
        <v>27</v>
      </c>
      <c r="C9" s="12"/>
      <c r="D9" s="13"/>
      <c r="E9" s="13"/>
      <c r="F9" s="14" t="s">
        <v>23</v>
      </c>
      <c r="G9" s="15">
        <v>1400</v>
      </c>
      <c r="H9" s="16"/>
      <c r="I9" s="17"/>
      <c r="J9" s="18">
        <f>H9*I9+H9</f>
        <v>0</v>
      </c>
      <c r="K9" s="19">
        <f>G9*H9</f>
        <v>0</v>
      </c>
      <c r="L9" s="19">
        <f>K9*I9</f>
        <v>0</v>
      </c>
      <c r="M9" s="19">
        <f t="shared" si="0"/>
        <v>0</v>
      </c>
      <c r="N9" s="20"/>
      <c r="O9" s="202"/>
    </row>
    <row r="10" spans="1:15" ht="13.5" customHeight="1">
      <c r="A10" s="201" t="s">
        <v>28</v>
      </c>
      <c r="B10" s="21" t="s">
        <v>34</v>
      </c>
      <c r="C10" s="23"/>
      <c r="D10" s="13"/>
      <c r="E10" s="13"/>
      <c r="F10" s="14" t="s">
        <v>23</v>
      </c>
      <c r="G10" s="15">
        <v>2000</v>
      </c>
      <c r="H10" s="16"/>
      <c r="I10" s="17"/>
      <c r="J10" s="18">
        <f>H10*I10+H10</f>
        <v>0</v>
      </c>
      <c r="K10" s="19">
        <f>G10*H10</f>
        <v>0</v>
      </c>
      <c r="L10" s="19">
        <f>K10*I10</f>
        <v>0</v>
      </c>
      <c r="M10" s="19">
        <f t="shared" si="0"/>
        <v>0</v>
      </c>
      <c r="N10" s="20"/>
      <c r="O10" s="202"/>
    </row>
    <row r="11" spans="1:15" ht="27" customHeight="1">
      <c r="A11" s="201" t="s">
        <v>29</v>
      </c>
      <c r="B11" s="21" t="s">
        <v>36</v>
      </c>
      <c r="C11" s="23"/>
      <c r="D11" s="13"/>
      <c r="E11" s="13"/>
      <c r="F11" s="14" t="s">
        <v>23</v>
      </c>
      <c r="G11" s="15">
        <v>1400</v>
      </c>
      <c r="H11" s="16"/>
      <c r="I11" s="17"/>
      <c r="J11" s="18">
        <f>H11*I11+H11</f>
        <v>0</v>
      </c>
      <c r="K11" s="19">
        <f>G11*H11</f>
        <v>0</v>
      </c>
      <c r="L11" s="19">
        <f>K11*I11</f>
        <v>0</v>
      </c>
      <c r="M11" s="19">
        <f t="shared" si="0"/>
        <v>0</v>
      </c>
      <c r="N11" s="20"/>
      <c r="O11" s="202"/>
    </row>
    <row r="12" spans="1:15" ht="27" customHeight="1">
      <c r="A12" s="201" t="s">
        <v>30</v>
      </c>
      <c r="B12" s="21" t="s">
        <v>38</v>
      </c>
      <c r="C12" s="23"/>
      <c r="D12" s="13"/>
      <c r="E12" s="13"/>
      <c r="F12" s="14" t="s">
        <v>23</v>
      </c>
      <c r="G12" s="15">
        <v>3500</v>
      </c>
      <c r="H12" s="16"/>
      <c r="I12" s="17"/>
      <c r="J12" s="18">
        <f>H12*I12+H12</f>
        <v>0</v>
      </c>
      <c r="K12" s="19">
        <f>G12*H12</f>
        <v>0</v>
      </c>
      <c r="L12" s="19">
        <f>K12*I12</f>
        <v>0</v>
      </c>
      <c r="M12" s="19">
        <f t="shared" si="0"/>
        <v>0</v>
      </c>
      <c r="N12" s="20"/>
      <c r="O12" s="202"/>
    </row>
    <row r="13" spans="1:15" ht="27" customHeight="1">
      <c r="A13" s="201" t="s">
        <v>31</v>
      </c>
      <c r="B13" s="25" t="s">
        <v>46</v>
      </c>
      <c r="C13" s="22"/>
      <c r="D13" s="13"/>
      <c r="E13" s="13"/>
      <c r="F13" s="14" t="s">
        <v>47</v>
      </c>
      <c r="G13" s="15">
        <v>10</v>
      </c>
      <c r="H13" s="16"/>
      <c r="I13" s="17"/>
      <c r="J13" s="18">
        <f>H13*I13+H13</f>
        <v>0</v>
      </c>
      <c r="K13" s="27">
        <f>G13*H13</f>
        <v>0</v>
      </c>
      <c r="L13" s="27">
        <f>K13*I13</f>
        <v>0</v>
      </c>
      <c r="M13" s="27">
        <f t="shared" si="0"/>
        <v>0</v>
      </c>
      <c r="N13" s="28"/>
      <c r="O13" s="203"/>
    </row>
    <row r="14" spans="1:15" ht="60.75" customHeight="1">
      <c r="A14" s="201" t="s">
        <v>33</v>
      </c>
      <c r="B14" s="25" t="s">
        <v>170</v>
      </c>
      <c r="C14" s="22"/>
      <c r="D14" s="13"/>
      <c r="E14" s="13"/>
      <c r="F14" s="14" t="s">
        <v>23</v>
      </c>
      <c r="G14" s="15">
        <v>400</v>
      </c>
      <c r="H14" s="16"/>
      <c r="I14" s="17"/>
      <c r="J14" s="18">
        <f>H14*I14+H14</f>
        <v>0</v>
      </c>
      <c r="K14" s="27">
        <f>G14*H14</f>
        <v>0</v>
      </c>
      <c r="L14" s="27">
        <f>K14*I14</f>
        <v>0</v>
      </c>
      <c r="M14" s="27">
        <f t="shared" ref="M14:M22" si="1">K14+L14</f>
        <v>0</v>
      </c>
      <c r="N14" s="28"/>
      <c r="O14" s="203"/>
    </row>
    <row r="15" spans="1:15" ht="65.25" customHeight="1">
      <c r="A15" s="201" t="s">
        <v>35</v>
      </c>
      <c r="B15" s="25" t="s">
        <v>175</v>
      </c>
      <c r="C15" s="22"/>
      <c r="D15" s="13"/>
      <c r="E15" s="13"/>
      <c r="F15" s="14" t="s">
        <v>23</v>
      </c>
      <c r="G15" s="15">
        <v>200</v>
      </c>
      <c r="H15" s="16"/>
      <c r="I15" s="17"/>
      <c r="J15" s="18">
        <f>H15*I15+H15</f>
        <v>0</v>
      </c>
      <c r="K15" s="27">
        <f>G15*H15</f>
        <v>0</v>
      </c>
      <c r="L15" s="27">
        <f>K15*I15</f>
        <v>0</v>
      </c>
      <c r="M15" s="27">
        <f t="shared" si="1"/>
        <v>0</v>
      </c>
      <c r="N15" s="28"/>
      <c r="O15" s="203"/>
    </row>
    <row r="16" spans="1:15" ht="62.25" customHeight="1">
      <c r="A16" s="201" t="s">
        <v>37</v>
      </c>
      <c r="B16" s="25" t="s">
        <v>176</v>
      </c>
      <c r="C16" s="22"/>
      <c r="D16" s="13"/>
      <c r="E16" s="13"/>
      <c r="F16" s="14" t="s">
        <v>23</v>
      </c>
      <c r="G16" s="15">
        <v>150</v>
      </c>
      <c r="H16" s="16"/>
      <c r="I16" s="17"/>
      <c r="J16" s="18">
        <f>H16*I16+H16</f>
        <v>0</v>
      </c>
      <c r="K16" s="27">
        <f>G16*H16</f>
        <v>0</v>
      </c>
      <c r="L16" s="27">
        <f>K16*I16</f>
        <v>0</v>
      </c>
      <c r="M16" s="27">
        <f t="shared" si="1"/>
        <v>0</v>
      </c>
      <c r="N16" s="28"/>
      <c r="O16" s="203"/>
    </row>
    <row r="17" spans="1:15" ht="63.75" customHeight="1">
      <c r="A17" s="201" t="s">
        <v>39</v>
      </c>
      <c r="B17" s="25" t="s">
        <v>177</v>
      </c>
      <c r="C17" s="22"/>
      <c r="D17" s="13"/>
      <c r="E17" s="13"/>
      <c r="F17" s="14" t="s">
        <v>23</v>
      </c>
      <c r="G17" s="15">
        <v>60</v>
      </c>
      <c r="H17" s="16"/>
      <c r="I17" s="17"/>
      <c r="J17" s="18">
        <f>H17*I17+H17</f>
        <v>0</v>
      </c>
      <c r="K17" s="27">
        <f>G17*H17</f>
        <v>0</v>
      </c>
      <c r="L17" s="27">
        <f>K17*I17</f>
        <v>0</v>
      </c>
      <c r="M17" s="27">
        <f t="shared" si="1"/>
        <v>0</v>
      </c>
      <c r="N17" s="28"/>
      <c r="O17" s="203"/>
    </row>
    <row r="18" spans="1:15" ht="26.25" customHeight="1">
      <c r="A18" s="201" t="s">
        <v>40</v>
      </c>
      <c r="B18" s="21" t="s">
        <v>49</v>
      </c>
      <c r="C18" s="22"/>
      <c r="D18" s="26"/>
      <c r="E18" s="13"/>
      <c r="F18" s="14" t="s">
        <v>23</v>
      </c>
      <c r="G18" s="15">
        <v>10000</v>
      </c>
      <c r="H18" s="29"/>
      <c r="I18" s="17"/>
      <c r="J18" s="18">
        <f>H18*I18+H18</f>
        <v>0</v>
      </c>
      <c r="K18" s="27">
        <f>G18*H18</f>
        <v>0</v>
      </c>
      <c r="L18" s="27">
        <f>K18*I18</f>
        <v>0</v>
      </c>
      <c r="M18" s="27">
        <f t="shared" si="1"/>
        <v>0</v>
      </c>
      <c r="N18" s="20"/>
      <c r="O18" s="202"/>
    </row>
    <row r="19" spans="1:15" ht="29.25" customHeight="1">
      <c r="A19" s="201" t="s">
        <v>41</v>
      </c>
      <c r="B19" s="21" t="s">
        <v>51</v>
      </c>
      <c r="C19" s="22"/>
      <c r="D19" s="26"/>
      <c r="E19" s="13"/>
      <c r="F19" s="30" t="s">
        <v>23</v>
      </c>
      <c r="G19" s="15">
        <v>900</v>
      </c>
      <c r="H19" s="29"/>
      <c r="I19" s="17"/>
      <c r="J19" s="18">
        <f>H19*I19+H19</f>
        <v>0</v>
      </c>
      <c r="K19" s="27">
        <f>G19*H19</f>
        <v>0</v>
      </c>
      <c r="L19" s="27">
        <f>K19*I19</f>
        <v>0</v>
      </c>
      <c r="M19" s="27">
        <f t="shared" si="1"/>
        <v>0</v>
      </c>
      <c r="N19" s="20"/>
      <c r="O19" s="202"/>
    </row>
    <row r="20" spans="1:15" ht="76.5" customHeight="1">
      <c r="A20" s="201" t="s">
        <v>43</v>
      </c>
      <c r="B20" s="21" t="s">
        <v>171</v>
      </c>
      <c r="C20" s="22"/>
      <c r="D20" s="26"/>
      <c r="E20" s="13"/>
      <c r="F20" s="30" t="s">
        <v>44</v>
      </c>
      <c r="G20" s="15">
        <v>1000</v>
      </c>
      <c r="H20" s="29"/>
      <c r="I20" s="17"/>
      <c r="J20" s="18">
        <f>H20*I20+H20</f>
        <v>0</v>
      </c>
      <c r="K20" s="27">
        <f>G20*H20</f>
        <v>0</v>
      </c>
      <c r="L20" s="27">
        <f>K20*I20</f>
        <v>0</v>
      </c>
      <c r="M20" s="27">
        <f t="shared" si="1"/>
        <v>0</v>
      </c>
      <c r="N20" s="20"/>
      <c r="O20" s="202"/>
    </row>
    <row r="21" spans="1:15" ht="74.25" customHeight="1">
      <c r="A21" s="201" t="s">
        <v>45</v>
      </c>
      <c r="B21" s="21" t="s">
        <v>172</v>
      </c>
      <c r="C21" s="22"/>
      <c r="D21" s="26"/>
      <c r="E21" s="13"/>
      <c r="F21" s="30" t="s">
        <v>44</v>
      </c>
      <c r="G21" s="15">
        <v>500</v>
      </c>
      <c r="H21" s="29"/>
      <c r="I21" s="17"/>
      <c r="J21" s="18">
        <f>H21*I21+H21</f>
        <v>0</v>
      </c>
      <c r="K21" s="27">
        <f>G21*H21</f>
        <v>0</v>
      </c>
      <c r="L21" s="27">
        <f>K21*I21</f>
        <v>0</v>
      </c>
      <c r="M21" s="27">
        <f t="shared" si="1"/>
        <v>0</v>
      </c>
      <c r="N21" s="20"/>
      <c r="O21" s="202"/>
    </row>
    <row r="22" spans="1:15" ht="65.25" customHeight="1">
      <c r="A22" s="201" t="s">
        <v>48</v>
      </c>
      <c r="B22" s="31" t="s">
        <v>53</v>
      </c>
      <c r="C22" s="13"/>
      <c r="D22" s="26"/>
      <c r="E22" s="13"/>
      <c r="F22" s="32" t="s">
        <v>44</v>
      </c>
      <c r="G22" s="33">
        <v>1700</v>
      </c>
      <c r="H22" s="34"/>
      <c r="I22" s="35"/>
      <c r="J22" s="18">
        <f>H22*I22+H22</f>
        <v>0</v>
      </c>
      <c r="K22" s="27">
        <f>G22*H22</f>
        <v>0</v>
      </c>
      <c r="L22" s="27">
        <f>K22*I22</f>
        <v>0</v>
      </c>
      <c r="M22" s="27">
        <f t="shared" si="1"/>
        <v>0</v>
      </c>
      <c r="N22" s="20"/>
      <c r="O22" s="202"/>
    </row>
    <row r="23" spans="1:15" ht="55.5" customHeight="1" thickBot="1">
      <c r="A23" s="204" t="s">
        <v>50</v>
      </c>
      <c r="B23" s="205" t="s">
        <v>55</v>
      </c>
      <c r="C23" s="206"/>
      <c r="D23" s="207"/>
      <c r="E23" s="206"/>
      <c r="F23" s="208" t="s">
        <v>44</v>
      </c>
      <c r="G23" s="209">
        <v>400</v>
      </c>
      <c r="H23" s="210"/>
      <c r="I23" s="211"/>
      <c r="J23" s="212">
        <f>H23*I23+H23</f>
        <v>0</v>
      </c>
      <c r="K23" s="212">
        <f>G23*H23</f>
        <v>0</v>
      </c>
      <c r="L23" s="212">
        <f>K23*I23</f>
        <v>0</v>
      </c>
      <c r="M23" s="212">
        <f>SUM(K23:L23)</f>
        <v>0</v>
      </c>
      <c r="N23" s="213"/>
      <c r="O23" s="214"/>
    </row>
    <row r="24" spans="1:15" ht="18" customHeight="1" thickBot="1">
      <c r="I24" s="215"/>
      <c r="J24" s="216" t="s">
        <v>56</v>
      </c>
      <c r="K24" s="217">
        <f>SUM(K7:K23)</f>
        <v>0</v>
      </c>
      <c r="L24" s="217">
        <f>SUM(L7:L23)</f>
        <v>0</v>
      </c>
      <c r="M24" s="218">
        <f>SUM(M7:M23)</f>
        <v>0</v>
      </c>
    </row>
    <row r="25" spans="1:15" ht="18" customHeight="1">
      <c r="A25" s="38" t="s">
        <v>57</v>
      </c>
      <c r="B25" s="39"/>
      <c r="C25" s="40">
        <f>K24</f>
        <v>0</v>
      </c>
      <c r="D25" s="41" t="s">
        <v>58</v>
      </c>
      <c r="E25" s="313"/>
      <c r="F25" s="313"/>
      <c r="G25" s="313"/>
      <c r="H25" s="313"/>
      <c r="I25" s="313"/>
      <c r="J25" s="314"/>
      <c r="K25" s="314"/>
      <c r="L25" s="314"/>
      <c r="M25" s="314"/>
      <c r="N25" s="313"/>
      <c r="O25" s="313"/>
    </row>
    <row r="26" spans="1:15" ht="18" customHeight="1">
      <c r="A26" s="42" t="s">
        <v>59</v>
      </c>
      <c r="B26" s="43"/>
      <c r="C26" s="44">
        <f>M24</f>
        <v>0</v>
      </c>
      <c r="D26" s="45" t="s">
        <v>58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</row>
    <row r="27" spans="1:15" ht="18" customHeight="1">
      <c r="A27" s="46" t="s">
        <v>60</v>
      </c>
      <c r="B27" s="47"/>
      <c r="C27" s="48"/>
      <c r="D27" s="49"/>
      <c r="E27" s="50"/>
      <c r="F27" s="50"/>
      <c r="G27" s="50"/>
      <c r="H27" s="51"/>
      <c r="I27" s="52"/>
      <c r="J27" s="53"/>
      <c r="K27" s="54"/>
      <c r="L27" s="54"/>
      <c r="M27" s="54"/>
    </row>
    <row r="28" spans="1:15" ht="18" customHeight="1">
      <c r="A28" s="55" t="s">
        <v>198</v>
      </c>
    </row>
    <row r="29" spans="1:15" ht="12.75" customHeight="1">
      <c r="B29" s="56"/>
      <c r="C29" s="57"/>
      <c r="F29" s="58"/>
      <c r="G29" s="59"/>
      <c r="H29" s="60"/>
      <c r="I29" s="61"/>
      <c r="J29" s="62"/>
      <c r="K29" s="62"/>
      <c r="L29" s="62"/>
      <c r="M29" s="62"/>
    </row>
    <row r="30" spans="1:15" ht="12.75" customHeight="1">
      <c r="A30" s="315" t="s">
        <v>61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</row>
    <row r="31" spans="1:15" ht="14.25" customHeight="1">
      <c r="A31" s="63" t="s">
        <v>62</v>
      </c>
      <c r="B31" s="63"/>
      <c r="C31" s="63"/>
      <c r="D31" s="63"/>
      <c r="E31" s="63"/>
      <c r="F31" s="63"/>
      <c r="G31" s="63"/>
      <c r="H31" s="64"/>
      <c r="I31" s="65"/>
      <c r="J31" s="66"/>
      <c r="K31" s="62"/>
      <c r="L31" s="62"/>
      <c r="M31" s="62"/>
    </row>
    <row r="32" spans="1:15" ht="14.25">
      <c r="A32" s="316" t="s">
        <v>63</v>
      </c>
      <c r="B32" s="316"/>
      <c r="C32" s="63"/>
      <c r="D32" s="63"/>
      <c r="E32" s="63"/>
      <c r="F32" s="67"/>
      <c r="G32" s="68"/>
      <c r="H32" s="64"/>
      <c r="I32" s="65"/>
      <c r="J32" s="66"/>
      <c r="K32" s="62"/>
      <c r="L32" s="62"/>
      <c r="M32" s="62"/>
    </row>
    <row r="33" spans="2:13" ht="14.25">
      <c r="B33" s="69"/>
      <c r="C33" s="57"/>
      <c r="F33" s="58"/>
      <c r="G33" s="70"/>
      <c r="H33" s="71"/>
      <c r="I33" s="61"/>
      <c r="J33" s="62"/>
      <c r="K33" s="62"/>
      <c r="L33" s="62"/>
      <c r="M33" s="62"/>
    </row>
    <row r="34" spans="2:13" ht="14.25">
      <c r="B34" s="69"/>
      <c r="C34" s="57"/>
      <c r="F34" s="58"/>
      <c r="G34" s="72"/>
      <c r="H34" s="71"/>
      <c r="I34" s="61"/>
      <c r="J34" s="62"/>
      <c r="K34" s="62"/>
      <c r="L34" s="62"/>
      <c r="M34" s="62"/>
    </row>
    <row r="35" spans="2:13" ht="14.25">
      <c r="B35" s="69"/>
      <c r="C35" s="57"/>
      <c r="F35" s="58"/>
      <c r="G35" s="72"/>
      <c r="H35" s="71"/>
      <c r="I35" s="61"/>
      <c r="J35" s="62"/>
      <c r="K35" s="62"/>
      <c r="L35" s="62"/>
      <c r="M35" s="62"/>
    </row>
    <row r="36" spans="2:13" ht="14.25">
      <c r="B36" s="69"/>
      <c r="C36" s="57"/>
      <c r="F36" s="58"/>
      <c r="G36" s="72"/>
      <c r="H36" s="71"/>
      <c r="I36" s="61"/>
      <c r="J36" s="62"/>
      <c r="K36" s="62"/>
      <c r="L36" s="62"/>
      <c r="M36" s="62"/>
    </row>
    <row r="37" spans="2:13" ht="14.25">
      <c r="B37" s="69"/>
      <c r="C37" s="57"/>
      <c r="F37" s="58"/>
      <c r="G37" s="70"/>
      <c r="H37" s="71"/>
      <c r="I37" s="61"/>
      <c r="J37" s="62"/>
      <c r="K37" s="62"/>
      <c r="L37" s="62"/>
      <c r="M37" s="62"/>
    </row>
    <row r="38" spans="2:13" ht="14.25">
      <c r="B38" s="69"/>
      <c r="C38" s="57"/>
      <c r="F38" s="58"/>
      <c r="G38" s="70"/>
      <c r="H38" s="71"/>
      <c r="I38" s="61"/>
      <c r="J38" s="62"/>
      <c r="K38" s="62"/>
      <c r="L38" s="62"/>
      <c r="M38" s="62"/>
    </row>
    <row r="39" spans="2:13" ht="12" customHeight="1">
      <c r="B39" s="69"/>
      <c r="F39" s="58"/>
      <c r="G39" s="70"/>
      <c r="H39" s="71"/>
      <c r="I39" s="61"/>
      <c r="J39" s="62"/>
      <c r="K39" s="62"/>
      <c r="L39" s="62"/>
      <c r="M39" s="62"/>
    </row>
    <row r="40" spans="2:13" ht="15" customHeight="1">
      <c r="B40" s="69"/>
      <c r="F40" s="58"/>
      <c r="G40" s="72"/>
      <c r="H40" s="71"/>
      <c r="I40" s="61"/>
      <c r="J40" s="62"/>
      <c r="K40" s="62"/>
      <c r="L40" s="62"/>
      <c r="M40" s="62"/>
    </row>
    <row r="41" spans="2:13" ht="14.25">
      <c r="B41" s="73"/>
      <c r="F41" s="58"/>
      <c r="G41" s="70"/>
      <c r="H41" s="71"/>
      <c r="I41" s="61"/>
      <c r="J41" s="62"/>
      <c r="K41" s="62"/>
      <c r="L41" s="62"/>
      <c r="M41" s="62"/>
    </row>
    <row r="42" spans="2:13" ht="14.25"/>
    <row r="43" spans="2:13" ht="14.25"/>
    <row r="44" spans="2:13" ht="14.25"/>
    <row r="45" spans="2:13" ht="14.25"/>
    <row r="46" spans="2:13" ht="14.25"/>
    <row r="47" spans="2:13" ht="14.25"/>
    <row r="48" spans="2:13" ht="14.25"/>
    <row r="49" spans="2:13" ht="14.25">
      <c r="B49" s="74"/>
    </row>
    <row r="50" spans="2:13" ht="14.25" customHeight="1"/>
    <row r="51" spans="2:13" ht="16.5" customHeight="1">
      <c r="F51" s="75"/>
      <c r="G51" s="76"/>
      <c r="H51" s="77"/>
      <c r="I51" s="78"/>
      <c r="J51" s="79"/>
      <c r="K51" s="79"/>
      <c r="L51" s="79"/>
      <c r="M51" s="79"/>
    </row>
    <row r="52" spans="2:13" ht="12.75" customHeight="1">
      <c r="F52" s="75"/>
      <c r="G52" s="76"/>
      <c r="H52" s="77"/>
      <c r="I52" s="78"/>
      <c r="J52" s="79"/>
      <c r="K52" s="79"/>
      <c r="L52" s="79"/>
      <c r="M52" s="79"/>
    </row>
    <row r="53" spans="2:13" ht="14.25" customHeight="1">
      <c r="F53" s="75"/>
      <c r="G53" s="76"/>
      <c r="H53" s="77"/>
      <c r="I53" s="78"/>
      <c r="J53" s="79"/>
      <c r="K53" s="79"/>
      <c r="L53" s="79"/>
      <c r="M53" s="79"/>
    </row>
    <row r="54" spans="2:13" ht="14.25"/>
    <row r="55" spans="2:13" ht="13.5" customHeight="1">
      <c r="B55" s="80"/>
      <c r="C55" s="81"/>
      <c r="D55" s="81"/>
    </row>
    <row r="56" spans="2:13" ht="14.25">
      <c r="B56" s="82"/>
      <c r="M56" s="54"/>
    </row>
    <row r="57" spans="2:13" ht="15" customHeight="1"/>
    <row r="58" spans="2:13" ht="14.25"/>
    <row r="59" spans="2:13" ht="12.75" customHeight="1"/>
    <row r="60" spans="2:13" ht="13.5" customHeight="1">
      <c r="B60" s="82"/>
    </row>
  </sheetData>
  <mergeCells count="4">
    <mergeCell ref="E25:O25"/>
    <mergeCell ref="E26:O26"/>
    <mergeCell ref="A30:M30"/>
    <mergeCell ref="A32:B32"/>
  </mergeCells>
  <phoneticPr fontId="43" type="noConversion"/>
  <printOptions horizontalCentered="1"/>
  <pageMargins left="0.19645669291338602" right="0.19645669291338602" top="0.59015748031496107" bottom="0.59015748031496107" header="0.19645669291338602" footer="0.19645669291338602"/>
  <pageSetup paperSize="9" scale="73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9"/>
  <sheetViews>
    <sheetView zoomScaleNormal="100" workbookViewId="0">
      <selection activeCell="D9" sqref="D9"/>
    </sheetView>
  </sheetViews>
  <sheetFormatPr defaultRowHeight="14.25"/>
  <cols>
    <col min="1" max="1" width="4.375" style="1" customWidth="1"/>
    <col min="2" max="2" width="42.875" style="1" customWidth="1"/>
    <col min="3" max="3" width="10.5" style="1" customWidth="1"/>
    <col min="4" max="9" width="9.875" style="1" customWidth="1"/>
    <col min="10" max="10" width="12.25" style="1" customWidth="1"/>
    <col min="11" max="12" width="11.5" style="1" customWidth="1"/>
    <col min="13" max="13" width="11" style="1" customWidth="1"/>
    <col min="14" max="14" width="10.875" style="1" customWidth="1"/>
    <col min="15" max="15" width="12.125" style="1" customWidth="1"/>
    <col min="16" max="1024" width="8" style="1" customWidth="1"/>
    <col min="1025" max="1025" width="9" customWidth="1"/>
  </cols>
  <sheetData>
    <row r="1" spans="1:15" ht="18.75">
      <c r="B1" s="3" t="s">
        <v>139</v>
      </c>
      <c r="L1" s="2" t="s">
        <v>0</v>
      </c>
    </row>
    <row r="2" spans="1:15" ht="19.5" thickBot="1">
      <c r="L2" s="4" t="s">
        <v>212</v>
      </c>
    </row>
    <row r="3" spans="1:15" ht="21">
      <c r="A3" s="346" t="s">
        <v>2</v>
      </c>
      <c r="B3" s="347" t="s">
        <v>3</v>
      </c>
      <c r="C3" s="347" t="s">
        <v>109</v>
      </c>
      <c r="D3" s="347" t="s">
        <v>5</v>
      </c>
      <c r="E3" s="347" t="s">
        <v>6</v>
      </c>
      <c r="F3" s="347" t="s">
        <v>7</v>
      </c>
      <c r="G3" s="347" t="s">
        <v>8</v>
      </c>
      <c r="H3" s="347" t="s">
        <v>9</v>
      </c>
      <c r="I3" s="347" t="s">
        <v>10</v>
      </c>
      <c r="J3" s="347" t="s">
        <v>11</v>
      </c>
      <c r="K3" s="347" t="s">
        <v>12</v>
      </c>
      <c r="L3" s="347" t="s">
        <v>13</v>
      </c>
      <c r="M3" s="347" t="s">
        <v>14</v>
      </c>
      <c r="N3" s="347" t="s">
        <v>15</v>
      </c>
      <c r="O3" s="348" t="s">
        <v>16</v>
      </c>
    </row>
    <row r="4" spans="1:15">
      <c r="A4" s="349">
        <v>1</v>
      </c>
      <c r="B4" s="328">
        <v>2</v>
      </c>
      <c r="C4" s="328">
        <v>3</v>
      </c>
      <c r="D4" s="328">
        <v>4</v>
      </c>
      <c r="E4" s="328">
        <v>5</v>
      </c>
      <c r="F4" s="328">
        <v>6</v>
      </c>
      <c r="G4" s="328">
        <v>7</v>
      </c>
      <c r="H4" s="328">
        <v>8</v>
      </c>
      <c r="I4" s="328">
        <v>9</v>
      </c>
      <c r="J4" s="328">
        <v>10</v>
      </c>
      <c r="K4" s="328">
        <v>11</v>
      </c>
      <c r="L4" s="328">
        <v>12</v>
      </c>
      <c r="M4" s="328">
        <v>13</v>
      </c>
      <c r="N4" s="328">
        <v>14</v>
      </c>
      <c r="O4" s="350">
        <v>15</v>
      </c>
    </row>
    <row r="5" spans="1:15" ht="31.5">
      <c r="A5" s="351"/>
      <c r="B5" s="329"/>
      <c r="C5" s="329"/>
      <c r="D5" s="330"/>
      <c r="E5" s="331"/>
      <c r="F5" s="329"/>
      <c r="G5" s="329"/>
      <c r="H5" s="329"/>
      <c r="I5" s="329"/>
      <c r="J5" s="332" t="s">
        <v>17</v>
      </c>
      <c r="K5" s="332" t="s">
        <v>18</v>
      </c>
      <c r="L5" s="332" t="s">
        <v>19</v>
      </c>
      <c r="M5" s="332" t="s">
        <v>20</v>
      </c>
      <c r="N5" s="329"/>
      <c r="O5" s="352"/>
    </row>
    <row r="6" spans="1:15" ht="52.5" customHeight="1">
      <c r="A6" s="353" t="s">
        <v>21</v>
      </c>
      <c r="B6" s="333" t="s">
        <v>193</v>
      </c>
      <c r="C6" s="334"/>
      <c r="D6" s="335"/>
      <c r="E6" s="335"/>
      <c r="F6" s="336" t="s">
        <v>23</v>
      </c>
      <c r="G6" s="337">
        <v>40</v>
      </c>
      <c r="H6" s="338"/>
      <c r="I6" s="339"/>
      <c r="J6" s="340">
        <f>H6*I6+H6</f>
        <v>0</v>
      </c>
      <c r="K6" s="340">
        <f>G6*H6</f>
        <v>0</v>
      </c>
      <c r="L6" s="340">
        <f>K6*I6</f>
        <v>0</v>
      </c>
      <c r="M6" s="340">
        <f>SUM(K6:L6)</f>
        <v>0</v>
      </c>
      <c r="N6" s="341"/>
      <c r="O6" s="354"/>
    </row>
    <row r="7" spans="1:15" ht="53.25" customHeight="1">
      <c r="A7" s="353" t="s">
        <v>24</v>
      </c>
      <c r="B7" s="333" t="s">
        <v>194</v>
      </c>
      <c r="C7" s="334"/>
      <c r="D7" s="335"/>
      <c r="E7" s="335"/>
      <c r="F7" s="336" t="s">
        <v>23</v>
      </c>
      <c r="G7" s="337">
        <v>100</v>
      </c>
      <c r="H7" s="338"/>
      <c r="I7" s="339"/>
      <c r="J7" s="340">
        <f t="shared" ref="J7:J12" si="0">H7*I7+H7</f>
        <v>0</v>
      </c>
      <c r="K7" s="340">
        <f t="shared" ref="K7:K12" si="1">G7*H7</f>
        <v>0</v>
      </c>
      <c r="L7" s="340">
        <f t="shared" ref="L7:L12" si="2">K7*I7</f>
        <v>0</v>
      </c>
      <c r="M7" s="340">
        <f t="shared" ref="M7:M12" si="3">SUM(K7:L7)</f>
        <v>0</v>
      </c>
      <c r="N7" s="341"/>
      <c r="O7" s="354"/>
    </row>
    <row r="8" spans="1:15" ht="54" customHeight="1">
      <c r="A8" s="353" t="s">
        <v>26</v>
      </c>
      <c r="B8" s="333" t="s">
        <v>195</v>
      </c>
      <c r="C8" s="334"/>
      <c r="D8" s="335"/>
      <c r="E8" s="335"/>
      <c r="F8" s="336" t="s">
        <v>23</v>
      </c>
      <c r="G8" s="337">
        <v>60</v>
      </c>
      <c r="H8" s="338"/>
      <c r="I8" s="339"/>
      <c r="J8" s="340">
        <f t="shared" si="0"/>
        <v>0</v>
      </c>
      <c r="K8" s="340">
        <f t="shared" si="1"/>
        <v>0</v>
      </c>
      <c r="L8" s="340">
        <f t="shared" si="2"/>
        <v>0</v>
      </c>
      <c r="M8" s="340">
        <f t="shared" si="3"/>
        <v>0</v>
      </c>
      <c r="N8" s="341"/>
      <c r="O8" s="354"/>
    </row>
    <row r="9" spans="1:15" ht="48.75" customHeight="1">
      <c r="A9" s="353" t="s">
        <v>28</v>
      </c>
      <c r="B9" s="333" t="s">
        <v>196</v>
      </c>
      <c r="C9" s="334"/>
      <c r="D9" s="335"/>
      <c r="E9" s="335"/>
      <c r="F9" s="336" t="s">
        <v>23</v>
      </c>
      <c r="G9" s="337">
        <v>15</v>
      </c>
      <c r="H9" s="338"/>
      <c r="I9" s="339"/>
      <c r="J9" s="340">
        <f t="shared" si="0"/>
        <v>0</v>
      </c>
      <c r="K9" s="340">
        <f t="shared" si="1"/>
        <v>0</v>
      </c>
      <c r="L9" s="340">
        <f t="shared" si="2"/>
        <v>0</v>
      </c>
      <c r="M9" s="340">
        <f t="shared" si="3"/>
        <v>0</v>
      </c>
      <c r="N9" s="341"/>
      <c r="O9" s="354"/>
    </row>
    <row r="10" spans="1:15" ht="54.75" customHeight="1">
      <c r="A10" s="353" t="s">
        <v>29</v>
      </c>
      <c r="B10" s="333" t="s">
        <v>197</v>
      </c>
      <c r="C10" s="334"/>
      <c r="D10" s="335"/>
      <c r="E10" s="335"/>
      <c r="F10" s="336" t="s">
        <v>23</v>
      </c>
      <c r="G10" s="337">
        <v>6</v>
      </c>
      <c r="H10" s="338"/>
      <c r="I10" s="339"/>
      <c r="J10" s="340">
        <f t="shared" si="0"/>
        <v>0</v>
      </c>
      <c r="K10" s="340">
        <f t="shared" si="1"/>
        <v>0</v>
      </c>
      <c r="L10" s="340">
        <f t="shared" si="2"/>
        <v>0</v>
      </c>
      <c r="M10" s="340">
        <f t="shared" si="3"/>
        <v>0</v>
      </c>
      <c r="N10" s="341"/>
      <c r="O10" s="354"/>
    </row>
    <row r="11" spans="1:15" ht="76.5" customHeight="1">
      <c r="A11" s="353" t="s">
        <v>30</v>
      </c>
      <c r="B11" s="333" t="s">
        <v>164</v>
      </c>
      <c r="C11" s="342"/>
      <c r="D11" s="341"/>
      <c r="E11" s="343"/>
      <c r="F11" s="344" t="s">
        <v>23</v>
      </c>
      <c r="G11" s="337">
        <v>400</v>
      </c>
      <c r="H11" s="345"/>
      <c r="I11" s="339"/>
      <c r="J11" s="340">
        <f t="shared" si="0"/>
        <v>0</v>
      </c>
      <c r="K11" s="340">
        <f t="shared" si="1"/>
        <v>0</v>
      </c>
      <c r="L11" s="340">
        <f t="shared" si="2"/>
        <v>0</v>
      </c>
      <c r="M11" s="340">
        <f t="shared" si="3"/>
        <v>0</v>
      </c>
      <c r="N11" s="341"/>
      <c r="O11" s="354"/>
    </row>
    <row r="12" spans="1:15" s="1" customFormat="1" ht="79.5" customHeight="1" thickBot="1">
      <c r="A12" s="355" t="s">
        <v>31</v>
      </c>
      <c r="B12" s="356" t="s">
        <v>165</v>
      </c>
      <c r="C12" s="357"/>
      <c r="D12" s="358"/>
      <c r="E12" s="359"/>
      <c r="F12" s="360" t="s">
        <v>23</v>
      </c>
      <c r="G12" s="361">
        <v>300</v>
      </c>
      <c r="H12" s="362"/>
      <c r="I12" s="363"/>
      <c r="J12" s="364">
        <f t="shared" si="0"/>
        <v>0</v>
      </c>
      <c r="K12" s="364">
        <f t="shared" si="1"/>
        <v>0</v>
      </c>
      <c r="L12" s="364">
        <f t="shared" si="2"/>
        <v>0</v>
      </c>
      <c r="M12" s="364">
        <f t="shared" si="3"/>
        <v>0</v>
      </c>
      <c r="N12" s="358"/>
      <c r="O12" s="365"/>
    </row>
    <row r="13" spans="1:15" ht="15" thickBot="1">
      <c r="A13" s="105"/>
      <c r="J13" s="324" t="s">
        <v>85</v>
      </c>
      <c r="K13" s="325">
        <f>SUM(K6:K12)</f>
        <v>0</v>
      </c>
      <c r="L13" s="326">
        <f>SUM(L6:L12)</f>
        <v>0</v>
      </c>
      <c r="M13" s="327">
        <f>SUM(M6:M12)</f>
        <v>0</v>
      </c>
    </row>
    <row r="14" spans="1:15">
      <c r="A14" s="38" t="s">
        <v>57</v>
      </c>
      <c r="B14" s="39"/>
      <c r="C14" s="97">
        <f>K13</f>
        <v>0</v>
      </c>
      <c r="D14" s="41" t="s">
        <v>58</v>
      </c>
      <c r="E14" s="313"/>
      <c r="F14" s="313"/>
      <c r="G14" s="313"/>
      <c r="H14" s="313"/>
      <c r="I14" s="313"/>
      <c r="J14" s="314"/>
      <c r="K14" s="314"/>
      <c r="L14" s="314"/>
      <c r="M14" s="314"/>
      <c r="N14" s="313"/>
      <c r="O14" s="313"/>
    </row>
    <row r="15" spans="1:15">
      <c r="A15" s="42" t="s">
        <v>59</v>
      </c>
      <c r="B15" s="43"/>
      <c r="C15" s="98">
        <f>M13</f>
        <v>0</v>
      </c>
      <c r="D15" s="45" t="s">
        <v>58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</row>
    <row r="16" spans="1:15">
      <c r="A16" s="46" t="s">
        <v>60</v>
      </c>
      <c r="B16" s="47"/>
      <c r="C16" s="48"/>
      <c r="D16" s="49"/>
      <c r="E16" s="50"/>
      <c r="F16" s="50"/>
      <c r="G16" s="50"/>
      <c r="H16" s="51"/>
      <c r="I16" s="52"/>
    </row>
    <row r="17" spans="1:1">
      <c r="A17" s="105"/>
    </row>
    <row r="18" spans="1:1">
      <c r="A18" s="55" t="s">
        <v>207</v>
      </c>
    </row>
    <row r="19" spans="1:1">
      <c r="A19" s="105"/>
    </row>
  </sheetData>
  <mergeCells count="2">
    <mergeCell ref="E14:O14"/>
    <mergeCell ref="E15:O15"/>
  </mergeCells>
  <phoneticPr fontId="43" type="noConversion"/>
  <printOptions horizontalCentered="1"/>
  <pageMargins left="0.70826771653543308" right="0.70826771653543308" top="1.1417322834645671" bottom="1.1417322834645671" header="0.74803149606299213" footer="0.74803149606299213"/>
  <pageSetup paperSize="9" scale="64" fitToWidth="0" fitToHeight="0" orientation="landscape" r:id="rId1"/>
  <headerFooter alignWithMargins="0"/>
  <colBreaks count="1" manualBreakCount="1">
    <brk id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J34"/>
  <sheetViews>
    <sheetView topLeftCell="A4" zoomScaleNormal="100" workbookViewId="0">
      <selection activeCell="D10" sqref="D10"/>
    </sheetView>
  </sheetViews>
  <sheetFormatPr defaultRowHeight="14.25"/>
  <cols>
    <col min="1" max="1" width="4.5" style="1" customWidth="1"/>
    <col min="2" max="2" width="38.875" style="1" customWidth="1"/>
    <col min="3" max="3" width="12.75" style="1" customWidth="1"/>
    <col min="4" max="4" width="8.75" style="1" customWidth="1"/>
    <col min="5" max="5" width="10.375" style="1" customWidth="1"/>
    <col min="6" max="7" width="8" style="1" customWidth="1"/>
    <col min="8" max="8" width="9.25" style="1" customWidth="1"/>
    <col min="9" max="9" width="8.25" style="1" customWidth="1"/>
    <col min="10" max="10" width="12.375" style="1" customWidth="1"/>
    <col min="11" max="11" width="11.375" style="1" customWidth="1"/>
    <col min="12" max="12" width="12" style="1" customWidth="1"/>
    <col min="13" max="13" width="11.625" style="1" customWidth="1"/>
    <col min="14" max="14" width="9" style="1" customWidth="1"/>
    <col min="15" max="15" width="9.625" style="1" customWidth="1"/>
    <col min="16" max="1024" width="8" style="1" customWidth="1"/>
    <col min="1025" max="1025" width="9" customWidth="1"/>
  </cols>
  <sheetData>
    <row r="2" spans="1:16" ht="18.75">
      <c r="H2" s="2" t="s">
        <v>0</v>
      </c>
    </row>
    <row r="3" spans="1:16" ht="18.75">
      <c r="A3" s="131"/>
      <c r="B3" s="132"/>
      <c r="H3" s="4" t="s">
        <v>212</v>
      </c>
      <c r="I3" s="4"/>
      <c r="J3" s="4"/>
      <c r="K3" s="4"/>
      <c r="L3" s="4"/>
    </row>
    <row r="4" spans="1:16" ht="16.5" thickBot="1">
      <c r="A4" s="319" t="s">
        <v>140</v>
      </c>
      <c r="B4" s="319"/>
      <c r="H4" s="133"/>
      <c r="I4" s="133"/>
      <c r="J4" s="133"/>
      <c r="K4" s="133"/>
      <c r="L4" s="133"/>
    </row>
    <row r="5" spans="1:16" ht="47.25" customHeight="1">
      <c r="A5" s="381" t="s">
        <v>2</v>
      </c>
      <c r="B5" s="382" t="s">
        <v>108</v>
      </c>
      <c r="C5" s="383" t="s">
        <v>109</v>
      </c>
      <c r="D5" s="383" t="s">
        <v>5</v>
      </c>
      <c r="E5" s="383" t="s">
        <v>6</v>
      </c>
      <c r="F5" s="383" t="s">
        <v>7</v>
      </c>
      <c r="G5" s="383" t="s">
        <v>110</v>
      </c>
      <c r="H5" s="384" t="s">
        <v>9</v>
      </c>
      <c r="I5" s="384" t="s">
        <v>10</v>
      </c>
      <c r="J5" s="384" t="s">
        <v>111</v>
      </c>
      <c r="K5" s="384" t="s">
        <v>12</v>
      </c>
      <c r="L5" s="384" t="s">
        <v>112</v>
      </c>
      <c r="M5" s="383" t="s">
        <v>14</v>
      </c>
      <c r="N5" s="383" t="s">
        <v>15</v>
      </c>
      <c r="O5" s="385" t="s">
        <v>16</v>
      </c>
    </row>
    <row r="6" spans="1:16" ht="13.5" customHeight="1">
      <c r="A6" s="386">
        <v>1</v>
      </c>
      <c r="B6" s="369">
        <v>2</v>
      </c>
      <c r="C6" s="370">
        <v>3</v>
      </c>
      <c r="D6" s="370">
        <v>4</v>
      </c>
      <c r="E6" s="370">
        <v>5</v>
      </c>
      <c r="F6" s="370">
        <v>6</v>
      </c>
      <c r="G6" s="370">
        <v>7</v>
      </c>
      <c r="H6" s="370">
        <v>8</v>
      </c>
      <c r="I6" s="370">
        <v>9</v>
      </c>
      <c r="J6" s="370">
        <v>10</v>
      </c>
      <c r="K6" s="370">
        <v>11</v>
      </c>
      <c r="L6" s="370">
        <v>12</v>
      </c>
      <c r="M6" s="370">
        <v>13</v>
      </c>
      <c r="N6" s="370">
        <v>14</v>
      </c>
      <c r="O6" s="387">
        <v>15</v>
      </c>
      <c r="P6" s="140"/>
    </row>
    <row r="7" spans="1:16" ht="21">
      <c r="A7" s="388"/>
      <c r="B7" s="371"/>
      <c r="C7" s="372"/>
      <c r="D7" s="372"/>
      <c r="E7" s="331"/>
      <c r="F7" s="372"/>
      <c r="G7" s="372"/>
      <c r="H7" s="373"/>
      <c r="I7" s="373"/>
      <c r="J7" s="332" t="s">
        <v>17</v>
      </c>
      <c r="K7" s="332" t="s">
        <v>18</v>
      </c>
      <c r="L7" s="332" t="s">
        <v>19</v>
      </c>
      <c r="M7" s="332" t="s">
        <v>20</v>
      </c>
      <c r="N7" s="329"/>
      <c r="O7" s="352"/>
    </row>
    <row r="8" spans="1:16" ht="78.75" customHeight="1">
      <c r="A8" s="389" t="s">
        <v>21</v>
      </c>
      <c r="B8" s="374" t="s">
        <v>141</v>
      </c>
      <c r="C8" s="375"/>
      <c r="D8" s="341"/>
      <c r="E8" s="343"/>
      <c r="F8" s="376" t="s">
        <v>23</v>
      </c>
      <c r="G8" s="337">
        <v>60</v>
      </c>
      <c r="H8" s="377"/>
      <c r="I8" s="378"/>
      <c r="J8" s="379">
        <f>H8*I8+H8</f>
        <v>0</v>
      </c>
      <c r="K8" s="379">
        <f>G8*H8</f>
        <v>0</v>
      </c>
      <c r="L8" s="379">
        <f>K8*I8</f>
        <v>0</v>
      </c>
      <c r="M8" s="379">
        <f>K8+L8</f>
        <v>0</v>
      </c>
      <c r="N8" s="341"/>
      <c r="O8" s="354"/>
    </row>
    <row r="9" spans="1:16" ht="74.25" customHeight="1">
      <c r="A9" s="389" t="s">
        <v>24</v>
      </c>
      <c r="B9" s="374" t="s">
        <v>142</v>
      </c>
      <c r="C9" s="380"/>
      <c r="D9" s="341"/>
      <c r="E9" s="343"/>
      <c r="F9" s="376" t="s">
        <v>23</v>
      </c>
      <c r="G9" s="337">
        <v>6500</v>
      </c>
      <c r="H9" s="377"/>
      <c r="I9" s="378"/>
      <c r="J9" s="379">
        <f t="shared" ref="J9:J12" si="0">H9*I9+H9</f>
        <v>0</v>
      </c>
      <c r="K9" s="379">
        <f t="shared" ref="K9:K12" si="1">G9*H9</f>
        <v>0</v>
      </c>
      <c r="L9" s="379">
        <f t="shared" ref="L9:L12" si="2">K9*I9</f>
        <v>0</v>
      </c>
      <c r="M9" s="379">
        <f t="shared" ref="M9:M12" si="3">K9+L9</f>
        <v>0</v>
      </c>
      <c r="N9" s="341"/>
      <c r="O9" s="354"/>
    </row>
    <row r="10" spans="1:16" ht="78" customHeight="1">
      <c r="A10" s="389" t="s">
        <v>26</v>
      </c>
      <c r="B10" s="374" t="s">
        <v>143</v>
      </c>
      <c r="C10" s="380"/>
      <c r="D10" s="341"/>
      <c r="E10" s="343"/>
      <c r="F10" s="376" t="s">
        <v>23</v>
      </c>
      <c r="G10" s="337">
        <v>5200</v>
      </c>
      <c r="H10" s="377"/>
      <c r="I10" s="378"/>
      <c r="J10" s="379">
        <f t="shared" si="0"/>
        <v>0</v>
      </c>
      <c r="K10" s="379">
        <f t="shared" si="1"/>
        <v>0</v>
      </c>
      <c r="L10" s="379">
        <f t="shared" si="2"/>
        <v>0</v>
      </c>
      <c r="M10" s="379">
        <f t="shared" si="3"/>
        <v>0</v>
      </c>
      <c r="N10" s="341"/>
      <c r="O10" s="354"/>
    </row>
    <row r="11" spans="1:16" ht="78" customHeight="1">
      <c r="A11" s="389" t="s">
        <v>28</v>
      </c>
      <c r="B11" s="374" t="s">
        <v>144</v>
      </c>
      <c r="C11" s="380"/>
      <c r="D11" s="341"/>
      <c r="E11" s="343"/>
      <c r="F11" s="376" t="s">
        <v>23</v>
      </c>
      <c r="G11" s="337">
        <v>60</v>
      </c>
      <c r="H11" s="377"/>
      <c r="I11" s="378"/>
      <c r="J11" s="379">
        <f t="shared" si="0"/>
        <v>0</v>
      </c>
      <c r="K11" s="379">
        <f t="shared" si="1"/>
        <v>0</v>
      </c>
      <c r="L11" s="379">
        <f t="shared" si="2"/>
        <v>0</v>
      </c>
      <c r="M11" s="379">
        <f t="shared" si="3"/>
        <v>0</v>
      </c>
      <c r="N11" s="341"/>
      <c r="O11" s="354"/>
    </row>
    <row r="12" spans="1:16" ht="94.5" customHeight="1" thickBot="1">
      <c r="A12" s="390" t="s">
        <v>29</v>
      </c>
      <c r="B12" s="391" t="s">
        <v>145</v>
      </c>
      <c r="C12" s="392"/>
      <c r="D12" s="393"/>
      <c r="E12" s="392"/>
      <c r="F12" s="394" t="s">
        <v>44</v>
      </c>
      <c r="G12" s="361">
        <v>300</v>
      </c>
      <c r="H12" s="395"/>
      <c r="I12" s="396"/>
      <c r="J12" s="397">
        <f t="shared" si="0"/>
        <v>0</v>
      </c>
      <c r="K12" s="397">
        <f t="shared" si="1"/>
        <v>0</v>
      </c>
      <c r="L12" s="397">
        <f t="shared" si="2"/>
        <v>0</v>
      </c>
      <c r="M12" s="397">
        <f t="shared" si="3"/>
        <v>0</v>
      </c>
      <c r="N12" s="358"/>
      <c r="O12" s="365"/>
    </row>
    <row r="13" spans="1:16" ht="15" thickBot="1">
      <c r="A13" s="152" t="s">
        <v>60</v>
      </c>
      <c r="B13" s="153"/>
      <c r="H13" s="133"/>
      <c r="I13" s="133"/>
      <c r="J13" s="366" t="s">
        <v>85</v>
      </c>
      <c r="K13" s="367">
        <f>SUM(K8:K12)</f>
        <v>0</v>
      </c>
      <c r="L13" s="367">
        <f>SUM(L8:L12)</f>
        <v>0</v>
      </c>
      <c r="M13" s="368">
        <f>SUM(M8:M12)</f>
        <v>0</v>
      </c>
    </row>
    <row r="14" spans="1:16">
      <c r="A14" s="154"/>
      <c r="B14" s="47"/>
      <c r="C14" s="48"/>
      <c r="D14" s="48"/>
      <c r="E14" s="49"/>
      <c r="F14" s="50"/>
      <c r="G14" s="50"/>
      <c r="H14" s="50"/>
      <c r="I14" s="50"/>
      <c r="J14" s="50"/>
      <c r="K14" s="50"/>
      <c r="L14" s="50"/>
      <c r="M14" s="133"/>
    </row>
    <row r="15" spans="1:16" ht="13.5" customHeight="1">
      <c r="A15" s="322" t="s">
        <v>208</v>
      </c>
      <c r="B15" s="322"/>
      <c r="C15" s="322"/>
      <c r="D15" s="322"/>
      <c r="E15" s="322"/>
      <c r="F15" s="322"/>
      <c r="G15" s="322"/>
      <c r="H15" s="322"/>
      <c r="I15" s="100"/>
      <c r="J15" s="100"/>
      <c r="K15" s="100"/>
      <c r="L15" s="100"/>
      <c r="M15" s="133"/>
    </row>
    <row r="16" spans="1:16">
      <c r="A16" s="38" t="s">
        <v>57</v>
      </c>
      <c r="B16" s="155"/>
      <c r="C16" s="40">
        <f>K13</f>
        <v>0</v>
      </c>
      <c r="D16" s="156"/>
      <c r="E16" s="41" t="s">
        <v>58</v>
      </c>
      <c r="F16" s="159"/>
      <c r="G16" s="160"/>
      <c r="H16" s="160"/>
      <c r="I16" s="160"/>
      <c r="J16" s="160"/>
      <c r="K16" s="160"/>
      <c r="L16" s="160"/>
      <c r="M16" s="161"/>
    </row>
    <row r="17" spans="1:13">
      <c r="A17" s="42" t="s">
        <v>59</v>
      </c>
      <c r="B17" s="157"/>
      <c r="C17" s="44">
        <f>M13</f>
        <v>0</v>
      </c>
      <c r="D17" s="158"/>
      <c r="E17" s="45" t="s">
        <v>58</v>
      </c>
      <c r="F17" s="159"/>
      <c r="G17" s="160"/>
      <c r="H17" s="160"/>
      <c r="I17" s="160"/>
      <c r="J17" s="160"/>
      <c r="K17" s="160"/>
      <c r="L17" s="160"/>
      <c r="M17" s="161"/>
    </row>
    <row r="18" spans="1:13">
      <c r="A18" s="154" t="s">
        <v>60</v>
      </c>
      <c r="B18" s="162"/>
      <c r="C18" s="48"/>
      <c r="D18" s="48"/>
      <c r="E18" s="49"/>
      <c r="F18" s="50"/>
      <c r="G18" s="50"/>
      <c r="H18" s="50"/>
      <c r="I18" s="50"/>
      <c r="J18" s="51"/>
      <c r="K18" s="52"/>
    </row>
    <row r="19" spans="1:13">
      <c r="A19" s="63"/>
    </row>
    <row r="20" spans="1:13">
      <c r="B20" s="63"/>
    </row>
    <row r="21" spans="1:13" ht="15">
      <c r="A21" s="163"/>
      <c r="B21" s="163"/>
    </row>
    <row r="22" spans="1:13">
      <c r="A22" s="131"/>
      <c r="B22" s="164"/>
      <c r="C22" s="165"/>
      <c r="D22" s="165"/>
      <c r="E22" s="165"/>
      <c r="F22" s="165"/>
      <c r="G22" s="165"/>
      <c r="H22" s="166"/>
      <c r="I22" s="166"/>
      <c r="J22" s="166"/>
      <c r="K22" s="166"/>
      <c r="L22" s="166"/>
      <c r="M22" s="165"/>
    </row>
    <row r="23" spans="1:13">
      <c r="A23" s="131"/>
      <c r="B23" s="131"/>
      <c r="C23" s="167"/>
      <c r="D23" s="167"/>
      <c r="E23" s="167"/>
      <c r="F23" s="167"/>
      <c r="G23" s="167"/>
      <c r="H23" s="168"/>
      <c r="I23" s="168"/>
      <c r="J23" s="168"/>
      <c r="K23" s="168"/>
      <c r="L23" s="168"/>
      <c r="M23" s="167"/>
    </row>
    <row r="24" spans="1:13">
      <c r="A24" s="131"/>
      <c r="B24" s="131"/>
      <c r="C24" s="167"/>
      <c r="D24" s="167"/>
      <c r="E24" s="167"/>
      <c r="F24" s="167"/>
      <c r="G24" s="167"/>
      <c r="H24" s="168"/>
      <c r="I24" s="168"/>
      <c r="J24" s="168"/>
      <c r="K24" s="168"/>
      <c r="L24" s="168"/>
      <c r="M24" s="167"/>
    </row>
    <row r="25" spans="1:13">
      <c r="A25" s="131"/>
      <c r="B25" s="100"/>
      <c r="H25" s="133"/>
      <c r="I25" s="133"/>
      <c r="J25" s="133"/>
      <c r="K25" s="133"/>
      <c r="L25" s="133"/>
      <c r="M25" s="133"/>
    </row>
    <row r="26" spans="1:13">
      <c r="A26" s="131"/>
      <c r="B26" s="100"/>
      <c r="H26" s="133"/>
      <c r="I26" s="133"/>
      <c r="J26" s="133"/>
      <c r="K26" s="133"/>
      <c r="L26" s="133"/>
      <c r="M26" s="133"/>
    </row>
    <row r="27" spans="1:13">
      <c r="A27" s="131"/>
      <c r="B27" s="100"/>
      <c r="H27" s="133"/>
      <c r="I27" s="133"/>
      <c r="J27" s="133"/>
      <c r="K27" s="133"/>
      <c r="L27" s="133"/>
      <c r="M27" s="133"/>
    </row>
    <row r="28" spans="1:13">
      <c r="A28" s="131"/>
      <c r="B28" s="173"/>
      <c r="H28" s="133"/>
      <c r="I28" s="133"/>
      <c r="J28" s="133"/>
      <c r="K28" s="133"/>
      <c r="L28" s="133"/>
      <c r="M28" s="133"/>
    </row>
    <row r="29" spans="1:13">
      <c r="A29" s="131"/>
      <c r="B29" s="100"/>
      <c r="H29" s="133"/>
      <c r="I29" s="133"/>
      <c r="J29" s="133"/>
      <c r="K29" s="133"/>
      <c r="L29" s="133"/>
      <c r="M29" s="133"/>
    </row>
    <row r="30" spans="1:13">
      <c r="A30" s="131"/>
      <c r="B30" s="100"/>
      <c r="H30" s="133"/>
      <c r="I30" s="133"/>
      <c r="J30" s="133"/>
      <c r="K30" s="133"/>
      <c r="L30" s="133"/>
      <c r="M30" s="133"/>
    </row>
    <row r="31" spans="1:13">
      <c r="M31" s="133"/>
    </row>
    <row r="34" spans="1:1">
      <c r="A34" s="3"/>
    </row>
  </sheetData>
  <mergeCells count="2">
    <mergeCell ref="A4:B4"/>
    <mergeCell ref="A15:H15"/>
  </mergeCells>
  <pageMargins left="0.70000000000000007" right="0.70000000000000007" top="1.1437007874015752" bottom="1.1437007874015752" header="0.75000000000000011" footer="0.75000000000000011"/>
  <pageSetup paperSize="9" scale="69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MJ34"/>
  <sheetViews>
    <sheetView zoomScaleNormal="100" workbookViewId="0">
      <selection activeCell="D11" sqref="D11"/>
    </sheetView>
  </sheetViews>
  <sheetFormatPr defaultRowHeight="14.25"/>
  <cols>
    <col min="1" max="1" width="4.5" style="1" customWidth="1"/>
    <col min="2" max="2" width="40.25" style="1" customWidth="1"/>
    <col min="3" max="3" width="11.625" style="1" customWidth="1"/>
    <col min="4" max="4" width="11.25" style="1" customWidth="1"/>
    <col min="5" max="5" width="8.875" style="1" customWidth="1"/>
    <col min="6" max="7" width="8" style="1" customWidth="1"/>
    <col min="8" max="8" width="9" style="1" customWidth="1"/>
    <col min="9" max="9" width="9.125" style="1" customWidth="1"/>
    <col min="10" max="10" width="12.375" style="1" customWidth="1"/>
    <col min="11" max="11" width="11.125" style="1" customWidth="1"/>
    <col min="12" max="12" width="10" style="1" customWidth="1"/>
    <col min="13" max="13" width="11.25" style="1" customWidth="1"/>
    <col min="14" max="14" width="8.875" style="1" customWidth="1"/>
    <col min="15" max="1024" width="8" style="1" customWidth="1"/>
    <col min="1025" max="1025" width="9" customWidth="1"/>
  </cols>
  <sheetData>
    <row r="2" spans="1:16" ht="18.75">
      <c r="H2" s="2" t="s">
        <v>0</v>
      </c>
    </row>
    <row r="3" spans="1:16" ht="18.75">
      <c r="A3" s="131"/>
      <c r="B3" s="132"/>
      <c r="H3" s="4" t="s">
        <v>212</v>
      </c>
      <c r="I3" s="4"/>
      <c r="J3" s="4"/>
      <c r="K3" s="4"/>
      <c r="L3" s="4"/>
    </row>
    <row r="4" spans="1:16" ht="16.5" thickBot="1">
      <c r="A4" s="319" t="s">
        <v>146</v>
      </c>
      <c r="B4" s="319"/>
      <c r="H4" s="133"/>
      <c r="I4" s="133"/>
      <c r="J4" s="133"/>
      <c r="K4" s="133"/>
      <c r="L4" s="133"/>
    </row>
    <row r="5" spans="1:16" ht="47.25" customHeight="1">
      <c r="A5" s="286" t="s">
        <v>2</v>
      </c>
      <c r="B5" s="287" t="s">
        <v>108</v>
      </c>
      <c r="C5" s="288" t="s">
        <v>109</v>
      </c>
      <c r="D5" s="289" t="s">
        <v>5</v>
      </c>
      <c r="E5" s="290" t="s">
        <v>6</v>
      </c>
      <c r="F5" s="289" t="s">
        <v>7</v>
      </c>
      <c r="G5" s="290" t="s">
        <v>110</v>
      </c>
      <c r="H5" s="291" t="s">
        <v>9</v>
      </c>
      <c r="I5" s="292" t="s">
        <v>10</v>
      </c>
      <c r="J5" s="293" t="s">
        <v>111</v>
      </c>
      <c r="K5" s="294" t="s">
        <v>12</v>
      </c>
      <c r="L5" s="294" t="s">
        <v>112</v>
      </c>
      <c r="M5" s="289" t="s">
        <v>14</v>
      </c>
      <c r="N5" s="288" t="s">
        <v>15</v>
      </c>
      <c r="O5" s="268" t="s">
        <v>16</v>
      </c>
    </row>
    <row r="6" spans="1:16" ht="13.5" customHeight="1">
      <c r="A6" s="269">
        <v>1</v>
      </c>
      <c r="B6" s="134">
        <v>2</v>
      </c>
      <c r="C6" s="135">
        <v>3</v>
      </c>
      <c r="D6" s="136">
        <v>4</v>
      </c>
      <c r="E6" s="135">
        <v>5</v>
      </c>
      <c r="F6" s="136">
        <v>6</v>
      </c>
      <c r="G6" s="135">
        <v>7</v>
      </c>
      <c r="H6" s="136">
        <v>8</v>
      </c>
      <c r="I6" s="137">
        <v>9</v>
      </c>
      <c r="J6" s="135">
        <v>10</v>
      </c>
      <c r="K6" s="136">
        <v>11</v>
      </c>
      <c r="L6" s="135">
        <v>12</v>
      </c>
      <c r="M6" s="138">
        <v>13</v>
      </c>
      <c r="N6" s="139">
        <v>14</v>
      </c>
      <c r="O6" s="270">
        <v>15</v>
      </c>
      <c r="P6" s="140"/>
    </row>
    <row r="7" spans="1:16" ht="21">
      <c r="A7" s="271"/>
      <c r="B7" s="141"/>
      <c r="C7" s="272"/>
      <c r="D7" s="142"/>
      <c r="E7" s="8"/>
      <c r="F7" s="142"/>
      <c r="G7" s="272"/>
      <c r="H7" s="143"/>
      <c r="I7" s="144"/>
      <c r="J7" s="10" t="s">
        <v>17</v>
      </c>
      <c r="K7" s="145" t="s">
        <v>18</v>
      </c>
      <c r="L7" s="10" t="s">
        <v>19</v>
      </c>
      <c r="M7" s="146" t="s">
        <v>20</v>
      </c>
      <c r="N7" s="147"/>
      <c r="O7" s="200"/>
    </row>
    <row r="8" spans="1:16" ht="31.5" customHeight="1">
      <c r="A8" s="273" t="s">
        <v>21</v>
      </c>
      <c r="B8" s="186" t="s">
        <v>147</v>
      </c>
      <c r="C8" s="12"/>
      <c r="D8" s="20"/>
      <c r="E8" s="13"/>
      <c r="F8" s="14" t="s">
        <v>23</v>
      </c>
      <c r="G8" s="15">
        <v>200</v>
      </c>
      <c r="H8" s="149"/>
      <c r="I8" s="150"/>
      <c r="J8" s="151">
        <f>H8*I8+H8</f>
        <v>0</v>
      </c>
      <c r="K8" s="151">
        <f>G8*H8</f>
        <v>0</v>
      </c>
      <c r="L8" s="151">
        <f>K8*I8</f>
        <v>0</v>
      </c>
      <c r="M8" s="151">
        <f>K8+L8</f>
        <v>0</v>
      </c>
      <c r="N8" s="20"/>
      <c r="O8" s="202"/>
    </row>
    <row r="9" spans="1:16" ht="31.5" customHeight="1">
      <c r="A9" s="273" t="s">
        <v>24</v>
      </c>
      <c r="B9" s="186" t="s">
        <v>148</v>
      </c>
      <c r="C9" s="185"/>
      <c r="D9" s="20"/>
      <c r="E9" s="13"/>
      <c r="F9" s="14" t="s">
        <v>23</v>
      </c>
      <c r="G9" s="15">
        <v>900</v>
      </c>
      <c r="H9" s="149"/>
      <c r="I9" s="150"/>
      <c r="J9" s="151">
        <f t="shared" ref="J9:J12" si="0">H9*I9+H9</f>
        <v>0</v>
      </c>
      <c r="K9" s="151">
        <f t="shared" ref="K9:K12" si="1">G9*H9</f>
        <v>0</v>
      </c>
      <c r="L9" s="151">
        <f t="shared" ref="L9:L12" si="2">K9*I9</f>
        <v>0</v>
      </c>
      <c r="M9" s="151">
        <f t="shared" ref="M9:M12" si="3">K9+L9</f>
        <v>0</v>
      </c>
      <c r="N9" s="20"/>
      <c r="O9" s="202"/>
    </row>
    <row r="10" spans="1:16" ht="75" customHeight="1">
      <c r="A10" s="273" t="s">
        <v>26</v>
      </c>
      <c r="B10" s="25" t="s">
        <v>149</v>
      </c>
      <c r="C10" s="12"/>
      <c r="D10" s="20"/>
      <c r="E10" s="13"/>
      <c r="F10" s="14" t="s">
        <v>23</v>
      </c>
      <c r="G10" s="15">
        <v>35</v>
      </c>
      <c r="H10" s="149"/>
      <c r="I10" s="150"/>
      <c r="J10" s="151">
        <f t="shared" si="0"/>
        <v>0</v>
      </c>
      <c r="K10" s="151">
        <f t="shared" si="1"/>
        <v>0</v>
      </c>
      <c r="L10" s="151">
        <f t="shared" si="2"/>
        <v>0</v>
      </c>
      <c r="M10" s="151">
        <f t="shared" si="3"/>
        <v>0</v>
      </c>
      <c r="N10" s="20"/>
      <c r="O10" s="202"/>
    </row>
    <row r="11" spans="1:16" ht="42.75" customHeight="1">
      <c r="A11" s="273" t="s">
        <v>28</v>
      </c>
      <c r="B11" s="25" t="s">
        <v>150</v>
      </c>
      <c r="C11" s="12"/>
      <c r="D11" s="20"/>
      <c r="E11" s="13"/>
      <c r="F11" s="14" t="s">
        <v>23</v>
      </c>
      <c r="G11" s="15">
        <v>40</v>
      </c>
      <c r="H11" s="149"/>
      <c r="I11" s="150"/>
      <c r="J11" s="151">
        <f t="shared" si="0"/>
        <v>0</v>
      </c>
      <c r="K11" s="151">
        <f t="shared" si="1"/>
        <v>0</v>
      </c>
      <c r="L11" s="151">
        <f t="shared" si="2"/>
        <v>0</v>
      </c>
      <c r="M11" s="151">
        <f t="shared" si="3"/>
        <v>0</v>
      </c>
      <c r="N11" s="20"/>
      <c r="O11" s="202"/>
    </row>
    <row r="12" spans="1:16" ht="63" customHeight="1" thickBot="1">
      <c r="A12" s="275" t="s">
        <v>29</v>
      </c>
      <c r="B12" s="223" t="s">
        <v>151</v>
      </c>
      <c r="C12" s="306"/>
      <c r="D12" s="213"/>
      <c r="E12" s="206"/>
      <c r="F12" s="278" t="s">
        <v>23</v>
      </c>
      <c r="G12" s="227">
        <v>50</v>
      </c>
      <c r="H12" s="279"/>
      <c r="I12" s="280"/>
      <c r="J12" s="300">
        <f t="shared" si="0"/>
        <v>0</v>
      </c>
      <c r="K12" s="300">
        <f t="shared" si="1"/>
        <v>0</v>
      </c>
      <c r="L12" s="300">
        <f t="shared" si="2"/>
        <v>0</v>
      </c>
      <c r="M12" s="300">
        <f t="shared" si="3"/>
        <v>0</v>
      </c>
      <c r="N12" s="213"/>
      <c r="O12" s="214"/>
    </row>
    <row r="13" spans="1:16" ht="15" thickBot="1">
      <c r="A13" s="152" t="s">
        <v>60</v>
      </c>
      <c r="B13" s="153"/>
      <c r="H13" s="133"/>
      <c r="I13" s="133"/>
      <c r="J13" s="283" t="s">
        <v>85</v>
      </c>
      <c r="K13" s="285">
        <f>SUM(K8:K12)</f>
        <v>0</v>
      </c>
      <c r="L13" s="285">
        <f>SUM(L8:L12)</f>
        <v>0</v>
      </c>
      <c r="M13" s="301">
        <f>SUM(M8:M12)</f>
        <v>0</v>
      </c>
    </row>
    <row r="14" spans="1:16">
      <c r="A14" s="154"/>
      <c r="B14" s="47"/>
      <c r="C14" s="48"/>
      <c r="D14" s="48"/>
      <c r="E14" s="49"/>
      <c r="F14" s="50"/>
      <c r="G14" s="50"/>
      <c r="H14" s="50"/>
      <c r="I14" s="50"/>
      <c r="J14" s="50"/>
      <c r="K14" s="50"/>
      <c r="L14" s="50"/>
      <c r="M14" s="133"/>
    </row>
    <row r="15" spans="1:16" ht="13.5" customHeight="1">
      <c r="A15" s="322" t="s">
        <v>209</v>
      </c>
      <c r="B15" s="322"/>
      <c r="C15" s="322"/>
      <c r="D15" s="322"/>
      <c r="E15" s="322"/>
      <c r="F15" s="322"/>
      <c r="G15" s="322"/>
      <c r="H15" s="322"/>
      <c r="I15" s="100"/>
      <c r="J15" s="100"/>
      <c r="K15" s="100"/>
      <c r="L15" s="100"/>
      <c r="M15" s="133"/>
    </row>
    <row r="16" spans="1:16">
      <c r="A16" s="38" t="s">
        <v>57</v>
      </c>
      <c r="B16" s="155"/>
      <c r="C16" s="40">
        <f>K13</f>
        <v>0</v>
      </c>
      <c r="D16" s="156"/>
      <c r="E16" s="41" t="s">
        <v>58</v>
      </c>
      <c r="F16" s="159"/>
      <c r="G16" s="160"/>
      <c r="H16" s="160"/>
      <c r="I16" s="160"/>
      <c r="J16" s="160"/>
      <c r="K16" s="160"/>
      <c r="L16" s="160"/>
      <c r="M16" s="161"/>
    </row>
    <row r="17" spans="1:13">
      <c r="A17" s="42" t="s">
        <v>59</v>
      </c>
      <c r="B17" s="157"/>
      <c r="C17" s="44">
        <f>M13</f>
        <v>0</v>
      </c>
      <c r="D17" s="158"/>
      <c r="E17" s="45" t="s">
        <v>58</v>
      </c>
      <c r="F17" s="159"/>
      <c r="G17" s="160"/>
      <c r="H17" s="160"/>
      <c r="I17" s="160"/>
      <c r="J17" s="160"/>
      <c r="K17" s="160"/>
      <c r="L17" s="160"/>
      <c r="M17" s="161"/>
    </row>
    <row r="18" spans="1:13">
      <c r="A18" s="154" t="s">
        <v>60</v>
      </c>
      <c r="B18" s="162"/>
      <c r="C18" s="48"/>
      <c r="D18" s="48"/>
      <c r="E18" s="49"/>
      <c r="F18" s="50"/>
      <c r="G18" s="50"/>
      <c r="H18" s="50"/>
      <c r="I18" s="50"/>
      <c r="J18" s="51"/>
      <c r="K18" s="52"/>
    </row>
    <row r="19" spans="1:13">
      <c r="A19" s="63"/>
    </row>
    <row r="20" spans="1:13">
      <c r="B20" s="63"/>
    </row>
    <row r="21" spans="1:13" ht="23.25">
      <c r="A21" s="163"/>
      <c r="B21" s="187"/>
    </row>
    <row r="22" spans="1:13">
      <c r="A22" s="131"/>
      <c r="B22" s="164"/>
      <c r="C22" s="165"/>
      <c r="D22" s="165"/>
      <c r="E22" s="165"/>
      <c r="F22" s="165"/>
      <c r="G22" s="165"/>
      <c r="H22" s="166"/>
      <c r="I22" s="166"/>
      <c r="J22" s="166"/>
      <c r="K22" s="166"/>
      <c r="L22" s="166"/>
      <c r="M22" s="165"/>
    </row>
    <row r="23" spans="1:13">
      <c r="A23" s="131"/>
      <c r="B23" s="131"/>
      <c r="C23" s="167"/>
      <c r="D23" s="167"/>
      <c r="E23" s="167"/>
      <c r="F23" s="167"/>
      <c r="G23" s="167"/>
      <c r="H23" s="168"/>
      <c r="I23" s="168"/>
      <c r="J23" s="168"/>
      <c r="K23" s="168"/>
      <c r="L23" s="168"/>
      <c r="M23" s="167"/>
    </row>
    <row r="24" spans="1:13">
      <c r="A24" s="131"/>
      <c r="B24" s="131"/>
      <c r="C24" s="167"/>
      <c r="D24" s="167"/>
      <c r="E24" s="167"/>
      <c r="F24" s="167"/>
      <c r="G24" s="167"/>
      <c r="H24" s="168"/>
      <c r="I24" s="168"/>
      <c r="J24" s="168"/>
      <c r="K24" s="168"/>
      <c r="L24" s="168"/>
      <c r="M24" s="167"/>
    </row>
    <row r="25" spans="1:13">
      <c r="A25" s="131"/>
      <c r="B25" s="100"/>
      <c r="H25" s="133"/>
      <c r="I25" s="133"/>
      <c r="J25" s="133"/>
      <c r="K25" s="133"/>
      <c r="L25" s="133"/>
      <c r="M25" s="133"/>
    </row>
    <row r="26" spans="1:13">
      <c r="A26" s="131"/>
      <c r="B26" s="100"/>
      <c r="H26" s="133"/>
      <c r="I26" s="133"/>
      <c r="J26" s="133"/>
      <c r="K26" s="133"/>
      <c r="L26" s="133"/>
      <c r="M26" s="133"/>
    </row>
    <row r="27" spans="1:13">
      <c r="A27" s="131"/>
      <c r="B27" s="100"/>
      <c r="H27" s="133"/>
      <c r="I27" s="133"/>
      <c r="J27" s="133"/>
      <c r="K27" s="133"/>
      <c r="L27" s="133"/>
      <c r="M27" s="133"/>
    </row>
    <row r="28" spans="1:13">
      <c r="A28" s="131"/>
      <c r="B28" s="173"/>
      <c r="H28" s="133"/>
      <c r="I28" s="133"/>
      <c r="J28" s="133"/>
      <c r="K28" s="133"/>
      <c r="L28" s="133"/>
      <c r="M28" s="133"/>
    </row>
    <row r="29" spans="1:13">
      <c r="A29" s="131"/>
      <c r="B29" s="100"/>
      <c r="H29" s="133"/>
      <c r="I29" s="133"/>
      <c r="J29" s="133"/>
      <c r="K29" s="133"/>
      <c r="L29" s="133"/>
      <c r="M29" s="133"/>
    </row>
    <row r="30" spans="1:13">
      <c r="A30" s="131"/>
      <c r="B30" s="100"/>
      <c r="H30" s="133"/>
      <c r="I30" s="133"/>
      <c r="J30" s="133"/>
      <c r="K30" s="133"/>
      <c r="L30" s="133"/>
      <c r="M30" s="133"/>
    </row>
    <row r="31" spans="1:13">
      <c r="M31" s="133"/>
    </row>
    <row r="34" spans="1:1">
      <c r="A34" s="3"/>
    </row>
  </sheetData>
  <mergeCells count="2">
    <mergeCell ref="A4:B4"/>
    <mergeCell ref="A15:H15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J15"/>
  <sheetViews>
    <sheetView workbookViewId="0">
      <selection activeCell="I22" sqref="I22"/>
    </sheetView>
  </sheetViews>
  <sheetFormatPr defaultRowHeight="14.25"/>
  <cols>
    <col min="1" max="1" width="5" style="1" customWidth="1"/>
    <col min="2" max="2" width="20.625" style="1" customWidth="1"/>
    <col min="3" max="3" width="12.375" style="1" customWidth="1"/>
    <col min="4" max="10" width="8" style="1" customWidth="1"/>
    <col min="11" max="11" width="12" style="1" customWidth="1"/>
    <col min="12" max="13" width="12.375" style="1" customWidth="1"/>
    <col min="14" max="14" width="9.5" style="1" customWidth="1"/>
    <col min="15" max="1024" width="8" style="1" customWidth="1"/>
    <col min="1025" max="1025" width="9" customWidth="1"/>
  </cols>
  <sheetData>
    <row r="2" spans="1:16" ht="18.75">
      <c r="K2" s="2" t="s">
        <v>0</v>
      </c>
    </row>
    <row r="3" spans="1:16" ht="18.75">
      <c r="A3" s="131"/>
      <c r="B3" s="132"/>
      <c r="H3" s="4"/>
      <c r="I3" s="4"/>
      <c r="J3" s="4"/>
      <c r="K3" s="4" t="s">
        <v>212</v>
      </c>
      <c r="L3" s="4"/>
    </row>
    <row r="4" spans="1:16" ht="16.5" thickBot="1">
      <c r="A4" s="319" t="s">
        <v>152</v>
      </c>
      <c r="B4" s="319"/>
      <c r="H4" s="133"/>
      <c r="I4" s="133"/>
      <c r="J4" s="133"/>
      <c r="K4" s="133"/>
      <c r="L4" s="133"/>
    </row>
    <row r="5" spans="1:16" ht="33.75">
      <c r="A5" s="286" t="s">
        <v>2</v>
      </c>
      <c r="B5" s="287" t="s">
        <v>108</v>
      </c>
      <c r="C5" s="288" t="s">
        <v>109</v>
      </c>
      <c r="D5" s="289" t="s">
        <v>5</v>
      </c>
      <c r="E5" s="290" t="s">
        <v>6</v>
      </c>
      <c r="F5" s="289" t="s">
        <v>7</v>
      </c>
      <c r="G5" s="290" t="s">
        <v>110</v>
      </c>
      <c r="H5" s="291" t="s">
        <v>9</v>
      </c>
      <c r="I5" s="292" t="s">
        <v>10</v>
      </c>
      <c r="J5" s="293" t="s">
        <v>111</v>
      </c>
      <c r="K5" s="294" t="s">
        <v>12</v>
      </c>
      <c r="L5" s="294" t="s">
        <v>112</v>
      </c>
      <c r="M5" s="289" t="s">
        <v>14</v>
      </c>
      <c r="N5" s="288" t="s">
        <v>15</v>
      </c>
      <c r="O5" s="244" t="s">
        <v>16</v>
      </c>
    </row>
    <row r="6" spans="1:16">
      <c r="A6" s="269">
        <v>1</v>
      </c>
      <c r="B6" s="134">
        <v>2</v>
      </c>
      <c r="C6" s="135">
        <v>3</v>
      </c>
      <c r="D6" s="136">
        <v>4</v>
      </c>
      <c r="E6" s="135">
        <v>5</v>
      </c>
      <c r="F6" s="136">
        <v>6</v>
      </c>
      <c r="G6" s="135">
        <v>7</v>
      </c>
      <c r="H6" s="136">
        <v>8</v>
      </c>
      <c r="I6" s="137">
        <v>9</v>
      </c>
      <c r="J6" s="135">
        <v>10</v>
      </c>
      <c r="K6" s="136">
        <v>11</v>
      </c>
      <c r="L6" s="135">
        <v>12</v>
      </c>
      <c r="M6" s="138">
        <v>13</v>
      </c>
      <c r="N6" s="139">
        <v>14</v>
      </c>
      <c r="O6" s="270">
        <v>15</v>
      </c>
      <c r="P6" s="140"/>
    </row>
    <row r="7" spans="1:16" ht="42">
      <c r="A7" s="271"/>
      <c r="B7" s="141"/>
      <c r="C7" s="272"/>
      <c r="D7" s="142"/>
      <c r="E7" s="8"/>
      <c r="F7" s="142"/>
      <c r="G7" s="272"/>
      <c r="H7" s="143"/>
      <c r="I7" s="144"/>
      <c r="J7" s="10" t="s">
        <v>17</v>
      </c>
      <c r="K7" s="145" t="s">
        <v>18</v>
      </c>
      <c r="L7" s="10" t="s">
        <v>19</v>
      </c>
      <c r="M7" s="146" t="s">
        <v>20</v>
      </c>
      <c r="N7" s="147"/>
      <c r="O7" s="200"/>
    </row>
    <row r="8" spans="1:16" ht="48">
      <c r="A8" s="273" t="s">
        <v>21</v>
      </c>
      <c r="B8" s="186" t="s">
        <v>153</v>
      </c>
      <c r="C8" s="12"/>
      <c r="D8" s="20"/>
      <c r="E8" s="13"/>
      <c r="F8" s="14" t="s">
        <v>154</v>
      </c>
      <c r="G8" s="15">
        <v>50</v>
      </c>
      <c r="H8" s="149"/>
      <c r="I8" s="150"/>
      <c r="J8" s="151">
        <f>H8*I8+H8</f>
        <v>0</v>
      </c>
      <c r="K8" s="151">
        <f>G8*H8</f>
        <v>0</v>
      </c>
      <c r="L8" s="151">
        <f>K8*I8</f>
        <v>0</v>
      </c>
      <c r="M8" s="151">
        <f>K8+L8</f>
        <v>0</v>
      </c>
      <c r="N8" s="20"/>
      <c r="O8" s="202"/>
    </row>
    <row r="9" spans="1:16" ht="48.75" thickBot="1">
      <c r="A9" s="275" t="s">
        <v>24</v>
      </c>
      <c r="B9" s="307" t="s">
        <v>155</v>
      </c>
      <c r="C9" s="306"/>
      <c r="D9" s="213"/>
      <c r="E9" s="206"/>
      <c r="F9" s="278" t="s">
        <v>154</v>
      </c>
      <c r="G9" s="227">
        <v>100</v>
      </c>
      <c r="H9" s="279"/>
      <c r="I9" s="280"/>
      <c r="J9" s="300">
        <f>H9*I9+H9</f>
        <v>0</v>
      </c>
      <c r="K9" s="300">
        <f>G9*H9</f>
        <v>0</v>
      </c>
      <c r="L9" s="300">
        <f>K9*I9</f>
        <v>0</v>
      </c>
      <c r="M9" s="300">
        <f>K9+L9</f>
        <v>0</v>
      </c>
      <c r="N9" s="213"/>
      <c r="O9" s="214"/>
    </row>
    <row r="10" spans="1:16" ht="15" thickBot="1">
      <c r="A10" s="152" t="s">
        <v>60</v>
      </c>
      <c r="B10" s="153"/>
      <c r="H10" s="133"/>
      <c r="I10" s="133"/>
      <c r="J10" s="283" t="s">
        <v>85</v>
      </c>
      <c r="K10" s="285">
        <f>SUM(K8:K9)</f>
        <v>0</v>
      </c>
      <c r="L10" s="284">
        <f>SUM(L8:L9)</f>
        <v>0</v>
      </c>
      <c r="M10" s="285">
        <f>SUM(M8:M9)</f>
        <v>0</v>
      </c>
    </row>
    <row r="11" spans="1:16">
      <c r="A11" s="154"/>
      <c r="B11" s="47"/>
      <c r="C11" s="48"/>
      <c r="D11" s="48"/>
      <c r="E11" s="49"/>
      <c r="F11" s="50"/>
      <c r="G11" s="50"/>
      <c r="H11" s="50"/>
      <c r="I11" s="50"/>
      <c r="J11" s="50"/>
      <c r="K11" s="50"/>
      <c r="L11" s="50"/>
      <c r="M11" s="133"/>
    </row>
    <row r="12" spans="1:16" ht="13.5" customHeight="1">
      <c r="A12" s="322" t="s">
        <v>210</v>
      </c>
      <c r="B12" s="322"/>
      <c r="C12" s="322"/>
      <c r="D12" s="322"/>
      <c r="E12" s="322"/>
      <c r="F12" s="322"/>
      <c r="G12" s="322"/>
      <c r="H12" s="322"/>
      <c r="I12" s="100"/>
      <c r="J12" s="100"/>
      <c r="K12" s="100"/>
      <c r="L12" s="100"/>
      <c r="M12" s="133"/>
    </row>
    <row r="13" spans="1:16">
      <c r="A13" s="38" t="s">
        <v>57</v>
      </c>
      <c r="B13" s="155"/>
      <c r="C13" s="40">
        <f>K10</f>
        <v>0</v>
      </c>
      <c r="D13" s="156"/>
      <c r="E13" s="41" t="s">
        <v>58</v>
      </c>
      <c r="F13" s="159"/>
      <c r="G13" s="160"/>
      <c r="H13" s="160"/>
      <c r="I13" s="160"/>
      <c r="J13" s="160"/>
      <c r="K13" s="160"/>
      <c r="L13" s="160"/>
      <c r="M13" s="161"/>
    </row>
    <row r="14" spans="1:16">
      <c r="A14" s="42" t="s">
        <v>59</v>
      </c>
      <c r="B14" s="157"/>
      <c r="C14" s="44">
        <f>M10</f>
        <v>0</v>
      </c>
      <c r="D14" s="158"/>
      <c r="E14" s="45" t="s">
        <v>58</v>
      </c>
      <c r="F14" s="159"/>
      <c r="G14" s="160"/>
      <c r="H14" s="160"/>
      <c r="I14" s="160"/>
      <c r="J14" s="160"/>
      <c r="K14" s="160"/>
      <c r="L14" s="160"/>
      <c r="M14" s="161"/>
    </row>
    <row r="15" spans="1:16">
      <c r="A15" s="154" t="s">
        <v>60</v>
      </c>
      <c r="B15" s="162"/>
      <c r="C15" s="48"/>
      <c r="D15" s="48"/>
      <c r="E15" s="49"/>
      <c r="F15" s="50"/>
      <c r="G15" s="50"/>
      <c r="H15" s="50"/>
      <c r="I15" s="50"/>
      <c r="J15" s="51"/>
      <c r="K15" s="52"/>
    </row>
  </sheetData>
  <mergeCells count="2">
    <mergeCell ref="A4:B4"/>
    <mergeCell ref="A12:H12"/>
  </mergeCells>
  <pageMargins left="0.70826771653543308" right="0.70826771653543308" top="1.1417322834645671" bottom="1.1417322834645671" header="0.74803149606299213" footer="0.74803149606299213"/>
  <pageSetup paperSize="9" scale="80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28"/>
  <sheetViews>
    <sheetView topLeftCell="A4" zoomScaleNormal="100" workbookViewId="0">
      <selection activeCell="D14" sqref="D14"/>
    </sheetView>
  </sheetViews>
  <sheetFormatPr defaultRowHeight="14.25"/>
  <cols>
    <col min="1" max="1" width="4" style="1" customWidth="1"/>
    <col min="2" max="2" width="80.125" style="1" customWidth="1"/>
    <col min="3" max="3" width="17.875" style="100" customWidth="1"/>
    <col min="4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>
      <c r="B2" s="3" t="s">
        <v>156</v>
      </c>
    </row>
    <row r="3" spans="1:15" ht="19.5" thickBot="1">
      <c r="L3" s="4" t="s">
        <v>212</v>
      </c>
    </row>
    <row r="4" spans="1:15" ht="31.5">
      <c r="A4" s="194" t="s">
        <v>2</v>
      </c>
      <c r="B4" s="195" t="s">
        <v>3</v>
      </c>
      <c r="C4" s="195" t="s">
        <v>109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>
      <c r="A5" s="19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31.5">
      <c r="A6" s="199"/>
      <c r="B6" s="6"/>
      <c r="C6" s="101"/>
      <c r="D6" s="7"/>
      <c r="E6" s="8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s="104" customFormat="1" ht="27" customHeight="1">
      <c r="A7" s="252" t="s">
        <v>21</v>
      </c>
      <c r="B7" s="102" t="s">
        <v>157</v>
      </c>
      <c r="C7" s="13"/>
      <c r="D7" s="26"/>
      <c r="E7" s="13"/>
      <c r="F7" s="103" t="s">
        <v>23</v>
      </c>
      <c r="G7" s="15">
        <v>30</v>
      </c>
      <c r="H7" s="88"/>
      <c r="I7" s="35"/>
      <c r="J7" s="36">
        <f t="shared" ref="J7" si="0">H7*I7+H7</f>
        <v>0</v>
      </c>
      <c r="K7" s="36">
        <f t="shared" ref="K7" si="1">G7*H7</f>
        <v>0</v>
      </c>
      <c r="L7" s="36">
        <f t="shared" ref="L7" si="2">K7*I7</f>
        <v>0</v>
      </c>
      <c r="M7" s="36">
        <f t="shared" ref="M7" si="3">K7+L7</f>
        <v>0</v>
      </c>
      <c r="N7" s="13"/>
      <c r="O7" s="308"/>
    </row>
    <row r="8" spans="1:15" s="104" customFormat="1" ht="26.25" customHeight="1">
      <c r="A8" s="252" t="s">
        <v>24</v>
      </c>
      <c r="B8" s="102" t="s">
        <v>158</v>
      </c>
      <c r="C8" s="13"/>
      <c r="D8" s="26"/>
      <c r="E8" s="13"/>
      <c r="F8" s="103" t="s">
        <v>23</v>
      </c>
      <c r="G8" s="15">
        <v>30</v>
      </c>
      <c r="H8" s="88"/>
      <c r="I8" s="35"/>
      <c r="J8" s="36">
        <f t="shared" ref="J8:J16" si="4">H8*I8+H8</f>
        <v>0</v>
      </c>
      <c r="K8" s="36">
        <f t="shared" ref="K8:K16" si="5">G8*H8</f>
        <v>0</v>
      </c>
      <c r="L8" s="36">
        <f t="shared" ref="L8:L16" si="6">K8*I8</f>
        <v>0</v>
      </c>
      <c r="M8" s="36">
        <f t="shared" ref="M8:M16" si="7">K8+L8</f>
        <v>0</v>
      </c>
      <c r="N8" s="13"/>
      <c r="O8" s="308"/>
    </row>
    <row r="9" spans="1:15" s="104" customFormat="1" ht="30" customHeight="1">
      <c r="A9" s="252" t="s">
        <v>26</v>
      </c>
      <c r="B9" s="102" t="s">
        <v>159</v>
      </c>
      <c r="C9" s="13"/>
      <c r="D9" s="13"/>
      <c r="E9" s="13"/>
      <c r="F9" s="103" t="s">
        <v>23</v>
      </c>
      <c r="G9" s="15">
        <v>25</v>
      </c>
      <c r="H9" s="88"/>
      <c r="I9" s="35"/>
      <c r="J9" s="36">
        <f t="shared" si="4"/>
        <v>0</v>
      </c>
      <c r="K9" s="36">
        <f t="shared" si="5"/>
        <v>0</v>
      </c>
      <c r="L9" s="36">
        <f t="shared" si="6"/>
        <v>0</v>
      </c>
      <c r="M9" s="36">
        <f t="shared" si="7"/>
        <v>0</v>
      </c>
      <c r="N9" s="13"/>
      <c r="O9" s="308"/>
    </row>
    <row r="10" spans="1:15" s="104" customFormat="1" ht="15" customHeight="1">
      <c r="A10" s="252" t="s">
        <v>28</v>
      </c>
      <c r="B10" s="102" t="s">
        <v>160</v>
      </c>
      <c r="C10" s="13"/>
      <c r="D10" s="13"/>
      <c r="E10" s="13"/>
      <c r="F10" s="103" t="s">
        <v>23</v>
      </c>
      <c r="G10" s="15">
        <v>130</v>
      </c>
      <c r="H10" s="88"/>
      <c r="I10" s="35"/>
      <c r="J10" s="36">
        <f t="shared" si="4"/>
        <v>0</v>
      </c>
      <c r="K10" s="36">
        <f t="shared" si="5"/>
        <v>0</v>
      </c>
      <c r="L10" s="36">
        <f t="shared" si="6"/>
        <v>0</v>
      </c>
      <c r="M10" s="36">
        <f t="shared" si="7"/>
        <v>0</v>
      </c>
      <c r="N10" s="13"/>
      <c r="O10" s="308"/>
    </row>
    <row r="11" spans="1:15" s="104" customFormat="1" ht="16.5" customHeight="1">
      <c r="A11" s="252" t="s">
        <v>29</v>
      </c>
      <c r="B11" s="102" t="s">
        <v>161</v>
      </c>
      <c r="C11" s="13"/>
      <c r="D11" s="13"/>
      <c r="E11" s="13"/>
      <c r="F11" s="103" t="s">
        <v>23</v>
      </c>
      <c r="G11" s="15">
        <v>150</v>
      </c>
      <c r="H11" s="88"/>
      <c r="I11" s="35"/>
      <c r="J11" s="36">
        <f t="shared" si="4"/>
        <v>0</v>
      </c>
      <c r="K11" s="36">
        <f t="shared" si="5"/>
        <v>0</v>
      </c>
      <c r="L11" s="36">
        <f t="shared" si="6"/>
        <v>0</v>
      </c>
      <c r="M11" s="36">
        <f t="shared" si="7"/>
        <v>0</v>
      </c>
      <c r="N11" s="13"/>
      <c r="O11" s="308"/>
    </row>
    <row r="12" spans="1:15" s="104" customFormat="1" ht="75.75" customHeight="1">
      <c r="A12" s="252" t="s">
        <v>30</v>
      </c>
      <c r="B12" s="25" t="s">
        <v>162</v>
      </c>
      <c r="C12" s="183"/>
      <c r="D12" s="26"/>
      <c r="E12" s="26"/>
      <c r="F12" s="103" t="s">
        <v>44</v>
      </c>
      <c r="G12" s="188">
        <v>15</v>
      </c>
      <c r="H12" s="34"/>
      <c r="I12" s="35"/>
      <c r="J12" s="36">
        <f t="shared" si="4"/>
        <v>0</v>
      </c>
      <c r="K12" s="36">
        <f t="shared" si="5"/>
        <v>0</v>
      </c>
      <c r="L12" s="36">
        <f t="shared" si="6"/>
        <v>0</v>
      </c>
      <c r="M12" s="36">
        <f t="shared" si="7"/>
        <v>0</v>
      </c>
      <c r="N12" s="13"/>
      <c r="O12" s="308"/>
    </row>
    <row r="13" spans="1:15" s="104" customFormat="1" ht="73.5" customHeight="1">
      <c r="A13" s="252" t="s">
        <v>31</v>
      </c>
      <c r="B13" s="25" t="s">
        <v>163</v>
      </c>
      <c r="C13" s="183"/>
      <c r="D13" s="26"/>
      <c r="E13" s="26"/>
      <c r="F13" s="103" t="s">
        <v>44</v>
      </c>
      <c r="G13" s="188">
        <v>10</v>
      </c>
      <c r="H13" s="34"/>
      <c r="I13" s="35"/>
      <c r="J13" s="36">
        <f t="shared" si="4"/>
        <v>0</v>
      </c>
      <c r="K13" s="36">
        <f t="shared" si="5"/>
        <v>0</v>
      </c>
      <c r="L13" s="36">
        <f t="shared" si="6"/>
        <v>0</v>
      </c>
      <c r="M13" s="36">
        <f t="shared" si="7"/>
        <v>0</v>
      </c>
      <c r="N13" s="13"/>
      <c r="O13" s="308"/>
    </row>
    <row r="14" spans="1:15" s="104" customFormat="1" ht="89.25" customHeight="1">
      <c r="A14" s="252" t="s">
        <v>33</v>
      </c>
      <c r="B14" s="31" t="s">
        <v>166</v>
      </c>
      <c r="C14" s="13"/>
      <c r="D14" s="89"/>
      <c r="E14" s="120"/>
      <c r="F14" s="32" t="s">
        <v>23</v>
      </c>
      <c r="G14" s="121">
        <v>40</v>
      </c>
      <c r="H14" s="34"/>
      <c r="I14" s="17"/>
      <c r="J14" s="36">
        <f t="shared" si="4"/>
        <v>0</v>
      </c>
      <c r="K14" s="36">
        <f t="shared" si="5"/>
        <v>0</v>
      </c>
      <c r="L14" s="36">
        <f t="shared" si="6"/>
        <v>0</v>
      </c>
      <c r="M14" s="36">
        <f t="shared" si="7"/>
        <v>0</v>
      </c>
      <c r="N14" s="13"/>
      <c r="O14" s="308"/>
    </row>
    <row r="15" spans="1:15" s="104" customFormat="1" ht="18" customHeight="1">
      <c r="A15" s="252" t="s">
        <v>35</v>
      </c>
      <c r="B15" s="102" t="s">
        <v>167</v>
      </c>
      <c r="C15" s="13"/>
      <c r="D15" s="13"/>
      <c r="E15" s="13"/>
      <c r="F15" s="103" t="s">
        <v>23</v>
      </c>
      <c r="G15" s="15">
        <v>30</v>
      </c>
      <c r="H15" s="88"/>
      <c r="I15" s="35"/>
      <c r="J15" s="36">
        <f t="shared" si="4"/>
        <v>0</v>
      </c>
      <c r="K15" s="36">
        <f t="shared" si="5"/>
        <v>0</v>
      </c>
      <c r="L15" s="36">
        <f t="shared" si="6"/>
        <v>0</v>
      </c>
      <c r="M15" s="36">
        <f t="shared" si="7"/>
        <v>0</v>
      </c>
      <c r="N15" s="13"/>
      <c r="O15" s="308"/>
    </row>
    <row r="16" spans="1:15" s="104" customFormat="1" ht="20.25" customHeight="1" thickBot="1">
      <c r="A16" s="234" t="s">
        <v>37</v>
      </c>
      <c r="B16" s="235" t="s">
        <v>168</v>
      </c>
      <c r="C16" s="309"/>
      <c r="D16" s="309"/>
      <c r="E16" s="309"/>
      <c r="F16" s="236" t="s">
        <v>44</v>
      </c>
      <c r="G16" s="227">
        <v>130</v>
      </c>
      <c r="H16" s="228"/>
      <c r="I16" s="211"/>
      <c r="J16" s="212">
        <f t="shared" si="4"/>
        <v>0</v>
      </c>
      <c r="K16" s="212">
        <f t="shared" si="5"/>
        <v>0</v>
      </c>
      <c r="L16" s="212">
        <f t="shared" si="6"/>
        <v>0</v>
      </c>
      <c r="M16" s="212">
        <f t="shared" si="7"/>
        <v>0</v>
      </c>
      <c r="N16" s="206"/>
      <c r="O16" s="238"/>
    </row>
    <row r="17" spans="1:15">
      <c r="A17" s="105"/>
      <c r="J17" s="310" t="s">
        <v>85</v>
      </c>
      <c r="K17" s="311">
        <f>SUM(K7:K16)</f>
        <v>0</v>
      </c>
      <c r="L17" s="311">
        <f>SUM(L7:L16)</f>
        <v>0</v>
      </c>
      <c r="M17" s="312">
        <f>SUM(M7:M16)</f>
        <v>0</v>
      </c>
    </row>
    <row r="18" spans="1:15">
      <c r="A18" s="38" t="s">
        <v>57</v>
      </c>
      <c r="B18" s="39"/>
      <c r="C18" s="106">
        <f>K17</f>
        <v>0</v>
      </c>
      <c r="D18" s="41" t="s">
        <v>58</v>
      </c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>
      <c r="A19" s="42" t="s">
        <v>59</v>
      </c>
      <c r="B19" s="43"/>
      <c r="C19" s="107">
        <f>M17</f>
        <v>0</v>
      </c>
      <c r="D19" s="45" t="s">
        <v>58</v>
      </c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</row>
    <row r="20" spans="1:15">
      <c r="A20" s="46" t="s">
        <v>60</v>
      </c>
      <c r="B20" s="47"/>
      <c r="C20" s="108"/>
      <c r="D20" s="49"/>
      <c r="E20" s="50"/>
      <c r="F20" s="50"/>
      <c r="G20" s="50"/>
      <c r="H20" s="51"/>
      <c r="I20" s="52"/>
    </row>
    <row r="21" spans="1:15">
      <c r="A21" s="105"/>
    </row>
    <row r="22" spans="1:15">
      <c r="A22" s="55" t="s">
        <v>211</v>
      </c>
    </row>
    <row r="23" spans="1:15">
      <c r="A23" s="105"/>
    </row>
    <row r="24" spans="1:15">
      <c r="A24" s="105"/>
      <c r="B24" s="3"/>
    </row>
    <row r="28" spans="1:15">
      <c r="C28" s="109"/>
    </row>
  </sheetData>
  <mergeCells count="2">
    <mergeCell ref="E18:O18"/>
    <mergeCell ref="E19:O19"/>
  </mergeCells>
  <phoneticPr fontId="43" type="noConversion"/>
  <pageMargins left="0.70000000000000007" right="0.70000000000000007" top="1.1437007874015752" bottom="1.1437007874015752" header="0.75000000000000011" footer="0.75000000000000011"/>
  <pageSetup paperSize="9" scale="56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2"/>
  <sheetViews>
    <sheetView topLeftCell="A22" zoomScaleNormal="100" workbookViewId="0">
      <selection activeCell="D10" sqref="D10"/>
    </sheetView>
  </sheetViews>
  <sheetFormatPr defaultRowHeight="14.25"/>
  <cols>
    <col min="1" max="1" width="4.625" style="1" customWidth="1"/>
    <col min="2" max="2" width="40.625" style="1" customWidth="1"/>
    <col min="3" max="3" width="12.125" style="83" customWidth="1"/>
    <col min="4" max="5" width="8.5" style="1" customWidth="1"/>
    <col min="6" max="6" width="11.75" style="1" customWidth="1"/>
    <col min="7" max="7" width="8" style="1" customWidth="1"/>
    <col min="8" max="8" width="10" style="1" customWidth="1"/>
    <col min="9" max="9" width="11" style="1" customWidth="1"/>
    <col min="10" max="10" width="9.875" style="1" customWidth="1"/>
    <col min="11" max="11" width="13.75" style="1" customWidth="1"/>
    <col min="12" max="12" width="12.75" style="1" customWidth="1"/>
    <col min="13" max="13" width="13.7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>
      <c r="B2" s="3" t="s">
        <v>64</v>
      </c>
    </row>
    <row r="3" spans="1:15" ht="19.5" thickBot="1">
      <c r="L3" s="4" t="s">
        <v>212</v>
      </c>
    </row>
    <row r="4" spans="1:15" ht="33.75">
      <c r="A4" s="194" t="s">
        <v>2</v>
      </c>
      <c r="B4" s="195" t="s">
        <v>3</v>
      </c>
      <c r="C4" s="219" t="s">
        <v>65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>
      <c r="A5" s="197">
        <v>1</v>
      </c>
      <c r="B5" s="5">
        <v>2</v>
      </c>
      <c r="C5" s="8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31.5">
      <c r="A6" s="199"/>
      <c r="B6" s="6"/>
      <c r="C6" s="85"/>
      <c r="D6" s="7"/>
      <c r="E6" s="8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ht="36" customHeight="1">
      <c r="A7" s="220" t="s">
        <v>21</v>
      </c>
      <c r="B7" s="25" t="s">
        <v>66</v>
      </c>
      <c r="C7" s="86"/>
      <c r="D7" s="20"/>
      <c r="E7" s="13"/>
      <c r="F7" s="87" t="s">
        <v>44</v>
      </c>
      <c r="G7" s="15">
        <v>445</v>
      </c>
      <c r="H7" s="88"/>
      <c r="I7" s="35"/>
      <c r="J7" s="36">
        <f t="shared" ref="J7" si="0">H7*I7+H7</f>
        <v>0</v>
      </c>
      <c r="K7" s="19">
        <f t="shared" ref="K7" si="1">G7*H7</f>
        <v>0</v>
      </c>
      <c r="L7" s="19">
        <f t="shared" ref="L7" si="2">K7*I7</f>
        <v>0</v>
      </c>
      <c r="M7" s="19">
        <f t="shared" ref="M7" si="3">K7+L7</f>
        <v>0</v>
      </c>
      <c r="N7" s="89"/>
      <c r="O7" s="221"/>
    </row>
    <row r="8" spans="1:15" ht="51.75" customHeight="1">
      <c r="A8" s="220" t="s">
        <v>24</v>
      </c>
      <c r="B8" s="25" t="s">
        <v>67</v>
      </c>
      <c r="C8" s="86"/>
      <c r="D8" s="20"/>
      <c r="E8" s="13"/>
      <c r="F8" s="87" t="s">
        <v>23</v>
      </c>
      <c r="G8" s="15">
        <v>55</v>
      </c>
      <c r="H8" s="34"/>
      <c r="I8" s="35"/>
      <c r="J8" s="36">
        <f t="shared" ref="J8:J32" si="4">H8*I8+H8</f>
        <v>0</v>
      </c>
      <c r="K8" s="19">
        <f t="shared" ref="K8:K32" si="5">G8*H8</f>
        <v>0</v>
      </c>
      <c r="L8" s="19">
        <f t="shared" ref="L8:L32" si="6">K8*I8</f>
        <v>0</v>
      </c>
      <c r="M8" s="19">
        <f t="shared" ref="M8:M32" si="7">K8+L8</f>
        <v>0</v>
      </c>
      <c r="N8" s="28"/>
      <c r="O8" s="203"/>
    </row>
    <row r="9" spans="1:15" ht="52.5" customHeight="1">
      <c r="A9" s="220" t="s">
        <v>26</v>
      </c>
      <c r="B9" s="25" t="s">
        <v>68</v>
      </c>
      <c r="C9" s="86"/>
      <c r="D9" s="20"/>
      <c r="E9" s="13"/>
      <c r="F9" s="87" t="s">
        <v>23</v>
      </c>
      <c r="G9" s="15">
        <v>120</v>
      </c>
      <c r="H9" s="34"/>
      <c r="I9" s="35"/>
      <c r="J9" s="36">
        <f t="shared" si="4"/>
        <v>0</v>
      </c>
      <c r="K9" s="19">
        <f t="shared" si="5"/>
        <v>0</v>
      </c>
      <c r="L9" s="19">
        <f t="shared" si="6"/>
        <v>0</v>
      </c>
      <c r="M9" s="19">
        <f t="shared" si="7"/>
        <v>0</v>
      </c>
      <c r="N9" s="28"/>
      <c r="O9" s="203"/>
    </row>
    <row r="10" spans="1:15" ht="52.5" customHeight="1">
      <c r="A10" s="220" t="s">
        <v>28</v>
      </c>
      <c r="B10" s="25" t="s">
        <v>69</v>
      </c>
      <c r="C10" s="90"/>
      <c r="D10" s="20"/>
      <c r="E10" s="13"/>
      <c r="F10" s="87" t="s">
        <v>44</v>
      </c>
      <c r="G10" s="15">
        <v>200</v>
      </c>
      <c r="H10" s="34"/>
      <c r="I10" s="35"/>
      <c r="J10" s="36">
        <f t="shared" si="4"/>
        <v>0</v>
      </c>
      <c r="K10" s="19">
        <f t="shared" si="5"/>
        <v>0</v>
      </c>
      <c r="L10" s="19">
        <f t="shared" si="6"/>
        <v>0</v>
      </c>
      <c r="M10" s="19">
        <f t="shared" si="7"/>
        <v>0</v>
      </c>
      <c r="N10" s="28"/>
      <c r="O10" s="203"/>
    </row>
    <row r="11" spans="1:15" ht="51.75" customHeight="1">
      <c r="A11" s="220" t="s">
        <v>29</v>
      </c>
      <c r="B11" s="25" t="s">
        <v>70</v>
      </c>
      <c r="C11" s="90"/>
      <c r="D11" s="20"/>
      <c r="E11" s="13"/>
      <c r="F11" s="87" t="s">
        <v>44</v>
      </c>
      <c r="G11" s="15">
        <v>320</v>
      </c>
      <c r="H11" s="34"/>
      <c r="I11" s="35"/>
      <c r="J11" s="36">
        <f t="shared" si="4"/>
        <v>0</v>
      </c>
      <c r="K11" s="19">
        <f t="shared" si="5"/>
        <v>0</v>
      </c>
      <c r="L11" s="19">
        <f t="shared" si="6"/>
        <v>0</v>
      </c>
      <c r="M11" s="19">
        <f t="shared" si="7"/>
        <v>0</v>
      </c>
      <c r="N11" s="28"/>
      <c r="O11" s="203"/>
    </row>
    <row r="12" spans="1:15" ht="52.5" customHeight="1">
      <c r="A12" s="220" t="s">
        <v>30</v>
      </c>
      <c r="B12" s="25" t="s">
        <v>71</v>
      </c>
      <c r="C12" s="90"/>
      <c r="D12" s="20"/>
      <c r="E12" s="13"/>
      <c r="F12" s="87" t="s">
        <v>44</v>
      </c>
      <c r="G12" s="15">
        <v>400</v>
      </c>
      <c r="H12" s="34"/>
      <c r="I12" s="35"/>
      <c r="J12" s="36">
        <f t="shared" si="4"/>
        <v>0</v>
      </c>
      <c r="K12" s="19">
        <f t="shared" si="5"/>
        <v>0</v>
      </c>
      <c r="L12" s="19">
        <f t="shared" si="6"/>
        <v>0</v>
      </c>
      <c r="M12" s="19">
        <f t="shared" si="7"/>
        <v>0</v>
      </c>
      <c r="N12" s="28"/>
      <c r="O12" s="203"/>
    </row>
    <row r="13" spans="1:15" ht="48">
      <c r="A13" s="220" t="s">
        <v>31</v>
      </c>
      <c r="B13" s="25" t="s">
        <v>72</v>
      </c>
      <c r="C13" s="90"/>
      <c r="D13" s="20"/>
      <c r="E13" s="13"/>
      <c r="F13" s="87" t="s">
        <v>44</v>
      </c>
      <c r="G13" s="15">
        <v>200</v>
      </c>
      <c r="H13" s="34"/>
      <c r="I13" s="35"/>
      <c r="J13" s="36">
        <f t="shared" si="4"/>
        <v>0</v>
      </c>
      <c r="K13" s="19">
        <f t="shared" si="5"/>
        <v>0</v>
      </c>
      <c r="L13" s="19">
        <f t="shared" si="6"/>
        <v>0</v>
      </c>
      <c r="M13" s="19">
        <f t="shared" si="7"/>
        <v>0</v>
      </c>
      <c r="N13" s="91"/>
      <c r="O13" s="203"/>
    </row>
    <row r="14" spans="1:15" ht="48">
      <c r="A14" s="220" t="s">
        <v>33</v>
      </c>
      <c r="B14" s="25" t="s">
        <v>73</v>
      </c>
      <c r="C14" s="90"/>
      <c r="D14" s="20"/>
      <c r="E14" s="13"/>
      <c r="F14" s="87" t="s">
        <v>44</v>
      </c>
      <c r="G14" s="15">
        <v>50</v>
      </c>
      <c r="H14" s="34"/>
      <c r="I14" s="35"/>
      <c r="J14" s="36">
        <f t="shared" si="4"/>
        <v>0</v>
      </c>
      <c r="K14" s="19">
        <f t="shared" si="5"/>
        <v>0</v>
      </c>
      <c r="L14" s="19">
        <f t="shared" si="6"/>
        <v>0</v>
      </c>
      <c r="M14" s="19">
        <f t="shared" si="7"/>
        <v>0</v>
      </c>
      <c r="N14" s="28"/>
      <c r="O14" s="203"/>
    </row>
    <row r="15" spans="1:15" ht="24">
      <c r="A15" s="220" t="s">
        <v>35</v>
      </c>
      <c r="B15" s="25" t="s">
        <v>169</v>
      </c>
      <c r="C15" s="90"/>
      <c r="D15" s="20"/>
      <c r="E15" s="13"/>
      <c r="F15" s="87" t="s">
        <v>44</v>
      </c>
      <c r="G15" s="15">
        <v>40</v>
      </c>
      <c r="H15" s="189"/>
      <c r="I15" s="35"/>
      <c r="J15" s="36">
        <f t="shared" ref="J15" si="8">H15*I15+H15</f>
        <v>0</v>
      </c>
      <c r="K15" s="19">
        <f t="shared" ref="K15" si="9">G15*H15</f>
        <v>0</v>
      </c>
      <c r="L15" s="19">
        <f t="shared" ref="L15" si="10">K15*I15</f>
        <v>0</v>
      </c>
      <c r="M15" s="19">
        <f t="shared" ref="M15" si="11">K15+L15</f>
        <v>0</v>
      </c>
      <c r="N15" s="28"/>
      <c r="O15" s="203"/>
    </row>
    <row r="16" spans="1:15" ht="48">
      <c r="A16" s="220" t="s">
        <v>37</v>
      </c>
      <c r="B16" s="25" t="s">
        <v>74</v>
      </c>
      <c r="C16" s="90"/>
      <c r="D16" s="20"/>
      <c r="E16" s="13"/>
      <c r="F16" s="87" t="s">
        <v>44</v>
      </c>
      <c r="G16" s="15">
        <v>480</v>
      </c>
      <c r="H16" s="34"/>
      <c r="I16" s="35"/>
      <c r="J16" s="36">
        <f t="shared" si="4"/>
        <v>0</v>
      </c>
      <c r="K16" s="19">
        <f t="shared" si="5"/>
        <v>0</v>
      </c>
      <c r="L16" s="19">
        <f t="shared" si="6"/>
        <v>0</v>
      </c>
      <c r="M16" s="19">
        <f t="shared" si="7"/>
        <v>0</v>
      </c>
      <c r="N16" s="91"/>
      <c r="O16" s="203"/>
    </row>
    <row r="17" spans="1:15" ht="48">
      <c r="A17" s="220" t="s">
        <v>39</v>
      </c>
      <c r="B17" s="25" t="s">
        <v>75</v>
      </c>
      <c r="C17" s="90"/>
      <c r="D17" s="20"/>
      <c r="E17" s="13"/>
      <c r="F17" s="87" t="s">
        <v>44</v>
      </c>
      <c r="G17" s="15">
        <v>200</v>
      </c>
      <c r="H17" s="92"/>
      <c r="I17" s="35"/>
      <c r="J17" s="36">
        <f t="shared" si="4"/>
        <v>0</v>
      </c>
      <c r="K17" s="19">
        <f t="shared" si="5"/>
        <v>0</v>
      </c>
      <c r="L17" s="19">
        <f t="shared" si="6"/>
        <v>0</v>
      </c>
      <c r="M17" s="19">
        <f t="shared" si="7"/>
        <v>0</v>
      </c>
      <c r="N17" s="28"/>
      <c r="O17" s="203"/>
    </row>
    <row r="18" spans="1:15" ht="36" customHeight="1">
      <c r="A18" s="220" t="s">
        <v>40</v>
      </c>
      <c r="B18" s="25" t="s">
        <v>76</v>
      </c>
      <c r="C18" s="90"/>
      <c r="D18" s="26"/>
      <c r="E18" s="13"/>
      <c r="F18" s="93" t="s">
        <v>77</v>
      </c>
      <c r="G18" s="15">
        <v>260</v>
      </c>
      <c r="H18" s="34"/>
      <c r="I18" s="35"/>
      <c r="J18" s="36">
        <f t="shared" si="4"/>
        <v>0</v>
      </c>
      <c r="K18" s="19">
        <f t="shared" si="5"/>
        <v>0</v>
      </c>
      <c r="L18" s="19">
        <f t="shared" si="6"/>
        <v>0</v>
      </c>
      <c r="M18" s="19">
        <f t="shared" si="7"/>
        <v>0</v>
      </c>
      <c r="N18" s="20"/>
      <c r="O18" s="202"/>
    </row>
    <row r="19" spans="1:15" ht="43.5" customHeight="1">
      <c r="A19" s="220" t="s">
        <v>41</v>
      </c>
      <c r="B19" s="191" t="s">
        <v>78</v>
      </c>
      <c r="C19" s="90"/>
      <c r="D19" s="26"/>
      <c r="E19" s="13"/>
      <c r="F19" s="93" t="s">
        <v>77</v>
      </c>
      <c r="G19" s="15">
        <v>300</v>
      </c>
      <c r="H19" s="34"/>
      <c r="I19" s="35"/>
      <c r="J19" s="36">
        <f t="shared" si="4"/>
        <v>0</v>
      </c>
      <c r="K19" s="19">
        <f t="shared" si="5"/>
        <v>0</v>
      </c>
      <c r="L19" s="19">
        <f t="shared" si="6"/>
        <v>0</v>
      </c>
      <c r="M19" s="19">
        <f t="shared" si="7"/>
        <v>0</v>
      </c>
      <c r="N19" s="20"/>
      <c r="O19" s="202"/>
    </row>
    <row r="20" spans="1:15" ht="21.75" customHeight="1">
      <c r="A20" s="220" t="s">
        <v>43</v>
      </c>
      <c r="B20" s="192" t="s">
        <v>188</v>
      </c>
      <c r="C20" s="22"/>
      <c r="D20" s="13"/>
      <c r="E20" s="13"/>
      <c r="F20" s="14" t="s">
        <v>23</v>
      </c>
      <c r="G20" s="15">
        <v>48</v>
      </c>
      <c r="H20" s="16"/>
      <c r="I20" s="35"/>
      <c r="J20" s="36">
        <f t="shared" si="4"/>
        <v>0</v>
      </c>
      <c r="K20" s="19">
        <f t="shared" ref="K20:K27" si="12">G20*H20</f>
        <v>0</v>
      </c>
      <c r="L20" s="19">
        <f t="shared" ref="L20:L27" si="13">K20*I20</f>
        <v>0</v>
      </c>
      <c r="M20" s="19">
        <f t="shared" ref="M20:M27" si="14">K20+L20</f>
        <v>0</v>
      </c>
      <c r="N20" s="20"/>
      <c r="O20" s="202"/>
    </row>
    <row r="21" spans="1:15" ht="21.75" customHeight="1">
      <c r="A21" s="220" t="s">
        <v>45</v>
      </c>
      <c r="B21" s="192" t="s">
        <v>187</v>
      </c>
      <c r="C21" s="22"/>
      <c r="D21" s="13"/>
      <c r="E21" s="13"/>
      <c r="F21" s="14" t="s">
        <v>23</v>
      </c>
      <c r="G21" s="15">
        <v>900</v>
      </c>
      <c r="H21" s="16"/>
      <c r="I21" s="35"/>
      <c r="J21" s="36">
        <f t="shared" si="4"/>
        <v>0</v>
      </c>
      <c r="K21" s="19">
        <f t="shared" si="12"/>
        <v>0</v>
      </c>
      <c r="L21" s="19">
        <f t="shared" si="13"/>
        <v>0</v>
      </c>
      <c r="M21" s="19">
        <f t="shared" si="14"/>
        <v>0</v>
      </c>
      <c r="N21" s="20"/>
      <c r="O21" s="202"/>
    </row>
    <row r="22" spans="1:15" ht="21.75" customHeight="1">
      <c r="A22" s="220" t="s">
        <v>48</v>
      </c>
      <c r="B22" s="192" t="s">
        <v>186</v>
      </c>
      <c r="C22" s="22"/>
      <c r="D22" s="13"/>
      <c r="E22" s="13"/>
      <c r="F22" s="14" t="s">
        <v>23</v>
      </c>
      <c r="G22" s="15">
        <v>24</v>
      </c>
      <c r="H22" s="16"/>
      <c r="I22" s="35"/>
      <c r="J22" s="36">
        <f t="shared" si="4"/>
        <v>0</v>
      </c>
      <c r="K22" s="19">
        <f t="shared" si="12"/>
        <v>0</v>
      </c>
      <c r="L22" s="19">
        <f t="shared" si="13"/>
        <v>0</v>
      </c>
      <c r="M22" s="19">
        <f t="shared" si="14"/>
        <v>0</v>
      </c>
      <c r="N22" s="20"/>
      <c r="O22" s="202"/>
    </row>
    <row r="23" spans="1:15" ht="19.5" customHeight="1">
      <c r="A23" s="220" t="s">
        <v>50</v>
      </c>
      <c r="B23" s="193" t="s">
        <v>32</v>
      </c>
      <c r="C23" s="22"/>
      <c r="D23" s="13"/>
      <c r="E23" s="13"/>
      <c r="F23" s="14" t="s">
        <v>23</v>
      </c>
      <c r="G23" s="15">
        <v>40</v>
      </c>
      <c r="H23" s="16"/>
      <c r="I23" s="35"/>
      <c r="J23" s="36">
        <f t="shared" si="4"/>
        <v>0</v>
      </c>
      <c r="K23" s="19">
        <f t="shared" si="12"/>
        <v>0</v>
      </c>
      <c r="L23" s="19">
        <f t="shared" si="13"/>
        <v>0</v>
      </c>
      <c r="M23" s="19">
        <f t="shared" si="14"/>
        <v>0</v>
      </c>
      <c r="N23" s="20"/>
      <c r="O23" s="202"/>
    </row>
    <row r="24" spans="1:15" ht="29.25" customHeight="1">
      <c r="A24" s="220" t="s">
        <v>52</v>
      </c>
      <c r="B24" s="193" t="s">
        <v>189</v>
      </c>
      <c r="C24" s="24"/>
      <c r="D24" s="13"/>
      <c r="E24" s="13"/>
      <c r="F24" s="14" t="s">
        <v>23</v>
      </c>
      <c r="G24" s="15">
        <v>950</v>
      </c>
      <c r="H24" s="16"/>
      <c r="I24" s="35"/>
      <c r="J24" s="36">
        <f t="shared" si="4"/>
        <v>0</v>
      </c>
      <c r="K24" s="19">
        <f t="shared" si="12"/>
        <v>0</v>
      </c>
      <c r="L24" s="19">
        <f t="shared" si="13"/>
        <v>0</v>
      </c>
      <c r="M24" s="19">
        <f t="shared" si="14"/>
        <v>0</v>
      </c>
      <c r="N24" s="20"/>
      <c r="O24" s="202"/>
    </row>
    <row r="25" spans="1:15" ht="27.75" customHeight="1">
      <c r="A25" s="220" t="s">
        <v>54</v>
      </c>
      <c r="B25" s="193" t="s">
        <v>190</v>
      </c>
      <c r="C25" s="24"/>
      <c r="D25" s="13"/>
      <c r="E25" s="13"/>
      <c r="F25" s="14" t="s">
        <v>23</v>
      </c>
      <c r="G25" s="15">
        <v>160</v>
      </c>
      <c r="H25" s="16"/>
      <c r="I25" s="35"/>
      <c r="J25" s="36">
        <f t="shared" si="4"/>
        <v>0</v>
      </c>
      <c r="K25" s="19">
        <f t="shared" si="12"/>
        <v>0</v>
      </c>
      <c r="L25" s="19">
        <f t="shared" si="13"/>
        <v>0</v>
      </c>
      <c r="M25" s="19">
        <f t="shared" si="14"/>
        <v>0</v>
      </c>
      <c r="N25" s="20"/>
      <c r="O25" s="202"/>
    </row>
    <row r="26" spans="1:15" ht="22.5" customHeight="1">
      <c r="A26" s="220" t="s">
        <v>181</v>
      </c>
      <c r="B26" s="193" t="s">
        <v>42</v>
      </c>
      <c r="C26" s="23"/>
      <c r="D26" s="13"/>
      <c r="E26" s="13"/>
      <c r="F26" s="14" t="s">
        <v>23</v>
      </c>
      <c r="G26" s="15">
        <v>100</v>
      </c>
      <c r="H26" s="16"/>
      <c r="I26" s="35"/>
      <c r="J26" s="36">
        <f t="shared" si="4"/>
        <v>0</v>
      </c>
      <c r="K26" s="19">
        <f t="shared" si="12"/>
        <v>0</v>
      </c>
      <c r="L26" s="19">
        <f t="shared" si="13"/>
        <v>0</v>
      </c>
      <c r="M26" s="19">
        <f t="shared" si="14"/>
        <v>0</v>
      </c>
      <c r="N26" s="20"/>
      <c r="O26" s="202"/>
    </row>
    <row r="27" spans="1:15" ht="27.75" customHeight="1">
      <c r="A27" s="220" t="s">
        <v>182</v>
      </c>
      <c r="B27" s="191" t="s">
        <v>79</v>
      </c>
      <c r="C27" s="90"/>
      <c r="D27" s="20"/>
      <c r="E27" s="13"/>
      <c r="F27" s="87" t="s">
        <v>23</v>
      </c>
      <c r="G27" s="15">
        <v>800</v>
      </c>
      <c r="H27" s="88"/>
      <c r="I27" s="35"/>
      <c r="J27" s="36">
        <f t="shared" si="4"/>
        <v>0</v>
      </c>
      <c r="K27" s="19">
        <f t="shared" si="12"/>
        <v>0</v>
      </c>
      <c r="L27" s="19">
        <f t="shared" si="13"/>
        <v>0</v>
      </c>
      <c r="M27" s="19">
        <f t="shared" si="14"/>
        <v>0</v>
      </c>
      <c r="N27" s="28"/>
      <c r="O27" s="203"/>
    </row>
    <row r="28" spans="1:15" ht="26.25" customHeight="1">
      <c r="A28" s="220" t="s">
        <v>183</v>
      </c>
      <c r="B28" s="191" t="s">
        <v>80</v>
      </c>
      <c r="C28" s="95"/>
      <c r="D28" s="20"/>
      <c r="E28" s="13"/>
      <c r="F28" s="87" t="s">
        <v>23</v>
      </c>
      <c r="G28" s="15">
        <v>3000</v>
      </c>
      <c r="H28" s="88"/>
      <c r="I28" s="35"/>
      <c r="J28" s="36">
        <f t="shared" si="4"/>
        <v>0</v>
      </c>
      <c r="K28" s="19">
        <f t="shared" si="5"/>
        <v>0</v>
      </c>
      <c r="L28" s="19">
        <f t="shared" si="6"/>
        <v>0</v>
      </c>
      <c r="M28" s="19">
        <f t="shared" si="7"/>
        <v>0</v>
      </c>
      <c r="N28" s="28"/>
      <c r="O28" s="203"/>
    </row>
    <row r="29" spans="1:15" ht="24.75" customHeight="1">
      <c r="A29" s="220" t="s">
        <v>184</v>
      </c>
      <c r="B29" s="25" t="s">
        <v>81</v>
      </c>
      <c r="C29" s="90"/>
      <c r="D29" s="20"/>
      <c r="E29" s="13"/>
      <c r="F29" s="87" t="s">
        <v>23</v>
      </c>
      <c r="G29" s="15">
        <v>2700</v>
      </c>
      <c r="H29" s="88"/>
      <c r="I29" s="35"/>
      <c r="J29" s="36">
        <f t="shared" si="4"/>
        <v>0</v>
      </c>
      <c r="K29" s="19">
        <f t="shared" si="5"/>
        <v>0</v>
      </c>
      <c r="L29" s="19">
        <f t="shared" si="6"/>
        <v>0</v>
      </c>
      <c r="M29" s="19">
        <f t="shared" si="7"/>
        <v>0</v>
      </c>
      <c r="N29" s="28"/>
      <c r="O29" s="203"/>
    </row>
    <row r="30" spans="1:15" ht="39.75" customHeight="1">
      <c r="A30" s="220" t="s">
        <v>185</v>
      </c>
      <c r="B30" s="25" t="s">
        <v>82</v>
      </c>
      <c r="C30" s="90"/>
      <c r="D30" s="20"/>
      <c r="E30" s="13"/>
      <c r="F30" s="87" t="s">
        <v>23</v>
      </c>
      <c r="G30" s="15">
        <v>900</v>
      </c>
      <c r="H30" s="88"/>
      <c r="I30" s="35"/>
      <c r="J30" s="36">
        <f t="shared" si="4"/>
        <v>0</v>
      </c>
      <c r="K30" s="19">
        <f t="shared" si="5"/>
        <v>0</v>
      </c>
      <c r="L30" s="19">
        <f t="shared" si="6"/>
        <v>0</v>
      </c>
      <c r="M30" s="19">
        <f t="shared" si="7"/>
        <v>0</v>
      </c>
      <c r="N30" s="28"/>
      <c r="O30" s="203"/>
    </row>
    <row r="31" spans="1:15" ht="38.25" customHeight="1">
      <c r="A31" s="220" t="s">
        <v>191</v>
      </c>
      <c r="B31" s="25" t="s">
        <v>83</v>
      </c>
      <c r="C31" s="90"/>
      <c r="D31" s="20"/>
      <c r="E31" s="13"/>
      <c r="F31" s="93" t="s">
        <v>23</v>
      </c>
      <c r="G31" s="15">
        <v>1100</v>
      </c>
      <c r="H31" s="88"/>
      <c r="I31" s="35"/>
      <c r="J31" s="36">
        <f t="shared" si="4"/>
        <v>0</v>
      </c>
      <c r="K31" s="19">
        <f t="shared" si="5"/>
        <v>0</v>
      </c>
      <c r="L31" s="19">
        <f t="shared" si="6"/>
        <v>0</v>
      </c>
      <c r="M31" s="19">
        <f t="shared" si="7"/>
        <v>0</v>
      </c>
      <c r="N31" s="28"/>
      <c r="O31" s="203"/>
    </row>
    <row r="32" spans="1:15" ht="42.75" customHeight="1" thickBot="1">
      <c r="A32" s="222" t="s">
        <v>192</v>
      </c>
      <c r="B32" s="223" t="s">
        <v>84</v>
      </c>
      <c r="C32" s="224"/>
      <c r="D32" s="225"/>
      <c r="E32" s="206"/>
      <c r="F32" s="226" t="s">
        <v>44</v>
      </c>
      <c r="G32" s="227">
        <v>85</v>
      </c>
      <c r="H32" s="228"/>
      <c r="I32" s="229"/>
      <c r="J32" s="212">
        <f t="shared" si="4"/>
        <v>0</v>
      </c>
      <c r="K32" s="230">
        <f t="shared" si="5"/>
        <v>0</v>
      </c>
      <c r="L32" s="230">
        <f t="shared" si="6"/>
        <v>0</v>
      </c>
      <c r="M32" s="230">
        <f t="shared" si="7"/>
        <v>0</v>
      </c>
      <c r="N32" s="231"/>
      <c r="O32" s="232"/>
    </row>
    <row r="33" spans="1:15" ht="15" thickBot="1">
      <c r="J33" s="233" t="s">
        <v>85</v>
      </c>
      <c r="K33" s="217">
        <f>SUM(K7:K32)</f>
        <v>0</v>
      </c>
      <c r="L33" s="217">
        <f>SUM(L7:L32)</f>
        <v>0</v>
      </c>
      <c r="M33" s="218">
        <f>SUM(M7:M32)</f>
        <v>0</v>
      </c>
      <c r="N33" s="96"/>
      <c r="O33" s="96"/>
    </row>
    <row r="34" spans="1:15">
      <c r="A34" s="38" t="s">
        <v>57</v>
      </c>
      <c r="B34" s="39"/>
      <c r="C34" s="97">
        <f>K33</f>
        <v>0</v>
      </c>
      <c r="D34" s="41" t="s">
        <v>58</v>
      </c>
      <c r="E34" s="313"/>
      <c r="F34" s="313"/>
      <c r="G34" s="313"/>
      <c r="H34" s="313"/>
      <c r="I34" s="313"/>
      <c r="J34" s="314"/>
      <c r="K34" s="314"/>
      <c r="L34" s="314"/>
      <c r="M34" s="314"/>
      <c r="N34" s="313"/>
      <c r="O34" s="313"/>
    </row>
    <row r="35" spans="1:15">
      <c r="A35" s="42" t="s">
        <v>59</v>
      </c>
      <c r="B35" s="43"/>
      <c r="C35" s="98">
        <f>M33</f>
        <v>0</v>
      </c>
      <c r="D35" s="45" t="s">
        <v>58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>
      <c r="A36" s="46" t="s">
        <v>60</v>
      </c>
      <c r="B36" s="47"/>
      <c r="C36" s="48"/>
      <c r="D36" s="49"/>
      <c r="E36" s="50"/>
      <c r="F36" s="50"/>
      <c r="G36" s="50"/>
      <c r="H36" s="51"/>
      <c r="I36" s="52"/>
      <c r="K36" s="54"/>
      <c r="L36" s="54"/>
      <c r="M36" s="54"/>
      <c r="N36" s="96"/>
      <c r="O36" s="96"/>
    </row>
    <row r="38" spans="1:15">
      <c r="A38" s="55" t="s">
        <v>199</v>
      </c>
      <c r="M38" s="54"/>
    </row>
    <row r="39" spans="1:15">
      <c r="M39" s="54"/>
    </row>
    <row r="40" spans="1:15">
      <c r="B40" s="315" t="s">
        <v>86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</row>
    <row r="41" spans="1:15">
      <c r="B41" s="63" t="s">
        <v>62</v>
      </c>
      <c r="C41" s="99"/>
      <c r="D41" s="63"/>
      <c r="E41" s="63"/>
      <c r="F41" s="63"/>
      <c r="G41" s="63"/>
      <c r="H41" s="63"/>
      <c r="I41" s="64"/>
    </row>
    <row r="42" spans="1:15">
      <c r="B42" s="63" t="s">
        <v>63</v>
      </c>
      <c r="C42" s="99"/>
      <c r="D42" s="63"/>
      <c r="E42" s="63"/>
      <c r="F42" s="63"/>
      <c r="G42" s="67"/>
      <c r="H42" s="68"/>
      <c r="I42" s="64"/>
    </row>
  </sheetData>
  <mergeCells count="3">
    <mergeCell ref="E34:O34"/>
    <mergeCell ref="E35:O35"/>
    <mergeCell ref="B40:M40"/>
  </mergeCells>
  <phoneticPr fontId="43" type="noConversion"/>
  <printOptions horizontalCentered="1"/>
  <pageMargins left="0.19645669291338602" right="0.19645669291338602" top="0.59015748031496107" bottom="0.59015748031496107" header="0.19645669291338602" footer="0.19645669291338602"/>
  <pageSetup paperSize="9" scale="62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9"/>
  <sheetViews>
    <sheetView zoomScaleNormal="100" workbookViewId="0">
      <selection activeCell="G20" sqref="G20"/>
    </sheetView>
  </sheetViews>
  <sheetFormatPr defaultRowHeight="14.25"/>
  <cols>
    <col min="1" max="1" width="4" style="1" customWidth="1"/>
    <col min="2" max="2" width="37.125" style="1" customWidth="1"/>
    <col min="3" max="3" width="17.875" style="100" customWidth="1"/>
    <col min="4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>
      <c r="B2" s="3" t="s">
        <v>87</v>
      </c>
    </row>
    <row r="3" spans="1:15" ht="19.5" thickBot="1">
      <c r="L3" s="4" t="s">
        <v>212</v>
      </c>
    </row>
    <row r="4" spans="1:15" ht="31.5">
      <c r="A4" s="194" t="s">
        <v>2</v>
      </c>
      <c r="B4" s="195" t="s">
        <v>3</v>
      </c>
      <c r="C4" s="195" t="s">
        <v>88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>
      <c r="A5" s="19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31.5">
      <c r="A6" s="199"/>
      <c r="B6" s="6"/>
      <c r="C6" s="101"/>
      <c r="D6" s="7"/>
      <c r="E6" s="8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s="104" customFormat="1" ht="124.5" customHeight="1" thickBot="1">
      <c r="A7" s="234" t="s">
        <v>21</v>
      </c>
      <c r="B7" s="235" t="s">
        <v>89</v>
      </c>
      <c r="C7" s="206"/>
      <c r="D7" s="207"/>
      <c r="E7" s="206"/>
      <c r="F7" s="236" t="s">
        <v>44</v>
      </c>
      <c r="G7" s="227">
        <v>24</v>
      </c>
      <c r="H7" s="228"/>
      <c r="I7" s="229"/>
      <c r="J7" s="237">
        <f>H7*I7+H7</f>
        <v>0</v>
      </c>
      <c r="K7" s="237">
        <f>G7*H7</f>
        <v>0</v>
      </c>
      <c r="L7" s="237">
        <f>K7*I7</f>
        <v>0</v>
      </c>
      <c r="M7" s="237">
        <f>K7+L7</f>
        <v>0</v>
      </c>
      <c r="N7" s="206"/>
      <c r="O7" s="238"/>
    </row>
    <row r="8" spans="1:15" ht="15" thickBot="1">
      <c r="A8" s="105"/>
      <c r="J8" s="239" t="s">
        <v>85</v>
      </c>
      <c r="K8" s="240">
        <f>SUM(K7:K7)</f>
        <v>0</v>
      </c>
      <c r="L8" s="240">
        <f>SUM(L7:L7)</f>
        <v>0</v>
      </c>
      <c r="M8" s="241">
        <f>SUM(M7:M7)</f>
        <v>0</v>
      </c>
    </row>
    <row r="9" spans="1:15">
      <c r="A9" s="38" t="s">
        <v>57</v>
      </c>
      <c r="B9" s="39"/>
      <c r="C9" s="106">
        <f>K8</f>
        <v>0</v>
      </c>
      <c r="D9" s="41" t="s">
        <v>58</v>
      </c>
      <c r="E9" s="313"/>
      <c r="F9" s="313"/>
      <c r="G9" s="313"/>
      <c r="H9" s="313"/>
      <c r="I9" s="313"/>
      <c r="J9" s="314"/>
      <c r="K9" s="314"/>
      <c r="L9" s="314"/>
      <c r="M9" s="314"/>
      <c r="N9" s="313"/>
      <c r="O9" s="313"/>
    </row>
    <row r="10" spans="1:15">
      <c r="A10" s="42" t="s">
        <v>59</v>
      </c>
      <c r="B10" s="43"/>
      <c r="C10" s="107">
        <f>M8</f>
        <v>0</v>
      </c>
      <c r="D10" s="45" t="s">
        <v>58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</row>
    <row r="11" spans="1:15">
      <c r="A11" s="46" t="s">
        <v>60</v>
      </c>
      <c r="B11" s="47"/>
      <c r="C11" s="108"/>
      <c r="D11" s="49"/>
      <c r="E11" s="50"/>
      <c r="F11" s="50"/>
      <c r="G11" s="50"/>
      <c r="H11" s="51"/>
      <c r="I11" s="52"/>
    </row>
    <row r="12" spans="1:15">
      <c r="A12" s="105"/>
    </row>
    <row r="13" spans="1:15">
      <c r="A13" s="55" t="s">
        <v>200</v>
      </c>
    </row>
    <row r="14" spans="1:15">
      <c r="A14" s="105"/>
    </row>
    <row r="15" spans="1:15">
      <c r="A15" s="105"/>
      <c r="B15" s="3"/>
    </row>
    <row r="19" spans="3:3">
      <c r="C19" s="109"/>
    </row>
  </sheetData>
  <mergeCells count="2">
    <mergeCell ref="E9:O9"/>
    <mergeCell ref="E10:O10"/>
  </mergeCells>
  <printOptions horizontalCentered="1"/>
  <pageMargins left="0.19645669291338602" right="0.19645669291338602" top="0.59015748031496107" bottom="0.59015748031496107" header="0.19645669291338602" footer="0.19645669291338602"/>
  <pageSetup paperSize="9" scale="76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6"/>
  <sheetViews>
    <sheetView workbookViewId="0">
      <selection activeCell="H19" sqref="H19"/>
    </sheetView>
  </sheetViews>
  <sheetFormatPr defaultRowHeight="14.25"/>
  <cols>
    <col min="1" max="1" width="4.75" style="1" customWidth="1"/>
    <col min="2" max="2" width="29.375" style="1" customWidth="1"/>
    <col min="3" max="3" width="12.375" style="1" customWidth="1"/>
    <col min="4" max="10" width="8" style="1" customWidth="1"/>
    <col min="11" max="11" width="11.625" style="1" customWidth="1"/>
    <col min="12" max="12" width="13.75" style="1" customWidth="1"/>
    <col min="13" max="13" width="11.7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>
      <c r="B2" s="3" t="s">
        <v>90</v>
      </c>
    </row>
    <row r="3" spans="1:15" ht="19.5" thickBot="1">
      <c r="L3" s="4" t="s">
        <v>212</v>
      </c>
    </row>
    <row r="4" spans="1:15" ht="31.5">
      <c r="A4" s="242" t="s">
        <v>2</v>
      </c>
      <c r="B4" s="243" t="s">
        <v>3</v>
      </c>
      <c r="C4" s="243" t="s">
        <v>88</v>
      </c>
      <c r="D4" s="243" t="s">
        <v>5</v>
      </c>
      <c r="E4" s="243" t="s">
        <v>6</v>
      </c>
      <c r="F4" s="243" t="s">
        <v>7</v>
      </c>
      <c r="G4" s="243" t="s">
        <v>8</v>
      </c>
      <c r="H4" s="243" t="s">
        <v>9</v>
      </c>
      <c r="I4" s="243" t="s">
        <v>10</v>
      </c>
      <c r="J4" s="243" t="s">
        <v>11</v>
      </c>
      <c r="K4" s="243" t="s">
        <v>12</v>
      </c>
      <c r="L4" s="243" t="s">
        <v>13</v>
      </c>
      <c r="M4" s="243" t="s">
        <v>14</v>
      </c>
      <c r="N4" s="243" t="s">
        <v>15</v>
      </c>
      <c r="O4" s="244" t="s">
        <v>16</v>
      </c>
    </row>
    <row r="5" spans="1:15">
      <c r="A5" s="245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246">
        <v>15</v>
      </c>
    </row>
    <row r="6" spans="1:15" ht="42">
      <c r="A6" s="199"/>
      <c r="B6" s="6"/>
      <c r="C6" s="6"/>
      <c r="D6" s="7"/>
      <c r="E6" s="8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ht="55.5" customHeight="1">
      <c r="A7" s="247" t="s">
        <v>21</v>
      </c>
      <c r="B7" s="102" t="s">
        <v>91</v>
      </c>
      <c r="C7" s="13"/>
      <c r="D7" s="13"/>
      <c r="E7" s="13"/>
      <c r="F7" s="103" t="s">
        <v>44</v>
      </c>
      <c r="G7" s="15">
        <v>2</v>
      </c>
      <c r="H7" s="111"/>
      <c r="I7" s="35"/>
      <c r="J7" s="94">
        <f>H7*I7+H7</f>
        <v>0</v>
      </c>
      <c r="K7" s="94">
        <f>G7*H7</f>
        <v>0</v>
      </c>
      <c r="L7" s="94">
        <f>K7*I7</f>
        <v>0</v>
      </c>
      <c r="M7" s="94">
        <f>SUM(K7:L7)</f>
        <v>0</v>
      </c>
      <c r="N7" s="20"/>
      <c r="O7" s="202"/>
    </row>
    <row r="8" spans="1:15" ht="60" customHeight="1">
      <c r="A8" s="247" t="s">
        <v>24</v>
      </c>
      <c r="B8" s="102" t="s">
        <v>92</v>
      </c>
      <c r="C8" s="13"/>
      <c r="D8" s="26"/>
      <c r="E8" s="13"/>
      <c r="F8" s="103" t="s">
        <v>44</v>
      </c>
      <c r="G8" s="15">
        <v>150</v>
      </c>
      <c r="H8" s="111"/>
      <c r="I8" s="35"/>
      <c r="J8" s="94">
        <f>H8*I8+H8</f>
        <v>0</v>
      </c>
      <c r="K8" s="94">
        <f t="shared" ref="K8:K10" si="0">G8*H8</f>
        <v>0</v>
      </c>
      <c r="L8" s="94">
        <f t="shared" ref="L8:L10" si="1">K8*I8</f>
        <v>0</v>
      </c>
      <c r="M8" s="94">
        <f t="shared" ref="M8:M10" si="2">SUM(K8:L8)</f>
        <v>0</v>
      </c>
      <c r="N8" s="20"/>
      <c r="O8" s="202"/>
    </row>
    <row r="9" spans="1:15" ht="46.5" customHeight="1">
      <c r="A9" s="247" t="s">
        <v>26</v>
      </c>
      <c r="B9" s="102" t="s">
        <v>93</v>
      </c>
      <c r="C9" s="13"/>
      <c r="D9" s="13"/>
      <c r="E9" s="13"/>
      <c r="F9" s="103" t="s">
        <v>44</v>
      </c>
      <c r="G9" s="15">
        <v>34</v>
      </c>
      <c r="H9" s="111"/>
      <c r="I9" s="35"/>
      <c r="J9" s="94">
        <f>H9*I9+H9</f>
        <v>0</v>
      </c>
      <c r="K9" s="94">
        <f t="shared" si="0"/>
        <v>0</v>
      </c>
      <c r="L9" s="94">
        <f t="shared" si="1"/>
        <v>0</v>
      </c>
      <c r="M9" s="94">
        <f t="shared" si="2"/>
        <v>0</v>
      </c>
      <c r="N9" s="20"/>
      <c r="O9" s="202"/>
    </row>
    <row r="10" spans="1:15" ht="36" customHeight="1" thickBot="1">
      <c r="A10" s="248" t="s">
        <v>28</v>
      </c>
      <c r="B10" s="235" t="s">
        <v>94</v>
      </c>
      <c r="C10" s="206"/>
      <c r="D10" s="206"/>
      <c r="E10" s="206"/>
      <c r="F10" s="236" t="s">
        <v>44</v>
      </c>
      <c r="G10" s="227">
        <v>22</v>
      </c>
      <c r="H10" s="249"/>
      <c r="I10" s="211"/>
      <c r="J10" s="250">
        <f>H10*I10+H10</f>
        <v>0</v>
      </c>
      <c r="K10" s="250">
        <f t="shared" si="0"/>
        <v>0</v>
      </c>
      <c r="L10" s="250">
        <f t="shared" si="1"/>
        <v>0</v>
      </c>
      <c r="M10" s="250">
        <f t="shared" si="2"/>
        <v>0</v>
      </c>
      <c r="N10" s="213"/>
      <c r="O10" s="214"/>
    </row>
    <row r="11" spans="1:15" ht="15" thickBot="1">
      <c r="J11" s="251" t="s">
        <v>85</v>
      </c>
      <c r="K11" s="240">
        <f>SUM(K7:K10)</f>
        <v>0</v>
      </c>
      <c r="L11" s="240">
        <f>SUM(L7:L10)</f>
        <v>0</v>
      </c>
      <c r="M11" s="241">
        <f>SUM(M7:M10)</f>
        <v>0</v>
      </c>
    </row>
    <row r="12" spans="1:15">
      <c r="A12" s="38" t="s">
        <v>57</v>
      </c>
      <c r="B12" s="39"/>
      <c r="C12" s="40">
        <f>K11</f>
        <v>0</v>
      </c>
      <c r="D12" s="41" t="s">
        <v>58</v>
      </c>
      <c r="E12" s="313"/>
      <c r="F12" s="313"/>
      <c r="G12" s="313"/>
      <c r="H12" s="313"/>
      <c r="I12" s="313"/>
      <c r="J12" s="314"/>
      <c r="K12" s="314"/>
      <c r="L12" s="314"/>
      <c r="M12" s="314"/>
      <c r="N12" s="313"/>
      <c r="O12" s="313"/>
    </row>
    <row r="13" spans="1:15">
      <c r="A13" s="42" t="s">
        <v>59</v>
      </c>
      <c r="B13" s="43"/>
      <c r="C13" s="44">
        <f>M11</f>
        <v>0</v>
      </c>
      <c r="D13" s="45" t="s">
        <v>58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</row>
    <row r="14" spans="1:15">
      <c r="A14" s="46" t="s">
        <v>60</v>
      </c>
      <c r="B14" s="47"/>
      <c r="C14" s="48"/>
      <c r="D14" s="49"/>
      <c r="E14" s="50"/>
      <c r="F14" s="50"/>
      <c r="G14" s="50"/>
      <c r="H14" s="51"/>
      <c r="I14" s="52"/>
    </row>
    <row r="16" spans="1:15">
      <c r="A16" s="55" t="s">
        <v>201</v>
      </c>
    </row>
  </sheetData>
  <mergeCells count="2">
    <mergeCell ref="E12:O12"/>
    <mergeCell ref="E13:O13"/>
  </mergeCells>
  <pageMargins left="0.19645669291338602" right="0.19645669291338602" top="0.59015748031496107" bottom="0.59015748031496107" header="0.19645669291338602" footer="0.19645669291338602"/>
  <pageSetup paperSize="9" scale="85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2"/>
  <sheetViews>
    <sheetView topLeftCell="A13" zoomScaleNormal="100" workbookViewId="0">
      <selection activeCell="C29" sqref="C29"/>
    </sheetView>
  </sheetViews>
  <sheetFormatPr defaultRowHeight="14.25"/>
  <cols>
    <col min="1" max="1" width="4" style="1" customWidth="1"/>
    <col min="2" max="2" width="39.625" style="1" customWidth="1"/>
    <col min="3" max="3" width="17.875" style="100" customWidth="1"/>
    <col min="4" max="5" width="8.5" style="1" customWidth="1"/>
    <col min="6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4" width="8" style="1" customWidth="1"/>
    <col min="1025" max="1025" width="9" customWidth="1"/>
  </cols>
  <sheetData>
    <row r="1" spans="1:15" ht="18.75">
      <c r="L1" s="2" t="s">
        <v>0</v>
      </c>
    </row>
    <row r="2" spans="1:15">
      <c r="B2" s="3" t="s">
        <v>95</v>
      </c>
    </row>
    <row r="3" spans="1:15" ht="19.5" thickBot="1">
      <c r="L3" s="4" t="s">
        <v>212</v>
      </c>
    </row>
    <row r="4" spans="1:15" ht="31.5">
      <c r="A4" s="194" t="s">
        <v>2</v>
      </c>
      <c r="B4" s="195" t="s">
        <v>3</v>
      </c>
      <c r="C4" s="195" t="s">
        <v>88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>
      <c r="A5" s="19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31.5">
      <c r="A6" s="199"/>
      <c r="B6" s="6"/>
      <c r="C6" s="101"/>
      <c r="D6" s="7"/>
      <c r="E6" s="8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ht="105.75" customHeight="1">
      <c r="A7" s="252" t="s">
        <v>21</v>
      </c>
      <c r="B7" s="190" t="s">
        <v>179</v>
      </c>
      <c r="C7" s="26"/>
      <c r="D7" s="13"/>
      <c r="E7" s="13"/>
      <c r="F7" s="32" t="s">
        <v>23</v>
      </c>
      <c r="G7" s="37">
        <v>200</v>
      </c>
      <c r="H7" s="112"/>
      <c r="I7" s="35"/>
      <c r="J7" s="36">
        <f t="shared" ref="J7" si="0">H7*I7+H7</f>
        <v>0</v>
      </c>
      <c r="K7" s="36">
        <f t="shared" ref="K7" si="1">G7*H7</f>
        <v>0</v>
      </c>
      <c r="L7" s="36">
        <f t="shared" ref="L7" si="2">K7*I7</f>
        <v>0</v>
      </c>
      <c r="M7" s="36">
        <f t="shared" ref="M7" si="3">K7+L7</f>
        <v>0</v>
      </c>
      <c r="N7" s="20"/>
      <c r="O7" s="202"/>
    </row>
    <row r="8" spans="1:15" ht="102.75" customHeight="1">
      <c r="A8" s="252" t="s">
        <v>24</v>
      </c>
      <c r="B8" s="190" t="s">
        <v>180</v>
      </c>
      <c r="C8" s="26"/>
      <c r="D8" s="13"/>
      <c r="E8" s="13"/>
      <c r="F8" s="32" t="s">
        <v>23</v>
      </c>
      <c r="G8" s="37">
        <v>30</v>
      </c>
      <c r="H8" s="112"/>
      <c r="I8" s="35"/>
      <c r="J8" s="36">
        <f t="shared" ref="J8:J14" si="4">H8*I8+H8</f>
        <v>0</v>
      </c>
      <c r="K8" s="36">
        <f t="shared" ref="K8:K14" si="5">G8*H8</f>
        <v>0</v>
      </c>
      <c r="L8" s="36">
        <f t="shared" ref="L8:L14" si="6">K8*I8</f>
        <v>0</v>
      </c>
      <c r="M8" s="36">
        <f t="shared" ref="M8:M14" si="7">K8+L8</f>
        <v>0</v>
      </c>
      <c r="N8" s="20"/>
      <c r="O8" s="202"/>
    </row>
    <row r="9" spans="1:15" ht="93" customHeight="1">
      <c r="A9" s="252" t="s">
        <v>26</v>
      </c>
      <c r="B9" s="31" t="s">
        <v>173</v>
      </c>
      <c r="C9" s="113"/>
      <c r="D9" s="113"/>
      <c r="E9" s="114"/>
      <c r="F9" s="32" t="s">
        <v>23</v>
      </c>
      <c r="G9" s="33">
        <v>35</v>
      </c>
      <c r="H9" s="112"/>
      <c r="I9" s="115"/>
      <c r="J9" s="36">
        <f t="shared" si="4"/>
        <v>0</v>
      </c>
      <c r="K9" s="36">
        <f t="shared" si="5"/>
        <v>0</v>
      </c>
      <c r="L9" s="36">
        <f t="shared" si="6"/>
        <v>0</v>
      </c>
      <c r="M9" s="36">
        <f t="shared" si="7"/>
        <v>0</v>
      </c>
      <c r="N9" s="116"/>
      <c r="O9" s="398"/>
    </row>
    <row r="10" spans="1:15" ht="93.75" customHeight="1">
      <c r="A10" s="252" t="s">
        <v>28</v>
      </c>
      <c r="B10" s="31" t="s">
        <v>174</v>
      </c>
      <c r="C10" s="26"/>
      <c r="D10" s="26"/>
      <c r="E10" s="13"/>
      <c r="F10" s="32" t="s">
        <v>23</v>
      </c>
      <c r="G10" s="37">
        <v>120</v>
      </c>
      <c r="H10" s="34"/>
      <c r="I10" s="35"/>
      <c r="J10" s="36">
        <f t="shared" si="4"/>
        <v>0</v>
      </c>
      <c r="K10" s="36">
        <f t="shared" si="5"/>
        <v>0</v>
      </c>
      <c r="L10" s="36">
        <f t="shared" si="6"/>
        <v>0</v>
      </c>
      <c r="M10" s="36">
        <f t="shared" si="7"/>
        <v>0</v>
      </c>
      <c r="N10" s="20"/>
      <c r="O10" s="202"/>
    </row>
    <row r="11" spans="1:15" ht="33.75" customHeight="1">
      <c r="A11" s="252" t="s">
        <v>29</v>
      </c>
      <c r="B11" s="102" t="s">
        <v>96</v>
      </c>
      <c r="C11" s="13"/>
      <c r="D11" s="26"/>
      <c r="E11" s="13"/>
      <c r="F11" s="103" t="s">
        <v>23</v>
      </c>
      <c r="G11" s="15">
        <v>65</v>
      </c>
      <c r="H11" s="88"/>
      <c r="I11" s="35"/>
      <c r="J11" s="36">
        <f t="shared" si="4"/>
        <v>0</v>
      </c>
      <c r="K11" s="36">
        <f t="shared" si="5"/>
        <v>0</v>
      </c>
      <c r="L11" s="36">
        <f t="shared" si="6"/>
        <v>0</v>
      </c>
      <c r="M11" s="36">
        <f t="shared" si="7"/>
        <v>0</v>
      </c>
      <c r="N11" s="20"/>
      <c r="O11" s="202"/>
    </row>
    <row r="12" spans="1:15" ht="41.25" customHeight="1">
      <c r="A12" s="252" t="s">
        <v>30</v>
      </c>
      <c r="B12" s="31" t="s">
        <v>97</v>
      </c>
      <c r="C12" s="26"/>
      <c r="D12" s="26"/>
      <c r="E12" s="13"/>
      <c r="F12" s="32" t="s">
        <v>23</v>
      </c>
      <c r="G12" s="37">
        <v>90</v>
      </c>
      <c r="H12" s="34"/>
      <c r="I12" s="35"/>
      <c r="J12" s="36">
        <f t="shared" si="4"/>
        <v>0</v>
      </c>
      <c r="K12" s="36">
        <f t="shared" si="5"/>
        <v>0</v>
      </c>
      <c r="L12" s="36">
        <f t="shared" si="6"/>
        <v>0</v>
      </c>
      <c r="M12" s="36">
        <f t="shared" si="7"/>
        <v>0</v>
      </c>
      <c r="N12" s="20"/>
      <c r="O12" s="202"/>
    </row>
    <row r="13" spans="1:15" ht="51.75" customHeight="1">
      <c r="A13" s="252" t="s">
        <v>31</v>
      </c>
      <c r="B13" s="31" t="s">
        <v>98</v>
      </c>
      <c r="C13" s="26"/>
      <c r="D13" s="13"/>
      <c r="E13" s="13"/>
      <c r="F13" s="32" t="s">
        <v>44</v>
      </c>
      <c r="G13" s="37">
        <v>32</v>
      </c>
      <c r="H13" s="34"/>
      <c r="I13" s="17"/>
      <c r="J13" s="36">
        <f t="shared" si="4"/>
        <v>0</v>
      </c>
      <c r="K13" s="36">
        <f t="shared" si="5"/>
        <v>0</v>
      </c>
      <c r="L13" s="36">
        <f t="shared" si="6"/>
        <v>0</v>
      </c>
      <c r="M13" s="36">
        <f t="shared" si="7"/>
        <v>0</v>
      </c>
      <c r="N13" s="20"/>
      <c r="O13" s="202"/>
    </row>
    <row r="14" spans="1:15" ht="98.25" customHeight="1" thickBot="1">
      <c r="A14" s="234" t="s">
        <v>33</v>
      </c>
      <c r="B14" s="205" t="s">
        <v>178</v>
      </c>
      <c r="C14" s="207"/>
      <c r="D14" s="206"/>
      <c r="E14" s="206"/>
      <c r="F14" s="208" t="s">
        <v>44</v>
      </c>
      <c r="G14" s="209">
        <v>150</v>
      </c>
      <c r="H14" s="210"/>
      <c r="I14" s="229"/>
      <c r="J14" s="212">
        <f t="shared" si="4"/>
        <v>0</v>
      </c>
      <c r="K14" s="212">
        <f t="shared" si="5"/>
        <v>0</v>
      </c>
      <c r="L14" s="212">
        <f t="shared" si="6"/>
        <v>0</v>
      </c>
      <c r="M14" s="212">
        <f t="shared" si="7"/>
        <v>0</v>
      </c>
      <c r="N14" s="213"/>
      <c r="O14" s="214"/>
    </row>
    <row r="15" spans="1:15" ht="15" thickBot="1">
      <c r="A15" s="105"/>
      <c r="J15" s="239" t="s">
        <v>85</v>
      </c>
      <c r="K15" s="240">
        <f>SUM(K7:K14)</f>
        <v>0</v>
      </c>
      <c r="L15" s="240">
        <f>SUM(L7:L14)</f>
        <v>0</v>
      </c>
      <c r="M15" s="241">
        <f>SUM(M7:M14)</f>
        <v>0</v>
      </c>
    </row>
    <row r="16" spans="1:15">
      <c r="A16" s="38" t="s">
        <v>57</v>
      </c>
      <c r="B16" s="39"/>
      <c r="C16" s="106">
        <f>K15</f>
        <v>0</v>
      </c>
      <c r="D16" s="41" t="s">
        <v>58</v>
      </c>
      <c r="E16" s="313"/>
      <c r="F16" s="313"/>
      <c r="G16" s="313"/>
      <c r="H16" s="313"/>
      <c r="I16" s="313"/>
      <c r="J16" s="314"/>
      <c r="K16" s="314"/>
      <c r="L16" s="314"/>
      <c r="M16" s="314"/>
      <c r="N16" s="313"/>
      <c r="O16" s="313"/>
    </row>
    <row r="17" spans="1:15">
      <c r="A17" s="42" t="s">
        <v>59</v>
      </c>
      <c r="B17" s="43"/>
      <c r="C17" s="107">
        <f>M15</f>
        <v>0</v>
      </c>
      <c r="D17" s="45" t="s">
        <v>58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</row>
    <row r="18" spans="1:15">
      <c r="A18" s="46" t="s">
        <v>60</v>
      </c>
      <c r="B18" s="47"/>
      <c r="C18" s="108"/>
      <c r="D18" s="49"/>
      <c r="E18" s="50"/>
      <c r="F18" s="50"/>
      <c r="G18" s="50"/>
      <c r="H18" s="51"/>
      <c r="I18" s="52"/>
    </row>
    <row r="19" spans="1:15">
      <c r="A19" s="105"/>
    </row>
    <row r="20" spans="1:15">
      <c r="A20" s="55" t="s">
        <v>202</v>
      </c>
    </row>
    <row r="21" spans="1:15">
      <c r="A21" s="105"/>
    </row>
    <row r="22" spans="1:15">
      <c r="A22" s="105"/>
      <c r="B22" s="3" t="s">
        <v>99</v>
      </c>
    </row>
  </sheetData>
  <mergeCells count="2">
    <mergeCell ref="E16:O16"/>
    <mergeCell ref="E17:O17"/>
  </mergeCells>
  <printOptions horizontalCentered="1"/>
  <pageMargins left="0.19645669291338602" right="0.19645669291338602" top="0.59015748031496107" bottom="0.59015748031496107" header="0.19645669291338602" footer="0.19645669291338602"/>
  <pageSetup paperSize="9" scale="7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9"/>
  <sheetViews>
    <sheetView zoomScaleNormal="100" workbookViewId="0">
      <selection activeCell="D10" sqref="D10"/>
    </sheetView>
  </sheetViews>
  <sheetFormatPr defaultRowHeight="17.25" customHeight="1"/>
  <cols>
    <col min="1" max="1" width="4.5" style="1" customWidth="1"/>
    <col min="2" max="2" width="75.375" style="1" customWidth="1"/>
    <col min="3" max="3" width="17.5" style="1" customWidth="1"/>
    <col min="4" max="4" width="12.375" style="1" customWidth="1"/>
    <col min="5" max="5" width="14.375" style="1" customWidth="1"/>
    <col min="6" max="6" width="8.5" style="1" customWidth="1"/>
    <col min="7" max="7" width="8.625" style="1" customWidth="1"/>
    <col min="8" max="8" width="9" style="1" customWidth="1"/>
    <col min="9" max="9" width="8.625" style="1" customWidth="1"/>
    <col min="10" max="10" width="9" style="1" customWidth="1"/>
    <col min="11" max="13" width="12.75" style="1" customWidth="1"/>
    <col min="14" max="14" width="14.5" style="1" customWidth="1"/>
    <col min="15" max="15" width="13.875" style="1" customWidth="1"/>
    <col min="16" max="1024" width="8" style="1" customWidth="1"/>
    <col min="1025" max="1025" width="9" customWidth="1"/>
  </cols>
  <sheetData>
    <row r="1" spans="1:15" ht="18.75">
      <c r="E1" s="2" t="s">
        <v>0</v>
      </c>
      <c r="L1" s="3"/>
    </row>
    <row r="2" spans="1:15" ht="18.75">
      <c r="B2" s="3" t="s">
        <v>100</v>
      </c>
      <c r="E2" s="4" t="s">
        <v>212</v>
      </c>
    </row>
    <row r="3" spans="1:15" ht="15" thickBot="1">
      <c r="L3" s="3"/>
    </row>
    <row r="4" spans="1:15" ht="31.5">
      <c r="A4" s="194" t="s">
        <v>2</v>
      </c>
      <c r="B4" s="195" t="s">
        <v>3</v>
      </c>
      <c r="C4" s="195" t="s">
        <v>88</v>
      </c>
      <c r="D4" s="195" t="s">
        <v>5</v>
      </c>
      <c r="E4" s="195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5" t="s">
        <v>15</v>
      </c>
      <c r="O4" s="196" t="s">
        <v>16</v>
      </c>
    </row>
    <row r="5" spans="1:15" ht="14.25">
      <c r="A5" s="19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98">
        <v>15</v>
      </c>
    </row>
    <row r="6" spans="1:15" ht="42.75" customHeight="1">
      <c r="A6" s="199"/>
      <c r="B6" s="6"/>
      <c r="C6" s="6"/>
      <c r="D6" s="7"/>
      <c r="E6" s="117"/>
      <c r="F6" s="6"/>
      <c r="G6" s="6"/>
      <c r="H6" s="6"/>
      <c r="I6" s="6"/>
      <c r="J6" s="10" t="s">
        <v>17</v>
      </c>
      <c r="K6" s="10" t="s">
        <v>18</v>
      </c>
      <c r="L6" s="10" t="s">
        <v>19</v>
      </c>
      <c r="M6" s="10" t="s">
        <v>20</v>
      </c>
      <c r="N6" s="6"/>
      <c r="O6" s="200"/>
    </row>
    <row r="7" spans="1:15" ht="37.5" customHeight="1">
      <c r="A7" s="252" t="s">
        <v>21</v>
      </c>
      <c r="B7" s="118" t="s">
        <v>101</v>
      </c>
      <c r="C7" s="13"/>
      <c r="D7" s="26"/>
      <c r="E7" s="13"/>
      <c r="F7" s="119" t="s">
        <v>23</v>
      </c>
      <c r="G7" s="37">
        <v>460</v>
      </c>
      <c r="H7" s="34"/>
      <c r="I7" s="35"/>
      <c r="J7" s="36">
        <f t="shared" ref="J7" si="0">H7*I7+H7</f>
        <v>0</v>
      </c>
      <c r="K7" s="36">
        <f t="shared" ref="K7" si="1">G7*H7</f>
        <v>0</v>
      </c>
      <c r="L7" s="36">
        <f t="shared" ref="L7" si="2">K7*I7</f>
        <v>0</v>
      </c>
      <c r="M7" s="36">
        <f t="shared" ref="M7" si="3">K7+L7</f>
        <v>0</v>
      </c>
      <c r="N7" s="20"/>
      <c r="O7" s="202"/>
    </row>
    <row r="8" spans="1:15" ht="37.5" customHeight="1">
      <c r="A8" s="252" t="s">
        <v>24</v>
      </c>
      <c r="B8" s="118" t="s">
        <v>102</v>
      </c>
      <c r="C8" s="13"/>
      <c r="D8" s="26"/>
      <c r="E8" s="13"/>
      <c r="F8" s="119" t="s">
        <v>23</v>
      </c>
      <c r="G8" s="37">
        <v>120</v>
      </c>
      <c r="H8" s="34"/>
      <c r="I8" s="35"/>
      <c r="J8" s="36">
        <f t="shared" ref="J8:J12" si="4">H8*I8+H8</f>
        <v>0</v>
      </c>
      <c r="K8" s="36">
        <f t="shared" ref="K8:K12" si="5">G8*H8</f>
        <v>0</v>
      </c>
      <c r="L8" s="36">
        <f t="shared" ref="L8:L12" si="6">K8*I8</f>
        <v>0</v>
      </c>
      <c r="M8" s="36">
        <f t="shared" ref="M8:M12" si="7">K8+L8</f>
        <v>0</v>
      </c>
      <c r="N8" s="20"/>
      <c r="O8" s="202"/>
    </row>
    <row r="9" spans="1:15" ht="51.75" customHeight="1">
      <c r="A9" s="252" t="s">
        <v>26</v>
      </c>
      <c r="B9" s="118" t="s">
        <v>103</v>
      </c>
      <c r="C9" s="13"/>
      <c r="D9" s="26"/>
      <c r="E9" s="13"/>
      <c r="F9" s="119" t="s">
        <v>23</v>
      </c>
      <c r="G9" s="33">
        <v>680</v>
      </c>
      <c r="H9" s="34"/>
      <c r="I9" s="35"/>
      <c r="J9" s="36">
        <f t="shared" si="4"/>
        <v>0</v>
      </c>
      <c r="K9" s="36">
        <f t="shared" si="5"/>
        <v>0</v>
      </c>
      <c r="L9" s="36">
        <f t="shared" si="6"/>
        <v>0</v>
      </c>
      <c r="M9" s="36">
        <f t="shared" si="7"/>
        <v>0</v>
      </c>
      <c r="N9" s="20"/>
      <c r="O9" s="202"/>
    </row>
    <row r="10" spans="1:15" ht="51" customHeight="1">
      <c r="A10" s="252" t="s">
        <v>28</v>
      </c>
      <c r="B10" s="118" t="s">
        <v>104</v>
      </c>
      <c r="C10" s="13"/>
      <c r="D10" s="26"/>
      <c r="E10" s="13"/>
      <c r="F10" s="119" t="s">
        <v>23</v>
      </c>
      <c r="G10" s="37">
        <v>160</v>
      </c>
      <c r="H10" s="34"/>
      <c r="I10" s="35"/>
      <c r="J10" s="36">
        <f t="shared" si="4"/>
        <v>0</v>
      </c>
      <c r="K10" s="36">
        <f t="shared" si="5"/>
        <v>0</v>
      </c>
      <c r="L10" s="36">
        <f t="shared" si="6"/>
        <v>0</v>
      </c>
      <c r="M10" s="36">
        <f t="shared" si="7"/>
        <v>0</v>
      </c>
      <c r="N10" s="20"/>
      <c r="O10" s="202"/>
    </row>
    <row r="11" spans="1:15" ht="48.75" customHeight="1">
      <c r="A11" s="252" t="s">
        <v>29</v>
      </c>
      <c r="B11" s="118" t="s">
        <v>105</v>
      </c>
      <c r="C11" s="13"/>
      <c r="D11" s="26"/>
      <c r="E11" s="13"/>
      <c r="F11" s="32" t="s">
        <v>23</v>
      </c>
      <c r="G11" s="37">
        <v>20</v>
      </c>
      <c r="H11" s="34"/>
      <c r="I11" s="35"/>
      <c r="J11" s="36">
        <f t="shared" si="4"/>
        <v>0</v>
      </c>
      <c r="K11" s="36">
        <f t="shared" si="5"/>
        <v>0</v>
      </c>
      <c r="L11" s="36">
        <f t="shared" si="6"/>
        <v>0</v>
      </c>
      <c r="M11" s="36">
        <f t="shared" si="7"/>
        <v>0</v>
      </c>
      <c r="N11" s="20"/>
      <c r="O11" s="202"/>
    </row>
    <row r="12" spans="1:15" ht="53.25" customHeight="1" thickBot="1">
      <c r="A12" s="234" t="s">
        <v>30</v>
      </c>
      <c r="B12" s="253" t="s">
        <v>106</v>
      </c>
      <c r="C12" s="206"/>
      <c r="D12" s="207"/>
      <c r="E12" s="254"/>
      <c r="F12" s="208" t="s">
        <v>23</v>
      </c>
      <c r="G12" s="255">
        <v>200</v>
      </c>
      <c r="H12" s="210"/>
      <c r="I12" s="211"/>
      <c r="J12" s="212">
        <f t="shared" si="4"/>
        <v>0</v>
      </c>
      <c r="K12" s="212">
        <f t="shared" si="5"/>
        <v>0</v>
      </c>
      <c r="L12" s="212">
        <f t="shared" si="6"/>
        <v>0</v>
      </c>
      <c r="M12" s="212">
        <f t="shared" si="7"/>
        <v>0</v>
      </c>
      <c r="N12" s="213"/>
      <c r="O12" s="214"/>
    </row>
    <row r="13" spans="1:15" ht="15" thickBot="1">
      <c r="A13" s="105"/>
      <c r="J13" s="256" t="s">
        <v>85</v>
      </c>
      <c r="K13" s="257">
        <f>SUM(K7:K12)</f>
        <v>0</v>
      </c>
      <c r="L13" s="240">
        <f>SUM(L7:L12)</f>
        <v>0</v>
      </c>
      <c r="M13" s="241">
        <f>SUM(M7:M12)</f>
        <v>0</v>
      </c>
    </row>
    <row r="14" spans="1:15" ht="14.25">
      <c r="A14" s="38" t="s">
        <v>57</v>
      </c>
      <c r="B14" s="39"/>
      <c r="C14" s="40">
        <f>K13</f>
        <v>0</v>
      </c>
      <c r="D14" s="122" t="s">
        <v>58</v>
      </c>
      <c r="E14" s="317"/>
      <c r="F14" s="317"/>
      <c r="G14" s="317"/>
      <c r="H14" s="317"/>
      <c r="I14" s="317"/>
      <c r="J14" s="318"/>
      <c r="K14" s="318"/>
      <c r="L14" s="318"/>
      <c r="M14" s="318"/>
      <c r="N14" s="317"/>
      <c r="O14" s="317"/>
    </row>
    <row r="15" spans="1:15" ht="14.25">
      <c r="A15" s="42" t="s">
        <v>59</v>
      </c>
      <c r="B15" s="43"/>
      <c r="C15" s="44">
        <f>M13</f>
        <v>0</v>
      </c>
      <c r="D15" s="123" t="s">
        <v>58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</row>
    <row r="16" spans="1:15" ht="14.25">
      <c r="A16" s="124" t="s">
        <v>60</v>
      </c>
      <c r="B16" s="125"/>
      <c r="C16" s="126"/>
      <c r="D16" s="127"/>
      <c r="E16" s="128"/>
      <c r="F16" s="128"/>
      <c r="G16" s="128"/>
      <c r="H16" s="129"/>
      <c r="I16" s="130"/>
    </row>
    <row r="17" spans="1:1" ht="14.25">
      <c r="A17" s="105"/>
    </row>
    <row r="18" spans="1:1" ht="17.25" customHeight="1">
      <c r="A18" s="55" t="s">
        <v>203</v>
      </c>
    </row>
    <row r="19" spans="1:1" ht="17.25" customHeight="1">
      <c r="A19" s="105"/>
    </row>
  </sheetData>
  <mergeCells count="2">
    <mergeCell ref="E14:O14"/>
    <mergeCell ref="E15:O15"/>
  </mergeCells>
  <printOptions horizontalCentered="1"/>
  <pageMargins left="0.23622047244094502" right="0.23622047244094502" top="0.94527559055118116" bottom="0.86574803149606305" header="0.55157480314960605" footer="0.47204724409448801"/>
  <pageSetup paperSize="9" scale="56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20"/>
  <sheetViews>
    <sheetView zoomScaleNormal="100" workbookViewId="0">
      <selection activeCell="H21" sqref="H21"/>
    </sheetView>
  </sheetViews>
  <sheetFormatPr defaultRowHeight="14.25"/>
  <cols>
    <col min="1" max="1" width="8" style="1" customWidth="1"/>
    <col min="2" max="2" width="40.125" style="1" customWidth="1"/>
    <col min="3" max="3" width="15.125" style="1" customWidth="1"/>
    <col min="4" max="4" width="9.875" style="1" customWidth="1"/>
    <col min="5" max="5" width="11.375" style="1" customWidth="1"/>
    <col min="6" max="10" width="8" style="1" customWidth="1"/>
    <col min="11" max="11" width="11.5" style="1" customWidth="1"/>
    <col min="12" max="12" width="12.25" style="1" customWidth="1"/>
    <col min="13" max="13" width="16" style="1" customWidth="1"/>
    <col min="14" max="1024" width="8" style="1" customWidth="1"/>
    <col min="1025" max="1025" width="9" customWidth="1"/>
  </cols>
  <sheetData>
    <row r="1" spans="1:16" ht="18.75">
      <c r="H1" s="2" t="s">
        <v>0</v>
      </c>
    </row>
    <row r="2" spans="1:16" ht="18.75">
      <c r="A2" s="131"/>
      <c r="B2" s="132"/>
      <c r="H2" s="4" t="s">
        <v>212</v>
      </c>
      <c r="I2" s="4"/>
      <c r="J2" s="4"/>
      <c r="K2" s="4"/>
      <c r="L2" s="4"/>
    </row>
    <row r="3" spans="1:16" ht="16.5" thickBot="1">
      <c r="A3" s="319" t="s">
        <v>107</v>
      </c>
      <c r="B3" s="319"/>
      <c r="H3" s="133"/>
      <c r="I3" s="133"/>
      <c r="J3" s="133"/>
      <c r="K3" s="133"/>
      <c r="L3" s="133"/>
    </row>
    <row r="4" spans="1:16" ht="60">
      <c r="A4" s="258" t="s">
        <v>2</v>
      </c>
      <c r="B4" s="259" t="s">
        <v>108</v>
      </c>
      <c r="C4" s="260" t="s">
        <v>109</v>
      </c>
      <c r="D4" s="261" t="s">
        <v>5</v>
      </c>
      <c r="E4" s="262" t="s">
        <v>6</v>
      </c>
      <c r="F4" s="261" t="s">
        <v>7</v>
      </c>
      <c r="G4" s="262" t="s">
        <v>110</v>
      </c>
      <c r="H4" s="263" t="s">
        <v>9</v>
      </c>
      <c r="I4" s="264" t="s">
        <v>10</v>
      </c>
      <c r="J4" s="265" t="s">
        <v>111</v>
      </c>
      <c r="K4" s="266" t="s">
        <v>12</v>
      </c>
      <c r="L4" s="266" t="s">
        <v>112</v>
      </c>
      <c r="M4" s="261" t="s">
        <v>14</v>
      </c>
      <c r="N4" s="267" t="s">
        <v>15</v>
      </c>
      <c r="O4" s="268" t="s">
        <v>16</v>
      </c>
    </row>
    <row r="5" spans="1:16">
      <c r="A5" s="269">
        <v>1</v>
      </c>
      <c r="B5" s="134">
        <v>2</v>
      </c>
      <c r="C5" s="135">
        <v>3</v>
      </c>
      <c r="D5" s="136">
        <v>4</v>
      </c>
      <c r="E5" s="135">
        <v>5</v>
      </c>
      <c r="F5" s="136">
        <v>6</v>
      </c>
      <c r="G5" s="135">
        <v>7</v>
      </c>
      <c r="H5" s="136">
        <v>8</v>
      </c>
      <c r="I5" s="137">
        <v>9</v>
      </c>
      <c r="J5" s="135">
        <v>10</v>
      </c>
      <c r="K5" s="136">
        <v>11</v>
      </c>
      <c r="L5" s="135">
        <v>12</v>
      </c>
      <c r="M5" s="138">
        <v>13</v>
      </c>
      <c r="N5" s="139">
        <v>14</v>
      </c>
      <c r="O5" s="270">
        <v>15</v>
      </c>
      <c r="P5" s="140"/>
    </row>
    <row r="6" spans="1:16" ht="42">
      <c r="A6" s="271"/>
      <c r="B6" s="141"/>
      <c r="C6" s="272"/>
      <c r="D6" s="142"/>
      <c r="E6" s="117"/>
      <c r="F6" s="142"/>
      <c r="G6" s="272"/>
      <c r="H6" s="143"/>
      <c r="I6" s="144"/>
      <c r="J6" s="10" t="s">
        <v>17</v>
      </c>
      <c r="K6" s="145" t="s">
        <v>18</v>
      </c>
      <c r="L6" s="10" t="s">
        <v>19</v>
      </c>
      <c r="M6" s="146" t="s">
        <v>20</v>
      </c>
      <c r="N6" s="147"/>
      <c r="O6" s="200"/>
    </row>
    <row r="7" spans="1:16" ht="44.25" customHeight="1">
      <c r="A7" s="273" t="s">
        <v>21</v>
      </c>
      <c r="B7" s="31" t="s">
        <v>113</v>
      </c>
      <c r="C7" s="13"/>
      <c r="D7" s="26"/>
      <c r="E7" s="120"/>
      <c r="F7" s="32" t="s">
        <v>23</v>
      </c>
      <c r="G7" s="121">
        <v>3500</v>
      </c>
      <c r="H7" s="34"/>
      <c r="I7" s="35"/>
      <c r="J7" s="36">
        <f>H7*I7+H7</f>
        <v>0</v>
      </c>
      <c r="K7" s="36">
        <f>G7*H7</f>
        <v>0</v>
      </c>
      <c r="L7" s="36">
        <f>K7*I7</f>
        <v>0</v>
      </c>
      <c r="M7" s="36">
        <f>SUM(K7:L7)</f>
        <v>0</v>
      </c>
      <c r="N7" s="148"/>
      <c r="O7" s="274"/>
    </row>
    <row r="8" spans="1:16" ht="54" customHeight="1" thickBot="1">
      <c r="A8" s="275" t="s">
        <v>24</v>
      </c>
      <c r="B8" s="235" t="s">
        <v>114</v>
      </c>
      <c r="C8" s="276"/>
      <c r="D8" s="277"/>
      <c r="E8" s="276"/>
      <c r="F8" s="278" t="s">
        <v>23</v>
      </c>
      <c r="G8" s="227">
        <v>500</v>
      </c>
      <c r="H8" s="279"/>
      <c r="I8" s="280"/>
      <c r="J8" s="212">
        <f>H8*I8+H8</f>
        <v>0</v>
      </c>
      <c r="K8" s="212">
        <f>G8*H8</f>
        <v>0</v>
      </c>
      <c r="L8" s="212">
        <f>K8*I8</f>
        <v>0</v>
      </c>
      <c r="M8" s="212">
        <f>SUM(K8:L8)</f>
        <v>0</v>
      </c>
      <c r="N8" s="281"/>
      <c r="O8" s="282"/>
    </row>
    <row r="9" spans="1:16" ht="15" thickBot="1">
      <c r="A9" s="152" t="s">
        <v>60</v>
      </c>
      <c r="B9" s="153"/>
      <c r="H9" s="133"/>
      <c r="I9" s="133"/>
      <c r="J9" s="283" t="s">
        <v>85</v>
      </c>
      <c r="K9" s="285">
        <f>SUM(K7:K8)</f>
        <v>0</v>
      </c>
      <c r="L9" s="284">
        <f>SUM(L7:L8)</f>
        <v>0</v>
      </c>
      <c r="M9" s="285">
        <f>SUM(M7:M8)</f>
        <v>0</v>
      </c>
    </row>
    <row r="10" spans="1:16">
      <c r="A10" s="154"/>
      <c r="B10" s="47"/>
      <c r="C10" s="48"/>
      <c r="D10" s="48"/>
      <c r="E10" s="49"/>
      <c r="F10" s="50"/>
      <c r="G10" s="50"/>
      <c r="H10" s="50"/>
      <c r="I10" s="50"/>
      <c r="J10" s="50"/>
      <c r="K10" s="50"/>
      <c r="L10" s="50"/>
      <c r="M10" s="133"/>
    </row>
    <row r="11" spans="1:16" ht="13.5" customHeight="1">
      <c r="A11" s="320"/>
      <c r="B11" s="320"/>
      <c r="C11" s="320"/>
      <c r="D11" s="320"/>
      <c r="E11" s="320"/>
      <c r="F11" s="320"/>
      <c r="G11" s="320"/>
      <c r="H11" s="320"/>
      <c r="I11" s="100"/>
      <c r="J11" s="100"/>
      <c r="K11" s="100"/>
      <c r="L11" s="100"/>
      <c r="M11" s="133"/>
    </row>
    <row r="12" spans="1:16">
      <c r="A12" s="38" t="s">
        <v>57</v>
      </c>
      <c r="B12" s="155"/>
      <c r="C12" s="40">
        <f>K9</f>
        <v>0</v>
      </c>
      <c r="D12" s="156"/>
      <c r="E12" s="41" t="s">
        <v>58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</row>
    <row r="13" spans="1:16">
      <c r="A13" s="42" t="s">
        <v>59</v>
      </c>
      <c r="B13" s="157"/>
      <c r="C13" s="44">
        <f>M9</f>
        <v>0</v>
      </c>
      <c r="D13" s="158"/>
      <c r="E13" s="45" t="s">
        <v>58</v>
      </c>
      <c r="F13" s="159"/>
      <c r="G13" s="160"/>
      <c r="H13" s="160"/>
      <c r="I13" s="160"/>
      <c r="J13" s="160"/>
      <c r="K13" s="160"/>
      <c r="L13" s="160"/>
      <c r="M13" s="160"/>
      <c r="N13" s="160"/>
      <c r="O13" s="161"/>
    </row>
    <row r="14" spans="1:16">
      <c r="A14" s="154" t="s">
        <v>60</v>
      </c>
      <c r="B14" s="162"/>
      <c r="C14" s="48"/>
      <c r="D14" s="48"/>
      <c r="E14" s="49"/>
      <c r="F14" s="50"/>
      <c r="G14" s="50"/>
      <c r="H14" s="50"/>
      <c r="I14" s="50"/>
      <c r="J14" s="51"/>
      <c r="K14" s="52"/>
    </row>
    <row r="15" spans="1:16">
      <c r="A15" s="63"/>
    </row>
    <row r="16" spans="1:16">
      <c r="A16" s="3" t="s">
        <v>204</v>
      </c>
      <c r="B16" s="104"/>
      <c r="C16" s="104"/>
      <c r="D16" s="104"/>
    </row>
    <row r="17" spans="1:13" ht="15">
      <c r="A17" s="163"/>
      <c r="B17" s="163"/>
    </row>
    <row r="18" spans="1:13">
      <c r="A18" s="131"/>
      <c r="B18" s="164"/>
      <c r="C18" s="165"/>
      <c r="D18" s="165"/>
      <c r="E18" s="165"/>
      <c r="F18" s="165"/>
      <c r="G18" s="165"/>
      <c r="H18" s="166"/>
      <c r="I18" s="166"/>
      <c r="J18" s="166"/>
      <c r="K18" s="166"/>
      <c r="L18" s="166"/>
      <c r="M18" s="165"/>
    </row>
    <row r="19" spans="1:13">
      <c r="A19" s="131"/>
      <c r="B19" s="131"/>
      <c r="C19" s="167"/>
      <c r="D19" s="167"/>
      <c r="E19" s="167"/>
      <c r="F19" s="167"/>
      <c r="G19" s="167"/>
      <c r="H19" s="168"/>
      <c r="I19" s="168"/>
      <c r="J19" s="168"/>
      <c r="K19" s="168"/>
      <c r="L19" s="168"/>
      <c r="M19" s="167"/>
    </row>
    <row r="20" spans="1:13">
      <c r="A20" s="131"/>
      <c r="B20" s="131"/>
      <c r="C20" s="167"/>
      <c r="D20" s="167"/>
      <c r="E20" s="167"/>
      <c r="F20" s="167"/>
      <c r="G20" s="167"/>
      <c r="H20" s="168"/>
      <c r="I20" s="168"/>
      <c r="J20" s="168"/>
      <c r="K20" s="168"/>
      <c r="L20" s="168"/>
      <c r="M20" s="167"/>
    </row>
  </sheetData>
  <mergeCells count="3">
    <mergeCell ref="A3:B3"/>
    <mergeCell ref="A11:H11"/>
    <mergeCell ref="F12:O12"/>
  </mergeCells>
  <pageMargins left="0.25" right="0.25" top="1.1437007874015752" bottom="1.1437007874015752" header="0.75000000000000011" footer="0.75000000000000011"/>
  <pageSetup paperSize="9" scale="72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J32"/>
  <sheetViews>
    <sheetView zoomScaleNormal="100" workbookViewId="0">
      <selection activeCell="H24" sqref="H24"/>
    </sheetView>
  </sheetViews>
  <sheetFormatPr defaultRowHeight="14.25"/>
  <cols>
    <col min="1" max="1" width="4.5" style="1" customWidth="1"/>
    <col min="2" max="2" width="37.25" style="1" customWidth="1"/>
    <col min="3" max="3" width="12" style="1" customWidth="1"/>
    <col min="4" max="4" width="11.25" style="1" customWidth="1"/>
    <col min="5" max="5" width="10.75" style="1" customWidth="1"/>
    <col min="6" max="7" width="8" style="1" customWidth="1"/>
    <col min="8" max="8" width="9.25" style="1" customWidth="1"/>
    <col min="9" max="9" width="8.5" style="1" customWidth="1"/>
    <col min="10" max="10" width="11.75" style="1" customWidth="1"/>
    <col min="11" max="11" width="11" style="1" customWidth="1"/>
    <col min="12" max="12" width="9.75" style="1" customWidth="1"/>
    <col min="13" max="13" width="11.125" style="1" customWidth="1"/>
    <col min="14" max="14" width="8.875" style="1" customWidth="1"/>
    <col min="15" max="15" width="9.25" style="1" customWidth="1"/>
    <col min="16" max="1024" width="8" style="1" customWidth="1"/>
    <col min="1025" max="1025" width="9" customWidth="1"/>
  </cols>
  <sheetData>
    <row r="2" spans="1:16" ht="18.75">
      <c r="H2" s="2" t="s">
        <v>0</v>
      </c>
    </row>
    <row r="3" spans="1:16" ht="18.75">
      <c r="A3" s="131"/>
      <c r="B3" s="132"/>
      <c r="H3" s="4" t="s">
        <v>212</v>
      </c>
      <c r="I3" s="4"/>
      <c r="J3" s="4"/>
      <c r="K3" s="4"/>
      <c r="L3" s="4"/>
    </row>
    <row r="4" spans="1:16" ht="16.5" customHeight="1" thickBot="1">
      <c r="A4" s="321" t="s">
        <v>115</v>
      </c>
      <c r="B4" s="321"/>
      <c r="C4" s="321"/>
      <c r="H4" s="133"/>
      <c r="I4" s="133"/>
      <c r="J4" s="133"/>
      <c r="K4" s="133"/>
      <c r="L4" s="133"/>
    </row>
    <row r="5" spans="1:16" ht="47.25" customHeight="1">
      <c r="A5" s="286" t="s">
        <v>2</v>
      </c>
      <c r="B5" s="287" t="s">
        <v>108</v>
      </c>
      <c r="C5" s="288" t="s">
        <v>109</v>
      </c>
      <c r="D5" s="289" t="s">
        <v>5</v>
      </c>
      <c r="E5" s="290" t="s">
        <v>6</v>
      </c>
      <c r="F5" s="289" t="s">
        <v>7</v>
      </c>
      <c r="G5" s="290" t="s">
        <v>110</v>
      </c>
      <c r="H5" s="291" t="s">
        <v>9</v>
      </c>
      <c r="I5" s="292" t="s">
        <v>10</v>
      </c>
      <c r="J5" s="293" t="s">
        <v>111</v>
      </c>
      <c r="K5" s="294" t="s">
        <v>12</v>
      </c>
      <c r="L5" s="294" t="s">
        <v>112</v>
      </c>
      <c r="M5" s="289" t="s">
        <v>14</v>
      </c>
      <c r="N5" s="288" t="s">
        <v>15</v>
      </c>
      <c r="O5" s="295" t="s">
        <v>16</v>
      </c>
    </row>
    <row r="6" spans="1:16" ht="13.5" customHeight="1">
      <c r="A6" s="269">
        <v>1</v>
      </c>
      <c r="B6" s="134">
        <v>2</v>
      </c>
      <c r="C6" s="135">
        <v>3</v>
      </c>
      <c r="D6" s="136">
        <v>4</v>
      </c>
      <c r="E6" s="135">
        <v>5</v>
      </c>
      <c r="F6" s="136">
        <v>6</v>
      </c>
      <c r="G6" s="135">
        <v>7</v>
      </c>
      <c r="H6" s="136">
        <v>8</v>
      </c>
      <c r="I6" s="137">
        <v>9</v>
      </c>
      <c r="J6" s="135">
        <v>10</v>
      </c>
      <c r="K6" s="136">
        <v>11</v>
      </c>
      <c r="L6" s="135">
        <v>12</v>
      </c>
      <c r="M6" s="138">
        <v>13</v>
      </c>
      <c r="N6" s="139">
        <v>14</v>
      </c>
      <c r="O6" s="270">
        <v>15</v>
      </c>
      <c r="P6" s="140"/>
    </row>
    <row r="7" spans="1:16" ht="31.5">
      <c r="A7" s="271"/>
      <c r="B7" s="141"/>
      <c r="C7" s="272"/>
      <c r="D7" s="142"/>
      <c r="E7" s="8"/>
      <c r="F7" s="142"/>
      <c r="G7" s="272"/>
      <c r="H7" s="143"/>
      <c r="I7" s="144"/>
      <c r="J7" s="10" t="s">
        <v>17</v>
      </c>
      <c r="K7" s="145" t="s">
        <v>18</v>
      </c>
      <c r="L7" s="10" t="s">
        <v>19</v>
      </c>
      <c r="M7" s="146" t="s">
        <v>20</v>
      </c>
      <c r="N7" s="147"/>
      <c r="O7" s="200"/>
    </row>
    <row r="8" spans="1:16" ht="24.75" customHeight="1">
      <c r="A8" s="273" t="s">
        <v>21</v>
      </c>
      <c r="B8" s="169" t="s">
        <v>116</v>
      </c>
      <c r="C8" s="170"/>
      <c r="D8" s="171"/>
      <c r="E8" s="172"/>
      <c r="F8" s="14" t="s">
        <v>23</v>
      </c>
      <c r="G8" s="14">
        <v>40</v>
      </c>
      <c r="H8" s="149"/>
      <c r="I8" s="150"/>
      <c r="J8" s="151">
        <f>H8*I8+H8</f>
        <v>0</v>
      </c>
      <c r="K8" s="151">
        <f>G8*H8</f>
        <v>0</v>
      </c>
      <c r="L8" s="151">
        <f>K8*I8</f>
        <v>0</v>
      </c>
      <c r="M8" s="151">
        <f>K8+L8</f>
        <v>0</v>
      </c>
      <c r="N8" s="20"/>
      <c r="O8" s="202"/>
    </row>
    <row r="9" spans="1:16" ht="24" customHeight="1">
      <c r="A9" s="273" t="s">
        <v>24</v>
      </c>
      <c r="B9" s="169" t="s">
        <v>117</v>
      </c>
      <c r="C9" s="170"/>
      <c r="D9" s="171"/>
      <c r="E9" s="172"/>
      <c r="F9" s="14" t="s">
        <v>23</v>
      </c>
      <c r="G9" s="14">
        <v>40</v>
      </c>
      <c r="H9" s="149"/>
      <c r="I9" s="150"/>
      <c r="J9" s="151">
        <f t="shared" ref="J9:J10" si="0">H9*I9+H9</f>
        <v>0</v>
      </c>
      <c r="K9" s="151">
        <f t="shared" ref="K9:K10" si="1">G9*H9</f>
        <v>0</v>
      </c>
      <c r="L9" s="151">
        <f t="shared" ref="L9:L10" si="2">K9*I9</f>
        <v>0</v>
      </c>
      <c r="M9" s="151">
        <f t="shared" ref="M9:M10" si="3">K9+L9</f>
        <v>0</v>
      </c>
      <c r="N9" s="20"/>
      <c r="O9" s="202"/>
    </row>
    <row r="10" spans="1:16" ht="28.5" customHeight="1" thickBot="1">
      <c r="A10" s="275" t="s">
        <v>26</v>
      </c>
      <c r="B10" s="296" t="s">
        <v>118</v>
      </c>
      <c r="C10" s="297"/>
      <c r="D10" s="298"/>
      <c r="E10" s="299"/>
      <c r="F10" s="278" t="s">
        <v>23</v>
      </c>
      <c r="G10" s="278">
        <v>3</v>
      </c>
      <c r="H10" s="279"/>
      <c r="I10" s="280"/>
      <c r="J10" s="300">
        <f t="shared" si="0"/>
        <v>0</v>
      </c>
      <c r="K10" s="300">
        <f t="shared" si="1"/>
        <v>0</v>
      </c>
      <c r="L10" s="300">
        <f t="shared" si="2"/>
        <v>0</v>
      </c>
      <c r="M10" s="300">
        <f t="shared" si="3"/>
        <v>0</v>
      </c>
      <c r="N10" s="213"/>
      <c r="O10" s="214"/>
    </row>
    <row r="11" spans="1:16" ht="15" thickBot="1">
      <c r="A11" s="152" t="s">
        <v>60</v>
      </c>
      <c r="B11" s="153"/>
      <c r="H11" s="133"/>
      <c r="I11" s="133"/>
      <c r="J11" s="283" t="s">
        <v>85</v>
      </c>
      <c r="K11" s="285">
        <f>SUM(K8:K10)</f>
        <v>0</v>
      </c>
      <c r="L11" s="285">
        <f>SUM(L8:L10)</f>
        <v>0</v>
      </c>
      <c r="M11" s="301">
        <f>SUM(M8:M10)</f>
        <v>0</v>
      </c>
    </row>
    <row r="12" spans="1:16">
      <c r="A12" s="154"/>
      <c r="B12" s="47"/>
      <c r="C12" s="48"/>
      <c r="D12" s="48"/>
      <c r="E12" s="49"/>
      <c r="F12" s="50"/>
      <c r="G12" s="50"/>
      <c r="H12" s="50"/>
      <c r="I12" s="50"/>
      <c r="J12" s="50"/>
      <c r="K12" s="50"/>
      <c r="L12" s="50"/>
      <c r="M12" s="133"/>
    </row>
    <row r="13" spans="1:16" ht="13.5" customHeight="1">
      <c r="A13" s="322" t="s">
        <v>205</v>
      </c>
      <c r="B13" s="322"/>
      <c r="C13" s="322"/>
      <c r="D13" s="322"/>
      <c r="E13" s="322"/>
      <c r="F13" s="322"/>
      <c r="G13" s="322"/>
      <c r="H13" s="322"/>
      <c r="I13" s="100"/>
      <c r="J13" s="100"/>
      <c r="K13" s="100"/>
      <c r="L13" s="100"/>
      <c r="M13" s="133"/>
    </row>
    <row r="14" spans="1:16">
      <c r="A14" s="38" t="s">
        <v>57</v>
      </c>
      <c r="B14" s="155"/>
      <c r="C14" s="40">
        <f>K11</f>
        <v>0</v>
      </c>
      <c r="D14" s="156"/>
      <c r="E14" s="41" t="s">
        <v>58</v>
      </c>
      <c r="F14" s="159"/>
      <c r="G14" s="160"/>
      <c r="H14" s="160"/>
      <c r="I14" s="160"/>
      <c r="J14" s="160"/>
      <c r="K14" s="160"/>
      <c r="L14" s="160"/>
      <c r="M14" s="161"/>
    </row>
    <row r="15" spans="1:16">
      <c r="A15" s="42" t="s">
        <v>59</v>
      </c>
      <c r="B15" s="157"/>
      <c r="C15" s="44">
        <f>M11</f>
        <v>0</v>
      </c>
      <c r="D15" s="158"/>
      <c r="E15" s="45" t="s">
        <v>58</v>
      </c>
      <c r="F15" s="159"/>
      <c r="G15" s="160"/>
      <c r="H15" s="160"/>
      <c r="I15" s="160"/>
      <c r="J15" s="160"/>
      <c r="K15" s="160"/>
      <c r="L15" s="160"/>
      <c r="M15" s="161"/>
    </row>
    <row r="16" spans="1:16">
      <c r="A16" s="154" t="s">
        <v>60</v>
      </c>
      <c r="B16" s="162"/>
      <c r="C16" s="48"/>
      <c r="D16" s="48"/>
      <c r="E16" s="49"/>
      <c r="F16" s="50"/>
      <c r="G16" s="50"/>
      <c r="H16" s="50"/>
      <c r="I16" s="50"/>
      <c r="J16" s="51"/>
      <c r="K16" s="52"/>
    </row>
    <row r="17" spans="1:13">
      <c r="A17" s="63"/>
    </row>
    <row r="18" spans="1:13">
      <c r="B18" s="63" t="s">
        <v>99</v>
      </c>
    </row>
    <row r="19" spans="1:13" ht="15">
      <c r="A19" s="163"/>
      <c r="B19" s="163"/>
    </row>
    <row r="20" spans="1:13">
      <c r="A20" s="131"/>
      <c r="B20" s="164"/>
      <c r="C20" s="165"/>
      <c r="D20" s="165"/>
      <c r="E20" s="165"/>
      <c r="F20" s="165"/>
      <c r="G20" s="165"/>
      <c r="H20" s="166"/>
      <c r="I20" s="166"/>
      <c r="J20" s="166"/>
      <c r="K20" s="166"/>
      <c r="L20" s="166"/>
      <c r="M20" s="165"/>
    </row>
    <row r="21" spans="1:13">
      <c r="A21" s="131"/>
      <c r="B21" s="131"/>
      <c r="C21" s="167"/>
      <c r="D21" s="167"/>
      <c r="E21" s="167"/>
      <c r="F21" s="167"/>
      <c r="G21" s="167"/>
      <c r="H21" s="168"/>
      <c r="I21" s="168"/>
      <c r="J21" s="168"/>
      <c r="K21" s="168"/>
      <c r="L21" s="168"/>
      <c r="M21" s="167"/>
    </row>
    <row r="22" spans="1:13">
      <c r="A22" s="131"/>
      <c r="B22" s="131"/>
      <c r="C22" s="167"/>
      <c r="D22" s="167"/>
      <c r="E22" s="167"/>
      <c r="F22" s="167"/>
      <c r="G22" s="167"/>
      <c r="H22" s="168"/>
      <c r="I22" s="168"/>
      <c r="J22" s="168"/>
      <c r="K22" s="168"/>
      <c r="L22" s="168"/>
      <c r="M22" s="167"/>
    </row>
    <row r="23" spans="1:13">
      <c r="A23" s="131"/>
      <c r="B23" s="100"/>
      <c r="H23" s="133"/>
      <c r="I23" s="133"/>
      <c r="J23" s="133"/>
      <c r="K23" s="133"/>
      <c r="L23" s="133"/>
      <c r="M23" s="133"/>
    </row>
    <row r="24" spans="1:13">
      <c r="A24" s="131"/>
      <c r="B24" s="100"/>
      <c r="H24" s="133"/>
      <c r="I24" s="133"/>
      <c r="J24" s="133"/>
      <c r="K24" s="133"/>
      <c r="L24" s="133"/>
      <c r="M24" s="133"/>
    </row>
    <row r="25" spans="1:13">
      <c r="A25" s="131"/>
      <c r="B25" s="100"/>
      <c r="H25" s="133"/>
      <c r="I25" s="133"/>
      <c r="J25" s="133"/>
      <c r="K25" s="133"/>
      <c r="L25" s="133"/>
      <c r="M25" s="133"/>
    </row>
    <row r="26" spans="1:13">
      <c r="A26" s="131"/>
      <c r="B26" s="173"/>
      <c r="H26" s="133"/>
      <c r="I26" s="133"/>
      <c r="J26" s="133"/>
      <c r="K26" s="133"/>
      <c r="L26" s="133"/>
      <c r="M26" s="133"/>
    </row>
    <row r="27" spans="1:13">
      <c r="A27" s="131"/>
      <c r="B27" s="100"/>
      <c r="H27" s="133"/>
      <c r="I27" s="133"/>
      <c r="J27" s="133"/>
      <c r="K27" s="133"/>
      <c r="L27" s="133"/>
      <c r="M27" s="133"/>
    </row>
    <row r="28" spans="1:13">
      <c r="A28" s="131"/>
      <c r="B28" s="100"/>
      <c r="H28" s="133"/>
      <c r="I28" s="133"/>
      <c r="J28" s="133"/>
      <c r="K28" s="133"/>
      <c r="L28" s="133"/>
      <c r="M28" s="133"/>
    </row>
    <row r="29" spans="1:13">
      <c r="M29" s="133"/>
    </row>
    <row r="32" spans="1:13">
      <c r="A32" s="3"/>
    </row>
  </sheetData>
  <mergeCells count="2">
    <mergeCell ref="A4:C4"/>
    <mergeCell ref="A13:H13"/>
  </mergeCells>
  <printOptions horizontalCentered="1"/>
  <pageMargins left="0.19645669291338602" right="0.19645669291338602" top="0.59015748031496107" bottom="0.59015748031496107" header="0.19645669291338602" footer="0.19645669291338602"/>
  <pageSetup paperSize="9" scale="77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22"/>
  <sheetViews>
    <sheetView topLeftCell="A6" zoomScaleNormal="100" workbookViewId="0">
      <selection activeCell="D13" sqref="D13"/>
    </sheetView>
  </sheetViews>
  <sheetFormatPr defaultRowHeight="14.25"/>
  <cols>
    <col min="1" max="1" width="4" style="1" customWidth="1"/>
    <col min="2" max="2" width="41.625" style="1" customWidth="1"/>
    <col min="3" max="3" width="13.625" style="1" customWidth="1"/>
    <col min="4" max="10" width="9.375" style="1" customWidth="1"/>
    <col min="11" max="11" width="13.375" style="1" customWidth="1"/>
    <col min="12" max="12" width="11.5" style="1" customWidth="1"/>
    <col min="13" max="13" width="13.625" style="1" customWidth="1"/>
    <col min="14" max="15" width="9.375" style="1" customWidth="1"/>
    <col min="16" max="1024" width="8" style="1" customWidth="1"/>
    <col min="1025" max="1025" width="9" customWidth="1"/>
  </cols>
  <sheetData>
    <row r="1" spans="1:16" ht="18.75">
      <c r="L1" s="2" t="s">
        <v>0</v>
      </c>
    </row>
    <row r="2" spans="1:16">
      <c r="B2" s="3" t="s">
        <v>119</v>
      </c>
    </row>
    <row r="3" spans="1:16" ht="19.5" thickBot="1">
      <c r="L3" s="4" t="s">
        <v>212</v>
      </c>
    </row>
    <row r="4" spans="1:16" ht="31.5">
      <c r="A4" s="242" t="s">
        <v>2</v>
      </c>
      <c r="B4" s="243" t="s">
        <v>3</v>
      </c>
      <c r="C4" s="243" t="s">
        <v>109</v>
      </c>
      <c r="D4" s="243" t="s">
        <v>5</v>
      </c>
      <c r="E4" s="243" t="s">
        <v>6</v>
      </c>
      <c r="F4" s="243" t="s">
        <v>7</v>
      </c>
      <c r="G4" s="243" t="s">
        <v>8</v>
      </c>
      <c r="H4" s="243" t="s">
        <v>9</v>
      </c>
      <c r="I4" s="243" t="s">
        <v>10</v>
      </c>
      <c r="J4" s="243" t="s">
        <v>11</v>
      </c>
      <c r="K4" s="243" t="s">
        <v>12</v>
      </c>
      <c r="L4" s="243" t="s">
        <v>13</v>
      </c>
      <c r="M4" s="243" t="s">
        <v>14</v>
      </c>
      <c r="N4" s="243" t="s">
        <v>15</v>
      </c>
      <c r="O4" s="244" t="s">
        <v>16</v>
      </c>
    </row>
    <row r="5" spans="1:16">
      <c r="A5" s="245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246">
        <v>15</v>
      </c>
    </row>
    <row r="6" spans="1:16" ht="31.5">
      <c r="A6" s="302"/>
      <c r="B6" s="174"/>
      <c r="C6" s="174"/>
      <c r="D6" s="175"/>
      <c r="E6" s="176"/>
      <c r="F6" s="174"/>
      <c r="G6" s="174"/>
      <c r="H6" s="174"/>
      <c r="I6" s="174"/>
      <c r="J6" s="177" t="s">
        <v>17</v>
      </c>
      <c r="K6" s="177" t="s">
        <v>18</v>
      </c>
      <c r="L6" s="177" t="s">
        <v>19</v>
      </c>
      <c r="M6" s="177" t="s">
        <v>20</v>
      </c>
      <c r="N6" s="174"/>
      <c r="O6" s="303"/>
    </row>
    <row r="7" spans="1:16" ht="30" customHeight="1">
      <c r="A7" s="247" t="s">
        <v>120</v>
      </c>
      <c r="B7" s="25" t="s">
        <v>121</v>
      </c>
      <c r="C7" s="13"/>
      <c r="D7" s="178"/>
      <c r="E7" s="13"/>
      <c r="F7" s="14" t="s">
        <v>44</v>
      </c>
      <c r="G7" s="15">
        <v>3400</v>
      </c>
      <c r="H7" s="179"/>
      <c r="I7" s="35"/>
      <c r="J7" s="36">
        <f t="shared" ref="J7" si="0">H7*I7+H7</f>
        <v>0</v>
      </c>
      <c r="K7" s="36">
        <f t="shared" ref="K7" si="1">G7*H7</f>
        <v>0</v>
      </c>
      <c r="L7" s="36">
        <f t="shared" ref="L7" si="2">K7*I7</f>
        <v>0</v>
      </c>
      <c r="M7" s="36">
        <f t="shared" ref="M7" si="3">SUM(K7:L7)</f>
        <v>0</v>
      </c>
      <c r="N7" s="20"/>
      <c r="O7" s="202"/>
    </row>
    <row r="8" spans="1:16" ht="29.25" customHeight="1">
      <c r="A8" s="247" t="s">
        <v>122</v>
      </c>
      <c r="B8" s="25" t="s">
        <v>123</v>
      </c>
      <c r="C8" s="13"/>
      <c r="D8" s="178"/>
      <c r="E8" s="13"/>
      <c r="F8" s="180" t="s">
        <v>44</v>
      </c>
      <c r="G8" s="15">
        <v>15500</v>
      </c>
      <c r="H8" s="179"/>
      <c r="I8" s="35"/>
      <c r="J8" s="36">
        <f t="shared" ref="J8:J15" si="4">H8*I8+H8</f>
        <v>0</v>
      </c>
      <c r="K8" s="36">
        <f t="shared" ref="K8:K15" si="5">G8*H8</f>
        <v>0</v>
      </c>
      <c r="L8" s="36">
        <f t="shared" ref="L8:L15" si="6">K8*I8</f>
        <v>0</v>
      </c>
      <c r="M8" s="36">
        <f t="shared" ref="M8:M15" si="7">SUM(K8:L8)</f>
        <v>0</v>
      </c>
      <c r="N8" s="20"/>
      <c r="O8" s="202"/>
    </row>
    <row r="9" spans="1:16" ht="28.5" customHeight="1">
      <c r="A9" s="247" t="s">
        <v>124</v>
      </c>
      <c r="B9" s="25" t="s">
        <v>125</v>
      </c>
      <c r="C9" s="13"/>
      <c r="D9" s="13"/>
      <c r="E9" s="13"/>
      <c r="F9" s="119" t="s">
        <v>44</v>
      </c>
      <c r="G9" s="37">
        <v>15400</v>
      </c>
      <c r="H9" s="34"/>
      <c r="I9" s="35"/>
      <c r="J9" s="36">
        <f t="shared" si="4"/>
        <v>0</v>
      </c>
      <c r="K9" s="36">
        <f t="shared" si="5"/>
        <v>0</v>
      </c>
      <c r="L9" s="36">
        <f t="shared" si="6"/>
        <v>0</v>
      </c>
      <c r="M9" s="36">
        <f t="shared" si="7"/>
        <v>0</v>
      </c>
      <c r="N9" s="20"/>
      <c r="O9" s="202"/>
      <c r="P9" s="181"/>
    </row>
    <row r="10" spans="1:16" ht="30" customHeight="1">
      <c r="A10" s="247" t="s">
        <v>126</v>
      </c>
      <c r="B10" s="25" t="s">
        <v>127</v>
      </c>
      <c r="C10" s="13"/>
      <c r="D10" s="13"/>
      <c r="E10" s="13"/>
      <c r="F10" s="119" t="s">
        <v>44</v>
      </c>
      <c r="G10" s="37">
        <v>200</v>
      </c>
      <c r="H10" s="34"/>
      <c r="I10" s="35"/>
      <c r="J10" s="36">
        <f t="shared" si="4"/>
        <v>0</v>
      </c>
      <c r="K10" s="36">
        <f t="shared" si="5"/>
        <v>0</v>
      </c>
      <c r="L10" s="36">
        <f t="shared" si="6"/>
        <v>0</v>
      </c>
      <c r="M10" s="36">
        <f t="shared" si="7"/>
        <v>0</v>
      </c>
      <c r="N10" s="20"/>
      <c r="O10" s="202"/>
    </row>
    <row r="11" spans="1:16" ht="29.25" customHeight="1">
      <c r="A11" s="247" t="s">
        <v>128</v>
      </c>
      <c r="B11" s="25" t="s">
        <v>129</v>
      </c>
      <c r="C11" s="13"/>
      <c r="D11" s="13"/>
      <c r="E11" s="13"/>
      <c r="F11" s="119" t="s">
        <v>44</v>
      </c>
      <c r="G11" s="37">
        <v>4500</v>
      </c>
      <c r="H11" s="34"/>
      <c r="I11" s="35"/>
      <c r="J11" s="36">
        <f t="shared" si="4"/>
        <v>0</v>
      </c>
      <c r="K11" s="36">
        <f t="shared" si="5"/>
        <v>0</v>
      </c>
      <c r="L11" s="36">
        <f t="shared" si="6"/>
        <v>0</v>
      </c>
      <c r="M11" s="36">
        <f t="shared" si="7"/>
        <v>0</v>
      </c>
      <c r="N11" s="20"/>
      <c r="O11" s="202"/>
    </row>
    <row r="12" spans="1:16" ht="26.25" customHeight="1">
      <c r="A12" s="247" t="s">
        <v>130</v>
      </c>
      <c r="B12" s="25" t="s">
        <v>131</v>
      </c>
      <c r="C12" s="13"/>
      <c r="D12" s="13"/>
      <c r="E12" s="13"/>
      <c r="F12" s="119" t="s">
        <v>44</v>
      </c>
      <c r="G12" s="37">
        <v>200</v>
      </c>
      <c r="H12" s="34"/>
      <c r="I12" s="35"/>
      <c r="J12" s="36">
        <f t="shared" si="4"/>
        <v>0</v>
      </c>
      <c r="K12" s="36">
        <f t="shared" si="5"/>
        <v>0</v>
      </c>
      <c r="L12" s="36">
        <f t="shared" si="6"/>
        <v>0</v>
      </c>
      <c r="M12" s="36">
        <f t="shared" si="7"/>
        <v>0</v>
      </c>
      <c r="N12" s="20"/>
      <c r="O12" s="202"/>
    </row>
    <row r="13" spans="1:16" ht="93" customHeight="1">
      <c r="A13" s="247" t="s">
        <v>132</v>
      </c>
      <c r="B13" s="25" t="s">
        <v>133</v>
      </c>
      <c r="C13" s="90"/>
      <c r="D13" s="26"/>
      <c r="E13" s="13"/>
      <c r="F13" s="14" t="s">
        <v>44</v>
      </c>
      <c r="G13" s="15">
        <v>15500</v>
      </c>
      <c r="H13" s="34"/>
      <c r="I13" s="35"/>
      <c r="J13" s="36">
        <f t="shared" si="4"/>
        <v>0</v>
      </c>
      <c r="K13" s="36">
        <f t="shared" si="5"/>
        <v>0</v>
      </c>
      <c r="L13" s="36">
        <f t="shared" si="6"/>
        <v>0</v>
      </c>
      <c r="M13" s="36">
        <f t="shared" si="7"/>
        <v>0</v>
      </c>
      <c r="N13" s="182"/>
      <c r="O13" s="304"/>
    </row>
    <row r="14" spans="1:16" ht="74.25" customHeight="1">
      <c r="A14" s="247" t="s">
        <v>134</v>
      </c>
      <c r="B14" s="25" t="s">
        <v>135</v>
      </c>
      <c r="C14" s="183"/>
      <c r="D14" s="26"/>
      <c r="E14" s="13"/>
      <c r="F14" s="14" t="s">
        <v>44</v>
      </c>
      <c r="G14" s="15">
        <v>30600</v>
      </c>
      <c r="H14" s="34"/>
      <c r="I14" s="35"/>
      <c r="J14" s="36">
        <f t="shared" si="4"/>
        <v>0</v>
      </c>
      <c r="K14" s="36">
        <f t="shared" si="5"/>
        <v>0</v>
      </c>
      <c r="L14" s="36">
        <f t="shared" si="6"/>
        <v>0</v>
      </c>
      <c r="M14" s="36">
        <f t="shared" si="7"/>
        <v>0</v>
      </c>
      <c r="N14" s="182"/>
      <c r="O14" s="304"/>
    </row>
    <row r="15" spans="1:16" ht="105" customHeight="1" thickBot="1">
      <c r="A15" s="248" t="s">
        <v>136</v>
      </c>
      <c r="B15" s="223" t="s">
        <v>137</v>
      </c>
      <c r="C15" s="224"/>
      <c r="D15" s="207"/>
      <c r="E15" s="206"/>
      <c r="F15" s="278" t="s">
        <v>44</v>
      </c>
      <c r="G15" s="227">
        <v>200</v>
      </c>
      <c r="H15" s="210"/>
      <c r="I15" s="211"/>
      <c r="J15" s="212">
        <f t="shared" si="4"/>
        <v>0</v>
      </c>
      <c r="K15" s="212">
        <f t="shared" si="5"/>
        <v>0</v>
      </c>
      <c r="L15" s="212">
        <f t="shared" si="6"/>
        <v>0</v>
      </c>
      <c r="M15" s="212">
        <f t="shared" si="7"/>
        <v>0</v>
      </c>
      <c r="N15" s="213"/>
      <c r="O15" s="214"/>
    </row>
    <row r="16" spans="1:16" ht="15" thickBot="1">
      <c r="A16" s="105"/>
      <c r="J16" s="305" t="s">
        <v>85</v>
      </c>
      <c r="K16" s="240">
        <f>SUM(K7:K15)</f>
        <v>0</v>
      </c>
      <c r="L16" s="240">
        <f>SUM(L7:L15)</f>
        <v>0</v>
      </c>
      <c r="M16" s="241">
        <f>SUM(M7:M15)</f>
        <v>0</v>
      </c>
    </row>
    <row r="17" spans="1:15">
      <c r="A17" s="38" t="s">
        <v>57</v>
      </c>
      <c r="B17" s="39"/>
      <c r="C17" s="40">
        <f>K16</f>
        <v>0</v>
      </c>
      <c r="D17" s="122" t="s">
        <v>58</v>
      </c>
      <c r="E17" s="317"/>
      <c r="F17" s="317"/>
      <c r="G17" s="317"/>
      <c r="H17" s="317"/>
      <c r="I17" s="317"/>
      <c r="J17" s="318"/>
      <c r="K17" s="318"/>
      <c r="L17" s="318"/>
      <c r="M17" s="318"/>
      <c r="N17" s="317"/>
      <c r="O17" s="317"/>
    </row>
    <row r="18" spans="1:15">
      <c r="A18" s="42" t="s">
        <v>59</v>
      </c>
      <c r="B18" s="43"/>
      <c r="C18" s="44">
        <f>M16</f>
        <v>0</v>
      </c>
      <c r="D18" s="123" t="s">
        <v>58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</row>
    <row r="19" spans="1:15">
      <c r="A19" s="124" t="s">
        <v>60</v>
      </c>
      <c r="B19" s="125"/>
      <c r="C19" s="126"/>
      <c r="D19" s="127"/>
      <c r="E19" s="128"/>
      <c r="F19" s="128"/>
      <c r="G19" s="128"/>
      <c r="H19" s="129"/>
      <c r="I19" s="130"/>
    </row>
    <row r="20" spans="1:15">
      <c r="A20" s="105"/>
    </row>
    <row r="21" spans="1:15">
      <c r="A21" s="55" t="s">
        <v>206</v>
      </c>
      <c r="B21" s="3"/>
      <c r="C21" s="3"/>
      <c r="D21" s="3"/>
      <c r="E21" s="3"/>
    </row>
    <row r="22" spans="1:15">
      <c r="A22" s="184"/>
      <c r="B22" s="63" t="s">
        <v>138</v>
      </c>
      <c r="C22" s="63"/>
      <c r="D22" s="63"/>
      <c r="E22" s="63"/>
      <c r="F22" s="3"/>
      <c r="G22" s="3"/>
    </row>
  </sheetData>
  <mergeCells count="2">
    <mergeCell ref="E17:O17"/>
    <mergeCell ref="E18:O18"/>
  </mergeCells>
  <printOptions horizontalCentered="1"/>
  <pageMargins left="0.25" right="0.25" top="1.1437007874015752" bottom="1.1437007874015752" header="0.75000000000000011" footer="0.75000000000000011"/>
  <pageSetup paperSize="9" scale="66" orientation="landscape" r:id="rId1"/>
  <headerFooter alignWithMargins="0"/>
  <colBreaks count="1" manualBreakCount="1">
    <brk id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4</vt:i4>
      </vt:variant>
    </vt:vector>
  </HeadingPairs>
  <TitlesOfParts>
    <vt:vector size="18" baseType="lpstr">
      <vt:lpstr>Pakiet_1</vt:lpstr>
      <vt:lpstr>Pakiet_2</vt:lpstr>
      <vt:lpstr>Pakiet_3</vt:lpstr>
      <vt:lpstr>Pakiet_4</vt:lpstr>
      <vt:lpstr>Pakiet_5</vt:lpstr>
      <vt:lpstr>Pakiet_6</vt:lpstr>
      <vt:lpstr>Pakiet_7</vt:lpstr>
      <vt:lpstr>Pakiet_8</vt:lpstr>
      <vt:lpstr>Pakiet_9</vt:lpstr>
      <vt:lpstr>Pakiet_10</vt:lpstr>
      <vt:lpstr>Pakiet_11</vt:lpstr>
      <vt:lpstr>Pakiet_12</vt:lpstr>
      <vt:lpstr>Pakiet_13</vt:lpstr>
      <vt:lpstr>Pakiet_14</vt:lpstr>
      <vt:lpstr>Pakiet_1!Obszar_wydruku</vt:lpstr>
      <vt:lpstr>Pakiet_10!Obszar_wydruku</vt:lpstr>
      <vt:lpstr>Pakiet_6!Obszar_wydruku</vt:lpstr>
      <vt:lpstr>Pakiet_9!Obszar_wydruku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Joanna Wasiluk</cp:lastModifiedBy>
  <cp:revision>1</cp:revision>
  <cp:lastPrinted>2023-02-22T08:03:05Z</cp:lastPrinted>
  <dcterms:created xsi:type="dcterms:W3CDTF">2023-01-11T09:58:27Z</dcterms:created>
  <dcterms:modified xsi:type="dcterms:W3CDTF">2023-02-22T10:35:13Z</dcterms:modified>
</cp:coreProperties>
</file>