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30" tabRatio="679" firstSheet="13" activeTab="15"/>
  </bookViews>
  <sheets>
    <sheet name="Pakiet I" sheetId="1" r:id="rId1"/>
    <sheet name="Arkusz2" sheetId="2" state="hidden" r:id="rId2"/>
    <sheet name="Pakiet IIA" sheetId="3" r:id="rId3"/>
    <sheet name="Pakiet IIB" sheetId="4" r:id="rId4"/>
    <sheet name="Pakiet III " sheetId="5" r:id="rId5"/>
    <sheet name="Pakiet IV" sheetId="6" r:id="rId6"/>
    <sheet name="Arkusz1" sheetId="7" state="hidden" r:id="rId7"/>
    <sheet name="Pakiet V " sheetId="8" r:id="rId8"/>
    <sheet name="Pakiet VI" sheetId="9" r:id="rId9"/>
    <sheet name="Pakiet VII " sheetId="10" r:id="rId10"/>
    <sheet name="Pakiet VIII" sheetId="11" r:id="rId11"/>
    <sheet name="Pakiet  IX" sheetId="12" r:id="rId12"/>
    <sheet name="Pakiet X" sheetId="13" r:id="rId13"/>
    <sheet name="Pakiet XI osprz do aspiratorów" sheetId="14" r:id="rId14"/>
    <sheet name="Pakiet XII części do pieca Berg" sheetId="15" r:id="rId15"/>
    <sheet name="Pakiet XIII-akces.do syst.Baker" sheetId="16" r:id="rId16"/>
  </sheets>
  <definedNames>
    <definedName name="_xlnm.Print_Area" localSheetId="11">'Pakiet  IX'!$A$1:$Q$17</definedName>
    <definedName name="_xlnm.Print_Area" localSheetId="0">'Pakiet I'!$A$1:$Q$33</definedName>
    <definedName name="_xlnm.Print_Area" localSheetId="2">'Pakiet IIA'!$A$1:$Q$17</definedName>
    <definedName name="_xlnm.Print_Area" localSheetId="4">'Pakiet III '!$A$1:$Q$20</definedName>
    <definedName name="_xlnm.Print_Area" localSheetId="5">'Pakiet IV'!$A$1:$L$27</definedName>
    <definedName name="_xlnm.Print_Area" localSheetId="7">'Pakiet V '!$A$1:$Q$13</definedName>
    <definedName name="_xlnm.Print_Area" localSheetId="8">'Pakiet VI'!$A$1:$Q$18</definedName>
    <definedName name="_xlnm.Print_Area" localSheetId="9">'Pakiet VII '!$A$1:$Q$44</definedName>
    <definedName name="_xlnm.Print_Area" localSheetId="10">'Pakiet VIII'!$A$1:$R$17</definedName>
    <definedName name="_xlnm.Print_Area" localSheetId="12">'Pakiet X'!$F$8</definedName>
    <definedName name="_xlnm.Print_Area" localSheetId="13">'Pakiet XI osprz do aspiratorów'!$A$1:$K$22</definedName>
    <definedName name="_xlnm.Print_Area" localSheetId="14">'Pakiet XII części do pieca Berg'!$A$1:$L$14</definedName>
    <definedName name="_xlnm.Print_Area" localSheetId="15">'Pakiet XIII-akces.do syst.Baker'!$A$1:$O$21</definedName>
  </definedNames>
  <calcPr fullCalcOnLoad="1"/>
</workbook>
</file>

<file path=xl/sharedStrings.xml><?xml version="1.0" encoding="utf-8"?>
<sst xmlns="http://schemas.openxmlformats.org/spreadsheetml/2006/main" count="659" uniqueCount="236">
  <si>
    <t>FORMULARZ ASORTYMENTOWO-CENOWY</t>
  </si>
  <si>
    <t>Lp</t>
  </si>
  <si>
    <t>Opis przedmiotu zamówienia</t>
  </si>
  <si>
    <t>Jedn miary</t>
  </si>
  <si>
    <t xml:space="preserve"> Cena jedn. netto(zł)</t>
  </si>
  <si>
    <t>VAT%</t>
  </si>
  <si>
    <t>Wartość netto(zł)</t>
  </si>
  <si>
    <t>Wartość brutto(zł)</t>
  </si>
  <si>
    <t>op/100szt</t>
  </si>
  <si>
    <t>op/50szt</t>
  </si>
  <si>
    <t>szt</t>
  </si>
  <si>
    <t>op/150szt</t>
  </si>
  <si>
    <t>op/600szt</t>
  </si>
  <si>
    <t>op/25szt</t>
  </si>
  <si>
    <t>op/5szt</t>
  </si>
  <si>
    <t>op/5ml</t>
  </si>
  <si>
    <t>op/0,5ml</t>
  </si>
  <si>
    <t xml:space="preserve">           Załącznik nr 2</t>
  </si>
  <si>
    <t>komplet</t>
  </si>
  <si>
    <t>Kolumienki powinowactwa immunologicznego DON WB, zakres badań na HPLC 0,1-5ppm,pojemność kolumienek 3ml.(G1065)</t>
  </si>
  <si>
    <t>op/20szt</t>
  </si>
  <si>
    <t>zestaw</t>
  </si>
  <si>
    <t>Kolumnienki powinowactwa immunologicznego  fumonitest WB, zakres badań na HPLC 0,016-10ppm,pojemność kolumienek 3ml.(G1060)</t>
  </si>
  <si>
    <t>szt.</t>
  </si>
  <si>
    <t>Kolumienki powinowactwa immunologicznego aflatest P  WB, zakres badań na HPLC 0,03-100ppb,pojemność kolumienek 3ml.(G1024)</t>
  </si>
  <si>
    <t>Kolumienki powinowactwa immunologicznego ZEA , zakres badań na HPLC 0,002-50ppm,pojemność kolumienek 3ml.(G1026)</t>
  </si>
  <si>
    <t>op./25 szt.</t>
  </si>
  <si>
    <t>Razem</t>
  </si>
  <si>
    <t>Oferowany producent/   nr kat.</t>
  </si>
  <si>
    <t>Oferowany producent/nr kat.</t>
  </si>
  <si>
    <t>op./10szt.</t>
  </si>
  <si>
    <t>op/0,5 L</t>
  </si>
  <si>
    <t>Sączki karbowane bibułowe o średnicy 24cm VICAM (31240)</t>
  </si>
  <si>
    <t>op./12 szt.</t>
  </si>
  <si>
    <t>op/1000szt</t>
  </si>
  <si>
    <r>
      <t>Zestaw części do zestawu zamkniętego Millipore</t>
    </r>
    <r>
      <rPr>
        <b/>
        <sz val="11"/>
        <rFont val="Cambria"/>
        <family val="1"/>
      </rPr>
      <t>(Millipore MISP 00014)</t>
    </r>
  </si>
  <si>
    <t>op/2szt.</t>
  </si>
  <si>
    <t>Oferowany producent/ nr kat.</t>
  </si>
  <si>
    <t>op/100 szt</t>
  </si>
  <si>
    <t>Bibuła filtracyjna WHATMANA do chromatografii 4 Chr o wymiarach 460mmx570mm Alfachem/Whatman (Whatman 3004-917)</t>
  </si>
  <si>
    <t xml:space="preserve">PAKIET I - Filtry i lejki    </t>
  </si>
  <si>
    <t xml:space="preserve">PAKIET III - Akcesoria pomocnicze do chromatografii  </t>
  </si>
  <si>
    <t xml:space="preserve">PAKIET V - Akcesoria do aparatury firmy Waters    </t>
  </si>
  <si>
    <t xml:space="preserve">PAKIET VII - Akcesoria do aparatury firmy Agilent i Varian  </t>
  </si>
  <si>
    <r>
      <t xml:space="preserve">PAKIET IV- Kolumienki do analiz chromatograficznych </t>
    </r>
    <r>
      <rPr>
        <b/>
        <sz val="11"/>
        <color indexed="36"/>
        <rFont val="Cambria"/>
        <family val="1"/>
      </rPr>
      <t xml:space="preserve"> </t>
    </r>
  </si>
  <si>
    <t>Zawór pulsacyjny oporowy-cartridges do pompy  firmy Waters - część zużywalna, wymienna pompy Alliance 2695  do zestawu HPLC (700000254)</t>
  </si>
  <si>
    <t xml:space="preserve"> Cena jedn. brutto(zł)</t>
  </si>
  <si>
    <t xml:space="preserve"> Cena jedn. brutto (zł)</t>
  </si>
  <si>
    <t>Kolumienki powinowactwa immunologicznego Ochra Test WB, zakres badań na HPLC 0,25-100ppb, pojemność kolumienek 3ml.(G1033)</t>
  </si>
  <si>
    <t xml:space="preserve">PAKIET VI - Akcesoria do chromatografu jonowego firmy Dionex </t>
  </si>
  <si>
    <t>Kolumienki SPE Bond Elut C 18 2g/12ml - część zużywalna Agilent 12256015</t>
  </si>
  <si>
    <t>op. 1000 szt.</t>
  </si>
  <si>
    <t>kolumienki powinowactwa immunologicznego citritest WB (G1070) zakres badań na HPLC 10-500ppb, pojemność kolumienki 3ml</t>
  </si>
  <si>
    <t>Wymagania:</t>
  </si>
  <si>
    <t>Kolumienki powinowactwa immunologicznego T2, HT-2 WB, zakres badań na HPLC 0,005-1,5ppm,pojemność kolumienek 3ml.(176000207)</t>
  </si>
  <si>
    <t>Fumonitest A (wywoływacz A) do tworzenia pochodnych fumonizyn (G5003); wymagany certyfikat jakości</t>
  </si>
  <si>
    <t>Fumonitest B (wywoływacz B) do tworzenia pochodnych fumonizyn (G5004); wymagany certyfikat jakości</t>
  </si>
  <si>
    <t xml:space="preserve">Wymagania: Zamawiający posiada aparaturę firmy Agilent / Varian. Wyspecyfikowane części zamienne  wymagane przez serwis, dają gwarancję prawidłowej pracy urządzenia oraz uzyskania powtarzalnych wyników, co zagwarantować winien Wykonawca składający ofertę. </t>
  </si>
  <si>
    <t>`</t>
  </si>
  <si>
    <t>filtry membranowe z mieszanych estrów celulozy ME24/21  o wielkości porów 0,2µm, średnica filtra 47mm, sterylne, pakowane pojedyńczo (Whatman 10406970)</t>
  </si>
  <si>
    <r>
      <t xml:space="preserve">Próżniowy system filtracji </t>
    </r>
    <r>
      <rPr>
        <b/>
        <sz val="11"/>
        <rFont val="Cambria"/>
        <family val="1"/>
      </rPr>
      <t>Miliporecup Expres Plus SCGPU 02RE</t>
    </r>
    <r>
      <rPr>
        <sz val="11"/>
        <rFont val="Cambria"/>
        <family val="1"/>
      </rPr>
      <t>, jałowy, poj. 250ml, niepyrogenne, pakowane pojedyńczo z membraną o średnicy porów 0,22μm, współpracujący z pompą typu EZ-STREAM PUMP firmy MILIPORE</t>
    </r>
  </si>
  <si>
    <t>PAKIET IX -  Filtr węglowy</t>
  </si>
  <si>
    <t>PAKIET VIII - akcesoria różne</t>
  </si>
  <si>
    <t>DL-SA</t>
  </si>
  <si>
    <t>DL-SF</t>
  </si>
  <si>
    <t>DL-HK</t>
  </si>
  <si>
    <t>DL-SB</t>
  </si>
  <si>
    <t>pożywki</t>
  </si>
  <si>
    <t>bakteriologia</t>
  </si>
  <si>
    <t>wirusologia</t>
  </si>
  <si>
    <t>ilość razem</t>
  </si>
  <si>
    <t>DL-SP</t>
  </si>
  <si>
    <t>korki z septami PTFE/silkon,  septa o średnicy 13mm Restek 21745,</t>
  </si>
  <si>
    <t>Cartrige wysokiego ciśnienia (Agilent 5062-8562)</t>
  </si>
  <si>
    <t>Op/ 25 szt</t>
  </si>
  <si>
    <t>Pakiet X - rurki z węglem aktywnym</t>
  </si>
  <si>
    <t>Dane Wykonawcy:</t>
  </si>
  <si>
    <t>Nazwa / Adres:</t>
  </si>
  <si>
    <t>Ofertę należy złozyć w formie elektronicznej lub w postaci elektronicznej opatrzonej podpisem zaufanym lub podpisem osobistym</t>
  </si>
  <si>
    <t>do poz. 1  wymagane jest świadectwo jakości.</t>
  </si>
  <si>
    <t>Filament (Filamen Assembly) część zużywalna do detektora GC/MS   Agilent 393060191)</t>
  </si>
  <si>
    <t>wialki przezroczyste, zestaw PREMIUM/Fiolki chromatograficzne 2ml szklane, zakręcane, przezroczyste z ceramiczna skalą oraz nakrętki PP niebieskie z septą PTFE biały/ silikon czerwony  Perlan Technologies 8989</t>
  </si>
  <si>
    <r>
      <t xml:space="preserve">Rurki pochłaniające  z węglem aktywnym </t>
    </r>
    <r>
      <rPr>
        <b/>
        <sz val="11"/>
        <rFont val="Cambria"/>
        <family val="1"/>
      </rPr>
      <t>50 mg/ 100 mg</t>
    </r>
    <r>
      <rPr>
        <sz val="11"/>
        <rFont val="Cambria"/>
        <family val="1"/>
      </rPr>
      <t xml:space="preserve">, </t>
    </r>
    <r>
      <rPr>
        <b/>
        <u val="single"/>
        <sz val="11"/>
        <rFont val="Cambria"/>
        <family val="1"/>
      </rPr>
      <t>z zatyczkami</t>
    </r>
    <r>
      <rPr>
        <sz val="11"/>
        <rFont val="Cambria"/>
        <family val="1"/>
      </rPr>
      <t xml:space="preserve"> ; SKC, nr kat. 226-01; Rurki szklane wypełnione węglem aktywnym 50 mg/ 100 mg o uziarnieniu 20/40 mesh .Węgiel stosowany w chromatografii gazowej do oznaczania lotnych związków organicznych między innymi takich jak : pentan, heksan, octan etylu i n- butylu, ksylen (mieszanina izomerów), tetrachloroeten, toluen, kumen</t>
    </r>
  </si>
  <si>
    <r>
      <t xml:space="preserve">kolumna do GC VF-5ms 30Mx0,25mm ID DF=0,25 do GC-MS do oznaczania 3-MCPD i jego estrów, </t>
    </r>
    <r>
      <rPr>
        <b/>
        <sz val="11"/>
        <rFont val="Cambria"/>
        <family val="1"/>
      </rPr>
      <t>na niej wykonano walidację metody</t>
    </r>
    <r>
      <rPr>
        <sz val="11"/>
        <rFont val="Cambria"/>
        <family val="1"/>
      </rPr>
      <t xml:space="preserve">  Varian CP 8944</t>
    </r>
  </si>
  <si>
    <t>DL-OBM-PMWŻ / DL-OBF-PFWŻ</t>
  </si>
  <si>
    <t>DL-OBM</t>
  </si>
  <si>
    <t>/ DL-OBF-PFWŻ</t>
  </si>
  <si>
    <t xml:space="preserve">DL-OBM-PMWŻ </t>
  </si>
  <si>
    <t>DL-OBF-PBŚ</t>
  </si>
  <si>
    <t xml:space="preserve"> DL-OBF-PFWŻ</t>
  </si>
  <si>
    <t>Zestaw konserwacyjny do autosampleraG13291A/1200 (łaka i siodełko) firmy Agilent  G1329-6819</t>
  </si>
  <si>
    <t>Strzykawka do autosamplera chromatografu gazowego firmy Agilent o poj.10μl       producent: Agilent Technologies,    nr katalogowy 5181-3354. Strzykawka o objętości 10μl, gazoszczelna(z końcówką tłoka z PTFE), z przewężeniem igły, śred. igły 23-26s, dł. Igły 42mm, styl końcówki igły HP(lub AS).    Zużywalna część zamienna do autosamplera chromatografu GC firmy Agilent</t>
  </si>
  <si>
    <t>Moduł AZ  (do uzdatniacza wody HYDROLAB), woda stosowana do oznaczeń chromatograficznych HPLC - E0-MA-12</t>
  </si>
  <si>
    <t>Kapsuła ultrafiltracyjna (do uzdatniacza wody HYDROLAB), woda stosowana do oznaczeń chromatograficznych HPLC - EV-HLP-01</t>
  </si>
  <si>
    <t>Kapsuła mikrofiltracyjna- (do uzdatniacza wody HYDROLAB), woda stosowana do oznaczeń chromatograficznych HPLC  - EM-SP-20</t>
  </si>
  <si>
    <t>Konieczność dostarczenia oryginalnych lub posiadających atest producenta części zamiennych</t>
  </si>
  <si>
    <t>1 szt.</t>
  </si>
  <si>
    <t>op/ 100szt</t>
  </si>
  <si>
    <t>Filtry membranowe z mieszanych estrów celulozy ME 27, średnica 25 mm wielkość porów 0,8 um, producent Whatman nr kat. 10 400 906</t>
  </si>
  <si>
    <t>op. / 100 szt.</t>
  </si>
  <si>
    <t>Głowica  typ Inhalable Dust Sampler z kasetką na filtr 25 mm do poboru frakcji wdychalnej zgodnie z PN EN 481, Ekohigiena Aparatura, Nr katalogowy 
FH 019, średnica filtra  25mm</t>
  </si>
  <si>
    <t>Dodatkowa kasetka do frakcji wdychalnej na fitr 25 mm do głowicy FH 019, Ekohigiena aparatura, Nr katalogowy FH 020-01</t>
  </si>
  <si>
    <t xml:space="preserve">Dodatkowa kasetka na filtr 37 mm  do głowicy  respirabilnej FH 022-37, Ekohigiena Aparatura, Nr katalogowy FH 024-01
Górna część kasetki powinna posiadać uchwyt umożliwiający   bezproblemowe otwarcie </t>
  </si>
  <si>
    <t xml:space="preserve">Dodatkowa kasetka na filtr 25 mm  do głowicy  respirabilnej FH 022-25, Ekohigiena Aparatura, Nr katalogowy FH 023-01
Górna część kasetki powinna posiadać uchwyt umożliwiający   bezproblemowe otwarcie </t>
  </si>
  <si>
    <t xml:space="preserve">Zewnętrzny zbiorniczek pyłu , dostosowany do cyklonu typ Higgins – Dewell, Ekohigiena Aparatura, </t>
  </si>
  <si>
    <t xml:space="preserve">O-Ring do głowicy frakcji wdychalnej typu Inhalable Dust Sampler  FH 019, Ekohigiena Aparatura, </t>
  </si>
  <si>
    <t>Separator cyklonowy typ C2/03, Producent TWO-MET Spółdzielnia Inwalidów 
95-100 Zgierz, Średnica filtra 37 mm
Separator powinien umożliwiać  wyodrębnienie frakcji respirabilnej zgodnie 
z PN EN 481</t>
  </si>
  <si>
    <r>
      <t xml:space="preserve">Kolumna HPLC Pinnacle II PAH 4µm, dł.200 mm, średnica wewnętrzna 3,0mm (Restek 921942E), do ozn. WWA. </t>
    </r>
    <r>
      <rPr>
        <b/>
        <sz val="11"/>
        <rFont val="Cambria"/>
        <family val="1"/>
      </rPr>
      <t>Na w/w kolumnie wykonano walidację  WWA w wodzie uzyskując bardzo dobry rozdział.</t>
    </r>
  </si>
  <si>
    <r>
      <t xml:space="preserve">Lejki plastikowe do aparatu 3-stanowiskowego,sterylne o poj.100ml, z podziałką co 50ml, z dołączonymi membranami,                                                           średnica porów - 0,45µm, średnica membrany - 47mm. </t>
    </r>
    <r>
      <rPr>
        <b/>
        <sz val="11"/>
        <rFont val="Cambria"/>
        <family val="1"/>
      </rPr>
      <t>(np. Millipore MZHAWG 101)</t>
    </r>
    <r>
      <rPr>
        <sz val="11"/>
        <rFont val="Cambria"/>
        <family val="1"/>
      </rPr>
      <t xml:space="preserve">Do zestawu zamkniętego Millipore. </t>
    </r>
    <r>
      <rPr>
        <b/>
        <sz val="11"/>
        <rFont val="Cambria"/>
        <family val="1"/>
      </rPr>
      <t>Certyfikat jakości dla serii</t>
    </r>
  </si>
  <si>
    <r>
      <t xml:space="preserve">Lejki plastikowe do aparatu 3-stanowiskowego,sterylne o poj.100ml z  podziałką co 50ml, z dołączonymi membranami,                                                           średnica porów - 0,22µm, średnica membrany - 47mm </t>
    </r>
    <r>
      <rPr>
        <b/>
        <sz val="11"/>
        <rFont val="Cambria"/>
        <family val="1"/>
      </rPr>
      <t>(np. Millipore MZGSWG 101)</t>
    </r>
    <r>
      <rPr>
        <sz val="11"/>
        <rFont val="Cambria"/>
        <family val="1"/>
      </rPr>
      <t xml:space="preserve">. Do zestawu zamkniętego Millipore. </t>
    </r>
    <r>
      <rPr>
        <b/>
        <sz val="11"/>
        <rFont val="Cambria"/>
        <family val="1"/>
      </rPr>
      <t>Certyfikat jakości dla serii</t>
    </r>
  </si>
  <si>
    <r>
      <t xml:space="preserve">Lejki plastikowe do aparatu 3-stanowiskowego,sterylne o poj.250ml, z podziałką co 50ml, z dołączonymi membranami,                                                                   średnica porów - 0,45µm                                              średnica membrany - 47mm </t>
    </r>
    <r>
      <rPr>
        <b/>
        <sz val="11"/>
        <rFont val="Cambria"/>
        <family val="1"/>
      </rPr>
      <t>(np. Millipore MZHAWG 251)</t>
    </r>
    <r>
      <rPr>
        <sz val="11"/>
        <rFont val="Cambria"/>
        <family val="1"/>
      </rPr>
      <t xml:space="preserve">. Do zestawu zamkniętego Milipore. </t>
    </r>
    <r>
      <rPr>
        <b/>
        <sz val="11"/>
        <rFont val="Cambria"/>
        <family val="1"/>
      </rPr>
      <t>Certyfikat jakości dla serii</t>
    </r>
  </si>
  <si>
    <r>
      <t>Sterylne membrany filtracyjne do podajnika na tasmie wykonane z mieszanych estrów celulozy (MCE),białe,kratkowane,średnica porów - 0,45μm, średnica membrany - 47mm. Do zestawu zamkniętego Millipore.</t>
    </r>
    <r>
      <rPr>
        <b/>
        <sz val="11"/>
        <rFont val="Cambria"/>
        <family val="1"/>
      </rPr>
      <t>(np.. Millipore EZHAWG 474) Certyfikat jakości dla serii</t>
    </r>
  </si>
  <si>
    <t>Moduł niskich przepływów 
w zakresie 20-500 ml/min do aspiratorów GIlAIR 3 i GilAir 5</t>
  </si>
  <si>
    <t>Oprawki plastikowe z zaczepem długie na rurki sorbentowe, długość ok. 12,5 cm</t>
  </si>
  <si>
    <t xml:space="preserve">Oprawki plastikowe z zaczepem krótkie na rurki sorbentowe, długość ok. 9 cm </t>
  </si>
  <si>
    <t>Zewnętrzny zbiorniczek pyłu,  dostosowany do cyklonu typ C2/03  TWO-MET</t>
  </si>
  <si>
    <t>Filtr ochronny nakręcany na wlot powietrza do detektora gazów X-am 5000 Dräger, 
średnica filtra 28 mm Filtr do wyłapywania zanieczyszczeń zabezpieczający przed zaciągnięciem wody i kurzu do wnętrza urządzenia   Producent Dräger Safety AG&amp;Co. Lubeka Niemcy</t>
  </si>
  <si>
    <t xml:space="preserve">Cyklon typu Higgins – Dewell z kasetką na filtr 25 mm do poboru frakcji respirabilnej zgodnie z PN EN 481, Ekohigiena Aparatura, Nr katalogowy 
FH 022- 25, średnica filtra  25 mm </t>
  </si>
  <si>
    <t>Pakiet XI - osprzęt do aspiratorów i detektora gazów X-am 5000 Dräger</t>
  </si>
  <si>
    <t>DL-OBF-PFWŻ</t>
  </si>
  <si>
    <t>1op/10 szt</t>
  </si>
  <si>
    <t>1op/24 szt</t>
  </si>
  <si>
    <t>1op/5szt</t>
  </si>
  <si>
    <t>1op/8 szt</t>
  </si>
  <si>
    <t>naklejki na naczynia                                       Analityk nr kat: 5304583</t>
  </si>
  <si>
    <t>Polwater-pack FS AUXFS (dejonizator POLWATER firmy Labopol)</t>
  </si>
  <si>
    <t>Polwater-pack FO AUXFO (dejonizator POLWATER firmy Labopol)</t>
  </si>
  <si>
    <t>Polwater-pack R100MDRO100 (dejonizator POLWATER firmy Labopol)</t>
  </si>
  <si>
    <t>Polwater-pack lonS613RE IONS613RE (dejonizator POLWATER firmy Labopol)</t>
  </si>
  <si>
    <t>op./100ml</t>
  </si>
  <si>
    <t>Wkładka szklana (liner) do dozownika (gooseneck split/splitless 4mm with glasswool) część zużywalna do GC Agilent  (8004-0170)</t>
  </si>
  <si>
    <t>Damper do pompy G1312  firmy Agilent, część zużywalna do pompy, 79835-60005</t>
  </si>
  <si>
    <r>
      <t xml:space="preserve">płyn do optymalizacji ICP-MS 500ml, 1ug/L Ce,Co, Li, Mg, Tl, Y  np..Agilent 5185-5959           </t>
    </r>
    <r>
      <rPr>
        <b/>
        <sz val="11"/>
        <rFont val="Cambria"/>
        <family val="1"/>
      </rPr>
      <t>Data ważności co najmniej 3/4 daty ważności producenta</t>
    </r>
  </si>
  <si>
    <t>Polietylenowe naczynka o poj.ok.2ml do kuwety grafitowej  firmy Varian ( np.99-100282-00)</t>
  </si>
  <si>
    <t>Lampa kodowana Pb;  np. Agilent 5610102900</t>
  </si>
  <si>
    <t>Stożek niklowy mały, część zużywalna  do 7800 ICP-MS firmy Agilent  Technolgies ( np. Perlan Technolgies G32280-67041)</t>
  </si>
  <si>
    <t>Stożek niklowy duży, część zużywalna do  7800 ICP-MS firmy Agilent  Technolgies (Perlan Technolgies np. G32280-67040)</t>
  </si>
  <si>
    <t>Filtr gazu, część zużywalna do ICP-MS ( np. Agilent Technologies CP17973)</t>
  </si>
  <si>
    <t>Nakrętki z septami  z nacięciem wykonane z PTFE/silikon  do wialek chromatograficznych 12x32mm z wysoko umieszczonym krótkim gwintem, Zużywalny materiał pomocniczy do chromatografii, producent: Waters,  nr katalogowy 186000305</t>
  </si>
  <si>
    <t>op/100szt.</t>
  </si>
  <si>
    <t>Nakrętki z septami o średnicy zew. 12mm, z septą o średnicy 9mm wykonaną z PTFE/silikon, do 2ml wialek chromatograficznych z wysoko umieszczonym krótkim gwintem, Zużywalny materiał pomocniczy do chromatografii. Producent: np.Agilent Technologies, nr katalogowy 5185-5917-1000</t>
  </si>
  <si>
    <t>Septa do dozownika GC Agilent, temperatura pracy dozownika do 400C, z konstrukcją CenterGuide, wstępnie kondycjonowane BTO 11mm (7/16") np. Restek 27090</t>
  </si>
  <si>
    <t>Siedmioportowa głowica do zbiornika na zlewki, np.  Bioanalytic MA-701</t>
  </si>
  <si>
    <t xml:space="preserve">Adapter do węża 1/8", 1/4-28, np. Bioanalytic AQ-115 </t>
  </si>
  <si>
    <t>Zaślepki do głowicy do zbiornika na zlewki, 1/4-28", np. Bioanalytic PL-104</t>
  </si>
  <si>
    <t>Zestaw uszczelek firmy Varian, część zużywalna do spektrometru absorpcji atomowej SpectrAA220, 9910093500</t>
  </si>
  <si>
    <t>System SPE 12G (np. Baker JTB-7520-94)  zawierający:
- komorę próżniową ze szkła borokrzemianowego, 
- pokrywę z poliamidu z 12 króćcami typu Luer’a z PTFE,
- uszczelki ze spienionego PE, 2 szt., 
- zawór regulujący podciśnienie z PTFE, 
- statyw z półkami na odbieralniki eluatu z PTFE, 
- 12 korków Luer’a</t>
  </si>
  <si>
    <t>op/ 50 szt</t>
  </si>
  <si>
    <t>Adaptery do kolumienek kompatybilne z systemem  SPE 12G,
np. Baker JTB-7300-00</t>
  </si>
  <si>
    <t>Zawory metalowe platerowane niklem i chromem
kompatybilne z systemem  SPE 12G,    
np. Baker JTB-4505</t>
  </si>
  <si>
    <t>Adaptery z PTFE do szklanych kolumienek kompatybilne z systemem  SPE 12G,    np. Baker JTB-4528</t>
  </si>
  <si>
    <t>Zawory typu Luer z PTFE
kompatybilne z systemem  SPE 12G,   np. Baker JTB-7514-00</t>
  </si>
  <si>
    <r>
      <t xml:space="preserve">Rurki pochłaniające  z węglem aktywnym o wypełnieniu </t>
    </r>
    <r>
      <rPr>
        <b/>
        <sz val="11"/>
        <rFont val="Cambria"/>
        <family val="1"/>
      </rPr>
      <t>50 mg/ 200 mg, z zatyczkami</t>
    </r>
    <r>
      <rPr>
        <sz val="11"/>
        <rFont val="Cambria"/>
        <family val="1"/>
      </rPr>
      <t xml:space="preserve">; Nr katalogowy 1/10; Rurki stosowane do oznaczania epoksyetanu wg normy PN-Z-04300:2002 Ochrona czystości powietrza Oznaczanie epoksyetanu na stanowiskach pracy metodą chromatografii gazowej Sorbent: Węgiel aktywny do chromatografii gazowej o uziarnieniu  od 0,5 mm do 1 mm (akceptowalne uziarnienie 20/40 mesh) Rurki zawierające dwie warstwy sorbentu 200 mg i 50 mg, warstwy rozdzielone przegrodą z włókna szklanego lub z pianki poliuretanowej. Przegródki umieszczone również przy obu końcach rurki.  Długość rurki ok. 80 mm i średnica wewnętrzna ok. 4 mm. Układ warstw w rurce: 1.  warstwa - przegródka ułożona bezpośrednio przy przewężeniu rurki , 2. warstwa- węgiel 50 mg 3. warstwa - przegródka jw.  4. warstwa - węgiel 200 mg 5. warstwa -  przegródka 6. - wolna przestrzeń długość ok. 25 mm (powietrze) do końca zatopionego końca rurki.             </t>
    </r>
  </si>
  <si>
    <t>op./30szt</t>
  </si>
  <si>
    <t>Kolumienki ekstrakcyjne szklane 
kompatybilne z systemem SPE 12G, 
C-18 500mg/8ml,   np. Baker JTB-7334-06</t>
  </si>
  <si>
    <t>op./12szt.</t>
  </si>
  <si>
    <t>Nebulizer firmy Varian, część zużywalna do spektrometru absorpcji atomowej SpectrAA220, 991009300</t>
  </si>
  <si>
    <t>Filtr jonowymienny H7 TOC (do uzdatniacza wody HYDROLAB), woda stosowana do oznaczeń chromatograficznych HPLC - EJ-2000-1</t>
  </si>
  <si>
    <t>Lampa kodowana Arsen ; np. Agilent 5610100300</t>
  </si>
  <si>
    <t>Adapter do filtra węglowego EF-100, np. Bioanalytic        FA-010</t>
  </si>
  <si>
    <t>DL-SB  PMWŻ</t>
  </si>
  <si>
    <t>PDM bakteriologia</t>
  </si>
  <si>
    <t>PDM wirusologia</t>
  </si>
  <si>
    <t>DL-SB  PMWZ</t>
  </si>
  <si>
    <t>PDM  wirusologia</t>
  </si>
  <si>
    <t>Wialki do Headspace'a, pojemnosć 20ml, jasne, płaskie dno (5182-0837)</t>
  </si>
  <si>
    <t>Op. /100szt</t>
  </si>
  <si>
    <t>Nakrętki z septami do Headspace'a, 20mm (5183-4477)</t>
  </si>
  <si>
    <t>op. 100szt</t>
  </si>
  <si>
    <t>Dekapslownica do wialek Headspace (5040-4671)</t>
  </si>
  <si>
    <t>op./72 szt</t>
  </si>
  <si>
    <t>Zestaw wialek 40ml z septami do przystawki purge and trap (5183-4741)</t>
  </si>
  <si>
    <t>Nakrętki do wialek 40ml do przystawki purge and trap (5183-4744)</t>
  </si>
  <si>
    <t>op. / 24szt</t>
  </si>
  <si>
    <t>Liner, uniwersalny, śr. 4mm (5190-5105)</t>
  </si>
  <si>
    <t>op. /1szt</t>
  </si>
  <si>
    <t>Kolumienki SPE FPAS WAX, 150mg, 6ml (5610-2150)</t>
  </si>
  <si>
    <t>op./10szt</t>
  </si>
  <si>
    <t>Nakrętka samozaciskowa do kolumny GC, połączenie z linią transferową MS (5190-5233)</t>
  </si>
  <si>
    <t>1szt</t>
  </si>
  <si>
    <t>Nakrętka samozaciskowa do kolumny GC, połączenie z dozownikiem (5190-6194)</t>
  </si>
  <si>
    <t>Butla szklana, korek z gumy szarej, rurka szklana, dwa węże po 2 mb każdy (zestaw), kompatybilna z sytemem Baker SPE 12G, np. Baker JTB-09001-F01</t>
  </si>
  <si>
    <t>RAZEM</t>
  </si>
  <si>
    <r>
      <t xml:space="preserve">dyski bezpieczeństwa                                      </t>
    </r>
    <r>
      <rPr>
        <sz val="10"/>
        <rFont val="Cambria"/>
        <family val="1"/>
      </rPr>
      <t>Analityk nr kat: 5308040</t>
    </r>
  </si>
  <si>
    <r>
      <t xml:space="preserve">folia polaryzacyjna                                           </t>
    </r>
    <r>
      <rPr>
        <sz val="10"/>
        <rFont val="Cambria"/>
        <family val="1"/>
      </rPr>
      <t>Analityk nr kat: 5303588</t>
    </r>
  </si>
  <si>
    <r>
      <t xml:space="preserve">uszczelki                                                              </t>
    </r>
    <r>
      <rPr>
        <sz val="10"/>
        <rFont val="Cambria"/>
        <family val="1"/>
      </rPr>
      <t>Analityk nr kat: 5302962</t>
    </r>
  </si>
  <si>
    <t>PAKIET XIII - Akcesoria do systemu Baker</t>
  </si>
  <si>
    <t xml:space="preserve">poz. 6- wymagany min. termin ważności 24 m-cy od daty dostarczenia do siedziby Zamawiającego oraz certyfikat jakości w formie pisemnej. </t>
  </si>
  <si>
    <r>
      <t xml:space="preserve">Zestaw ringów do zaworów - zestaw: 3 szt. duże o srednicy 13mm i 3 szt. małe o srednicy 9 mm </t>
    </r>
    <r>
      <rPr>
        <b/>
        <sz val="11"/>
        <rFont val="Cambria"/>
        <family val="1"/>
      </rPr>
      <t>(np.. Millipore MISP 00011)</t>
    </r>
  </si>
  <si>
    <r>
      <t xml:space="preserve">Podajnik filtrów membranowych na taśmie firmy Millipore </t>
    </r>
    <r>
      <rPr>
        <b/>
        <sz val="11"/>
        <rFont val="Cambria"/>
        <family val="1"/>
      </rPr>
      <t>EZ PAK MEMBRAN DISPENSER CURVE nr kat. EZ CURVE 01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do zestawu zamkniętego Millipore </t>
    </r>
    <r>
      <rPr>
        <sz val="11"/>
        <rFont val="Cambria"/>
        <family val="1"/>
      </rPr>
      <t>stosowanego do badań mikrobiologicznych wody techniką filtracji membranowej. Bezdotykowa obsługa, transfer membrany przy pomocy jednej reki.  Szybkie podanie sterylnej membrany.  Oprogramowanie zapobiegajace przypadkowemu wydaniu wielu membran. Umieszczenie taśmy w podajniku w czesie krótszym niz 30 sekund. Łatwe czyszczenie. Działający z lub bez podłączenia do gniazdka (litowo-jonowy akumulator). System oszczędzający energię. Szeroki wybór membran obejmujący wiele aplikacji.  Dane elektryczne: napięcie zasilania, wejściowe 100V - 240V / 50 Hz -60 Hz; napięcie zasilania, wyjściowe 14,8V; moc max 36W. Warunki otoczenia: temperatura 15 - 40 °C; wilgotność &lt; 90 %. Wymiary: szer./gł./wys. 31  / 18 /16,5  cm</t>
    </r>
  </si>
  <si>
    <t>Filtr wstępny (do uzdatniacza wody HYDROLAB), woda stosowana do oznaczeń chromatograficznych HPLC-  filtr osadowy 5µl - E0-005-10</t>
  </si>
  <si>
    <t>Kapsuła 0,45/0,2µm K0245 (dejonizator POLWATER firmy Labopol)</t>
  </si>
  <si>
    <t>Kolumna do HPLC Symetry C 18 średnica uziarnienia 5µm, szer. 4,6mm, dł. 250mm  - kolumna do HPLC firmy Supelco do oznaczania aflatoksyn B i G - pełna walidacja i potwierdzenie w badaniach biegłości, akredytacja od 2015r. Supelco - 58298</t>
  </si>
  <si>
    <r>
      <t xml:space="preserve">Kolumna do HPLC Symetry C 18 średnica uziarnienia 5µm, szer. 4,6mm, dł. 250mm do fazy o pH 2-8 (WAT 054275) - kolumna do HPLC firmy Waters do oznaczania ochra, zea i don, alfa, M1, patuliny i fumonizyn- </t>
    </r>
    <r>
      <rPr>
        <b/>
        <sz val="11"/>
        <rFont val="Cambria"/>
        <family val="1"/>
      </rPr>
      <t>pełna walidacja i potwierdzenie w badaniach biegłości, akredytacja od 2005r.</t>
    </r>
  </si>
  <si>
    <r>
      <t>Eluent do chromatografii jonowej r-r 0,5M  węglanu sodu     (</t>
    </r>
    <r>
      <rPr>
        <b/>
        <sz val="11"/>
        <rFont val="Cambria"/>
        <family val="1"/>
      </rPr>
      <t xml:space="preserve">przeprowadzona walidacja </t>
    </r>
    <r>
      <rPr>
        <sz val="11"/>
        <rFont val="Cambria"/>
        <family val="1"/>
      </rPr>
      <t>oznaczeń anionów na IC) Dionex 37162</t>
    </r>
  </si>
  <si>
    <r>
      <t xml:space="preserve">wzorzec wewnętrzny mieszanina do ICP-MS, mix 50µg/ml </t>
    </r>
    <r>
      <rPr>
        <vertAlign val="superscript"/>
        <sz val="11"/>
        <rFont val="Cambria"/>
        <family val="1"/>
      </rPr>
      <t>6</t>
    </r>
    <r>
      <rPr>
        <sz val="11"/>
        <rFont val="Cambria"/>
        <family val="1"/>
      </rPr>
      <t>Li, Sc, 25µg/ml Ge, Te, 10µg/ml Bi, In, Tb w 2% HNO</t>
    </r>
    <r>
      <rPr>
        <vertAlign val="subscript"/>
        <sz val="11"/>
        <rFont val="Cambria"/>
        <family val="1"/>
      </rPr>
      <t xml:space="preserve">3 </t>
    </r>
    <r>
      <rPr>
        <sz val="11"/>
        <rFont val="Cambria"/>
        <family val="1"/>
      </rPr>
      <t xml:space="preserve">z dodtkiem HF- np.. Agilent 5190-8593, </t>
    </r>
    <r>
      <rPr>
        <b/>
        <sz val="11"/>
        <rFont val="Cambria"/>
        <family val="1"/>
      </rPr>
      <t>Data ważności co najmniej 3/4 daty ważności producenta</t>
    </r>
    <r>
      <rPr>
        <sz val="11"/>
        <rFont val="Cambria"/>
        <family val="1"/>
      </rPr>
      <t>.</t>
    </r>
  </si>
  <si>
    <t>Pakiet XII -  części zamienne do pieca mikrofalowego Berghof</t>
  </si>
  <si>
    <r>
      <t>pokrywki                                                          .</t>
    </r>
    <r>
      <rPr>
        <sz val="10"/>
        <rFont val="Cambria"/>
        <family val="1"/>
      </rPr>
      <t>Analityk nr kat 5308060</t>
    </r>
  </si>
  <si>
    <t>Ferulki metalowe do kolumn GC 0.10-0.25 (G3188-27501)</t>
  </si>
  <si>
    <t>op./5 szt.</t>
  </si>
  <si>
    <t>Filtry wejścia kolumny Restek Pinnacle II PAH 4µm, dł.200 mm, średnica wewnętrzna 3,0mm, nr 25022</t>
  </si>
  <si>
    <t>Lampa ksenonowa UXL-150S do detektora RF 2000 firmy Dionex (UXL-150S)</t>
  </si>
  <si>
    <t>1 op</t>
  </si>
  <si>
    <t>Strzykawka 100 µl WPS 3000 Dionex 6822.0002</t>
  </si>
  <si>
    <t>1 szt</t>
  </si>
  <si>
    <t>poz.1 - termin ważności min. 6 miesięcy od daty dostarczenia do laboratorium</t>
  </si>
  <si>
    <t>GRUPA I</t>
  </si>
  <si>
    <t>Rurki sorbentowe wypełnione żelem krzemionkowym pokrytym 2,4-dinitrofenylohydrazyną, zawierające dwie warstwy:analityczną 300mg sorbentu i kontrolną 150mg sorbentu, rozdzielone przegrodą z waty szklanej, wymiary rurek 6mm x 110mm. Oznaczanie formaldehydu w próbkach powietrza w pomieszczeniach oraz na stanowiskach pracy wg metodyki NIOSH 2016. Badanie formaldehydu zostało zwalidowane i akredytowane przy użyciu w/w rurek. Zmiana rurek spowodowałaby konieczność całkowitej rewalidacji metody.(SKC 226-119).</t>
  </si>
  <si>
    <t>poz.4 i poz.16 - Data ważności po dostarczeniu do laboratorium co najmniej 3/4 daty ważności producenta</t>
  </si>
  <si>
    <t>ADM-ZP.272.1.2.2023</t>
  </si>
  <si>
    <t xml:space="preserve">  Załącznik nr 2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</si>
  <si>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</si>
  <si>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</si>
  <si>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</si>
  <si>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miejscowość…………………………………………….data……………………………</t>
  </si>
  <si>
    <t>poz. 1-8 - okres ważności dla produktów co najmniej 1,5 roku od dnia dostawy do laboratorium</t>
  </si>
  <si>
    <t>poz.1-8 - wymagany termin dostawy maksymalnie 30 dni</t>
  </si>
  <si>
    <t>poz. 1, 4 - wymagany min. termin ważności 12 m-cy od daty dostarczenia do siedziby Zamawiającego oraz certyfikat jakości w formie pisemnej.</t>
  </si>
  <si>
    <t>Wymagania: Poz. 1-9 - certyfikaty kontroli jakości w formie pisemnej Na wskazaych kolumienkach powinowactwa imminologicznego Zamawiający przeprowadził pełną walidację oznaczeń różnych mykotoksyn w próbkach żywności. Możliwość zakupu zamiennie kolumienek.</t>
  </si>
  <si>
    <t>poz. 1-9 - termin ważności  min. 3/4 daty ważności producenta</t>
  </si>
  <si>
    <t>poz. 1-10 - wymagany termin dostawy maksymalnie 30 dni</t>
  </si>
  <si>
    <t>poz.1-4 - wymagany termin dostawy maksymalnie 30 dni</t>
  </si>
  <si>
    <t xml:space="preserve">Zamawiający posiada aparaturę firmy Agilent / Varian. Wyspecyfikowane części zamienne  wymagane przez serwis, dają gwarancję prawidłowej pracy urządzenia oraz uzyskania powtarzalnych wyników, co zagwarantować winien Wykonawca składający ofertę. </t>
  </si>
  <si>
    <t>poz.1-3 - wymagany termin dostawy maksymalnie 30 dni</t>
  </si>
  <si>
    <t>poz. 2-3 - Zamawiający posiada sprzęt chromatograficzny, który wymaga zainstalowania wyspecyfikowanych części zamiennych, które dają gwarancję producenta sprzętu prawidłowej pracy urządzienia, jak i są jedynymi, które mogą zostać zainstalowane przez autoryzowany serwis.</t>
  </si>
  <si>
    <t>poz.1-30 - wymagany termin dostawy maksymalnie 30 dni</t>
  </si>
  <si>
    <t>wymagany termin dostawy maksymalnie 30 dni</t>
  </si>
  <si>
    <t xml:space="preserve">termin ważności min. 12 miesięcy od daty dostarczenia </t>
  </si>
  <si>
    <t>poz.1-13 - wymagany termin dostawy maksymalnie 30 dni</t>
  </si>
  <si>
    <t>poz.1-5 - wymagany termin dostawy maksymalnie 30 dni</t>
  </si>
  <si>
    <t>numery katalogowe firmy Analityk, konieczność dostarczenia orginalnych części zamiennych</t>
  </si>
  <si>
    <t xml:space="preserve"> poz. 2,4,11 wymagany certyfikat potwierdzający separację frakcji wg PN EN 481</t>
  </si>
  <si>
    <t>poz. 1-7 - wymagany termin dostawy maksymalnie 30 dni</t>
  </si>
  <si>
    <t>Wymagania: poz. 1-4 oraz 7 - certyfikaty kontroli jakości dla każdej dostarczonej serii z zrealizowanego zamówienia</t>
  </si>
  <si>
    <r>
      <t>PAKIET IIA- Części zamienne do uzdatniacza wody</t>
    </r>
    <r>
      <rPr>
        <b/>
        <strike/>
        <sz val="11"/>
        <rFont val="Cambria"/>
        <family val="1"/>
      </rPr>
      <t xml:space="preserve">  </t>
    </r>
    <r>
      <rPr>
        <b/>
        <sz val="11"/>
        <rFont val="Cambria"/>
        <family val="1"/>
      </rPr>
      <t xml:space="preserve"> HYDROLAB</t>
    </r>
  </si>
  <si>
    <r>
      <t>PAKIET IIB- Części zamienne do uzdatniacza wody</t>
    </r>
    <r>
      <rPr>
        <b/>
        <strike/>
        <sz val="11"/>
        <rFont val="Cambria"/>
        <family val="1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</si>
</sst>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0\-000"/>
    <numFmt numFmtId="168" formatCode="#,##0.00\ &quot;zł&quot;"/>
    <numFmt numFmtId="169" formatCode="#,##0.00_ ;\-#,##0.00\ "/>
    <numFmt numFmtId="170" formatCode="#,##0.00\ _z_ł"/>
    <numFmt numFmtId="171" formatCode="#,##0.00\ &quot;zł&quot;;[Red]#,##0.00\ &quot;zł&quot;"/>
    <numFmt numFmtId="172" formatCode="[$€-2]\ #,##0.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#,##0.00"/>
    <numFmt numFmtId="178" formatCode="#,##0.00\ [$€-1];[Red]\-#,##0.00\ [$€-1]"/>
    <numFmt numFmtId="179" formatCode="#,##0.00\ [$€-1];[Red]#,##0.00\ [$€-1]"/>
  </numFmts>
  <fonts count="87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Arial"/>
      <family val="2"/>
    </font>
    <font>
      <b/>
      <sz val="11"/>
      <color indexed="36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rial"/>
      <family val="2"/>
    </font>
    <font>
      <i/>
      <sz val="11"/>
      <name val="Cambria"/>
      <family val="1"/>
    </font>
    <font>
      <i/>
      <sz val="10"/>
      <name val="Arial"/>
      <family val="2"/>
    </font>
    <font>
      <b/>
      <u val="single"/>
      <sz val="11"/>
      <name val="Cambria"/>
      <family val="1"/>
    </font>
    <font>
      <b/>
      <strike/>
      <sz val="11"/>
      <name val="Cambria"/>
      <family val="1"/>
    </font>
    <font>
      <sz val="12"/>
      <name val="Calibri"/>
      <family val="2"/>
    </font>
    <font>
      <sz val="9"/>
      <name val="Arial"/>
      <family val="2"/>
    </font>
    <font>
      <b/>
      <sz val="12"/>
      <name val="Calibri"/>
      <family val="2"/>
    </font>
    <font>
      <b/>
      <sz val="9"/>
      <name val="Arial"/>
      <family val="2"/>
    </font>
    <font>
      <b/>
      <sz val="9"/>
      <name val="Cambria"/>
      <family val="1"/>
    </font>
    <font>
      <vertAlign val="superscript"/>
      <sz val="11"/>
      <name val="Cambria"/>
      <family val="1"/>
    </font>
    <font>
      <vertAlign val="subscript"/>
      <sz val="11"/>
      <name val="Cambria"/>
      <family val="1"/>
    </font>
    <font>
      <b/>
      <sz val="16"/>
      <name val="Cambria"/>
      <family val="1"/>
    </font>
    <font>
      <b/>
      <sz val="24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10"/>
      <name val="Cambria"/>
      <family val="1"/>
    </font>
    <font>
      <sz val="10"/>
      <name val="Calibri Light"/>
      <family val="1"/>
    </font>
    <font>
      <sz val="11"/>
      <name val="Calibri"/>
      <family val="2"/>
    </font>
    <font>
      <sz val="10"/>
      <color indexed="49"/>
      <name val="Arial"/>
      <family val="2"/>
    </font>
    <font>
      <b/>
      <sz val="11"/>
      <color indexed="49"/>
      <name val="Cambria"/>
      <family val="1"/>
    </font>
    <font>
      <sz val="11"/>
      <color indexed="49"/>
      <name val="Cambria"/>
      <family val="1"/>
    </font>
    <font>
      <b/>
      <sz val="10"/>
      <color indexed="49"/>
      <name val="Arial CE"/>
      <family val="0"/>
    </font>
    <font>
      <b/>
      <sz val="10"/>
      <color indexed="49"/>
      <name val="Arial"/>
      <family val="2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rgb="FFFF0000"/>
      <name val="Cambria"/>
      <family val="1"/>
    </font>
    <font>
      <sz val="10"/>
      <color theme="4" tint="-0.24997000396251678"/>
      <name val="Arial"/>
      <family val="2"/>
    </font>
    <font>
      <b/>
      <sz val="11"/>
      <color theme="4" tint="-0.24997000396251678"/>
      <name val="Cambria"/>
      <family val="1"/>
    </font>
    <font>
      <sz val="11"/>
      <color theme="4" tint="-0.24997000396251678"/>
      <name val="Cambria"/>
      <family val="1"/>
    </font>
    <font>
      <b/>
      <sz val="10"/>
      <color theme="4" tint="-0.24997000396251678"/>
      <name val="Arial CE"/>
      <family val="0"/>
    </font>
    <font>
      <b/>
      <sz val="10"/>
      <color theme="4" tint="-0.24997000396251678"/>
      <name val="Arial"/>
      <family val="2"/>
    </font>
    <font>
      <sz val="11"/>
      <color theme="1"/>
      <name val="Cambria"/>
      <family val="1"/>
    </font>
    <font>
      <b/>
      <sz val="11"/>
      <color rgb="FFFF0000"/>
      <name val="Cambria"/>
      <family val="1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57" applyFont="1" applyBorder="1" applyAlignment="1">
      <alignment horizont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/>
    </xf>
    <xf numFmtId="0" fontId="9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34" borderId="10" xfId="57" applyFont="1" applyFill="1" applyBorder="1" applyAlignment="1">
      <alignment horizontal="left" vertical="center" wrapText="1"/>
      <protection/>
    </xf>
    <xf numFmtId="0" fontId="10" fillId="34" borderId="10" xfId="57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57" applyFont="1" applyFill="1" applyBorder="1" applyAlignment="1">
      <alignment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11" fillId="34" borderId="10" xfId="57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0" xfId="57" applyFont="1" applyBorder="1" applyAlignment="1">
      <alignment horizontal="center" vertical="center" wrapText="1"/>
      <protection/>
    </xf>
    <xf numFmtId="2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57" applyFont="1" applyBorder="1" applyAlignment="1">
      <alignment horizontal="center" wrapText="1"/>
      <protection/>
    </xf>
    <xf numFmtId="0" fontId="10" fillId="34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1" fillId="34" borderId="0" xfId="0" applyFont="1" applyFill="1" applyBorder="1" applyAlignment="1">
      <alignment vertical="center" wrapText="1"/>
    </xf>
    <xf numFmtId="0" fontId="78" fillId="0" borderId="0" xfId="0" applyFont="1" applyAlignment="1">
      <alignment vertical="center"/>
    </xf>
    <xf numFmtId="0" fontId="10" fillId="0" borderId="10" xfId="57" applyFont="1" applyBorder="1" applyAlignment="1">
      <alignment vertical="center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center" wrapText="1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/>
    </xf>
    <xf numFmtId="4" fontId="14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" fontId="11" fillId="0" borderId="10" xfId="57" applyNumberFormat="1" applyFont="1" applyBorder="1" applyAlignment="1">
      <alignment horizontal="center" vertical="center" wrapText="1"/>
      <protection/>
    </xf>
    <xf numFmtId="4" fontId="10" fillId="0" borderId="10" xfId="57" applyNumberFormat="1" applyFont="1" applyBorder="1" applyAlignment="1">
      <alignment horizontal="center" vertical="center" wrapText="1"/>
      <protection/>
    </xf>
    <xf numFmtId="9" fontId="1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0" fillId="34" borderId="0" xfId="0" applyNumberFormat="1" applyFont="1" applyFill="1" applyAlignment="1">
      <alignment vertical="center"/>
    </xf>
    <xf numFmtId="4" fontId="10" fillId="34" borderId="0" xfId="0" applyNumberFormat="1" applyFont="1" applyFill="1" applyAlignment="1">
      <alignment horizontal="center" vertical="center"/>
    </xf>
    <xf numFmtId="4" fontId="11" fillId="34" borderId="10" xfId="57" applyNumberFormat="1" applyFont="1" applyFill="1" applyBorder="1" applyAlignment="1">
      <alignment horizontal="center" vertical="center" wrapText="1"/>
      <protection/>
    </xf>
    <xf numFmtId="4" fontId="10" fillId="34" borderId="10" xfId="57" applyNumberFormat="1" applyFont="1" applyFill="1" applyBorder="1" applyAlignment="1">
      <alignment horizontal="center" vertical="center" wrapText="1"/>
      <protection/>
    </xf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wrapText="1"/>
    </xf>
    <xf numFmtId="4" fontId="12" fillId="0" borderId="0" xfId="0" applyNumberFormat="1" applyFont="1" applyAlignment="1">
      <alignment/>
    </xf>
    <xf numFmtId="4" fontId="10" fillId="0" borderId="0" xfId="0" applyNumberFormat="1" applyFont="1" applyBorder="1" applyAlignment="1">
      <alignment vertical="center"/>
    </xf>
    <xf numFmtId="4" fontId="5" fillId="0" borderId="0" xfId="57" applyNumberFormat="1" applyFont="1" applyBorder="1" applyAlignment="1">
      <alignment horizontal="center" wrapText="1"/>
      <protection/>
    </xf>
    <xf numFmtId="4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5" fillId="0" borderId="0" xfId="57" applyNumberFormat="1" applyFont="1" applyBorder="1" applyAlignment="1">
      <alignment horizontal="center" vertical="center" wrapText="1"/>
      <protection/>
    </xf>
    <xf numFmtId="4" fontId="0" fillId="0" borderId="0" xfId="42" applyNumberFormat="1" applyFont="1" applyBorder="1" applyAlignment="1">
      <alignment/>
    </xf>
    <xf numFmtId="4" fontId="10" fillId="34" borderId="0" xfId="42" applyNumberFormat="1" applyFont="1" applyFill="1" applyAlignment="1">
      <alignment/>
    </xf>
    <xf numFmtId="4" fontId="10" fillId="34" borderId="0" xfId="42" applyNumberFormat="1" applyFont="1" applyFill="1" applyBorder="1" applyAlignment="1">
      <alignment/>
    </xf>
    <xf numFmtId="4" fontId="11" fillId="34" borderId="10" xfId="42" applyNumberFormat="1" applyFont="1" applyFill="1" applyBorder="1" applyAlignment="1">
      <alignment horizontal="center" vertical="center" wrapText="1"/>
    </xf>
    <xf numFmtId="4" fontId="10" fillId="0" borderId="0" xfId="42" applyNumberFormat="1" applyFont="1" applyBorder="1" applyAlignment="1">
      <alignment/>
    </xf>
    <xf numFmtId="4" fontId="10" fillId="0" borderId="0" xfId="42" applyNumberFormat="1" applyFont="1" applyAlignment="1">
      <alignment/>
    </xf>
    <xf numFmtId="4" fontId="0" fillId="33" borderId="0" xfId="42" applyNumberFormat="1" applyFont="1" applyFill="1" applyBorder="1" applyAlignment="1">
      <alignment/>
    </xf>
    <xf numFmtId="4" fontId="5" fillId="0" borderId="0" xfId="42" applyNumberFormat="1" applyFont="1" applyBorder="1" applyAlignment="1">
      <alignment horizontal="center" wrapText="1"/>
    </xf>
    <xf numFmtId="4" fontId="0" fillId="0" borderId="0" xfId="42" applyNumberFormat="1" applyFont="1" applyBorder="1" applyAlignment="1">
      <alignment horizontal="center" wrapText="1"/>
    </xf>
    <xf numFmtId="4" fontId="0" fillId="0" borderId="0" xfId="42" applyNumberFormat="1" applyFont="1" applyFill="1" applyBorder="1" applyAlignment="1">
      <alignment horizontal="center" wrapText="1"/>
    </xf>
    <xf numFmtId="4" fontId="5" fillId="0" borderId="0" xfId="42" applyNumberFormat="1" applyFont="1" applyBorder="1" applyAlignment="1">
      <alignment horizontal="center" vertical="center" wrapText="1"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 vertical="center"/>
    </xf>
    <xf numFmtId="4" fontId="11" fillId="0" borderId="10" xfId="57" applyNumberFormat="1" applyFont="1" applyFill="1" applyBorder="1" applyAlignment="1">
      <alignment horizontal="center" vertical="center" wrapText="1"/>
      <protection/>
    </xf>
    <xf numFmtId="4" fontId="14" fillId="0" borderId="10" xfId="0" applyNumberFormat="1" applyFont="1" applyFill="1" applyBorder="1" applyAlignment="1">
      <alignment horizontal="center" vertical="center" wrapText="1"/>
    </xf>
    <xf numFmtId="4" fontId="6" fillId="0" borderId="0" xfId="57" applyNumberFormat="1" applyFont="1" applyFill="1" applyBorder="1" applyAlignment="1">
      <alignment horizontal="center" wrapText="1"/>
      <protection/>
    </xf>
    <xf numFmtId="4" fontId="6" fillId="0" borderId="0" xfId="57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4" fontId="10" fillId="34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4" fontId="10" fillId="34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0" xfId="42" applyNumberFormat="1" applyFont="1" applyAlignment="1">
      <alignment/>
    </xf>
    <xf numFmtId="1" fontId="10" fillId="34" borderId="0" xfId="42" applyNumberFormat="1" applyFont="1" applyFill="1" applyAlignment="1">
      <alignment/>
    </xf>
    <xf numFmtId="1" fontId="15" fillId="6" borderId="10" xfId="0" applyNumberFormat="1" applyFont="1" applyFill="1" applyBorder="1" applyAlignment="1">
      <alignment horizontal="center" vertical="center" wrapText="1"/>
    </xf>
    <xf numFmtId="1" fontId="15" fillId="16" borderId="10" xfId="0" applyNumberFormat="1" applyFont="1" applyFill="1" applyBorder="1" applyAlignment="1">
      <alignment horizontal="center" vertical="center" wrapText="1"/>
    </xf>
    <xf numFmtId="1" fontId="15" fillId="9" borderId="10" xfId="0" applyNumberFormat="1" applyFont="1" applyFill="1" applyBorder="1" applyAlignment="1">
      <alignment horizontal="center" vertical="center" wrapText="1"/>
    </xf>
    <xf numFmtId="1" fontId="15" fillId="13" borderId="10" xfId="0" applyNumberFormat="1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 wrapText="1"/>
    </xf>
    <xf numFmtId="1" fontId="10" fillId="0" borderId="0" xfId="42" applyNumberFormat="1" applyFont="1" applyBorder="1" applyAlignment="1">
      <alignment/>
    </xf>
    <xf numFmtId="1" fontId="10" fillId="0" borderId="0" xfId="42" applyNumberFormat="1" applyFont="1" applyAlignment="1">
      <alignment/>
    </xf>
    <xf numFmtId="1" fontId="0" fillId="33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/>
    </xf>
    <xf numFmtId="1" fontId="0" fillId="0" borderId="0" xfId="42" applyNumberFormat="1" applyFont="1" applyBorder="1" applyAlignment="1">
      <alignment/>
    </xf>
    <xf numFmtId="1" fontId="5" fillId="0" borderId="0" xfId="42" applyNumberFormat="1" applyFont="1" applyBorder="1" applyAlignment="1">
      <alignment horizontal="center" wrapText="1"/>
    </xf>
    <xf numFmtId="1" fontId="0" fillId="0" borderId="0" xfId="42" applyNumberFormat="1" applyFont="1" applyBorder="1" applyAlignment="1">
      <alignment/>
    </xf>
    <xf numFmtId="1" fontId="0" fillId="0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/>
    </xf>
    <xf numFmtId="1" fontId="0" fillId="33" borderId="0" xfId="42" applyNumberFormat="1" applyFont="1" applyFill="1" applyBorder="1" applyAlignment="1">
      <alignment/>
    </xf>
    <xf numFmtId="1" fontId="0" fillId="0" borderId="0" xfId="42" applyNumberFormat="1" applyFont="1" applyFill="1" applyBorder="1" applyAlignment="1">
      <alignment horizontal="center" wrapText="1"/>
    </xf>
    <xf numFmtId="1" fontId="0" fillId="0" borderId="0" xfId="42" applyNumberFormat="1" applyFont="1" applyFill="1" applyBorder="1" applyAlignment="1">
      <alignment horizontal="center"/>
    </xf>
    <xf numFmtId="1" fontId="0" fillId="0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 horizontal="center" wrapText="1"/>
    </xf>
    <xf numFmtId="1" fontId="0" fillId="0" borderId="0" xfId="42" applyNumberFormat="1" applyFont="1" applyBorder="1" applyAlignment="1">
      <alignment horizontal="center" wrapText="1"/>
    </xf>
    <xf numFmtId="1" fontId="3" fillId="0" borderId="0" xfId="42" applyNumberFormat="1" applyFont="1" applyBorder="1" applyAlignment="1">
      <alignment horizontal="center" wrapText="1"/>
    </xf>
    <xf numFmtId="1" fontId="3" fillId="33" borderId="0" xfId="42" applyNumberFormat="1" applyFont="1" applyFill="1" applyBorder="1" applyAlignment="1">
      <alignment horizontal="center" wrapText="1"/>
    </xf>
    <xf numFmtId="1" fontId="0" fillId="0" borderId="0" xfId="42" applyNumberFormat="1" applyFont="1" applyFill="1" applyBorder="1" applyAlignment="1">
      <alignment horizontal="center" wrapText="1"/>
    </xf>
    <xf numFmtId="1" fontId="0" fillId="33" borderId="0" xfId="42" applyNumberFormat="1" applyFont="1" applyFill="1" applyBorder="1" applyAlignment="1">
      <alignment/>
    </xf>
    <xf numFmtId="1" fontId="0" fillId="0" borderId="0" xfId="42" applyNumberFormat="1" applyFont="1" applyBorder="1" applyAlignment="1">
      <alignment vertical="center"/>
    </xf>
    <xf numFmtId="1" fontId="5" fillId="0" borderId="0" xfId="42" applyNumberFormat="1" applyFont="1" applyBorder="1" applyAlignment="1">
      <alignment horizontal="center" vertical="center" wrapText="1"/>
    </xf>
    <xf numFmtId="1" fontId="0" fillId="0" borderId="0" xfId="42" applyNumberFormat="1" applyFont="1" applyFill="1" applyBorder="1" applyAlignment="1">
      <alignment horizontal="center" vertical="center"/>
    </xf>
    <xf numFmtId="1" fontId="0" fillId="0" borderId="0" xfId="42" applyNumberFormat="1" applyFont="1" applyFill="1" applyBorder="1" applyAlignment="1">
      <alignment vertic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7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 wrapText="1"/>
    </xf>
    <xf numFmtId="1" fontId="10" fillId="0" borderId="0" xfId="0" applyNumberFormat="1" applyFont="1" applyFill="1" applyAlignment="1">
      <alignment vertical="center"/>
    </xf>
    <xf numFmtId="1" fontId="12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1" fontId="11" fillId="0" borderId="0" xfId="0" applyNumberFormat="1" applyFont="1" applyAlignment="1">
      <alignment/>
    </xf>
    <xf numFmtId="1" fontId="77" fillId="34" borderId="0" xfId="0" applyNumberFormat="1" applyFont="1" applyFill="1" applyAlignment="1">
      <alignment/>
    </xf>
    <xf numFmtId="1" fontId="78" fillId="34" borderId="0" xfId="0" applyNumberFormat="1" applyFont="1" applyFill="1" applyAlignment="1">
      <alignment vertical="center"/>
    </xf>
    <xf numFmtId="4" fontId="10" fillId="34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10" fillId="0" borderId="0" xfId="57" applyNumberFormat="1" applyFont="1" applyBorder="1" applyAlignment="1">
      <alignment horizontal="center" vertical="center" wrapText="1"/>
      <protection/>
    </xf>
    <xf numFmtId="4" fontId="10" fillId="0" borderId="0" xfId="57" applyNumberFormat="1" applyFont="1" applyBorder="1" applyAlignment="1">
      <alignment horizontal="center" vertical="center" wrapText="1"/>
      <protection/>
    </xf>
    <xf numFmtId="4" fontId="11" fillId="0" borderId="0" xfId="57" applyNumberFormat="1" applyFont="1" applyBorder="1" applyAlignment="1">
      <alignment horizontal="center" vertical="center" wrapText="1"/>
      <protection/>
    </xf>
    <xf numFmtId="4" fontId="10" fillId="0" borderId="0" xfId="42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/>
    </xf>
    <xf numFmtId="0" fontId="10" fillId="34" borderId="13" xfId="57" applyFont="1" applyFill="1" applyBorder="1" applyAlignment="1">
      <alignment horizontal="center" vertical="center" wrapText="1"/>
      <protection/>
    </xf>
    <xf numFmtId="4" fontId="11" fillId="0" borderId="12" xfId="42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" fontId="11" fillId="0" borderId="10" xfId="42" applyNumberFormat="1" applyFont="1" applyBorder="1" applyAlignment="1">
      <alignment horizontal="center" vertical="center"/>
    </xf>
    <xf numFmtId="0" fontId="11" fillId="34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1" fillId="0" borderId="10" xfId="57" applyNumberFormat="1" applyFont="1" applyFill="1" applyBorder="1" applyAlignment="1">
      <alignment horizontal="center" vertical="center" wrapText="1"/>
      <protection/>
    </xf>
    <xf numFmtId="1" fontId="11" fillId="0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5" fillId="0" borderId="0" xfId="57" applyNumberFormat="1" applyFont="1" applyFill="1" applyBorder="1" applyAlignment="1">
      <alignment horizontal="center" wrapText="1"/>
      <protection/>
    </xf>
    <xf numFmtId="1" fontId="5" fillId="0" borderId="0" xfId="57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77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77" fillId="0" borderId="0" xfId="0" applyNumberFormat="1" applyFont="1" applyFill="1" applyAlignment="1">
      <alignment/>
    </xf>
    <xf numFmtId="1" fontId="78" fillId="0" borderId="0" xfId="0" applyNumberFormat="1" applyFont="1" applyFill="1" applyAlignment="1">
      <alignment vertical="center"/>
    </xf>
    <xf numFmtId="1" fontId="10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0" fillId="0" borderId="0" xfId="0" applyFont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0" fillId="0" borderId="0" xfId="42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10" fillId="34" borderId="10" xfId="42" applyNumberFormat="1" applyFont="1" applyFill="1" applyBorder="1" applyAlignment="1">
      <alignment horizontal="center" vertical="center"/>
    </xf>
    <xf numFmtId="4" fontId="10" fillId="34" borderId="10" xfId="42" applyNumberFormat="1" applyFont="1" applyFill="1" applyBorder="1" applyAlignment="1">
      <alignment horizontal="center" vertical="center" wrapText="1"/>
    </xf>
    <xf numFmtId="4" fontId="0" fillId="0" borderId="0" xfId="42" applyNumberFormat="1" applyFont="1" applyBorder="1" applyAlignment="1">
      <alignment/>
    </xf>
    <xf numFmtId="4" fontId="0" fillId="0" borderId="0" xfId="42" applyNumberFormat="1" applyFont="1" applyFill="1" applyBorder="1" applyAlignment="1">
      <alignment/>
    </xf>
    <xf numFmtId="4" fontId="0" fillId="33" borderId="0" xfId="42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 horizontal="center"/>
    </xf>
    <xf numFmtId="4" fontId="0" fillId="0" borderId="0" xfId="42" applyNumberFormat="1" applyFont="1" applyFill="1" applyBorder="1" applyAlignment="1">
      <alignment/>
    </xf>
    <xf numFmtId="4" fontId="3" fillId="0" borderId="0" xfId="42" applyNumberFormat="1" applyFont="1" applyBorder="1" applyAlignment="1">
      <alignment horizontal="center" wrapText="1"/>
    </xf>
    <xf numFmtId="4" fontId="3" fillId="33" borderId="0" xfId="42" applyNumberFormat="1" applyFont="1" applyFill="1" applyBorder="1" applyAlignment="1">
      <alignment horizontal="center" wrapText="1"/>
    </xf>
    <xf numFmtId="4" fontId="3" fillId="33" borderId="0" xfId="0" applyNumberFormat="1" applyFont="1" applyFill="1" applyBorder="1" applyAlignment="1">
      <alignment horizontal="center"/>
    </xf>
    <xf numFmtId="4" fontId="0" fillId="0" borderId="0" xfId="42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42" applyNumberFormat="1" applyFont="1" applyFill="1" applyBorder="1" applyAlignment="1">
      <alignment horizontal="center" vertical="center"/>
    </xf>
    <xf numFmtId="4" fontId="0" fillId="0" borderId="0" xfId="42" applyNumberFormat="1" applyFont="1" applyFill="1" applyBorder="1" applyAlignment="1">
      <alignment vertical="center"/>
    </xf>
    <xf numFmtId="0" fontId="10" fillId="34" borderId="13" xfId="0" applyFont="1" applyFill="1" applyBorder="1" applyAlignment="1">
      <alignment horizontal="center" vertical="center"/>
    </xf>
    <xf numFmtId="1" fontId="11" fillId="6" borderId="10" xfId="0" applyNumberFormat="1" applyFont="1" applyFill="1" applyBorder="1" applyAlignment="1">
      <alignment horizontal="center" vertical="center" wrapText="1"/>
    </xf>
    <xf numFmtId="1" fontId="11" fillId="16" borderId="10" xfId="0" applyNumberFormat="1" applyFont="1" applyFill="1" applyBorder="1" applyAlignment="1">
      <alignment horizontal="center" vertical="center" wrapText="1"/>
    </xf>
    <xf numFmtId="1" fontId="11" fillId="9" borderId="10" xfId="0" applyNumberFormat="1" applyFont="1" applyFill="1" applyBorder="1" applyAlignment="1">
      <alignment horizontal="center" vertical="center" wrapText="1"/>
    </xf>
    <xf numFmtId="1" fontId="11" fillId="13" borderId="10" xfId="0" applyNumberFormat="1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" fontId="11" fillId="16" borderId="13" xfId="0" applyNumberFormat="1" applyFont="1" applyFill="1" applyBorder="1" applyAlignment="1">
      <alignment horizontal="center" vertical="center" wrapText="1"/>
    </xf>
    <xf numFmtId="1" fontId="11" fillId="9" borderId="13" xfId="0" applyNumberFormat="1" applyFont="1" applyFill="1" applyBorder="1" applyAlignment="1">
      <alignment horizontal="center" vertical="center" wrapText="1"/>
    </xf>
    <xf numFmtId="1" fontId="11" fillId="13" borderId="13" xfId="0" applyNumberFormat="1" applyFont="1" applyFill="1" applyBorder="1" applyAlignment="1">
      <alignment horizontal="center" vertical="center" wrapText="1"/>
    </xf>
    <xf numFmtId="1" fontId="11" fillId="35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0" xfId="42" applyNumberFormat="1" applyFont="1" applyBorder="1" applyAlignment="1">
      <alignment horizontal="center"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78" fillId="0" borderId="10" xfId="57" applyFont="1" applyBorder="1" applyAlignment="1">
      <alignment vertical="center" wrapText="1"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10" xfId="58" applyFont="1" applyBorder="1" applyAlignment="1">
      <alignment vertical="center"/>
      <protection/>
    </xf>
    <xf numFmtId="0" fontId="0" fillId="0" borderId="0" xfId="0" applyAlignment="1">
      <alignment wrapText="1"/>
    </xf>
    <xf numFmtId="1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0" fillId="0" borderId="12" xfId="0" applyFont="1" applyBorder="1" applyAlignment="1">
      <alignment horizontal="center" vertical="center"/>
    </xf>
    <xf numFmtId="1" fontId="11" fillId="16" borderId="12" xfId="0" applyNumberFormat="1" applyFont="1" applyFill="1" applyBorder="1" applyAlignment="1">
      <alignment horizontal="center" vertical="center" wrapText="1"/>
    </xf>
    <xf numFmtId="1" fontId="11" fillId="9" borderId="12" xfId="0" applyNumberFormat="1" applyFont="1" applyFill="1" applyBorder="1" applyAlignment="1">
      <alignment horizontal="center" vertical="center" wrapText="1"/>
    </xf>
    <xf numFmtId="1" fontId="11" fillId="13" borderId="12" xfId="0" applyNumberFormat="1" applyFont="1" applyFill="1" applyBorder="1" applyAlignment="1">
      <alignment horizontal="center" vertical="center" wrapText="1"/>
    </xf>
    <xf numFmtId="1" fontId="11" fillId="35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1" fontId="11" fillId="6" borderId="13" xfId="0" applyNumberFormat="1" applyFont="1" applyFill="1" applyBorder="1" applyAlignment="1">
      <alignment horizontal="center" vertical="center" wrapText="1"/>
    </xf>
    <xf numFmtId="0" fontId="22" fillId="0" borderId="10" xfId="56" applyFont="1" applyBorder="1" applyAlignment="1">
      <alignment horizontal="center" vertical="center" wrapText="1"/>
      <protection/>
    </xf>
    <xf numFmtId="0" fontId="14" fillId="34" borderId="10" xfId="0" applyFont="1" applyFill="1" applyBorder="1" applyAlignment="1">
      <alignment horizontal="center" vertical="center" wrapText="1"/>
    </xf>
    <xf numFmtId="1" fontId="23" fillId="6" borderId="10" xfId="0" applyNumberFormat="1" applyFont="1" applyFill="1" applyBorder="1" applyAlignment="1">
      <alignment horizontal="center" vertical="center" wrapText="1"/>
    </xf>
    <xf numFmtId="0" fontId="21" fillId="0" borderId="10" xfId="58" applyFont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50" fillId="0" borderId="0" xfId="0" applyFont="1" applyAlignment="1">
      <alignment horizontal="center" vertical="center"/>
    </xf>
    <xf numFmtId="0" fontId="10" fillId="34" borderId="0" xfId="0" applyFont="1" applyFill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" fontId="11" fillId="6" borderId="12" xfId="0" applyNumberFormat="1" applyFont="1" applyFill="1" applyBorder="1" applyAlignment="1">
      <alignment horizontal="center" vertical="center" wrapText="1"/>
    </xf>
    <xf numFmtId="0" fontId="51" fillId="0" borderId="0" xfId="54" applyFont="1" applyFill="1" applyAlignment="1">
      <alignment/>
    </xf>
    <xf numFmtId="0" fontId="10" fillId="3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1" fontId="15" fillId="8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/>
    </xf>
    <xf numFmtId="10" fontId="10" fillId="34" borderId="0" xfId="0" applyNumberFormat="1" applyFont="1" applyFill="1" applyAlignment="1">
      <alignment/>
    </xf>
    <xf numFmtId="10" fontId="10" fillId="34" borderId="0" xfId="0" applyNumberFormat="1" applyFont="1" applyFill="1" applyAlignment="1">
      <alignment/>
    </xf>
    <xf numFmtId="10" fontId="10" fillId="34" borderId="0" xfId="0" applyNumberFormat="1" applyFont="1" applyFill="1" applyBorder="1" applyAlignment="1">
      <alignment/>
    </xf>
    <xf numFmtId="10" fontId="11" fillId="34" borderId="10" xfId="57" applyNumberFormat="1" applyFont="1" applyFill="1" applyBorder="1" applyAlignment="1">
      <alignment horizontal="center" vertical="center" wrapText="1"/>
      <protection/>
    </xf>
    <xf numFmtId="10" fontId="14" fillId="0" borderId="10" xfId="0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/>
    </xf>
    <xf numFmtId="10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10" fontId="0" fillId="33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10" fontId="5" fillId="0" borderId="0" xfId="57" applyNumberFormat="1" applyFont="1" applyBorder="1" applyAlignment="1">
      <alignment horizontal="center" wrapText="1"/>
      <protection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0" fillId="33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 wrapText="1"/>
    </xf>
    <xf numFmtId="10" fontId="3" fillId="33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 vertical="center"/>
    </xf>
    <xf numFmtId="10" fontId="5" fillId="0" borderId="0" xfId="57" applyNumberFormat="1" applyFont="1" applyBorder="1" applyAlignment="1">
      <alignment horizontal="center" vertical="center" wrapText="1"/>
      <protection/>
    </xf>
    <xf numFmtId="10" fontId="0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0" fontId="11" fillId="3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0" fontId="10" fillId="0" borderId="0" xfId="0" applyNumberFormat="1" applyFont="1" applyAlignment="1">
      <alignment vertical="center"/>
    </xf>
    <xf numFmtId="10" fontId="10" fillId="0" borderId="0" xfId="0" applyNumberFormat="1" applyFont="1" applyBorder="1" applyAlignment="1">
      <alignment vertical="center"/>
    </xf>
    <xf numFmtId="10" fontId="11" fillId="0" borderId="10" xfId="57" applyNumberFormat="1" applyFont="1" applyBorder="1" applyAlignment="1">
      <alignment horizontal="center" vertical="center" wrapText="1"/>
      <protection/>
    </xf>
    <xf numFmtId="10" fontId="11" fillId="0" borderId="0" xfId="0" applyNumberFormat="1" applyFont="1" applyFill="1" applyBorder="1" applyAlignment="1">
      <alignment vertical="center"/>
    </xf>
    <xf numFmtId="10" fontId="0" fillId="0" borderId="0" xfId="0" applyNumberFormat="1" applyFont="1" applyAlignment="1">
      <alignment vertical="center"/>
    </xf>
    <xf numFmtId="10" fontId="3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0" xfId="57" applyNumberFormat="1" applyFont="1" applyBorder="1" applyAlignment="1">
      <alignment horizontal="center" vertical="center" wrapText="1"/>
      <protection/>
    </xf>
    <xf numFmtId="10" fontId="12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0" fillId="0" borderId="10" xfId="0" applyNumberFormat="1" applyFont="1" applyFill="1" applyBorder="1" applyAlignment="1">
      <alignment horizontal="center" vertical="center"/>
    </xf>
    <xf numFmtId="10" fontId="11" fillId="0" borderId="0" xfId="0" applyNumberFormat="1" applyFont="1" applyBorder="1" applyAlignment="1">
      <alignment/>
    </xf>
    <xf numFmtId="10" fontId="11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77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1" fontId="11" fillId="2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/>
    </xf>
    <xf numFmtId="0" fontId="24" fillId="0" borderId="10" xfId="56" applyFont="1" applyBorder="1" applyAlignment="1">
      <alignment horizontal="center" vertical="center" wrapText="1"/>
      <protection/>
    </xf>
    <xf numFmtId="10" fontId="10" fillId="0" borderId="11" xfId="0" applyNumberFormat="1" applyFont="1" applyBorder="1" applyAlignment="1">
      <alignment vertical="center"/>
    </xf>
    <xf numFmtId="10" fontId="10" fillId="34" borderId="1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10" fillId="34" borderId="0" xfId="0" applyNumberFormat="1" applyFont="1" applyFill="1" applyAlignment="1">
      <alignment vertical="center"/>
    </xf>
    <xf numFmtId="10" fontId="0" fillId="0" borderId="0" xfId="0" applyNumberFormat="1" applyBorder="1" applyAlignment="1">
      <alignment vertical="center" wrapText="1"/>
    </xf>
    <xf numFmtId="10" fontId="10" fillId="34" borderId="10" xfId="57" applyNumberFormat="1" applyFont="1" applyFill="1" applyBorder="1" applyAlignment="1">
      <alignment horizontal="center" vertical="center" wrapText="1"/>
      <protection/>
    </xf>
    <xf numFmtId="10" fontId="10" fillId="0" borderId="0" xfId="0" applyNumberFormat="1" applyFont="1" applyFill="1" applyBorder="1" applyAlignment="1">
      <alignment vertical="center"/>
    </xf>
    <xf numFmtId="10" fontId="10" fillId="0" borderId="0" xfId="57" applyNumberFormat="1" applyFont="1" applyBorder="1" applyAlignment="1">
      <alignment horizontal="center" vertical="center" wrapText="1"/>
      <protection/>
    </xf>
    <xf numFmtId="10" fontId="10" fillId="34" borderId="12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10" fontId="1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 horizontal="center"/>
    </xf>
    <xf numFmtId="1" fontId="15" fillId="1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5" fillId="0" borderId="0" xfId="57" applyFont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34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34" borderId="10" xfId="0" applyFont="1" applyFill="1" applyBorder="1" applyAlignment="1">
      <alignment horizontal="left" vertical="top" wrapText="1"/>
    </xf>
    <xf numFmtId="0" fontId="79" fillId="0" borderId="0" xfId="0" applyFont="1" applyAlignment="1">
      <alignment horizontal="center" vertical="center"/>
    </xf>
    <xf numFmtId="0" fontId="80" fillId="34" borderId="0" xfId="0" applyFont="1" applyFill="1" applyAlignment="1">
      <alignment horizontal="center" vertical="center"/>
    </xf>
    <xf numFmtId="0" fontId="81" fillId="34" borderId="0" xfId="0" applyFont="1" applyFill="1" applyAlignment="1">
      <alignment horizontal="center" vertical="center"/>
    </xf>
    <xf numFmtId="0" fontId="81" fillId="34" borderId="0" xfId="0" applyFont="1" applyFill="1" applyBorder="1" applyAlignment="1">
      <alignment horizontal="center" vertical="center"/>
    </xf>
    <xf numFmtId="0" fontId="81" fillId="34" borderId="1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82" fillId="0" borderId="0" xfId="57" applyFont="1" applyBorder="1" applyAlignment="1">
      <alignment horizontal="center" vertical="center" wrapText="1"/>
      <protection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83" fillId="33" borderId="0" xfId="0" applyFont="1" applyFill="1" applyBorder="1" applyAlignment="1">
      <alignment horizontal="center" vertical="center" wrapText="1"/>
    </xf>
    <xf numFmtId="177" fontId="84" fillId="0" borderId="10" xfId="56" applyNumberFormat="1" applyFont="1" applyBorder="1" applyAlignment="1">
      <alignment horizontal="center" vertical="center"/>
      <protection/>
    </xf>
    <xf numFmtId="177" fontId="84" fillId="0" borderId="0" xfId="56" applyNumberFormat="1" applyFont="1" applyAlignment="1">
      <alignment horizontal="center" vertical="center"/>
      <protection/>
    </xf>
    <xf numFmtId="4" fontId="10" fillId="0" borderId="10" xfId="0" applyNumberFormat="1" applyFont="1" applyBorder="1" applyAlignment="1">
      <alignment horizontal="center" vertical="center" wrapText="1"/>
    </xf>
    <xf numFmtId="4" fontId="10" fillId="34" borderId="12" xfId="55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 wrapText="1"/>
    </xf>
    <xf numFmtId="1" fontId="28" fillId="0" borderId="0" xfId="0" applyNumberFormat="1" applyFont="1" applyFill="1" applyAlignment="1">
      <alignment vertical="center"/>
    </xf>
    <xf numFmtId="0" fontId="0" fillId="0" borderId="0" xfId="0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85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1" fillId="34" borderId="0" xfId="0" applyFont="1" applyFill="1" applyAlignment="1">
      <alignment horizontal="center" vertical="center" wrapText="1"/>
    </xf>
    <xf numFmtId="0" fontId="11" fillId="0" borderId="0" xfId="57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0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0" fillId="0" borderId="13" xfId="57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86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0" borderId="17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" fontId="11" fillId="34" borderId="14" xfId="42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1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wrapText="1"/>
    </xf>
    <xf numFmtId="1" fontId="17" fillId="0" borderId="0" xfId="0" applyNumberFormat="1" applyFont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" fontId="1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0" fontId="1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11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1" fontId="18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1" fontId="2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0" xfId="57" applyFont="1" applyBorder="1" applyAlignment="1">
      <alignment horizontal="left" vertical="center" wrapText="1"/>
      <protection/>
    </xf>
    <xf numFmtId="1" fontId="18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right" vertical="center"/>
    </xf>
    <xf numFmtId="4" fontId="11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10" fontId="18" fillId="0" borderId="0" xfId="0" applyNumberFormat="1" applyFont="1" applyAlignment="1">
      <alignment horizontal="center" wrapText="1"/>
    </xf>
    <xf numFmtId="0" fontId="10" fillId="34" borderId="0" xfId="57" applyFont="1" applyFill="1" applyAlignment="1">
      <alignment vertical="center" wrapText="1"/>
      <protection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11" fillId="34" borderId="0" xfId="57" applyFont="1" applyFill="1" applyAlignment="1">
      <alignment horizontal="left" vertical="center" wrapText="1"/>
      <protection/>
    </xf>
    <xf numFmtId="0" fontId="10" fillId="34" borderId="0" xfId="57" applyFont="1" applyFill="1" applyAlignment="1">
      <alignment horizontal="left" vertical="center" wrapText="1"/>
      <protection/>
    </xf>
    <xf numFmtId="0" fontId="11" fillId="0" borderId="0" xfId="0" applyFon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_Arkusz1" xfId="57"/>
    <cellStyle name="Normalny_New Arkusz programu Microsoft Excel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01"/>
  <sheetViews>
    <sheetView zoomScale="115" zoomScaleNormal="115" zoomScaleSheetLayoutView="100" workbookViewId="0" topLeftCell="A18">
      <selection activeCell="F9" sqref="F9"/>
    </sheetView>
  </sheetViews>
  <sheetFormatPr defaultColWidth="9.140625" defaultRowHeight="12.75"/>
  <cols>
    <col min="1" max="1" width="4.421875" style="0" customWidth="1"/>
    <col min="2" max="2" width="64.7109375" style="428" customWidth="1"/>
    <col min="3" max="3" width="11.00390625" style="0" customWidth="1"/>
    <col min="4" max="4" width="8.8515625" style="265" customWidth="1"/>
    <col min="5" max="5" width="11.421875" style="192" customWidth="1"/>
    <col min="6" max="6" width="10.8515625" style="192" hidden="1" customWidth="1"/>
    <col min="7" max="7" width="8.00390625" style="192" hidden="1" customWidth="1"/>
    <col min="8" max="8" width="10.8515625" style="192" customWidth="1"/>
    <col min="9" max="9" width="10.7109375" style="192" customWidth="1"/>
    <col min="10" max="10" width="8.8515625" style="192" hidden="1" customWidth="1"/>
    <col min="11" max="11" width="0.13671875" style="192" customWidth="1"/>
    <col min="12" max="12" width="13.57421875" style="290" customWidth="1"/>
    <col min="13" max="13" width="7.421875" style="359" customWidth="1"/>
    <col min="14" max="14" width="13.140625" style="291" customWidth="1"/>
    <col min="15" max="15" width="11.8515625" style="177" customWidth="1"/>
    <col min="16" max="16" width="14.57421875" style="177" customWidth="1"/>
    <col min="17" max="17" width="25.28125" style="451" customWidth="1"/>
  </cols>
  <sheetData>
    <row r="1" ht="12" hidden="1"/>
    <row r="2" ht="12" hidden="1"/>
    <row r="3" ht="12" hidden="1"/>
    <row r="4" spans="2:17" ht="12.75">
      <c r="B4" s="429" t="s">
        <v>76</v>
      </c>
      <c r="P4" s="519" t="s">
        <v>209</v>
      </c>
      <c r="Q4" s="520"/>
    </row>
    <row r="5" spans="1:17" ht="13.5">
      <c r="A5" s="76"/>
      <c r="B5" s="429" t="s">
        <v>77</v>
      </c>
      <c r="C5" s="76"/>
      <c r="D5" s="266"/>
      <c r="E5" s="193"/>
      <c r="F5" s="193"/>
      <c r="G5" s="193"/>
      <c r="H5" s="193"/>
      <c r="I5" s="193"/>
      <c r="J5" s="193"/>
      <c r="K5" s="193"/>
      <c r="L5" s="158"/>
      <c r="M5" s="360"/>
      <c r="N5" s="178"/>
      <c r="O5" s="179"/>
      <c r="P5" s="506" t="s">
        <v>17</v>
      </c>
      <c r="Q5" s="506"/>
    </row>
    <row r="6" spans="1:17" ht="13.5">
      <c r="A6" s="76"/>
      <c r="B6" s="429"/>
      <c r="C6" s="76"/>
      <c r="D6" s="266"/>
      <c r="E6" s="193"/>
      <c r="F6" s="193"/>
      <c r="G6" s="193"/>
      <c r="H6" s="193"/>
      <c r="I6" s="193"/>
      <c r="J6" s="193"/>
      <c r="K6" s="193"/>
      <c r="L6" s="158"/>
      <c r="M6" s="360"/>
      <c r="N6" s="178"/>
      <c r="O6" s="179"/>
      <c r="P6" s="264"/>
      <c r="Q6" s="452"/>
    </row>
    <row r="7" spans="1:17" ht="13.5">
      <c r="A7" s="76"/>
      <c r="B7" s="350"/>
      <c r="C7" s="506" t="s">
        <v>0</v>
      </c>
      <c r="D7" s="506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453"/>
    </row>
    <row r="8" spans="1:17" ht="13.5">
      <c r="A8" s="76"/>
      <c r="B8" s="483" t="s">
        <v>206</v>
      </c>
      <c r="C8" s="322"/>
      <c r="D8" s="322"/>
      <c r="E8" s="323"/>
      <c r="F8" s="323"/>
      <c r="G8" s="323"/>
      <c r="H8" s="323"/>
      <c r="I8" s="323"/>
      <c r="J8" s="323"/>
      <c r="K8" s="323"/>
      <c r="L8" s="323"/>
      <c r="M8" s="361"/>
      <c r="N8" s="323"/>
      <c r="O8" s="323"/>
      <c r="P8" s="323"/>
      <c r="Q8" s="453"/>
    </row>
    <row r="9" spans="1:17" ht="14.25" customHeight="1">
      <c r="A9" s="77"/>
      <c r="B9" s="385" t="s">
        <v>40</v>
      </c>
      <c r="C9" s="78"/>
      <c r="D9" s="236"/>
      <c r="E9" s="513" t="s">
        <v>89</v>
      </c>
      <c r="F9" s="514"/>
      <c r="G9" s="515"/>
      <c r="H9" s="516" t="s">
        <v>85</v>
      </c>
      <c r="I9" s="514"/>
      <c r="J9" s="514"/>
      <c r="K9" s="515"/>
      <c r="L9" s="159"/>
      <c r="M9" s="362"/>
      <c r="N9" s="180"/>
      <c r="O9" s="181"/>
      <c r="P9" s="181"/>
      <c r="Q9" s="454"/>
    </row>
    <row r="10" spans="1:17" ht="42" customHeight="1">
      <c r="A10" s="79" t="s">
        <v>1</v>
      </c>
      <c r="B10" s="79" t="s">
        <v>2</v>
      </c>
      <c r="C10" s="79" t="s">
        <v>3</v>
      </c>
      <c r="D10" s="267" t="s">
        <v>70</v>
      </c>
      <c r="E10" s="194" t="s">
        <v>63</v>
      </c>
      <c r="F10" s="195" t="s">
        <v>64</v>
      </c>
      <c r="G10" s="196" t="s">
        <v>65</v>
      </c>
      <c r="H10" s="197" t="s">
        <v>160</v>
      </c>
      <c r="I10" s="198" t="s">
        <v>67</v>
      </c>
      <c r="J10" s="198" t="s">
        <v>161</v>
      </c>
      <c r="K10" s="198" t="s">
        <v>162</v>
      </c>
      <c r="L10" s="160" t="s">
        <v>4</v>
      </c>
      <c r="M10" s="363" t="s">
        <v>5</v>
      </c>
      <c r="N10" s="114" t="s">
        <v>47</v>
      </c>
      <c r="O10" s="170" t="s">
        <v>6</v>
      </c>
      <c r="P10" s="170" t="s">
        <v>7</v>
      </c>
      <c r="Q10" s="79" t="s">
        <v>28</v>
      </c>
    </row>
    <row r="11" spans="1:17" s="43" customFormat="1" ht="69.75">
      <c r="A11" s="64">
        <v>1</v>
      </c>
      <c r="B11" s="66" t="s">
        <v>108</v>
      </c>
      <c r="C11" s="66" t="s">
        <v>11</v>
      </c>
      <c r="D11" s="268">
        <f>SUM(E11:I11)</f>
        <v>7</v>
      </c>
      <c r="E11" s="194">
        <v>0</v>
      </c>
      <c r="F11" s="195"/>
      <c r="G11" s="196"/>
      <c r="H11" s="197">
        <v>7</v>
      </c>
      <c r="I11" s="198"/>
      <c r="J11" s="198"/>
      <c r="K11" s="198"/>
      <c r="L11" s="292">
        <v>0</v>
      </c>
      <c r="M11" s="364">
        <v>0</v>
      </c>
      <c r="N11" s="176">
        <f>ROUND(L11*(1+M11),2)</f>
        <v>0</v>
      </c>
      <c r="O11" s="171">
        <f aca="true" t="shared" si="0" ref="O11:O18">L11*D11</f>
        <v>0</v>
      </c>
      <c r="P11" s="171">
        <f>N11*D11</f>
        <v>0</v>
      </c>
      <c r="Q11" s="455"/>
    </row>
    <row r="12" spans="1:17" s="43" customFormat="1" ht="69.75">
      <c r="A12" s="64">
        <v>2</v>
      </c>
      <c r="B12" s="66" t="s">
        <v>109</v>
      </c>
      <c r="C12" s="66" t="s">
        <v>11</v>
      </c>
      <c r="D12" s="268">
        <f aca="true" t="shared" si="1" ref="D12:D18">SUM(E12:I12)</f>
        <v>1</v>
      </c>
      <c r="E12" s="194">
        <v>0</v>
      </c>
      <c r="F12" s="195"/>
      <c r="G12" s="196"/>
      <c r="H12" s="197">
        <v>1</v>
      </c>
      <c r="I12" s="198"/>
      <c r="J12" s="198"/>
      <c r="K12" s="198"/>
      <c r="L12" s="292">
        <v>0</v>
      </c>
      <c r="M12" s="364">
        <v>0</v>
      </c>
      <c r="N12" s="176">
        <f aca="true" t="shared" si="2" ref="N12:N18">ROUND(L12*(1+M12),2)</f>
        <v>0</v>
      </c>
      <c r="O12" s="171">
        <f t="shared" si="0"/>
        <v>0</v>
      </c>
      <c r="P12" s="171">
        <f aca="true" t="shared" si="3" ref="P12:P18">N12*D12</f>
        <v>0</v>
      </c>
      <c r="Q12" s="455"/>
    </row>
    <row r="13" spans="1:17" s="43" customFormat="1" ht="69.75">
      <c r="A13" s="64">
        <v>3</v>
      </c>
      <c r="B13" s="66" t="s">
        <v>110</v>
      </c>
      <c r="C13" s="66" t="s">
        <v>11</v>
      </c>
      <c r="D13" s="268">
        <f t="shared" si="1"/>
        <v>2</v>
      </c>
      <c r="E13" s="194">
        <v>0</v>
      </c>
      <c r="F13" s="195"/>
      <c r="G13" s="196"/>
      <c r="H13" s="197">
        <v>2</v>
      </c>
      <c r="I13" s="198"/>
      <c r="J13" s="198"/>
      <c r="K13" s="198"/>
      <c r="L13" s="292">
        <v>0</v>
      </c>
      <c r="M13" s="364">
        <v>0</v>
      </c>
      <c r="N13" s="176">
        <f t="shared" si="2"/>
        <v>0</v>
      </c>
      <c r="O13" s="171">
        <f t="shared" si="0"/>
        <v>0</v>
      </c>
      <c r="P13" s="171">
        <f t="shared" si="3"/>
        <v>0</v>
      </c>
      <c r="Q13" s="455"/>
    </row>
    <row r="14" spans="1:17" s="38" customFormat="1" ht="55.5">
      <c r="A14" s="64">
        <v>4</v>
      </c>
      <c r="B14" s="66" t="s">
        <v>111</v>
      </c>
      <c r="C14" s="66" t="s">
        <v>12</v>
      </c>
      <c r="D14" s="268">
        <f t="shared" si="1"/>
        <v>4</v>
      </c>
      <c r="E14" s="194">
        <v>0</v>
      </c>
      <c r="F14" s="195"/>
      <c r="G14" s="196"/>
      <c r="H14" s="197">
        <v>4</v>
      </c>
      <c r="I14" s="198"/>
      <c r="J14" s="198"/>
      <c r="K14" s="198"/>
      <c r="L14" s="293">
        <v>0</v>
      </c>
      <c r="M14" s="364">
        <v>0</v>
      </c>
      <c r="N14" s="176">
        <f t="shared" si="2"/>
        <v>0</v>
      </c>
      <c r="O14" s="171">
        <f t="shared" si="0"/>
        <v>0</v>
      </c>
      <c r="P14" s="171">
        <f t="shared" si="3"/>
        <v>0</v>
      </c>
      <c r="Q14" s="455"/>
    </row>
    <row r="15" spans="1:17" s="43" customFormat="1" ht="27.75">
      <c r="A15" s="64">
        <v>5</v>
      </c>
      <c r="B15" s="66" t="s">
        <v>35</v>
      </c>
      <c r="C15" s="66" t="s">
        <v>21</v>
      </c>
      <c r="D15" s="268">
        <f t="shared" si="1"/>
        <v>1</v>
      </c>
      <c r="E15" s="194">
        <v>0</v>
      </c>
      <c r="F15" s="195"/>
      <c r="G15" s="196"/>
      <c r="H15" s="197">
        <v>1</v>
      </c>
      <c r="I15" s="198"/>
      <c r="J15" s="198"/>
      <c r="K15" s="198"/>
      <c r="L15" s="293">
        <v>0</v>
      </c>
      <c r="M15" s="364">
        <v>0</v>
      </c>
      <c r="N15" s="176">
        <f t="shared" si="2"/>
        <v>0</v>
      </c>
      <c r="O15" s="171">
        <f t="shared" si="0"/>
        <v>0</v>
      </c>
      <c r="P15" s="171">
        <f t="shared" si="3"/>
        <v>0</v>
      </c>
      <c r="Q15" s="455"/>
    </row>
    <row r="16" spans="1:17" s="43" customFormat="1" ht="79.5" customHeight="1">
      <c r="A16" s="64">
        <v>6</v>
      </c>
      <c r="B16" s="66" t="s">
        <v>188</v>
      </c>
      <c r="C16" s="66" t="s">
        <v>21</v>
      </c>
      <c r="D16" s="268">
        <f t="shared" si="1"/>
        <v>1</v>
      </c>
      <c r="E16" s="194">
        <v>0</v>
      </c>
      <c r="F16" s="195"/>
      <c r="G16" s="196"/>
      <c r="H16" s="197">
        <v>1</v>
      </c>
      <c r="I16" s="198"/>
      <c r="J16" s="198"/>
      <c r="K16" s="198"/>
      <c r="L16" s="293">
        <v>0</v>
      </c>
      <c r="M16" s="364">
        <v>0</v>
      </c>
      <c r="N16" s="176">
        <f t="shared" si="2"/>
        <v>0</v>
      </c>
      <c r="O16" s="171">
        <f t="shared" si="0"/>
        <v>0</v>
      </c>
      <c r="P16" s="171">
        <f t="shared" si="3"/>
        <v>0</v>
      </c>
      <c r="Q16" s="455"/>
    </row>
    <row r="17" spans="1:17" s="43" customFormat="1" ht="84.75" customHeight="1">
      <c r="A17" s="64">
        <v>7</v>
      </c>
      <c r="B17" s="66" t="s">
        <v>60</v>
      </c>
      <c r="C17" s="66" t="s">
        <v>33</v>
      </c>
      <c r="D17" s="268">
        <f t="shared" si="1"/>
        <v>1</v>
      </c>
      <c r="E17" s="194">
        <v>0</v>
      </c>
      <c r="F17" s="195"/>
      <c r="G17" s="196"/>
      <c r="H17" s="197">
        <v>0</v>
      </c>
      <c r="I17" s="198">
        <v>1</v>
      </c>
      <c r="J17" s="198"/>
      <c r="K17" s="198"/>
      <c r="L17" s="292">
        <v>0</v>
      </c>
      <c r="M17" s="364">
        <v>0</v>
      </c>
      <c r="N17" s="176">
        <f t="shared" si="2"/>
        <v>0</v>
      </c>
      <c r="O17" s="171">
        <f t="shared" si="0"/>
        <v>0</v>
      </c>
      <c r="P17" s="171">
        <f t="shared" si="3"/>
        <v>0</v>
      </c>
      <c r="Q17" s="455"/>
    </row>
    <row r="18" spans="1:17" s="43" customFormat="1" ht="195.75">
      <c r="A18" s="64">
        <v>8</v>
      </c>
      <c r="B18" s="66" t="s">
        <v>189</v>
      </c>
      <c r="C18" s="66" t="s">
        <v>23</v>
      </c>
      <c r="D18" s="268">
        <f t="shared" si="1"/>
        <v>1</v>
      </c>
      <c r="E18" s="194">
        <v>0</v>
      </c>
      <c r="F18" s="195"/>
      <c r="G18" s="196"/>
      <c r="H18" s="197">
        <v>1</v>
      </c>
      <c r="I18" s="198"/>
      <c r="J18" s="198"/>
      <c r="K18" s="198"/>
      <c r="L18" s="292">
        <v>0</v>
      </c>
      <c r="M18" s="364">
        <v>0</v>
      </c>
      <c r="N18" s="176">
        <f t="shared" si="2"/>
        <v>0</v>
      </c>
      <c r="O18" s="171">
        <f t="shared" si="0"/>
        <v>0</v>
      </c>
      <c r="P18" s="171">
        <f t="shared" si="3"/>
        <v>0</v>
      </c>
      <c r="Q18" s="455"/>
    </row>
    <row r="19" spans="1:17" s="17" customFormat="1" ht="21.75" customHeight="1">
      <c r="A19" s="508" t="s">
        <v>182</v>
      </c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10"/>
      <c r="O19" s="134">
        <f>SUM(O11:O18)</f>
        <v>0</v>
      </c>
      <c r="P19" s="134">
        <f>SUM(P11:P18)</f>
        <v>0</v>
      </c>
      <c r="Q19" s="456"/>
    </row>
    <row r="20" spans="1:17" ht="21" customHeight="1">
      <c r="A20" s="83"/>
      <c r="B20" s="74"/>
      <c r="C20" s="82"/>
      <c r="D20" s="269"/>
      <c r="E20" s="199"/>
      <c r="F20" s="199"/>
      <c r="G20" s="199"/>
      <c r="H20" s="199"/>
      <c r="I20" s="199"/>
      <c r="J20" s="199"/>
      <c r="K20" s="199"/>
      <c r="L20" s="161"/>
      <c r="M20" s="365"/>
      <c r="N20" s="143"/>
      <c r="O20" s="181"/>
      <c r="P20" s="181"/>
      <c r="Q20" s="457"/>
    </row>
    <row r="21" spans="1:17" ht="9.75" customHeight="1">
      <c r="A21" s="518"/>
      <c r="B21" s="517" t="s">
        <v>233</v>
      </c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</row>
    <row r="22" spans="1:17" s="4" customFormat="1" ht="6.75" customHeight="1">
      <c r="A22" s="518"/>
      <c r="B22" s="517"/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</row>
    <row r="23" spans="1:17" s="4" customFormat="1" ht="12.75" customHeight="1">
      <c r="A23" s="83"/>
      <c r="B23" s="517" t="s">
        <v>215</v>
      </c>
      <c r="C23" s="517"/>
      <c r="D23" s="517"/>
      <c r="E23" s="517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</row>
    <row r="24" spans="1:17" s="4" customFormat="1" ht="13.5">
      <c r="A24" s="83"/>
      <c r="B24" s="491" t="s">
        <v>216</v>
      </c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</row>
    <row r="25" spans="1:17" ht="21" customHeight="1">
      <c r="A25" s="72" t="s">
        <v>211</v>
      </c>
      <c r="B25" s="495"/>
      <c r="C25" s="72"/>
      <c r="D25" s="72"/>
      <c r="E25" s="72"/>
      <c r="F25" s="521"/>
      <c r="G25" s="521"/>
      <c r="H25" s="521"/>
      <c r="I25" s="521"/>
      <c r="J25" s="521"/>
      <c r="K25"/>
      <c r="L25"/>
      <c r="M25"/>
      <c r="N25"/>
      <c r="O25"/>
      <c r="P25"/>
      <c r="Q25"/>
    </row>
    <row r="26" spans="1:17" ht="13.5">
      <c r="A26" s="72" t="s">
        <v>212</v>
      </c>
      <c r="B26" s="495"/>
      <c r="C26" s="72"/>
      <c r="D26" s="72"/>
      <c r="E26" s="72"/>
      <c r="F26" s="72"/>
      <c r="G26" s="367"/>
      <c r="H26" s="132"/>
      <c r="I26" s="132"/>
      <c r="J26" s="132"/>
      <c r="K26"/>
      <c r="L26"/>
      <c r="M26"/>
      <c r="N26"/>
      <c r="O26"/>
      <c r="P26"/>
      <c r="Q26"/>
    </row>
    <row r="27" spans="1:17" ht="13.5">
      <c r="A27" s="72" t="s">
        <v>213</v>
      </c>
      <c r="B27" s="495"/>
      <c r="C27" s="72"/>
      <c r="D27" s="72"/>
      <c r="E27" s="72"/>
      <c r="F27" s="72"/>
      <c r="G27" s="367"/>
      <c r="H27" s="132"/>
      <c r="I27" s="132"/>
      <c r="J27" s="132"/>
      <c r="K27"/>
      <c r="L27"/>
      <c r="M27"/>
      <c r="N27"/>
      <c r="O27"/>
      <c r="P27"/>
      <c r="Q27"/>
    </row>
    <row r="28" spans="1:17" ht="13.5">
      <c r="A28" s="72" t="s">
        <v>214</v>
      </c>
      <c r="B28" s="495"/>
      <c r="C28" s="72"/>
      <c r="D28" s="72"/>
      <c r="E28" s="72"/>
      <c r="F28" s="72"/>
      <c r="G28" s="367"/>
      <c r="H28" s="132"/>
      <c r="I28" s="132"/>
      <c r="J28" s="132"/>
      <c r="K28"/>
      <c r="L28" s="522" t="s">
        <v>78</v>
      </c>
      <c r="M28" s="522"/>
      <c r="N28" s="522"/>
      <c r="O28" s="522"/>
      <c r="P28" s="522"/>
      <c r="Q28"/>
    </row>
    <row r="29" spans="1:17" s="4" customFormat="1" ht="18" customHeight="1">
      <c r="A29" s="83"/>
      <c r="B29" s="97"/>
      <c r="C29" s="72"/>
      <c r="D29" s="266"/>
      <c r="E29" s="200"/>
      <c r="F29" s="200"/>
      <c r="G29" s="200"/>
      <c r="H29" s="200"/>
      <c r="I29" s="200"/>
      <c r="J29" s="200"/>
      <c r="K29" s="200"/>
      <c r="L29" s="522"/>
      <c r="M29" s="522"/>
      <c r="N29" s="522"/>
      <c r="O29" s="522"/>
      <c r="P29" s="522"/>
      <c r="Q29" s="458"/>
    </row>
    <row r="30" spans="1:17" s="4" customFormat="1" ht="18.75" customHeight="1">
      <c r="A30" s="83"/>
      <c r="B30" s="97"/>
      <c r="C30" s="72"/>
      <c r="D30" s="266"/>
      <c r="E30" s="200"/>
      <c r="F30" s="200"/>
      <c r="G30" s="200"/>
      <c r="H30" s="200"/>
      <c r="I30" s="200"/>
      <c r="J30" s="200"/>
      <c r="K30" s="200"/>
      <c r="L30" s="522"/>
      <c r="M30" s="522"/>
      <c r="N30" s="522"/>
      <c r="O30" s="522"/>
      <c r="P30" s="522"/>
      <c r="Q30" s="458"/>
    </row>
    <row r="31" spans="1:17" ht="21" customHeight="1">
      <c r="A31" s="82"/>
      <c r="B31" s="97"/>
      <c r="C31" s="72"/>
      <c r="D31" s="266"/>
      <c r="E31" s="200"/>
      <c r="F31" s="200"/>
      <c r="G31" s="200"/>
      <c r="H31" s="200"/>
      <c r="I31" s="200"/>
      <c r="J31" s="200"/>
      <c r="K31" s="200"/>
      <c r="L31" s="162"/>
      <c r="M31" s="367"/>
      <c r="N31" s="182"/>
      <c r="O31" s="179"/>
      <c r="P31" s="179"/>
      <c r="Q31" s="458"/>
    </row>
    <row r="32" spans="1:17" s="4" customFormat="1" ht="12.75" customHeight="1" hidden="1">
      <c r="A32" s="49"/>
      <c r="B32" s="430"/>
      <c r="C32" s="50"/>
      <c r="D32" s="237"/>
      <c r="E32" s="201"/>
      <c r="F32" s="201"/>
      <c r="G32" s="201"/>
      <c r="H32" s="201"/>
      <c r="I32" s="201"/>
      <c r="J32" s="201"/>
      <c r="K32" s="201"/>
      <c r="L32" s="163"/>
      <c r="M32" s="368"/>
      <c r="N32" s="183"/>
      <c r="O32" s="48"/>
      <c r="P32" s="48"/>
      <c r="Q32" s="459"/>
    </row>
    <row r="33" spans="1:17" ht="12">
      <c r="A33" s="32"/>
      <c r="B33" s="431"/>
      <c r="C33" s="35"/>
      <c r="D33" s="237"/>
      <c r="E33" s="202"/>
      <c r="F33" s="202"/>
      <c r="G33" s="202"/>
      <c r="H33" s="202"/>
      <c r="I33" s="202"/>
      <c r="J33" s="202"/>
      <c r="K33" s="202"/>
      <c r="L33" s="157"/>
      <c r="M33" s="369"/>
      <c r="N33" s="184"/>
      <c r="O33" s="48"/>
      <c r="P33" s="48"/>
      <c r="Q33" s="460"/>
    </row>
    <row r="34" spans="3:16" ht="12.75">
      <c r="C34" s="511"/>
      <c r="D34" s="511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</row>
    <row r="35" spans="1:17" ht="15">
      <c r="A35" s="2"/>
      <c r="B35" s="432"/>
      <c r="C35" s="3"/>
      <c r="D35" s="270"/>
      <c r="E35" s="203"/>
      <c r="F35" s="203"/>
      <c r="G35" s="203"/>
      <c r="H35" s="203"/>
      <c r="I35" s="203"/>
      <c r="J35" s="203"/>
      <c r="K35" s="203"/>
      <c r="L35" s="157"/>
      <c r="M35" s="369"/>
      <c r="N35" s="184"/>
      <c r="O35" s="48"/>
      <c r="P35" s="48"/>
      <c r="Q35" s="460"/>
    </row>
    <row r="36" spans="1:17" ht="12.75">
      <c r="A36" s="23"/>
      <c r="B36" s="433"/>
      <c r="C36" s="23"/>
      <c r="D36" s="271"/>
      <c r="E36" s="204"/>
      <c r="F36" s="204"/>
      <c r="G36" s="204"/>
      <c r="H36" s="204"/>
      <c r="I36" s="204"/>
      <c r="J36" s="204"/>
      <c r="K36" s="204"/>
      <c r="L36" s="164"/>
      <c r="M36" s="370"/>
      <c r="N36" s="153"/>
      <c r="O36" s="172"/>
      <c r="P36" s="172"/>
      <c r="Q36" s="461"/>
    </row>
    <row r="37" spans="1:17" ht="12">
      <c r="A37" s="6"/>
      <c r="B37" s="434"/>
      <c r="C37" s="6"/>
      <c r="D37" s="238"/>
      <c r="E37" s="205"/>
      <c r="F37" s="205"/>
      <c r="G37" s="205"/>
      <c r="H37" s="205"/>
      <c r="I37" s="205"/>
      <c r="J37" s="205"/>
      <c r="K37" s="205"/>
      <c r="L37" s="294"/>
      <c r="M37" s="371"/>
      <c r="N37" s="184"/>
      <c r="O37" s="48"/>
      <c r="P37" s="48"/>
      <c r="Q37" s="460"/>
    </row>
    <row r="38" spans="1:17" ht="12">
      <c r="A38" s="6"/>
      <c r="B38" s="434"/>
      <c r="C38" s="6"/>
      <c r="D38" s="238"/>
      <c r="E38" s="206"/>
      <c r="F38" s="206"/>
      <c r="G38" s="206"/>
      <c r="H38" s="206"/>
      <c r="I38" s="206"/>
      <c r="J38" s="206"/>
      <c r="K38" s="206"/>
      <c r="L38" s="295"/>
      <c r="M38" s="372"/>
      <c r="N38" s="48" t="s">
        <v>58</v>
      </c>
      <c r="O38" s="48"/>
      <c r="P38" s="48"/>
      <c r="Q38" s="462"/>
    </row>
    <row r="39" spans="1:17" ht="12">
      <c r="A39" s="6"/>
      <c r="B39" s="434"/>
      <c r="C39" s="6"/>
      <c r="D39" s="238"/>
      <c r="E39" s="206"/>
      <c r="F39" s="206"/>
      <c r="G39" s="206"/>
      <c r="H39" s="206"/>
      <c r="I39" s="206"/>
      <c r="J39" s="206"/>
      <c r="K39" s="206"/>
      <c r="L39" s="295"/>
      <c r="M39" s="372"/>
      <c r="N39" s="48"/>
      <c r="O39" s="48"/>
      <c r="P39" s="48"/>
      <c r="Q39" s="462"/>
    </row>
    <row r="40" spans="1:17" ht="12">
      <c r="A40" s="6"/>
      <c r="B40" s="434"/>
      <c r="C40" s="6"/>
      <c r="D40" s="238"/>
      <c r="E40" s="206"/>
      <c r="F40" s="206"/>
      <c r="G40" s="206"/>
      <c r="H40" s="206"/>
      <c r="I40" s="206"/>
      <c r="J40" s="206"/>
      <c r="K40" s="206"/>
      <c r="L40" s="295"/>
      <c r="M40" s="372"/>
      <c r="N40" s="48"/>
      <c r="O40" s="48"/>
      <c r="P40" s="48"/>
      <c r="Q40" s="462"/>
    </row>
    <row r="41" spans="1:17" ht="12">
      <c r="A41" s="6"/>
      <c r="B41" s="434"/>
      <c r="C41" s="6"/>
      <c r="D41" s="238"/>
      <c r="E41" s="206"/>
      <c r="F41" s="206"/>
      <c r="G41" s="206"/>
      <c r="H41" s="206"/>
      <c r="I41" s="206"/>
      <c r="J41" s="206"/>
      <c r="K41" s="206"/>
      <c r="L41" s="295"/>
      <c r="M41" s="372"/>
      <c r="N41" s="48"/>
      <c r="O41" s="48"/>
      <c r="P41" s="48"/>
      <c r="Q41" s="462"/>
    </row>
    <row r="42" spans="1:17" ht="12">
      <c r="A42" s="6"/>
      <c r="B42" s="434"/>
      <c r="C42" s="6"/>
      <c r="D42" s="238"/>
      <c r="E42" s="206"/>
      <c r="F42" s="206"/>
      <c r="G42" s="206"/>
      <c r="H42" s="206"/>
      <c r="I42" s="206"/>
      <c r="J42" s="206"/>
      <c r="K42" s="206"/>
      <c r="L42" s="295"/>
      <c r="M42" s="372"/>
      <c r="N42" s="48"/>
      <c r="O42" s="48"/>
      <c r="P42" s="48"/>
      <c r="Q42" s="462"/>
    </row>
    <row r="43" spans="1:17" ht="12">
      <c r="A43" s="6"/>
      <c r="B43" s="434"/>
      <c r="C43" s="6"/>
      <c r="D43" s="238"/>
      <c r="E43" s="206"/>
      <c r="F43" s="206"/>
      <c r="G43" s="206"/>
      <c r="H43" s="206"/>
      <c r="I43" s="206"/>
      <c r="J43" s="206"/>
      <c r="K43" s="206"/>
      <c r="L43" s="295"/>
      <c r="M43" s="372"/>
      <c r="N43" s="48"/>
      <c r="O43" s="48"/>
      <c r="P43" s="48"/>
      <c r="Q43" s="462"/>
    </row>
    <row r="44" spans="1:17" ht="12">
      <c r="A44" s="6"/>
      <c r="B44" s="434"/>
      <c r="C44" s="25"/>
      <c r="D44" s="238"/>
      <c r="E44" s="207"/>
      <c r="F44" s="207"/>
      <c r="G44" s="207"/>
      <c r="H44" s="207"/>
      <c r="I44" s="207"/>
      <c r="J44" s="207"/>
      <c r="K44" s="207"/>
      <c r="L44" s="157"/>
      <c r="M44" s="369"/>
      <c r="N44" s="184"/>
      <c r="O44" s="48"/>
      <c r="P44" s="48"/>
      <c r="Q44" s="460"/>
    </row>
    <row r="45" spans="1:17" ht="12.75">
      <c r="A45" s="4"/>
      <c r="B45" s="431"/>
      <c r="C45" s="25"/>
      <c r="D45" s="238"/>
      <c r="E45" s="203"/>
      <c r="F45" s="203"/>
      <c r="G45" s="203"/>
      <c r="H45" s="203"/>
      <c r="I45" s="203"/>
      <c r="J45" s="203"/>
      <c r="K45" s="203"/>
      <c r="L45" s="157"/>
      <c r="M45" s="373"/>
      <c r="N45" s="185"/>
      <c r="O45" s="48"/>
      <c r="P45" s="48"/>
      <c r="Q45" s="460"/>
    </row>
    <row r="46" spans="1:17" ht="12">
      <c r="A46" s="4"/>
      <c r="B46" s="431"/>
      <c r="C46" s="25"/>
      <c r="D46" s="238"/>
      <c r="E46" s="203"/>
      <c r="F46" s="203"/>
      <c r="G46" s="203"/>
      <c r="H46" s="203"/>
      <c r="I46" s="203"/>
      <c r="J46" s="203"/>
      <c r="K46" s="203"/>
      <c r="L46" s="157"/>
      <c r="M46" s="369"/>
      <c r="N46" s="184"/>
      <c r="O46" s="48"/>
      <c r="P46" s="48"/>
      <c r="Q46" s="460"/>
    </row>
    <row r="47" spans="1:17" ht="12">
      <c r="A47" s="4"/>
      <c r="B47" s="431"/>
      <c r="C47" s="4"/>
      <c r="D47" s="233"/>
      <c r="E47" s="205"/>
      <c r="F47" s="205"/>
      <c r="G47" s="205"/>
      <c r="H47" s="205"/>
      <c r="I47" s="205"/>
      <c r="J47" s="205"/>
      <c r="K47" s="205"/>
      <c r="L47" s="294"/>
      <c r="M47" s="502"/>
      <c r="N47" s="502"/>
      <c r="O47" s="502"/>
      <c r="P47" s="502"/>
      <c r="Q47" s="502"/>
    </row>
    <row r="48" spans="1:17" ht="12">
      <c r="A48" s="7"/>
      <c r="B48" s="431"/>
      <c r="C48" s="4"/>
      <c r="D48" s="233"/>
      <c r="E48" s="205"/>
      <c r="F48" s="205"/>
      <c r="G48" s="205"/>
      <c r="H48" s="205"/>
      <c r="I48" s="205"/>
      <c r="J48" s="205"/>
      <c r="K48" s="205"/>
      <c r="L48" s="294"/>
      <c r="M48" s="371"/>
      <c r="N48" s="184"/>
      <c r="O48" s="48"/>
      <c r="P48" s="48"/>
      <c r="Q48" s="460"/>
    </row>
    <row r="49" spans="1:17" ht="12">
      <c r="A49" s="7"/>
      <c r="B49" s="431"/>
      <c r="C49" s="4"/>
      <c r="D49" s="233"/>
      <c r="E49" s="205"/>
      <c r="F49" s="205"/>
      <c r="G49" s="205"/>
      <c r="H49" s="205"/>
      <c r="I49" s="205"/>
      <c r="J49" s="205"/>
      <c r="K49" s="205"/>
      <c r="L49" s="294"/>
      <c r="M49" s="371"/>
      <c r="N49" s="184"/>
      <c r="O49" s="48"/>
      <c r="P49" s="48"/>
      <c r="Q49" s="460"/>
    </row>
    <row r="50" spans="1:17" ht="12">
      <c r="A50" s="7"/>
      <c r="B50" s="431"/>
      <c r="C50" s="4"/>
      <c r="D50" s="233"/>
      <c r="E50" s="205"/>
      <c r="F50" s="205"/>
      <c r="G50" s="205"/>
      <c r="H50" s="205"/>
      <c r="I50" s="205"/>
      <c r="J50" s="205"/>
      <c r="K50" s="205"/>
      <c r="L50" s="294"/>
      <c r="M50" s="502"/>
      <c r="N50" s="502"/>
      <c r="O50" s="502"/>
      <c r="P50" s="502"/>
      <c r="Q50" s="502"/>
    </row>
    <row r="51" spans="1:17" ht="12">
      <c r="A51" s="7"/>
      <c r="B51" s="431"/>
      <c r="C51" s="6"/>
      <c r="D51" s="238"/>
      <c r="E51" s="203"/>
      <c r="F51" s="203"/>
      <c r="G51" s="203"/>
      <c r="H51" s="203"/>
      <c r="I51" s="203"/>
      <c r="J51" s="203"/>
      <c r="K51" s="203"/>
      <c r="L51" s="157"/>
      <c r="M51" s="369"/>
      <c r="N51" s="184"/>
      <c r="O51" s="48"/>
      <c r="P51" s="48"/>
      <c r="Q51" s="460"/>
    </row>
    <row r="52" spans="1:17" ht="12">
      <c r="A52" s="4"/>
      <c r="B52" s="431"/>
      <c r="C52" s="25"/>
      <c r="D52" s="238"/>
      <c r="E52" s="205"/>
      <c r="F52" s="205"/>
      <c r="G52" s="205"/>
      <c r="H52" s="205"/>
      <c r="I52" s="205"/>
      <c r="J52" s="205"/>
      <c r="K52" s="205"/>
      <c r="L52" s="294"/>
      <c r="M52" s="371"/>
      <c r="N52" s="184"/>
      <c r="O52" s="48"/>
      <c r="P52" s="48"/>
      <c r="Q52" s="460"/>
    </row>
    <row r="53" spans="1:17" ht="12">
      <c r="A53" s="4"/>
      <c r="B53" s="431"/>
      <c r="C53" s="25"/>
      <c r="D53" s="238"/>
      <c r="E53" s="205"/>
      <c r="F53" s="205"/>
      <c r="G53" s="205"/>
      <c r="H53" s="205"/>
      <c r="I53" s="205"/>
      <c r="J53" s="205"/>
      <c r="K53" s="205"/>
      <c r="L53" s="294"/>
      <c r="M53" s="371"/>
      <c r="N53" s="184"/>
      <c r="O53" s="48"/>
      <c r="P53" s="48"/>
      <c r="Q53" s="460"/>
    </row>
    <row r="54" spans="1:17" ht="12">
      <c r="A54" s="4"/>
      <c r="B54" s="431"/>
      <c r="C54" s="25"/>
      <c r="D54" s="238"/>
      <c r="E54" s="205"/>
      <c r="F54" s="205"/>
      <c r="G54" s="205"/>
      <c r="H54" s="205"/>
      <c r="I54" s="205"/>
      <c r="J54" s="205"/>
      <c r="K54" s="205"/>
      <c r="L54" s="294"/>
      <c r="M54" s="371"/>
      <c r="N54" s="184"/>
      <c r="O54" s="48"/>
      <c r="P54" s="48"/>
      <c r="Q54" s="460"/>
    </row>
    <row r="55" spans="1:17" ht="12">
      <c r="A55" s="4"/>
      <c r="B55" s="431"/>
      <c r="C55" s="25"/>
      <c r="D55" s="238"/>
      <c r="E55" s="205"/>
      <c r="F55" s="205"/>
      <c r="G55" s="205"/>
      <c r="H55" s="205"/>
      <c r="I55" s="205"/>
      <c r="J55" s="205"/>
      <c r="K55" s="205"/>
      <c r="L55" s="294"/>
      <c r="M55" s="371"/>
      <c r="N55" s="184"/>
      <c r="O55" s="48"/>
      <c r="P55" s="48"/>
      <c r="Q55" s="460"/>
    </row>
    <row r="56" spans="1:17" ht="12" hidden="1">
      <c r="A56" s="8"/>
      <c r="B56" s="430"/>
      <c r="C56" s="9"/>
      <c r="D56" s="238"/>
      <c r="E56" s="208"/>
      <c r="F56" s="208"/>
      <c r="G56" s="208"/>
      <c r="H56" s="208"/>
      <c r="I56" s="208"/>
      <c r="J56" s="208"/>
      <c r="K56" s="208"/>
      <c r="L56" s="296"/>
      <c r="M56" s="374"/>
      <c r="N56" s="183"/>
      <c r="O56" s="48"/>
      <c r="P56" s="48"/>
      <c r="Q56" s="459"/>
    </row>
    <row r="57" spans="1:17" ht="12" hidden="1">
      <c r="A57" s="4"/>
      <c r="B57" s="431"/>
      <c r="C57" s="25"/>
      <c r="D57" s="238"/>
      <c r="E57" s="205"/>
      <c r="F57" s="205"/>
      <c r="G57" s="205"/>
      <c r="H57" s="205"/>
      <c r="I57" s="205"/>
      <c r="J57" s="205"/>
      <c r="K57" s="205"/>
      <c r="L57" s="294"/>
      <c r="M57" s="371"/>
      <c r="N57" s="184"/>
      <c r="O57" s="48"/>
      <c r="P57" s="48"/>
      <c r="Q57" s="460"/>
    </row>
    <row r="58" spans="1:17" ht="12" hidden="1">
      <c r="A58" s="4"/>
      <c r="B58" s="431"/>
      <c r="C58" s="25"/>
      <c r="D58" s="238"/>
      <c r="E58" s="205"/>
      <c r="F58" s="205"/>
      <c r="G58" s="205"/>
      <c r="H58" s="205"/>
      <c r="I58" s="205"/>
      <c r="J58" s="205"/>
      <c r="K58" s="205"/>
      <c r="L58" s="294"/>
      <c r="M58" s="371"/>
      <c r="N58" s="184"/>
      <c r="O58" s="48"/>
      <c r="P58" s="48"/>
      <c r="Q58" s="460"/>
    </row>
    <row r="59" spans="1:17" ht="12">
      <c r="A59" s="4"/>
      <c r="B59" s="431"/>
      <c r="C59" s="25"/>
      <c r="D59" s="238"/>
      <c r="E59" s="205"/>
      <c r="F59" s="205"/>
      <c r="G59" s="205"/>
      <c r="H59" s="205"/>
      <c r="I59" s="205"/>
      <c r="J59" s="205"/>
      <c r="K59" s="205"/>
      <c r="L59" s="294"/>
      <c r="M59" s="371"/>
      <c r="N59" s="184"/>
      <c r="O59" s="48"/>
      <c r="P59" s="48"/>
      <c r="Q59" s="460"/>
    </row>
    <row r="60" spans="1:17" ht="12">
      <c r="A60" s="4"/>
      <c r="B60" s="431"/>
      <c r="C60" s="4"/>
      <c r="D60" s="233"/>
      <c r="E60" s="205"/>
      <c r="F60" s="205"/>
      <c r="G60" s="205"/>
      <c r="H60" s="205"/>
      <c r="I60" s="205"/>
      <c r="J60" s="205"/>
      <c r="K60" s="205"/>
      <c r="L60" s="294"/>
      <c r="M60" s="371"/>
      <c r="N60" s="184"/>
      <c r="O60" s="48"/>
      <c r="P60" s="502"/>
      <c r="Q60" s="502"/>
    </row>
    <row r="61" spans="1:17" ht="12">
      <c r="A61" s="4"/>
      <c r="B61" s="431"/>
      <c r="C61" s="4"/>
      <c r="D61" s="233"/>
      <c r="E61" s="205"/>
      <c r="F61" s="205"/>
      <c r="G61" s="205"/>
      <c r="H61" s="205"/>
      <c r="I61" s="205"/>
      <c r="J61" s="205"/>
      <c r="K61" s="205"/>
      <c r="L61" s="294"/>
      <c r="M61" s="371"/>
      <c r="N61" s="184"/>
      <c r="O61" s="48"/>
      <c r="P61" s="48"/>
      <c r="Q61" s="460"/>
    </row>
    <row r="62" spans="1:17" ht="12.75">
      <c r="A62" s="4"/>
      <c r="B62" s="431"/>
      <c r="C62" s="503"/>
      <c r="D62" s="503"/>
      <c r="E62" s="504"/>
      <c r="F62" s="504"/>
      <c r="G62" s="504"/>
      <c r="H62" s="504"/>
      <c r="I62" s="504"/>
      <c r="J62" s="504"/>
      <c r="K62" s="504"/>
      <c r="L62" s="504"/>
      <c r="M62" s="504"/>
      <c r="N62" s="504"/>
      <c r="O62" s="504"/>
      <c r="P62" s="504"/>
      <c r="Q62" s="460"/>
    </row>
    <row r="63" spans="1:17" ht="15">
      <c r="A63" s="2"/>
      <c r="B63" s="432"/>
      <c r="C63" s="3"/>
      <c r="D63" s="270"/>
      <c r="E63" s="203"/>
      <c r="F63" s="203"/>
      <c r="G63" s="203"/>
      <c r="H63" s="203"/>
      <c r="I63" s="203"/>
      <c r="J63" s="203"/>
      <c r="K63" s="203"/>
      <c r="L63" s="157"/>
      <c r="M63" s="369"/>
      <c r="N63" s="184"/>
      <c r="O63" s="48"/>
      <c r="P63" s="48"/>
      <c r="Q63" s="460"/>
    </row>
    <row r="64" spans="1:17" ht="12.75">
      <c r="A64" s="23"/>
      <c r="B64" s="433"/>
      <c r="C64" s="23"/>
      <c r="D64" s="271"/>
      <c r="E64" s="204"/>
      <c r="F64" s="204"/>
      <c r="G64" s="204"/>
      <c r="H64" s="204"/>
      <c r="I64" s="204"/>
      <c r="J64" s="204"/>
      <c r="K64" s="204"/>
      <c r="L64" s="164"/>
      <c r="M64" s="370"/>
      <c r="N64" s="153"/>
      <c r="O64" s="172"/>
      <c r="P64" s="172"/>
      <c r="Q64" s="461"/>
    </row>
    <row r="65" spans="1:17" ht="12">
      <c r="A65" s="26"/>
      <c r="B65" s="434"/>
      <c r="C65" s="6"/>
      <c r="D65" s="238"/>
      <c r="E65" s="209"/>
      <c r="F65" s="209"/>
      <c r="G65" s="209"/>
      <c r="H65" s="209"/>
      <c r="I65" s="209"/>
      <c r="J65" s="209"/>
      <c r="K65" s="209"/>
      <c r="L65" s="166"/>
      <c r="M65" s="372"/>
      <c r="N65" s="48"/>
      <c r="O65" s="154"/>
      <c r="P65" s="154"/>
      <c r="Q65" s="463"/>
    </row>
    <row r="66" spans="1:17" ht="12">
      <c r="A66" s="29"/>
      <c r="B66" s="434"/>
      <c r="C66" s="6"/>
      <c r="D66" s="238"/>
      <c r="E66" s="209"/>
      <c r="F66" s="209"/>
      <c r="G66" s="209"/>
      <c r="H66" s="209"/>
      <c r="I66" s="209"/>
      <c r="J66" s="209"/>
      <c r="K66" s="209"/>
      <c r="L66" s="166"/>
      <c r="M66" s="372"/>
      <c r="N66" s="48"/>
      <c r="O66" s="154"/>
      <c r="P66" s="154"/>
      <c r="Q66" s="463"/>
    </row>
    <row r="67" spans="1:17" ht="12">
      <c r="A67" s="27"/>
      <c r="B67" s="434"/>
      <c r="C67" s="6"/>
      <c r="D67" s="238"/>
      <c r="E67" s="209"/>
      <c r="F67" s="209"/>
      <c r="G67" s="209"/>
      <c r="H67" s="209"/>
      <c r="I67" s="209"/>
      <c r="J67" s="209"/>
      <c r="K67" s="209"/>
      <c r="L67" s="166"/>
      <c r="M67" s="372"/>
      <c r="N67" s="48"/>
      <c r="O67" s="154"/>
      <c r="P67" s="154"/>
      <c r="Q67" s="463"/>
    </row>
    <row r="68" spans="1:17" ht="12">
      <c r="A68" s="6"/>
      <c r="B68" s="434"/>
      <c r="C68" s="6"/>
      <c r="D68" s="238"/>
      <c r="E68" s="210"/>
      <c r="F68" s="210"/>
      <c r="G68" s="210"/>
      <c r="H68" s="210"/>
      <c r="I68" s="210"/>
      <c r="J68" s="210"/>
      <c r="K68" s="210"/>
      <c r="L68" s="297"/>
      <c r="M68" s="372"/>
      <c r="N68" s="48"/>
      <c r="O68" s="48"/>
      <c r="P68" s="48"/>
      <c r="Q68" s="462"/>
    </row>
    <row r="69" spans="1:17" ht="12">
      <c r="A69" s="29"/>
      <c r="B69" s="434"/>
      <c r="C69" s="6"/>
      <c r="D69" s="238"/>
      <c r="E69" s="210"/>
      <c r="F69" s="210"/>
      <c r="G69" s="210"/>
      <c r="H69" s="210"/>
      <c r="I69" s="210"/>
      <c r="J69" s="210"/>
      <c r="K69" s="210"/>
      <c r="L69" s="297"/>
      <c r="M69" s="372"/>
      <c r="N69" s="48"/>
      <c r="O69" s="48"/>
      <c r="P69" s="48"/>
      <c r="Q69" s="462"/>
    </row>
    <row r="70" spans="1:17" ht="12">
      <c r="A70" s="29"/>
      <c r="B70" s="434"/>
      <c r="C70" s="6"/>
      <c r="D70" s="238"/>
      <c r="E70" s="210"/>
      <c r="F70" s="210"/>
      <c r="G70" s="210"/>
      <c r="H70" s="210"/>
      <c r="I70" s="210"/>
      <c r="J70" s="210"/>
      <c r="K70" s="210"/>
      <c r="L70" s="297"/>
      <c r="M70" s="372"/>
      <c r="N70" s="48"/>
      <c r="O70" s="48"/>
      <c r="P70" s="48"/>
      <c r="Q70" s="462"/>
    </row>
    <row r="71" spans="1:17" ht="12">
      <c r="A71" s="6"/>
      <c r="B71" s="434"/>
      <c r="C71" s="30"/>
      <c r="D71" s="240"/>
      <c r="E71" s="210"/>
      <c r="F71" s="210"/>
      <c r="G71" s="210"/>
      <c r="H71" s="210"/>
      <c r="I71" s="210"/>
      <c r="J71" s="210"/>
      <c r="K71" s="210"/>
      <c r="L71" s="297"/>
      <c r="M71" s="372"/>
      <c r="N71" s="48"/>
      <c r="O71" s="48"/>
      <c r="P71" s="48"/>
      <c r="Q71" s="462"/>
    </row>
    <row r="72" spans="1:17" ht="12">
      <c r="A72" s="29"/>
      <c r="B72" s="434"/>
      <c r="C72" s="30"/>
      <c r="D72" s="240"/>
      <c r="E72" s="210"/>
      <c r="F72" s="210"/>
      <c r="G72" s="210"/>
      <c r="H72" s="210"/>
      <c r="I72" s="210"/>
      <c r="J72" s="210"/>
      <c r="K72" s="210"/>
      <c r="L72" s="297"/>
      <c r="M72" s="372"/>
      <c r="N72" s="48"/>
      <c r="O72" s="48"/>
      <c r="P72" s="48"/>
      <c r="Q72" s="462"/>
    </row>
    <row r="73" spans="1:17" ht="12">
      <c r="A73" s="29"/>
      <c r="B73" s="434"/>
      <c r="C73" s="6"/>
      <c r="D73" s="238"/>
      <c r="E73" s="210"/>
      <c r="F73" s="210"/>
      <c r="G73" s="210"/>
      <c r="H73" s="210"/>
      <c r="I73" s="210"/>
      <c r="J73" s="210"/>
      <c r="K73" s="210"/>
      <c r="L73" s="297"/>
      <c r="M73" s="375"/>
      <c r="N73" s="48"/>
      <c r="O73" s="48"/>
      <c r="P73" s="48"/>
      <c r="Q73" s="462"/>
    </row>
    <row r="74" spans="1:17" ht="12.75">
      <c r="A74" s="10"/>
      <c r="B74" s="435"/>
      <c r="C74" s="10"/>
      <c r="D74" s="233"/>
      <c r="E74" s="206"/>
      <c r="F74" s="206"/>
      <c r="G74" s="206"/>
      <c r="H74" s="206"/>
      <c r="I74" s="206"/>
      <c r="J74" s="206"/>
      <c r="K74" s="206"/>
      <c r="L74" s="295"/>
      <c r="M74" s="376"/>
      <c r="N74" s="186"/>
      <c r="O74" s="48"/>
      <c r="P74" s="48"/>
      <c r="Q74" s="462"/>
    </row>
    <row r="75" spans="1:17" ht="12">
      <c r="A75" s="10"/>
      <c r="B75" s="435"/>
      <c r="C75" s="10"/>
      <c r="D75" s="233"/>
      <c r="E75" s="206"/>
      <c r="F75" s="206"/>
      <c r="G75" s="206"/>
      <c r="H75" s="206"/>
      <c r="I75" s="206"/>
      <c r="J75" s="206"/>
      <c r="K75" s="206"/>
      <c r="L75" s="295"/>
      <c r="M75" s="372"/>
      <c r="N75" s="48"/>
      <c r="O75" s="48"/>
      <c r="P75" s="48"/>
      <c r="Q75" s="462"/>
    </row>
    <row r="76" spans="1:17" ht="12">
      <c r="A76" s="10"/>
      <c r="B76" s="435"/>
      <c r="C76" s="10"/>
      <c r="D76" s="233"/>
      <c r="E76" s="206"/>
      <c r="F76" s="206"/>
      <c r="G76" s="206"/>
      <c r="H76" s="206"/>
      <c r="I76" s="206"/>
      <c r="J76" s="206"/>
      <c r="K76" s="206"/>
      <c r="L76" s="295"/>
      <c r="M76" s="372"/>
      <c r="N76" s="48"/>
      <c r="O76" s="48"/>
      <c r="P76" s="48"/>
      <c r="Q76" s="462"/>
    </row>
    <row r="77" spans="1:17" ht="12">
      <c r="A77" s="10"/>
      <c r="B77" s="431"/>
      <c r="C77" s="4"/>
      <c r="D77" s="233"/>
      <c r="E77" s="205"/>
      <c r="F77" s="205"/>
      <c r="G77" s="205"/>
      <c r="H77" s="205"/>
      <c r="I77" s="205"/>
      <c r="J77" s="205"/>
      <c r="K77" s="205"/>
      <c r="L77" s="294"/>
      <c r="M77" s="502"/>
      <c r="N77" s="502"/>
      <c r="O77" s="502"/>
      <c r="P77" s="502"/>
      <c r="Q77" s="502"/>
    </row>
    <row r="78" spans="1:17" ht="12">
      <c r="A78" s="7"/>
      <c r="B78" s="431"/>
      <c r="C78" s="4"/>
      <c r="D78" s="233"/>
      <c r="E78" s="205"/>
      <c r="F78" s="205"/>
      <c r="G78" s="205"/>
      <c r="H78" s="205"/>
      <c r="I78" s="205"/>
      <c r="J78" s="205"/>
      <c r="K78" s="205"/>
      <c r="L78" s="294"/>
      <c r="M78" s="371"/>
      <c r="N78" s="184"/>
      <c r="O78" s="48"/>
      <c r="P78" s="48"/>
      <c r="Q78" s="460"/>
    </row>
    <row r="79" spans="1:17" ht="12">
      <c r="A79" s="7"/>
      <c r="B79" s="431"/>
      <c r="C79" s="4"/>
      <c r="D79" s="233"/>
      <c r="E79" s="205"/>
      <c r="F79" s="205"/>
      <c r="G79" s="205"/>
      <c r="H79" s="205"/>
      <c r="I79" s="205"/>
      <c r="J79" s="205"/>
      <c r="K79" s="205"/>
      <c r="L79" s="294"/>
      <c r="M79" s="371"/>
      <c r="N79" s="184"/>
      <c r="O79" s="48"/>
      <c r="P79" s="48"/>
      <c r="Q79" s="460"/>
    </row>
    <row r="80" spans="1:17" ht="12">
      <c r="A80" s="7"/>
      <c r="B80" s="431"/>
      <c r="C80" s="4"/>
      <c r="D80" s="233"/>
      <c r="E80" s="205"/>
      <c r="F80" s="205"/>
      <c r="G80" s="205"/>
      <c r="H80" s="205"/>
      <c r="I80" s="205"/>
      <c r="J80" s="205"/>
      <c r="K80" s="205"/>
      <c r="L80" s="294"/>
      <c r="M80" s="502"/>
      <c r="N80" s="502"/>
      <c r="O80" s="502"/>
      <c r="P80" s="502"/>
      <c r="Q80" s="502"/>
    </row>
    <row r="81" spans="1:17" ht="12">
      <c r="A81" s="7"/>
      <c r="B81" s="431"/>
      <c r="C81" s="4"/>
      <c r="D81" s="233"/>
      <c r="E81" s="205"/>
      <c r="F81" s="205"/>
      <c r="G81" s="205"/>
      <c r="H81" s="205"/>
      <c r="I81" s="205"/>
      <c r="J81" s="205"/>
      <c r="K81" s="205"/>
      <c r="L81" s="294"/>
      <c r="M81" s="371"/>
      <c r="N81" s="184"/>
      <c r="O81" s="48"/>
      <c r="P81" s="48"/>
      <c r="Q81" s="460"/>
    </row>
    <row r="82" spans="1:17" ht="12">
      <c r="A82" s="10"/>
      <c r="B82" s="435"/>
      <c r="C82" s="10"/>
      <c r="D82" s="233"/>
      <c r="E82" s="206"/>
      <c r="F82" s="206"/>
      <c r="G82" s="206"/>
      <c r="H82" s="206"/>
      <c r="I82" s="206"/>
      <c r="J82" s="206"/>
      <c r="K82" s="206"/>
      <c r="L82" s="295"/>
      <c r="M82" s="372"/>
      <c r="N82" s="48"/>
      <c r="O82" s="48"/>
      <c r="P82" s="48"/>
      <c r="Q82" s="462"/>
    </row>
    <row r="83" spans="1:17" ht="12">
      <c r="A83" s="10"/>
      <c r="B83" s="435"/>
      <c r="C83" s="10"/>
      <c r="D83" s="233"/>
      <c r="E83" s="206"/>
      <c r="F83" s="206"/>
      <c r="G83" s="206"/>
      <c r="H83" s="206"/>
      <c r="I83" s="206"/>
      <c r="J83" s="206"/>
      <c r="K83" s="206"/>
      <c r="L83" s="295"/>
      <c r="M83" s="372"/>
      <c r="N83" s="48"/>
      <c r="O83" s="48"/>
      <c r="P83" s="48"/>
      <c r="Q83" s="462"/>
    </row>
    <row r="84" spans="1:17" ht="12">
      <c r="A84" s="10"/>
      <c r="B84" s="435"/>
      <c r="C84" s="10"/>
      <c r="D84" s="233"/>
      <c r="E84" s="206"/>
      <c r="F84" s="206"/>
      <c r="G84" s="206"/>
      <c r="H84" s="206"/>
      <c r="I84" s="206"/>
      <c r="J84" s="206"/>
      <c r="K84" s="206"/>
      <c r="L84" s="295"/>
      <c r="M84" s="372"/>
      <c r="N84" s="48"/>
      <c r="O84" s="48"/>
      <c r="P84" s="48"/>
      <c r="Q84" s="462"/>
    </row>
    <row r="85" spans="1:17" ht="12">
      <c r="A85" s="10"/>
      <c r="B85" s="435"/>
      <c r="C85" s="10"/>
      <c r="D85" s="233"/>
      <c r="E85" s="206"/>
      <c r="F85" s="206"/>
      <c r="G85" s="206"/>
      <c r="H85" s="206"/>
      <c r="I85" s="206"/>
      <c r="J85" s="206"/>
      <c r="K85" s="206"/>
      <c r="L85" s="295"/>
      <c r="M85" s="372"/>
      <c r="N85" s="48"/>
      <c r="O85" s="48"/>
      <c r="P85" s="48"/>
      <c r="Q85" s="462"/>
    </row>
    <row r="86" spans="1:17" ht="12" hidden="1">
      <c r="A86" s="8"/>
      <c r="B86" s="436"/>
      <c r="C86" s="8"/>
      <c r="D86" s="233"/>
      <c r="E86" s="208"/>
      <c r="F86" s="208"/>
      <c r="G86" s="208"/>
      <c r="H86" s="208"/>
      <c r="I86" s="208"/>
      <c r="J86" s="208"/>
      <c r="K86" s="208"/>
      <c r="L86" s="296"/>
      <c r="M86" s="374"/>
      <c r="N86" s="183"/>
      <c r="O86" s="48"/>
      <c r="P86" s="48"/>
      <c r="Q86" s="459"/>
    </row>
    <row r="87" spans="1:17" ht="12">
      <c r="A87" s="10"/>
      <c r="B87" s="435"/>
      <c r="C87" s="10"/>
      <c r="D87" s="233"/>
      <c r="E87" s="206"/>
      <c r="F87" s="206"/>
      <c r="G87" s="206"/>
      <c r="H87" s="206"/>
      <c r="I87" s="206"/>
      <c r="J87" s="206"/>
      <c r="K87" s="206"/>
      <c r="L87" s="295"/>
      <c r="M87" s="372"/>
      <c r="N87" s="48"/>
      <c r="O87" s="48"/>
      <c r="P87" s="48"/>
      <c r="Q87" s="462"/>
    </row>
    <row r="88" spans="1:17" ht="12">
      <c r="A88" s="10"/>
      <c r="B88" s="435"/>
      <c r="C88" s="10"/>
      <c r="D88" s="233"/>
      <c r="E88" s="206"/>
      <c r="F88" s="206"/>
      <c r="G88" s="206"/>
      <c r="H88" s="206"/>
      <c r="I88" s="206"/>
      <c r="J88" s="206"/>
      <c r="K88" s="206"/>
      <c r="L88" s="295"/>
      <c r="M88" s="372"/>
      <c r="N88" s="48"/>
      <c r="O88" s="48"/>
      <c r="P88" s="48"/>
      <c r="Q88" s="462"/>
    </row>
    <row r="89" spans="1:17" ht="12">
      <c r="A89" s="4"/>
      <c r="B89" s="431"/>
      <c r="C89" s="4"/>
      <c r="D89" s="233"/>
      <c r="E89" s="205"/>
      <c r="F89" s="205"/>
      <c r="G89" s="205"/>
      <c r="H89" s="205"/>
      <c r="I89" s="205"/>
      <c r="J89" s="205"/>
      <c r="K89" s="205"/>
      <c r="L89" s="294"/>
      <c r="M89" s="371"/>
      <c r="N89" s="184"/>
      <c r="O89" s="48"/>
      <c r="P89" s="502"/>
      <c r="Q89" s="502"/>
    </row>
    <row r="90" spans="1:17" ht="12">
      <c r="A90" s="4"/>
      <c r="B90" s="431"/>
      <c r="C90" s="4"/>
      <c r="D90" s="233"/>
      <c r="E90" s="205"/>
      <c r="F90" s="205"/>
      <c r="G90" s="205"/>
      <c r="H90" s="205"/>
      <c r="I90" s="205"/>
      <c r="J90" s="205"/>
      <c r="K90" s="205"/>
      <c r="L90" s="294"/>
      <c r="M90" s="371"/>
      <c r="N90" s="184"/>
      <c r="O90" s="48"/>
      <c r="P90" s="48"/>
      <c r="Q90" s="460"/>
    </row>
    <row r="91" spans="1:17" ht="12.75">
      <c r="A91" s="4"/>
      <c r="B91" s="431"/>
      <c r="C91" s="503"/>
      <c r="D91" s="503"/>
      <c r="E91" s="504"/>
      <c r="F91" s="504"/>
      <c r="G91" s="504"/>
      <c r="H91" s="504"/>
      <c r="I91" s="504"/>
      <c r="J91" s="504"/>
      <c r="K91" s="504"/>
      <c r="L91" s="504"/>
      <c r="M91" s="504"/>
      <c r="N91" s="504"/>
      <c r="O91" s="504"/>
      <c r="P91" s="504"/>
      <c r="Q91" s="460"/>
    </row>
    <row r="92" spans="1:17" ht="15">
      <c r="A92" s="2"/>
      <c r="B92" s="432"/>
      <c r="C92" s="3"/>
      <c r="D92" s="270"/>
      <c r="E92" s="203"/>
      <c r="F92" s="203"/>
      <c r="G92" s="203"/>
      <c r="H92" s="203"/>
      <c r="I92" s="203"/>
      <c r="J92" s="203"/>
      <c r="K92" s="203"/>
      <c r="L92" s="157"/>
      <c r="M92" s="369"/>
      <c r="N92" s="184"/>
      <c r="O92" s="48"/>
      <c r="P92" s="48"/>
      <c r="Q92" s="460"/>
    </row>
    <row r="93" spans="1:17" ht="12.75">
      <c r="A93" s="23"/>
      <c r="B93" s="433"/>
      <c r="C93" s="23"/>
      <c r="D93" s="271"/>
      <c r="E93" s="204"/>
      <c r="F93" s="204"/>
      <c r="G93" s="204"/>
      <c r="H93" s="204"/>
      <c r="I93" s="204"/>
      <c r="J93" s="204"/>
      <c r="K93" s="204"/>
      <c r="L93" s="164"/>
      <c r="M93" s="370"/>
      <c r="N93" s="153"/>
      <c r="O93" s="172"/>
      <c r="P93" s="172"/>
      <c r="Q93" s="461"/>
    </row>
    <row r="94" spans="1:17" ht="12">
      <c r="A94" s="6"/>
      <c r="B94" s="434"/>
      <c r="C94" s="6"/>
      <c r="D94" s="238"/>
      <c r="E94" s="210"/>
      <c r="F94" s="210"/>
      <c r="G94" s="210"/>
      <c r="H94" s="210"/>
      <c r="I94" s="210"/>
      <c r="J94" s="210"/>
      <c r="K94" s="210"/>
      <c r="L94" s="297"/>
      <c r="M94" s="372"/>
      <c r="N94" s="48"/>
      <c r="O94" s="48"/>
      <c r="P94" s="48"/>
      <c r="Q94" s="462"/>
    </row>
    <row r="95" spans="1:17" ht="12">
      <c r="A95" s="6"/>
      <c r="B95" s="434"/>
      <c r="C95" s="6"/>
      <c r="D95" s="238"/>
      <c r="E95" s="210"/>
      <c r="F95" s="210"/>
      <c r="G95" s="210"/>
      <c r="H95" s="210"/>
      <c r="I95" s="210"/>
      <c r="J95" s="210"/>
      <c r="K95" s="210"/>
      <c r="L95" s="297"/>
      <c r="M95" s="372"/>
      <c r="N95" s="48"/>
      <c r="O95" s="48"/>
      <c r="P95" s="48"/>
      <c r="Q95" s="462"/>
    </row>
    <row r="96" spans="1:17" ht="12">
      <c r="A96" s="6"/>
      <c r="B96" s="434"/>
      <c r="C96" s="6"/>
      <c r="D96" s="238"/>
      <c r="E96" s="210"/>
      <c r="F96" s="210"/>
      <c r="G96" s="210"/>
      <c r="H96" s="210"/>
      <c r="I96" s="210"/>
      <c r="J96" s="210"/>
      <c r="K96" s="210"/>
      <c r="L96" s="297"/>
      <c r="M96" s="372"/>
      <c r="N96" s="48"/>
      <c r="O96" s="48"/>
      <c r="P96" s="48"/>
      <c r="Q96" s="462"/>
    </row>
    <row r="97" spans="1:17" ht="12">
      <c r="A97" s="6"/>
      <c r="B97" s="434"/>
      <c r="C97" s="6"/>
      <c r="D97" s="238"/>
      <c r="E97" s="210"/>
      <c r="F97" s="210"/>
      <c r="G97" s="210"/>
      <c r="H97" s="210"/>
      <c r="I97" s="210"/>
      <c r="J97" s="210"/>
      <c r="K97" s="210"/>
      <c r="L97" s="297"/>
      <c r="M97" s="372"/>
      <c r="N97" s="48"/>
      <c r="O97" s="48"/>
      <c r="P97" s="48"/>
      <c r="Q97" s="462"/>
    </row>
    <row r="98" spans="1:17" ht="12">
      <c r="A98" s="6"/>
      <c r="B98" s="434"/>
      <c r="C98" s="6"/>
      <c r="D98" s="238"/>
      <c r="E98" s="210"/>
      <c r="F98" s="210"/>
      <c r="G98" s="210"/>
      <c r="H98" s="210"/>
      <c r="I98" s="210"/>
      <c r="J98" s="210"/>
      <c r="K98" s="210"/>
      <c r="L98" s="297"/>
      <c r="M98" s="372"/>
      <c r="N98" s="48"/>
      <c r="O98" s="48"/>
      <c r="P98" s="48"/>
      <c r="Q98" s="462"/>
    </row>
    <row r="99" spans="1:17" ht="12">
      <c r="A99" s="6"/>
      <c r="B99" s="434"/>
      <c r="C99" s="6"/>
      <c r="D99" s="238"/>
      <c r="E99" s="210"/>
      <c r="F99" s="210"/>
      <c r="G99" s="210"/>
      <c r="H99" s="210"/>
      <c r="I99" s="210"/>
      <c r="J99" s="210"/>
      <c r="K99" s="210"/>
      <c r="L99" s="297"/>
      <c r="M99" s="372"/>
      <c r="N99" s="48"/>
      <c r="O99" s="48"/>
      <c r="P99" s="48"/>
      <c r="Q99" s="462"/>
    </row>
    <row r="100" spans="1:17" ht="12">
      <c r="A100" s="6"/>
      <c r="B100" s="434"/>
      <c r="C100" s="6"/>
      <c r="D100" s="238"/>
      <c r="E100" s="210"/>
      <c r="F100" s="210"/>
      <c r="G100" s="210"/>
      <c r="H100" s="210"/>
      <c r="I100" s="210"/>
      <c r="J100" s="210"/>
      <c r="K100" s="210"/>
      <c r="L100" s="297"/>
      <c r="M100" s="372"/>
      <c r="N100" s="48"/>
      <c r="O100" s="48"/>
      <c r="P100" s="48"/>
      <c r="Q100" s="462"/>
    </row>
    <row r="101" spans="1:17" ht="12.75">
      <c r="A101" s="10"/>
      <c r="B101" s="434"/>
      <c r="C101" s="10"/>
      <c r="D101" s="233"/>
      <c r="E101" s="211"/>
      <c r="F101" s="211"/>
      <c r="G101" s="211"/>
      <c r="H101" s="211"/>
      <c r="I101" s="211"/>
      <c r="J101" s="211"/>
      <c r="K101" s="211"/>
      <c r="L101" s="298"/>
      <c r="M101" s="377"/>
      <c r="N101" s="186"/>
      <c r="O101" s="48"/>
      <c r="P101" s="48"/>
      <c r="Q101" s="462"/>
    </row>
    <row r="102" spans="1:17" ht="12">
      <c r="A102" s="4"/>
      <c r="B102" s="431"/>
      <c r="C102" s="4"/>
      <c r="D102" s="233"/>
      <c r="E102" s="205"/>
      <c r="F102" s="205"/>
      <c r="G102" s="205"/>
      <c r="H102" s="205"/>
      <c r="I102" s="205"/>
      <c r="J102" s="205"/>
      <c r="K102" s="205"/>
      <c r="L102" s="294"/>
      <c r="M102" s="371"/>
      <c r="N102" s="184"/>
      <c r="O102" s="48"/>
      <c r="P102" s="48"/>
      <c r="Q102" s="460"/>
    </row>
    <row r="103" spans="1:17" ht="12">
      <c r="A103" s="4"/>
      <c r="B103" s="431"/>
      <c r="C103" s="4"/>
      <c r="D103" s="233"/>
      <c r="E103" s="205"/>
      <c r="F103" s="205"/>
      <c r="G103" s="205"/>
      <c r="H103" s="205"/>
      <c r="I103" s="205"/>
      <c r="J103" s="205"/>
      <c r="K103" s="205"/>
      <c r="L103" s="294"/>
      <c r="M103" s="502"/>
      <c r="N103" s="502"/>
      <c r="O103" s="502"/>
      <c r="P103" s="502"/>
      <c r="Q103" s="502"/>
    </row>
    <row r="104" spans="1:17" ht="12">
      <c r="A104" s="4"/>
      <c r="B104" s="431"/>
      <c r="C104" s="4"/>
      <c r="D104" s="233"/>
      <c r="E104" s="205"/>
      <c r="F104" s="205"/>
      <c r="G104" s="205"/>
      <c r="H104" s="205"/>
      <c r="I104" s="205"/>
      <c r="J104" s="205"/>
      <c r="K104" s="205"/>
      <c r="L104" s="294"/>
      <c r="M104" s="371"/>
      <c r="N104" s="184"/>
      <c r="O104" s="48"/>
      <c r="P104" s="48"/>
      <c r="Q104" s="460"/>
    </row>
    <row r="105" spans="1:17" ht="12">
      <c r="A105" s="7"/>
      <c r="B105" s="431"/>
      <c r="C105" s="4"/>
      <c r="D105" s="233"/>
      <c r="E105" s="205"/>
      <c r="F105" s="205"/>
      <c r="G105" s="205"/>
      <c r="H105" s="205"/>
      <c r="I105" s="205"/>
      <c r="J105" s="205"/>
      <c r="K105" s="205"/>
      <c r="L105" s="294"/>
      <c r="M105" s="371"/>
      <c r="N105" s="184"/>
      <c r="O105" s="48"/>
      <c r="P105" s="48"/>
      <c r="Q105" s="460"/>
    </row>
    <row r="106" spans="1:17" ht="12">
      <c r="A106" s="7"/>
      <c r="B106" s="431"/>
      <c r="C106" s="4"/>
      <c r="D106" s="233"/>
      <c r="E106" s="205"/>
      <c r="F106" s="205"/>
      <c r="G106" s="205"/>
      <c r="H106" s="205"/>
      <c r="I106" s="205"/>
      <c r="J106" s="205"/>
      <c r="K106" s="205"/>
      <c r="L106" s="294"/>
      <c r="M106" s="502"/>
      <c r="N106" s="502"/>
      <c r="O106" s="502"/>
      <c r="P106" s="502"/>
      <c r="Q106" s="502"/>
    </row>
    <row r="107" spans="1:17" ht="12">
      <c r="A107" s="7"/>
      <c r="B107" s="431"/>
      <c r="C107" s="4"/>
      <c r="D107" s="233"/>
      <c r="E107" s="205"/>
      <c r="F107" s="205"/>
      <c r="G107" s="205"/>
      <c r="H107" s="205"/>
      <c r="I107" s="205"/>
      <c r="J107" s="205"/>
      <c r="K107" s="205"/>
      <c r="L107" s="294"/>
      <c r="M107" s="371"/>
      <c r="N107" s="184"/>
      <c r="O107" s="48"/>
      <c r="P107" s="48"/>
      <c r="Q107" s="460"/>
    </row>
    <row r="108" spans="1:17" ht="12">
      <c r="A108" s="7"/>
      <c r="B108" s="431"/>
      <c r="C108" s="4"/>
      <c r="D108" s="233"/>
      <c r="E108" s="205"/>
      <c r="F108" s="205"/>
      <c r="G108" s="205"/>
      <c r="H108" s="205"/>
      <c r="I108" s="205"/>
      <c r="J108" s="205"/>
      <c r="K108" s="205"/>
      <c r="L108" s="294"/>
      <c r="M108" s="371"/>
      <c r="N108" s="184"/>
      <c r="O108" s="48"/>
      <c r="P108" s="48"/>
      <c r="Q108" s="460"/>
    </row>
    <row r="109" spans="1:17" ht="12">
      <c r="A109" s="4"/>
      <c r="B109" s="431"/>
      <c r="C109" s="4"/>
      <c r="D109" s="233"/>
      <c r="E109" s="205"/>
      <c r="F109" s="205"/>
      <c r="G109" s="205"/>
      <c r="H109" s="205"/>
      <c r="I109" s="205"/>
      <c r="J109" s="205"/>
      <c r="K109" s="205"/>
      <c r="L109" s="294"/>
      <c r="M109" s="371"/>
      <c r="N109" s="184"/>
      <c r="O109" s="48"/>
      <c r="P109" s="48"/>
      <c r="Q109" s="460"/>
    </row>
    <row r="110" spans="1:17" ht="12" hidden="1">
      <c r="A110" s="4"/>
      <c r="B110" s="431"/>
      <c r="C110" s="4"/>
      <c r="D110" s="233"/>
      <c r="E110" s="205"/>
      <c r="F110" s="205"/>
      <c r="G110" s="205"/>
      <c r="H110" s="205"/>
      <c r="I110" s="205"/>
      <c r="J110" s="205"/>
      <c r="K110" s="205"/>
      <c r="L110" s="294"/>
      <c r="M110" s="371"/>
      <c r="N110" s="184"/>
      <c r="O110" s="48"/>
      <c r="P110" s="48"/>
      <c r="Q110" s="460"/>
    </row>
    <row r="111" spans="1:17" ht="12" hidden="1">
      <c r="A111" s="4"/>
      <c r="B111" s="431"/>
      <c r="C111" s="4"/>
      <c r="D111" s="233"/>
      <c r="E111" s="205"/>
      <c r="F111" s="205"/>
      <c r="G111" s="205"/>
      <c r="H111" s="205"/>
      <c r="I111" s="205"/>
      <c r="J111" s="205"/>
      <c r="K111" s="205"/>
      <c r="L111" s="294"/>
      <c r="M111" s="371"/>
      <c r="N111" s="184"/>
      <c r="O111" s="48"/>
      <c r="P111" s="48"/>
      <c r="Q111" s="460"/>
    </row>
    <row r="112" spans="1:17" ht="12" hidden="1">
      <c r="A112" s="8"/>
      <c r="B112" s="430"/>
      <c r="C112" s="8"/>
      <c r="D112" s="233"/>
      <c r="E112" s="208"/>
      <c r="F112" s="208"/>
      <c r="G112" s="208"/>
      <c r="H112" s="208"/>
      <c r="I112" s="208"/>
      <c r="J112" s="208"/>
      <c r="K112" s="208"/>
      <c r="L112" s="296"/>
      <c r="M112" s="374"/>
      <c r="N112" s="183"/>
      <c r="O112" s="48"/>
      <c r="P112" s="48"/>
      <c r="Q112" s="459"/>
    </row>
    <row r="113" spans="1:17" ht="12" customHeight="1" hidden="1">
      <c r="A113" s="4"/>
      <c r="B113" s="431"/>
      <c r="C113" s="4"/>
      <c r="D113" s="233"/>
      <c r="E113" s="205"/>
      <c r="F113" s="205"/>
      <c r="G113" s="205"/>
      <c r="H113" s="205"/>
      <c r="I113" s="205"/>
      <c r="J113" s="205"/>
      <c r="K113" s="205"/>
      <c r="L113" s="294"/>
      <c r="M113" s="371"/>
      <c r="N113" s="184"/>
      <c r="O113" s="48"/>
      <c r="P113" s="48"/>
      <c r="Q113" s="460"/>
    </row>
    <row r="114" spans="1:17" ht="12" hidden="1">
      <c r="A114" s="4"/>
      <c r="B114" s="431"/>
      <c r="C114" s="4"/>
      <c r="D114" s="233"/>
      <c r="E114" s="205"/>
      <c r="F114" s="205"/>
      <c r="G114" s="205"/>
      <c r="H114" s="205"/>
      <c r="I114" s="205"/>
      <c r="J114" s="205"/>
      <c r="K114" s="205"/>
      <c r="L114" s="294"/>
      <c r="M114" s="371"/>
      <c r="N114" s="184"/>
      <c r="O114" s="48"/>
      <c r="P114" s="48"/>
      <c r="Q114" s="460"/>
    </row>
    <row r="115" spans="1:17" ht="12" hidden="1">
      <c r="A115" s="4"/>
      <c r="B115" s="431"/>
      <c r="C115" s="4"/>
      <c r="D115" s="233"/>
      <c r="E115" s="205"/>
      <c r="F115" s="205"/>
      <c r="G115" s="205"/>
      <c r="H115" s="205"/>
      <c r="I115" s="205"/>
      <c r="J115" s="205"/>
      <c r="K115" s="205"/>
      <c r="L115" s="294"/>
      <c r="M115" s="371"/>
      <c r="N115" s="184"/>
      <c r="O115" s="48"/>
      <c r="P115" s="48"/>
      <c r="Q115" s="460"/>
    </row>
    <row r="116" spans="1:17" ht="12" hidden="1">
      <c r="A116" s="4"/>
      <c r="B116" s="431"/>
      <c r="C116" s="4"/>
      <c r="D116" s="233"/>
      <c r="E116" s="205"/>
      <c r="F116" s="205"/>
      <c r="G116" s="205"/>
      <c r="H116" s="205"/>
      <c r="I116" s="205"/>
      <c r="J116" s="205"/>
      <c r="K116" s="205"/>
      <c r="L116" s="294"/>
      <c r="M116" s="371"/>
      <c r="N116" s="184"/>
      <c r="O116" s="48"/>
      <c r="P116" s="48"/>
      <c r="Q116" s="460"/>
    </row>
    <row r="117" spans="1:17" ht="12" hidden="1">
      <c r="A117" s="4"/>
      <c r="B117" s="431"/>
      <c r="C117" s="4"/>
      <c r="D117" s="233"/>
      <c r="E117" s="205"/>
      <c r="F117" s="205"/>
      <c r="G117" s="205"/>
      <c r="H117" s="205"/>
      <c r="I117" s="205"/>
      <c r="J117" s="205"/>
      <c r="K117" s="205"/>
      <c r="L117" s="294"/>
      <c r="M117" s="371"/>
      <c r="N117" s="184"/>
      <c r="O117" s="48"/>
      <c r="P117" s="48"/>
      <c r="Q117" s="460"/>
    </row>
    <row r="118" spans="1:17" ht="12" hidden="1">
      <c r="A118" s="4"/>
      <c r="B118" s="431"/>
      <c r="C118" s="4"/>
      <c r="D118" s="233"/>
      <c r="E118" s="205"/>
      <c r="F118" s="205"/>
      <c r="G118" s="205"/>
      <c r="H118" s="205"/>
      <c r="I118" s="205"/>
      <c r="J118" s="205"/>
      <c r="K118" s="205"/>
      <c r="L118" s="294"/>
      <c r="M118" s="371"/>
      <c r="N118" s="184"/>
      <c r="O118" s="48"/>
      <c r="P118" s="48"/>
      <c r="Q118" s="460"/>
    </row>
    <row r="119" spans="1:17" ht="12" hidden="1">
      <c r="A119" s="4"/>
      <c r="B119" s="431"/>
      <c r="C119" s="4"/>
      <c r="D119" s="233"/>
      <c r="E119" s="205"/>
      <c r="F119" s="205"/>
      <c r="G119" s="205"/>
      <c r="H119" s="205"/>
      <c r="I119" s="205"/>
      <c r="J119" s="205"/>
      <c r="K119" s="205"/>
      <c r="L119" s="294"/>
      <c r="M119" s="371"/>
      <c r="N119" s="184"/>
      <c r="O119" s="48"/>
      <c r="P119" s="48"/>
      <c r="Q119" s="460"/>
    </row>
    <row r="120" spans="1:17" ht="12" hidden="1">
      <c r="A120" s="4"/>
      <c r="B120" s="431"/>
      <c r="C120" s="4"/>
      <c r="D120" s="233"/>
      <c r="E120" s="205"/>
      <c r="F120" s="205"/>
      <c r="G120" s="205"/>
      <c r="H120" s="205"/>
      <c r="I120" s="205"/>
      <c r="J120" s="205"/>
      <c r="K120" s="205"/>
      <c r="L120" s="294"/>
      <c r="M120" s="371"/>
      <c r="N120" s="184"/>
      <c r="O120" s="48"/>
      <c r="P120" s="48"/>
      <c r="Q120" s="460"/>
    </row>
    <row r="121" spans="1:17" ht="12">
      <c r="A121" s="4"/>
      <c r="B121" s="431"/>
      <c r="C121" s="4"/>
      <c r="D121" s="233"/>
      <c r="E121" s="205"/>
      <c r="F121" s="205"/>
      <c r="G121" s="205"/>
      <c r="H121" s="205"/>
      <c r="I121" s="205"/>
      <c r="J121" s="205"/>
      <c r="K121" s="205"/>
      <c r="L121" s="294"/>
      <c r="M121" s="371"/>
      <c r="N121" s="184"/>
      <c r="O121" s="48"/>
      <c r="P121" s="502"/>
      <c r="Q121" s="502"/>
    </row>
    <row r="122" spans="1:17" ht="12">
      <c r="A122" s="4"/>
      <c r="B122" s="431"/>
      <c r="C122" s="4"/>
      <c r="D122" s="233"/>
      <c r="E122" s="205"/>
      <c r="F122" s="205"/>
      <c r="G122" s="205"/>
      <c r="H122" s="205"/>
      <c r="I122" s="205"/>
      <c r="J122" s="205"/>
      <c r="K122" s="205"/>
      <c r="L122" s="294"/>
      <c r="M122" s="371"/>
      <c r="N122" s="184"/>
      <c r="O122" s="48"/>
      <c r="P122" s="48"/>
      <c r="Q122" s="460"/>
    </row>
    <row r="123" spans="1:17" ht="12.75">
      <c r="A123" s="4"/>
      <c r="B123" s="431"/>
      <c r="C123" s="503"/>
      <c r="D123" s="503"/>
      <c r="E123" s="504"/>
      <c r="F123" s="504"/>
      <c r="G123" s="504"/>
      <c r="H123" s="504"/>
      <c r="I123" s="504"/>
      <c r="J123" s="504"/>
      <c r="K123" s="504"/>
      <c r="L123" s="504"/>
      <c r="M123" s="504"/>
      <c r="N123" s="504"/>
      <c r="O123" s="504"/>
      <c r="P123" s="504"/>
      <c r="Q123" s="460"/>
    </row>
    <row r="124" spans="1:17" ht="15">
      <c r="A124" s="2"/>
      <c r="B124" s="432"/>
      <c r="C124" s="3"/>
      <c r="D124" s="270"/>
      <c r="E124" s="203"/>
      <c r="F124" s="203"/>
      <c r="G124" s="203"/>
      <c r="H124" s="203"/>
      <c r="I124" s="203"/>
      <c r="J124" s="203"/>
      <c r="K124" s="203"/>
      <c r="L124" s="157"/>
      <c r="M124" s="369"/>
      <c r="N124" s="184"/>
      <c r="O124" s="48"/>
      <c r="P124" s="48"/>
      <c r="Q124" s="460"/>
    </row>
    <row r="125" spans="1:17" ht="12.75">
      <c r="A125" s="23"/>
      <c r="B125" s="433"/>
      <c r="C125" s="23"/>
      <c r="D125" s="271"/>
      <c r="E125" s="204"/>
      <c r="F125" s="204"/>
      <c r="G125" s="204"/>
      <c r="H125" s="204"/>
      <c r="I125" s="204"/>
      <c r="J125" s="204"/>
      <c r="K125" s="204"/>
      <c r="L125" s="164"/>
      <c r="M125" s="370"/>
      <c r="N125" s="153"/>
      <c r="O125" s="172"/>
      <c r="P125" s="172"/>
      <c r="Q125" s="461"/>
    </row>
    <row r="126" spans="1:17" ht="12.75">
      <c r="A126" s="27"/>
      <c r="B126" s="434"/>
      <c r="C126" s="28"/>
      <c r="D126" s="241"/>
      <c r="E126" s="209"/>
      <c r="F126" s="209"/>
      <c r="G126" s="209"/>
      <c r="H126" s="209"/>
      <c r="I126" s="209"/>
      <c r="J126" s="209"/>
      <c r="K126" s="209"/>
      <c r="L126" s="166"/>
      <c r="M126" s="376"/>
      <c r="N126" s="186"/>
      <c r="O126" s="154"/>
      <c r="P126" s="174"/>
      <c r="Q126" s="464"/>
    </row>
    <row r="127" spans="1:17" ht="12.75">
      <c r="A127" s="27"/>
      <c r="B127" s="434"/>
      <c r="C127" s="28"/>
      <c r="D127" s="241"/>
      <c r="E127" s="209"/>
      <c r="F127" s="209"/>
      <c r="G127" s="209"/>
      <c r="H127" s="209"/>
      <c r="I127" s="209"/>
      <c r="J127" s="209"/>
      <c r="K127" s="209"/>
      <c r="L127" s="166"/>
      <c r="M127" s="376"/>
      <c r="N127" s="186"/>
      <c r="O127" s="154"/>
      <c r="P127" s="174"/>
      <c r="Q127" s="464"/>
    </row>
    <row r="128" spans="1:17" ht="12.75">
      <c r="A128" s="27"/>
      <c r="B128" s="434"/>
      <c r="C128" s="28"/>
      <c r="D128" s="241"/>
      <c r="E128" s="209"/>
      <c r="F128" s="209"/>
      <c r="G128" s="209"/>
      <c r="H128" s="209"/>
      <c r="I128" s="209"/>
      <c r="J128" s="209"/>
      <c r="K128" s="209"/>
      <c r="L128" s="166"/>
      <c r="M128" s="376"/>
      <c r="N128" s="186"/>
      <c r="O128" s="154"/>
      <c r="P128" s="174"/>
      <c r="Q128" s="464"/>
    </row>
    <row r="129" spans="1:17" ht="12.75">
      <c r="A129" s="27"/>
      <c r="B129" s="434"/>
      <c r="C129" s="28"/>
      <c r="D129" s="241"/>
      <c r="E129" s="209"/>
      <c r="F129" s="209"/>
      <c r="G129" s="209"/>
      <c r="H129" s="209"/>
      <c r="I129" s="209"/>
      <c r="J129" s="209"/>
      <c r="K129" s="209"/>
      <c r="L129" s="166"/>
      <c r="M129" s="376"/>
      <c r="N129" s="186"/>
      <c r="O129" s="154"/>
      <c r="P129" s="174"/>
      <c r="Q129" s="464"/>
    </row>
    <row r="130" spans="1:17" ht="12.75">
      <c r="A130" s="27"/>
      <c r="B130" s="434"/>
      <c r="C130" s="28"/>
      <c r="D130" s="241"/>
      <c r="E130" s="209"/>
      <c r="F130" s="209"/>
      <c r="G130" s="209"/>
      <c r="H130" s="209"/>
      <c r="I130" s="209"/>
      <c r="J130" s="209"/>
      <c r="K130" s="209"/>
      <c r="L130" s="166"/>
      <c r="M130" s="376"/>
      <c r="N130" s="186"/>
      <c r="O130" s="154"/>
      <c r="P130" s="174"/>
      <c r="Q130" s="464"/>
    </row>
    <row r="131" spans="1:17" ht="12.75">
      <c r="A131" s="27"/>
      <c r="B131" s="434"/>
      <c r="C131" s="28"/>
      <c r="D131" s="241"/>
      <c r="E131" s="209"/>
      <c r="F131" s="209"/>
      <c r="G131" s="209"/>
      <c r="H131" s="209"/>
      <c r="I131" s="209"/>
      <c r="J131" s="209"/>
      <c r="K131" s="209"/>
      <c r="L131" s="166"/>
      <c r="M131" s="376"/>
      <c r="N131" s="186"/>
      <c r="O131" s="154"/>
      <c r="P131" s="174"/>
      <c r="Q131" s="464"/>
    </row>
    <row r="132" spans="1:17" ht="12.75">
      <c r="A132" s="27"/>
      <c r="B132" s="434"/>
      <c r="C132" s="28"/>
      <c r="D132" s="241"/>
      <c r="E132" s="209"/>
      <c r="F132" s="209"/>
      <c r="G132" s="209"/>
      <c r="H132" s="209"/>
      <c r="I132" s="209"/>
      <c r="J132" s="209"/>
      <c r="K132" s="209"/>
      <c r="L132" s="166"/>
      <c r="M132" s="376"/>
      <c r="N132" s="186"/>
      <c r="O132" s="154"/>
      <c r="P132" s="174"/>
      <c r="Q132" s="464"/>
    </row>
    <row r="133" spans="1:17" ht="12.75">
      <c r="A133" s="27"/>
      <c r="B133" s="431"/>
      <c r="C133" s="12"/>
      <c r="D133" s="241"/>
      <c r="E133" s="212"/>
      <c r="F133" s="212"/>
      <c r="G133" s="212"/>
      <c r="H133" s="212"/>
      <c r="I133" s="212"/>
      <c r="J133" s="212"/>
      <c r="K133" s="212"/>
      <c r="L133" s="165"/>
      <c r="M133" s="378"/>
      <c r="N133" s="185"/>
      <c r="O133" s="154"/>
      <c r="P133" s="174"/>
      <c r="Q133" s="465"/>
    </row>
    <row r="134" spans="1:17" ht="12.75">
      <c r="A134" s="27"/>
      <c r="B134" s="431"/>
      <c r="C134" s="12"/>
      <c r="D134" s="241"/>
      <c r="E134" s="212"/>
      <c r="F134" s="212"/>
      <c r="G134" s="212"/>
      <c r="H134" s="212"/>
      <c r="I134" s="212"/>
      <c r="J134" s="212"/>
      <c r="K134" s="212"/>
      <c r="L134" s="165"/>
      <c r="M134" s="378"/>
      <c r="N134" s="185"/>
      <c r="O134" s="154"/>
      <c r="P134" s="174"/>
      <c r="Q134" s="465"/>
    </row>
    <row r="135" spans="1:17" ht="12.75">
      <c r="A135" s="27"/>
      <c r="B135" s="431"/>
      <c r="C135" s="12"/>
      <c r="D135" s="241"/>
      <c r="E135" s="212"/>
      <c r="F135" s="212"/>
      <c r="G135" s="212"/>
      <c r="H135" s="212"/>
      <c r="I135" s="212"/>
      <c r="J135" s="212"/>
      <c r="K135" s="212"/>
      <c r="L135" s="165"/>
      <c r="M135" s="378"/>
      <c r="N135" s="185"/>
      <c r="O135" s="154"/>
      <c r="P135" s="174"/>
      <c r="Q135" s="465"/>
    </row>
    <row r="136" spans="1:17" ht="12.75">
      <c r="A136" s="27"/>
      <c r="B136" s="431"/>
      <c r="C136" s="12"/>
      <c r="D136" s="241"/>
      <c r="E136" s="212"/>
      <c r="F136" s="212"/>
      <c r="G136" s="212"/>
      <c r="H136" s="212"/>
      <c r="I136" s="212"/>
      <c r="J136" s="212"/>
      <c r="K136" s="212"/>
      <c r="L136" s="165"/>
      <c r="M136" s="378"/>
      <c r="N136" s="185"/>
      <c r="O136" s="154"/>
      <c r="P136" s="174"/>
      <c r="Q136" s="465"/>
    </row>
    <row r="137" spans="1:17" ht="12.75">
      <c r="A137" s="27"/>
      <c r="B137" s="431"/>
      <c r="C137" s="25"/>
      <c r="D137" s="238"/>
      <c r="E137" s="212"/>
      <c r="F137" s="212"/>
      <c r="G137" s="212"/>
      <c r="H137" s="212"/>
      <c r="I137" s="212"/>
      <c r="J137" s="212"/>
      <c r="K137" s="212"/>
      <c r="L137" s="165"/>
      <c r="M137" s="378"/>
      <c r="N137" s="185"/>
      <c r="O137" s="154"/>
      <c r="P137" s="174"/>
      <c r="Q137" s="465"/>
    </row>
    <row r="138" spans="1:17" ht="12.75">
      <c r="A138" s="27"/>
      <c r="B138" s="431"/>
      <c r="C138" s="25"/>
      <c r="D138" s="238"/>
      <c r="E138" s="212"/>
      <c r="F138" s="212"/>
      <c r="G138" s="212"/>
      <c r="H138" s="212"/>
      <c r="I138" s="212"/>
      <c r="J138" s="212"/>
      <c r="K138" s="212"/>
      <c r="L138" s="165"/>
      <c r="M138" s="378"/>
      <c r="N138" s="185"/>
      <c r="O138" s="154"/>
      <c r="P138" s="174"/>
      <c r="Q138" s="465"/>
    </row>
    <row r="139" spans="1:17" ht="12.75">
      <c r="A139" s="27"/>
      <c r="B139" s="431"/>
      <c r="C139" s="25"/>
      <c r="D139" s="238"/>
      <c r="E139" s="212"/>
      <c r="F139" s="212"/>
      <c r="G139" s="212"/>
      <c r="H139" s="212"/>
      <c r="I139" s="212"/>
      <c r="J139" s="212"/>
      <c r="K139" s="212"/>
      <c r="L139" s="165"/>
      <c r="M139" s="378"/>
      <c r="N139" s="185"/>
      <c r="O139" s="154"/>
      <c r="P139" s="174"/>
      <c r="Q139" s="465"/>
    </row>
    <row r="140" spans="1:17" ht="12.75">
      <c r="A140" s="27"/>
      <c r="B140" s="431"/>
      <c r="C140" s="25"/>
      <c r="D140" s="238"/>
      <c r="E140" s="212"/>
      <c r="F140" s="212"/>
      <c r="G140" s="212"/>
      <c r="H140" s="212"/>
      <c r="I140" s="212"/>
      <c r="J140" s="212"/>
      <c r="K140" s="212"/>
      <c r="L140" s="165"/>
      <c r="M140" s="378"/>
      <c r="N140" s="185"/>
      <c r="O140" s="154"/>
      <c r="P140" s="174"/>
      <c r="Q140" s="465"/>
    </row>
    <row r="141" spans="1:17" ht="12.75">
      <c r="A141" s="27"/>
      <c r="B141" s="434"/>
      <c r="C141" s="6"/>
      <c r="D141" s="238"/>
      <c r="E141" s="209"/>
      <c r="F141" s="209"/>
      <c r="G141" s="209"/>
      <c r="H141" s="209"/>
      <c r="I141" s="209"/>
      <c r="J141" s="209"/>
      <c r="K141" s="209"/>
      <c r="L141" s="166"/>
      <c r="M141" s="376"/>
      <c r="N141" s="186"/>
      <c r="O141" s="154"/>
      <c r="P141" s="174"/>
      <c r="Q141" s="465"/>
    </row>
    <row r="142" spans="1:17" ht="12.75">
      <c r="A142" s="27"/>
      <c r="B142" s="434"/>
      <c r="C142" s="6"/>
      <c r="D142" s="238"/>
      <c r="E142" s="209"/>
      <c r="F142" s="209"/>
      <c r="G142" s="209"/>
      <c r="H142" s="209"/>
      <c r="I142" s="209"/>
      <c r="J142" s="209"/>
      <c r="K142" s="209"/>
      <c r="L142" s="166"/>
      <c r="M142" s="376"/>
      <c r="N142" s="186"/>
      <c r="O142" s="154"/>
      <c r="P142" s="174"/>
      <c r="Q142" s="465"/>
    </row>
    <row r="143" spans="1:17" ht="12.75">
      <c r="A143" s="27"/>
      <c r="B143" s="434"/>
      <c r="C143" s="6"/>
      <c r="D143" s="238"/>
      <c r="E143" s="209"/>
      <c r="F143" s="209"/>
      <c r="G143" s="209"/>
      <c r="H143" s="209"/>
      <c r="I143" s="209"/>
      <c r="J143" s="209"/>
      <c r="K143" s="209"/>
      <c r="L143" s="166"/>
      <c r="M143" s="376"/>
      <c r="N143" s="186"/>
      <c r="O143" s="154"/>
      <c r="P143" s="174"/>
      <c r="Q143" s="465"/>
    </row>
    <row r="144" spans="1:17" ht="12.75">
      <c r="A144" s="27"/>
      <c r="B144" s="434"/>
      <c r="C144" s="6"/>
      <c r="D144" s="238"/>
      <c r="E144" s="209"/>
      <c r="F144" s="209"/>
      <c r="G144" s="209"/>
      <c r="H144" s="209"/>
      <c r="I144" s="209"/>
      <c r="J144" s="209"/>
      <c r="K144" s="209"/>
      <c r="L144" s="166"/>
      <c r="M144" s="376"/>
      <c r="N144" s="186"/>
      <c r="O144" s="154"/>
      <c r="P144" s="174"/>
      <c r="Q144" s="465"/>
    </row>
    <row r="145" spans="1:17" ht="12.75">
      <c r="A145" s="27"/>
      <c r="B145" s="434"/>
      <c r="C145" s="6"/>
      <c r="D145" s="238"/>
      <c r="E145" s="209"/>
      <c r="F145" s="209"/>
      <c r="G145" s="209"/>
      <c r="H145" s="209"/>
      <c r="I145" s="209"/>
      <c r="J145" s="209"/>
      <c r="K145" s="209"/>
      <c r="L145" s="166"/>
      <c r="M145" s="376"/>
      <c r="N145" s="186"/>
      <c r="O145" s="154"/>
      <c r="P145" s="174"/>
      <c r="Q145" s="465"/>
    </row>
    <row r="146" spans="1:17" ht="12.75">
      <c r="A146" s="27"/>
      <c r="B146" s="434"/>
      <c r="C146" s="6"/>
      <c r="D146" s="238"/>
      <c r="E146" s="209"/>
      <c r="F146" s="209"/>
      <c r="G146" s="209"/>
      <c r="H146" s="209"/>
      <c r="I146" s="209"/>
      <c r="J146" s="209"/>
      <c r="K146" s="209"/>
      <c r="L146" s="166"/>
      <c r="M146" s="376"/>
      <c r="N146" s="186"/>
      <c r="O146" s="154"/>
      <c r="P146" s="174"/>
      <c r="Q146" s="465"/>
    </row>
    <row r="147" spans="1:17" ht="12.75">
      <c r="A147" s="27"/>
      <c r="B147" s="434"/>
      <c r="C147" s="6"/>
      <c r="D147" s="238"/>
      <c r="E147" s="209"/>
      <c r="F147" s="209"/>
      <c r="G147" s="209"/>
      <c r="H147" s="209"/>
      <c r="I147" s="209"/>
      <c r="J147" s="209"/>
      <c r="K147" s="209"/>
      <c r="L147" s="166"/>
      <c r="M147" s="376"/>
      <c r="N147" s="186"/>
      <c r="O147" s="154"/>
      <c r="P147" s="174"/>
      <c r="Q147" s="465"/>
    </row>
    <row r="148" spans="1:17" ht="12.75">
      <c r="A148" s="27"/>
      <c r="B148" s="434"/>
      <c r="C148" s="6"/>
      <c r="D148" s="238"/>
      <c r="E148" s="209"/>
      <c r="F148" s="209"/>
      <c r="G148" s="209"/>
      <c r="H148" s="209"/>
      <c r="I148" s="209"/>
      <c r="J148" s="209"/>
      <c r="K148" s="209"/>
      <c r="L148" s="166"/>
      <c r="M148" s="376"/>
      <c r="N148" s="186"/>
      <c r="O148" s="154"/>
      <c r="P148" s="174"/>
      <c r="Q148" s="465"/>
    </row>
    <row r="149" spans="1:17" ht="12.75">
      <c r="A149" s="27"/>
      <c r="B149" s="431"/>
      <c r="C149" s="25"/>
      <c r="D149" s="238"/>
      <c r="E149" s="212"/>
      <c r="F149" s="212"/>
      <c r="G149" s="212"/>
      <c r="H149" s="212"/>
      <c r="I149" s="212"/>
      <c r="J149" s="212"/>
      <c r="K149" s="212"/>
      <c r="L149" s="165"/>
      <c r="M149" s="378"/>
      <c r="N149" s="185"/>
      <c r="O149" s="154"/>
      <c r="P149" s="174"/>
      <c r="Q149" s="465"/>
    </row>
    <row r="150" spans="1:17" ht="12">
      <c r="A150" s="27"/>
      <c r="B150" s="431"/>
      <c r="C150" s="31"/>
      <c r="D150" s="242"/>
      <c r="E150" s="213"/>
      <c r="F150" s="213"/>
      <c r="G150" s="213"/>
      <c r="H150" s="213"/>
      <c r="I150" s="213"/>
      <c r="J150" s="213"/>
      <c r="K150" s="213"/>
      <c r="L150" s="165"/>
      <c r="M150" s="379"/>
      <c r="N150" s="155"/>
      <c r="O150" s="154"/>
      <c r="P150" s="154"/>
      <c r="Q150" s="466"/>
    </row>
    <row r="151" spans="1:17" ht="12">
      <c r="A151" s="27"/>
      <c r="B151" s="431"/>
      <c r="C151" s="31"/>
      <c r="D151" s="242"/>
      <c r="E151" s="213"/>
      <c r="F151" s="213"/>
      <c r="G151" s="213"/>
      <c r="H151" s="213"/>
      <c r="I151" s="213"/>
      <c r="J151" s="213"/>
      <c r="K151" s="213"/>
      <c r="L151" s="165"/>
      <c r="M151" s="371"/>
      <c r="N151" s="184"/>
      <c r="O151" s="154"/>
      <c r="P151" s="154"/>
      <c r="Q151" s="466"/>
    </row>
    <row r="152" spans="1:17" ht="12.75">
      <c r="A152" s="11"/>
      <c r="B152" s="432"/>
      <c r="C152" s="12"/>
      <c r="D152" s="241"/>
      <c r="E152" s="214"/>
      <c r="F152" s="214"/>
      <c r="G152" s="214"/>
      <c r="H152" s="214"/>
      <c r="I152" s="214"/>
      <c r="J152" s="214"/>
      <c r="K152" s="214"/>
      <c r="L152" s="299"/>
      <c r="M152" s="378"/>
      <c r="N152" s="185"/>
      <c r="O152" s="154"/>
      <c r="P152" s="174"/>
      <c r="Q152" s="465"/>
    </row>
    <row r="153" spans="1:17" ht="12.75">
      <c r="A153" s="11"/>
      <c r="B153" s="432"/>
      <c r="C153" s="12"/>
      <c r="D153" s="241"/>
      <c r="E153" s="214"/>
      <c r="F153" s="214"/>
      <c r="G153" s="214"/>
      <c r="H153" s="214"/>
      <c r="I153" s="214"/>
      <c r="J153" s="214"/>
      <c r="K153" s="214"/>
      <c r="L153" s="299"/>
      <c r="M153" s="378"/>
      <c r="N153" s="185"/>
      <c r="O153" s="174"/>
      <c r="P153" s="174"/>
      <c r="Q153" s="465"/>
    </row>
    <row r="154" spans="1:17" ht="12.75">
      <c r="A154" s="11"/>
      <c r="B154" s="432"/>
      <c r="C154" s="12"/>
      <c r="D154" s="241"/>
      <c r="E154" s="214"/>
      <c r="F154" s="214"/>
      <c r="G154" s="214"/>
      <c r="H154" s="214"/>
      <c r="I154" s="214"/>
      <c r="J154" s="214"/>
      <c r="K154" s="214"/>
      <c r="L154" s="299"/>
      <c r="M154" s="378"/>
      <c r="N154" s="185"/>
      <c r="O154" s="174"/>
      <c r="P154" s="174"/>
      <c r="Q154" s="465"/>
    </row>
    <row r="155" spans="1:17" ht="12">
      <c r="A155" s="11"/>
      <c r="B155" s="431"/>
      <c r="C155" s="4"/>
      <c r="D155" s="233"/>
      <c r="E155" s="205"/>
      <c r="F155" s="205"/>
      <c r="G155" s="205"/>
      <c r="H155" s="205"/>
      <c r="I155" s="205"/>
      <c r="J155" s="205"/>
      <c r="K155" s="205"/>
      <c r="L155" s="294"/>
      <c r="M155" s="502"/>
      <c r="N155" s="502"/>
      <c r="O155" s="502"/>
      <c r="P155" s="502"/>
      <c r="Q155" s="502"/>
    </row>
    <row r="156" spans="1:17" ht="12">
      <c r="A156" s="7"/>
      <c r="B156" s="431"/>
      <c r="C156" s="4"/>
      <c r="D156" s="233"/>
      <c r="E156" s="205"/>
      <c r="F156" s="205"/>
      <c r="G156" s="205"/>
      <c r="H156" s="205"/>
      <c r="I156" s="205"/>
      <c r="J156" s="205"/>
      <c r="K156" s="205"/>
      <c r="L156" s="294"/>
      <c r="M156" s="371"/>
      <c r="N156" s="184"/>
      <c r="O156" s="48"/>
      <c r="P156" s="48"/>
      <c r="Q156" s="460"/>
    </row>
    <row r="157" spans="1:17" ht="12">
      <c r="A157" s="7"/>
      <c r="B157" s="431"/>
      <c r="C157" s="4"/>
      <c r="D157" s="233"/>
      <c r="E157" s="205"/>
      <c r="F157" s="205"/>
      <c r="G157" s="205"/>
      <c r="H157" s="205"/>
      <c r="I157" s="205"/>
      <c r="J157" s="205"/>
      <c r="K157" s="205"/>
      <c r="L157" s="294"/>
      <c r="M157" s="371"/>
      <c r="N157" s="184"/>
      <c r="O157" s="48"/>
      <c r="P157" s="48"/>
      <c r="Q157" s="460"/>
    </row>
    <row r="158" spans="1:17" ht="12">
      <c r="A158" s="7"/>
      <c r="B158" s="431"/>
      <c r="C158" s="4"/>
      <c r="D158" s="233"/>
      <c r="E158" s="205"/>
      <c r="F158" s="205"/>
      <c r="G158" s="205"/>
      <c r="H158" s="205"/>
      <c r="I158" s="205"/>
      <c r="J158" s="205"/>
      <c r="K158" s="205"/>
      <c r="L158" s="294"/>
      <c r="M158" s="502"/>
      <c r="N158" s="502"/>
      <c r="O158" s="502"/>
      <c r="P158" s="502"/>
      <c r="Q158" s="502"/>
    </row>
    <row r="159" spans="1:17" ht="12">
      <c r="A159" s="7"/>
      <c r="B159" s="431"/>
      <c r="C159" s="4"/>
      <c r="D159" s="233"/>
      <c r="E159" s="205"/>
      <c r="F159" s="205"/>
      <c r="G159" s="205"/>
      <c r="H159" s="205"/>
      <c r="I159" s="205"/>
      <c r="J159" s="205"/>
      <c r="K159" s="205"/>
      <c r="L159" s="294"/>
      <c r="M159" s="371"/>
      <c r="N159" s="184"/>
      <c r="O159" s="48"/>
      <c r="P159" s="48"/>
      <c r="Q159" s="460"/>
    </row>
    <row r="160" spans="1:17" ht="12.75">
      <c r="A160" s="11"/>
      <c r="B160" s="432"/>
      <c r="C160" s="12"/>
      <c r="D160" s="241"/>
      <c r="E160" s="214"/>
      <c r="F160" s="214"/>
      <c r="G160" s="214"/>
      <c r="H160" s="214"/>
      <c r="I160" s="214"/>
      <c r="J160" s="214"/>
      <c r="K160" s="214"/>
      <c r="L160" s="299"/>
      <c r="M160" s="378"/>
      <c r="N160" s="185"/>
      <c r="O160" s="174"/>
      <c r="P160" s="174"/>
      <c r="Q160" s="465"/>
    </row>
    <row r="161" spans="1:17" ht="12.75">
      <c r="A161" s="14"/>
      <c r="B161" s="436"/>
      <c r="C161" s="15"/>
      <c r="D161" s="241"/>
      <c r="E161" s="215"/>
      <c r="F161" s="215"/>
      <c r="G161" s="215"/>
      <c r="H161" s="215"/>
      <c r="I161" s="215"/>
      <c r="J161" s="215"/>
      <c r="K161" s="215"/>
      <c r="L161" s="300"/>
      <c r="M161" s="380"/>
      <c r="N161" s="301"/>
      <c r="O161" s="174"/>
      <c r="P161" s="174"/>
      <c r="Q161" s="467"/>
    </row>
    <row r="162" spans="1:17" ht="12.75">
      <c r="A162" s="11"/>
      <c r="B162" s="432"/>
      <c r="C162" s="12"/>
      <c r="D162" s="241"/>
      <c r="E162" s="214"/>
      <c r="F162" s="214"/>
      <c r="G162" s="214"/>
      <c r="H162" s="214"/>
      <c r="I162" s="214"/>
      <c r="J162" s="214"/>
      <c r="K162" s="214"/>
      <c r="L162" s="299"/>
      <c r="M162" s="378"/>
      <c r="N162" s="185"/>
      <c r="O162" s="174"/>
      <c r="P162" s="174"/>
      <c r="Q162" s="465"/>
    </row>
    <row r="163" spans="1:17" ht="12.75">
      <c r="A163" s="11"/>
      <c r="B163" s="432"/>
      <c r="C163" s="12"/>
      <c r="D163" s="241"/>
      <c r="E163" s="214"/>
      <c r="F163" s="214"/>
      <c r="G163" s="214"/>
      <c r="H163" s="214"/>
      <c r="I163" s="214"/>
      <c r="J163" s="214"/>
      <c r="K163" s="214"/>
      <c r="L163" s="299"/>
      <c r="M163" s="378"/>
      <c r="N163" s="185"/>
      <c r="O163" s="174"/>
      <c r="P163" s="174"/>
      <c r="Q163" s="465"/>
    </row>
    <row r="164" spans="1:17" ht="12">
      <c r="A164" s="4"/>
      <c r="B164" s="431"/>
      <c r="C164" s="4"/>
      <c r="D164" s="233"/>
      <c r="E164" s="205"/>
      <c r="F164" s="205"/>
      <c r="G164" s="205"/>
      <c r="H164" s="205"/>
      <c r="I164" s="205"/>
      <c r="J164" s="205"/>
      <c r="K164" s="205"/>
      <c r="L164" s="294"/>
      <c r="M164" s="371"/>
      <c r="N164" s="184"/>
      <c r="O164" s="48"/>
      <c r="P164" s="502"/>
      <c r="Q164" s="502"/>
    </row>
    <row r="165" spans="1:17" ht="12">
      <c r="A165" s="4"/>
      <c r="B165" s="431"/>
      <c r="C165" s="4"/>
      <c r="D165" s="233"/>
      <c r="E165" s="205"/>
      <c r="F165" s="205"/>
      <c r="G165" s="205"/>
      <c r="H165" s="205"/>
      <c r="I165" s="205"/>
      <c r="J165" s="205"/>
      <c r="K165" s="205"/>
      <c r="L165" s="294"/>
      <c r="M165" s="371"/>
      <c r="N165" s="184"/>
      <c r="O165" s="48"/>
      <c r="P165" s="48"/>
      <c r="Q165" s="460"/>
    </row>
    <row r="166" spans="1:17" ht="12.75">
      <c r="A166" s="4"/>
      <c r="B166" s="431"/>
      <c r="C166" s="503"/>
      <c r="D166" s="503"/>
      <c r="E166" s="504"/>
      <c r="F166" s="504"/>
      <c r="G166" s="504"/>
      <c r="H166" s="504"/>
      <c r="I166" s="504"/>
      <c r="J166" s="504"/>
      <c r="K166" s="504"/>
      <c r="L166" s="504"/>
      <c r="M166" s="504"/>
      <c r="N166" s="504"/>
      <c r="O166" s="504"/>
      <c r="P166" s="504"/>
      <c r="Q166" s="460"/>
    </row>
    <row r="167" spans="1:17" ht="15">
      <c r="A167" s="2"/>
      <c r="B167" s="432"/>
      <c r="C167" s="3"/>
      <c r="D167" s="270"/>
      <c r="E167" s="203"/>
      <c r="F167" s="203"/>
      <c r="G167" s="203"/>
      <c r="H167" s="203"/>
      <c r="I167" s="203"/>
      <c r="J167" s="203"/>
      <c r="K167" s="203"/>
      <c r="L167" s="157"/>
      <c r="M167" s="369"/>
      <c r="N167" s="184"/>
      <c r="O167" s="48"/>
      <c r="P167" s="48"/>
      <c r="Q167" s="460"/>
    </row>
    <row r="168" spans="1:17" ht="12.75">
      <c r="A168" s="23"/>
      <c r="B168" s="433"/>
      <c r="C168" s="23"/>
      <c r="D168" s="271"/>
      <c r="E168" s="204"/>
      <c r="F168" s="204"/>
      <c r="G168" s="204"/>
      <c r="H168" s="204"/>
      <c r="I168" s="204"/>
      <c r="J168" s="204"/>
      <c r="K168" s="204"/>
      <c r="L168" s="164"/>
      <c r="M168" s="370"/>
      <c r="N168" s="153"/>
      <c r="O168" s="172"/>
      <c r="P168" s="172"/>
      <c r="Q168" s="461"/>
    </row>
    <row r="169" spans="1:17" ht="12">
      <c r="A169" s="6"/>
      <c r="B169" s="434"/>
      <c r="C169" s="6"/>
      <c r="D169" s="238"/>
      <c r="E169" s="210"/>
      <c r="F169" s="210"/>
      <c r="G169" s="210"/>
      <c r="H169" s="210"/>
      <c r="I169" s="210"/>
      <c r="J169" s="210"/>
      <c r="K169" s="210"/>
      <c r="L169" s="297"/>
      <c r="M169" s="372"/>
      <c r="N169" s="48"/>
      <c r="O169" s="48"/>
      <c r="P169" s="48"/>
      <c r="Q169" s="462"/>
    </row>
    <row r="170" spans="1:17" ht="12">
      <c r="A170" s="6"/>
      <c r="B170" s="434"/>
      <c r="C170" s="28"/>
      <c r="D170" s="241"/>
      <c r="E170" s="209"/>
      <c r="F170" s="209"/>
      <c r="G170" s="209"/>
      <c r="H170" s="209"/>
      <c r="I170" s="209"/>
      <c r="J170" s="209"/>
      <c r="K170" s="209"/>
      <c r="L170" s="166"/>
      <c r="M170" s="372"/>
      <c r="N170" s="48"/>
      <c r="O170" s="48"/>
      <c r="P170" s="48"/>
      <c r="Q170" s="462"/>
    </row>
    <row r="171" spans="1:17" ht="12">
      <c r="A171" s="6"/>
      <c r="B171" s="434"/>
      <c r="C171" s="28"/>
      <c r="D171" s="241"/>
      <c r="E171" s="209"/>
      <c r="F171" s="209"/>
      <c r="G171" s="209"/>
      <c r="H171" s="209"/>
      <c r="I171" s="209"/>
      <c r="J171" s="209"/>
      <c r="K171" s="209"/>
      <c r="L171" s="166"/>
      <c r="M171" s="372"/>
      <c r="N171" s="48"/>
      <c r="O171" s="48"/>
      <c r="P171" s="48"/>
      <c r="Q171" s="462"/>
    </row>
    <row r="172" spans="1:17" ht="12">
      <c r="A172" s="6"/>
      <c r="B172" s="434"/>
      <c r="C172" s="28"/>
      <c r="D172" s="241"/>
      <c r="E172" s="209"/>
      <c r="F172" s="209"/>
      <c r="G172" s="209"/>
      <c r="H172" s="209"/>
      <c r="I172" s="209"/>
      <c r="J172" s="209"/>
      <c r="K172" s="209"/>
      <c r="L172" s="166"/>
      <c r="M172" s="372"/>
      <c r="N172" s="48"/>
      <c r="O172" s="48"/>
      <c r="P172" s="48"/>
      <c r="Q172" s="462"/>
    </row>
    <row r="173" spans="1:17" ht="12">
      <c r="A173" s="6"/>
      <c r="B173" s="434"/>
      <c r="C173" s="28"/>
      <c r="D173" s="241"/>
      <c r="E173" s="209"/>
      <c r="F173" s="209"/>
      <c r="G173" s="209"/>
      <c r="H173" s="209"/>
      <c r="I173" s="209"/>
      <c r="J173" s="209"/>
      <c r="K173" s="209"/>
      <c r="L173" s="166"/>
      <c r="M173" s="372"/>
      <c r="N173" s="48"/>
      <c r="O173" s="48"/>
      <c r="P173" s="48"/>
      <c r="Q173" s="462"/>
    </row>
    <row r="174" spans="1:17" ht="12">
      <c r="A174" s="6"/>
      <c r="B174" s="434"/>
      <c r="C174" s="28"/>
      <c r="D174" s="241"/>
      <c r="E174" s="209"/>
      <c r="F174" s="209"/>
      <c r="G174" s="209"/>
      <c r="H174" s="209"/>
      <c r="I174" s="209"/>
      <c r="J174" s="209"/>
      <c r="K174" s="209"/>
      <c r="L174" s="166"/>
      <c r="M174" s="372"/>
      <c r="N174" s="48"/>
      <c r="O174" s="48"/>
      <c r="P174" s="48"/>
      <c r="Q174" s="462"/>
    </row>
    <row r="175" spans="1:17" ht="12">
      <c r="A175" s="6"/>
      <c r="B175" s="434"/>
      <c r="C175" s="28"/>
      <c r="D175" s="241"/>
      <c r="E175" s="209"/>
      <c r="F175" s="209"/>
      <c r="G175" s="209"/>
      <c r="H175" s="209"/>
      <c r="I175" s="209"/>
      <c r="J175" s="209"/>
      <c r="K175" s="209"/>
      <c r="L175" s="166"/>
      <c r="M175" s="372"/>
      <c r="N175" s="48"/>
      <c r="O175" s="48"/>
      <c r="P175" s="48"/>
      <c r="Q175" s="462"/>
    </row>
    <row r="176" spans="1:17" ht="12">
      <c r="A176" s="6"/>
      <c r="B176" s="434"/>
      <c r="C176" s="6"/>
      <c r="D176" s="238"/>
      <c r="E176" s="210"/>
      <c r="F176" s="210"/>
      <c r="G176" s="210"/>
      <c r="H176" s="210"/>
      <c r="I176" s="210"/>
      <c r="J176" s="210"/>
      <c r="K176" s="210"/>
      <c r="L176" s="297"/>
      <c r="M176" s="372"/>
      <c r="N176" s="48"/>
      <c r="O176" s="48"/>
      <c r="P176" s="48"/>
      <c r="Q176" s="462"/>
    </row>
    <row r="177" spans="1:17" ht="12.75">
      <c r="A177" s="10"/>
      <c r="B177" s="434"/>
      <c r="C177" s="10"/>
      <c r="D177" s="233"/>
      <c r="E177" s="211"/>
      <c r="F177" s="211"/>
      <c r="G177" s="211"/>
      <c r="H177" s="211"/>
      <c r="I177" s="211"/>
      <c r="J177" s="211"/>
      <c r="K177" s="211"/>
      <c r="L177" s="298"/>
      <c r="M177" s="377"/>
      <c r="N177" s="186"/>
      <c r="O177" s="48"/>
      <c r="P177" s="48"/>
      <c r="Q177" s="462"/>
    </row>
    <row r="178" spans="1:17" ht="12">
      <c r="A178" s="10"/>
      <c r="B178" s="435"/>
      <c r="C178" s="10"/>
      <c r="D178" s="233"/>
      <c r="E178" s="206"/>
      <c r="F178" s="206"/>
      <c r="G178" s="206"/>
      <c r="H178" s="206"/>
      <c r="I178" s="206"/>
      <c r="J178" s="206"/>
      <c r="K178" s="206"/>
      <c r="L178" s="295"/>
      <c r="M178" s="372"/>
      <c r="N178" s="48"/>
      <c r="O178" s="48"/>
      <c r="P178" s="48"/>
      <c r="Q178" s="462"/>
    </row>
    <row r="179" spans="1:17" ht="12">
      <c r="A179" s="10"/>
      <c r="B179" s="431"/>
      <c r="C179" s="4"/>
      <c r="D179" s="233"/>
      <c r="E179" s="205"/>
      <c r="F179" s="205"/>
      <c r="G179" s="205"/>
      <c r="H179" s="205"/>
      <c r="I179" s="205"/>
      <c r="J179" s="205"/>
      <c r="K179" s="205"/>
      <c r="L179" s="294"/>
      <c r="M179" s="502"/>
      <c r="N179" s="502"/>
      <c r="O179" s="502"/>
      <c r="P179" s="502"/>
      <c r="Q179" s="502"/>
    </row>
    <row r="180" spans="1:17" ht="12">
      <c r="A180" s="10"/>
      <c r="B180" s="431"/>
      <c r="C180" s="4"/>
      <c r="D180" s="233"/>
      <c r="E180" s="205"/>
      <c r="F180" s="205"/>
      <c r="G180" s="205"/>
      <c r="H180" s="205"/>
      <c r="I180" s="205"/>
      <c r="J180" s="205"/>
      <c r="K180" s="205"/>
      <c r="L180" s="294"/>
      <c r="M180" s="371"/>
      <c r="N180" s="184"/>
      <c r="O180" s="48"/>
      <c r="P180" s="48"/>
      <c r="Q180" s="460"/>
    </row>
    <row r="181" spans="1:17" ht="12">
      <c r="A181" s="7"/>
      <c r="B181" s="431"/>
      <c r="C181" s="4"/>
      <c r="D181" s="233"/>
      <c r="E181" s="205"/>
      <c r="F181" s="205"/>
      <c r="G181" s="205"/>
      <c r="H181" s="205"/>
      <c r="I181" s="205"/>
      <c r="J181" s="205"/>
      <c r="K181" s="205"/>
      <c r="L181" s="294"/>
      <c r="M181" s="371"/>
      <c r="N181" s="184"/>
      <c r="O181" s="48"/>
      <c r="P181" s="48"/>
      <c r="Q181" s="460"/>
    </row>
    <row r="182" spans="1:17" ht="12.75" customHeight="1">
      <c r="A182" s="7"/>
      <c r="B182" s="431"/>
      <c r="C182" s="4"/>
      <c r="D182" s="233"/>
      <c r="E182" s="205"/>
      <c r="F182" s="205"/>
      <c r="G182" s="205"/>
      <c r="H182" s="205"/>
      <c r="I182" s="205"/>
      <c r="J182" s="205"/>
      <c r="K182" s="205"/>
      <c r="L182" s="294"/>
      <c r="M182" s="502"/>
      <c r="N182" s="502"/>
      <c r="O182" s="502"/>
      <c r="P182" s="502"/>
      <c r="Q182" s="502"/>
    </row>
    <row r="183" spans="1:17" ht="12.75" customHeight="1">
      <c r="A183" s="7"/>
      <c r="B183" s="431"/>
      <c r="C183" s="4"/>
      <c r="D183" s="233"/>
      <c r="E183" s="205"/>
      <c r="F183" s="205"/>
      <c r="G183" s="205"/>
      <c r="H183" s="205"/>
      <c r="I183" s="205"/>
      <c r="J183" s="205"/>
      <c r="K183" s="205"/>
      <c r="L183" s="294"/>
      <c r="M183" s="371"/>
      <c r="N183" s="184"/>
      <c r="O183" s="48"/>
      <c r="P183" s="48"/>
      <c r="Q183" s="460"/>
    </row>
    <row r="184" spans="1:17" ht="12.75" customHeight="1" hidden="1">
      <c r="A184" s="7"/>
      <c r="B184" s="431"/>
      <c r="C184" s="4"/>
      <c r="D184" s="233"/>
      <c r="E184" s="205"/>
      <c r="F184" s="205"/>
      <c r="G184" s="205"/>
      <c r="H184" s="205"/>
      <c r="I184" s="205"/>
      <c r="J184" s="205"/>
      <c r="K184" s="205"/>
      <c r="L184" s="294"/>
      <c r="M184" s="371"/>
      <c r="N184" s="184"/>
      <c r="O184" s="48"/>
      <c r="P184" s="48"/>
      <c r="Q184" s="460"/>
    </row>
    <row r="185" spans="1:17" ht="12" hidden="1">
      <c r="A185" s="10"/>
      <c r="B185" s="435"/>
      <c r="C185" s="10"/>
      <c r="D185" s="233"/>
      <c r="E185" s="206"/>
      <c r="F185" s="206"/>
      <c r="G185" s="206"/>
      <c r="H185" s="206"/>
      <c r="I185" s="206"/>
      <c r="J185" s="206"/>
      <c r="K185" s="206"/>
      <c r="L185" s="295"/>
      <c r="M185" s="372"/>
      <c r="N185" s="48"/>
      <c r="O185" s="48"/>
      <c r="P185" s="48"/>
      <c r="Q185" s="462"/>
    </row>
    <row r="186" spans="1:17" ht="12" hidden="1">
      <c r="A186" s="10"/>
      <c r="B186" s="435"/>
      <c r="C186" s="10"/>
      <c r="D186" s="233"/>
      <c r="E186" s="206"/>
      <c r="F186" s="206"/>
      <c r="G186" s="206"/>
      <c r="H186" s="206"/>
      <c r="I186" s="206"/>
      <c r="J186" s="206"/>
      <c r="K186" s="206"/>
      <c r="L186" s="295"/>
      <c r="M186" s="372"/>
      <c r="N186" s="48"/>
      <c r="O186" s="48"/>
      <c r="P186" s="48"/>
      <c r="Q186" s="462"/>
    </row>
    <row r="187" spans="1:17" ht="12" hidden="1">
      <c r="A187" s="8"/>
      <c r="B187" s="436"/>
      <c r="C187" s="8"/>
      <c r="D187" s="233"/>
      <c r="E187" s="208"/>
      <c r="F187" s="208"/>
      <c r="G187" s="208"/>
      <c r="H187" s="208"/>
      <c r="I187" s="208"/>
      <c r="J187" s="208"/>
      <c r="K187" s="208"/>
      <c r="L187" s="296"/>
      <c r="M187" s="374"/>
      <c r="N187" s="183"/>
      <c r="O187" s="48"/>
      <c r="P187" s="48"/>
      <c r="Q187" s="459"/>
    </row>
    <row r="188" spans="1:17" ht="12" hidden="1">
      <c r="A188" s="10"/>
      <c r="B188" s="435"/>
      <c r="C188" s="10"/>
      <c r="D188" s="233"/>
      <c r="E188" s="206"/>
      <c r="F188" s="206"/>
      <c r="G188" s="206"/>
      <c r="H188" s="206"/>
      <c r="I188" s="206"/>
      <c r="J188" s="206"/>
      <c r="K188" s="206"/>
      <c r="L188" s="295"/>
      <c r="M188" s="372"/>
      <c r="N188" s="48"/>
      <c r="O188" s="48"/>
      <c r="P188" s="48"/>
      <c r="Q188" s="462"/>
    </row>
    <row r="189" spans="1:17" ht="12" hidden="1">
      <c r="A189" s="10"/>
      <c r="B189" s="435"/>
      <c r="C189" s="10"/>
      <c r="D189" s="233"/>
      <c r="E189" s="206"/>
      <c r="F189" s="206"/>
      <c r="G189" s="206"/>
      <c r="H189" s="206"/>
      <c r="I189" s="206"/>
      <c r="J189" s="206"/>
      <c r="K189" s="206"/>
      <c r="L189" s="295"/>
      <c r="M189" s="372"/>
      <c r="N189" s="48"/>
      <c r="O189" s="48"/>
      <c r="P189" s="48"/>
      <c r="Q189" s="462"/>
    </row>
    <row r="190" spans="1:17" ht="12">
      <c r="A190" s="10"/>
      <c r="B190" s="435"/>
      <c r="C190" s="10"/>
      <c r="D190" s="233"/>
      <c r="E190" s="206"/>
      <c r="F190" s="206"/>
      <c r="G190" s="206"/>
      <c r="H190" s="206"/>
      <c r="I190" s="206"/>
      <c r="J190" s="206"/>
      <c r="K190" s="206"/>
      <c r="L190" s="295"/>
      <c r="M190" s="372"/>
      <c r="N190" s="48"/>
      <c r="O190" s="48"/>
      <c r="P190" s="48"/>
      <c r="Q190" s="462"/>
    </row>
    <row r="191" spans="1:17" ht="12">
      <c r="A191" s="4"/>
      <c r="B191" s="431"/>
      <c r="C191" s="4"/>
      <c r="D191" s="233"/>
      <c r="E191" s="205"/>
      <c r="F191" s="205"/>
      <c r="G191" s="205"/>
      <c r="H191" s="205"/>
      <c r="I191" s="205"/>
      <c r="J191" s="205"/>
      <c r="K191" s="205"/>
      <c r="L191" s="294"/>
      <c r="M191" s="371"/>
      <c r="N191" s="184"/>
      <c r="O191" s="48"/>
      <c r="P191" s="502"/>
      <c r="Q191" s="502"/>
    </row>
    <row r="192" spans="1:17" ht="12">
      <c r="A192" s="4"/>
      <c r="B192" s="431"/>
      <c r="C192" s="4"/>
      <c r="D192" s="233"/>
      <c r="E192" s="205"/>
      <c r="F192" s="205"/>
      <c r="G192" s="205"/>
      <c r="H192" s="205"/>
      <c r="I192" s="205"/>
      <c r="J192" s="205"/>
      <c r="K192" s="205"/>
      <c r="L192" s="294"/>
      <c r="M192" s="371"/>
      <c r="N192" s="184"/>
      <c r="O192" s="48"/>
      <c r="P192" s="48"/>
      <c r="Q192" s="460"/>
    </row>
    <row r="193" spans="1:17" ht="12.75">
      <c r="A193" s="4"/>
      <c r="B193" s="431"/>
      <c r="C193" s="503"/>
      <c r="D193" s="503"/>
      <c r="E193" s="504"/>
      <c r="F193" s="504"/>
      <c r="G193" s="504"/>
      <c r="H193" s="504"/>
      <c r="I193" s="504"/>
      <c r="J193" s="504"/>
      <c r="K193" s="504"/>
      <c r="L193" s="504"/>
      <c r="M193" s="504"/>
      <c r="N193" s="504"/>
      <c r="O193" s="504"/>
      <c r="P193" s="504"/>
      <c r="Q193" s="460"/>
    </row>
    <row r="194" spans="1:17" ht="15">
      <c r="A194" s="2"/>
      <c r="B194" s="432"/>
      <c r="C194" s="3"/>
      <c r="D194" s="270"/>
      <c r="E194" s="203"/>
      <c r="F194" s="203"/>
      <c r="G194" s="203"/>
      <c r="H194" s="203"/>
      <c r="I194" s="203"/>
      <c r="J194" s="203"/>
      <c r="K194" s="203"/>
      <c r="L194" s="157"/>
      <c r="M194" s="369"/>
      <c r="N194" s="184"/>
      <c r="O194" s="48"/>
      <c r="P194" s="48"/>
      <c r="Q194" s="460"/>
    </row>
    <row r="195" spans="1:17" ht="12.75">
      <c r="A195" s="23"/>
      <c r="B195" s="433"/>
      <c r="C195" s="23"/>
      <c r="D195" s="271"/>
      <c r="E195" s="204"/>
      <c r="F195" s="204"/>
      <c r="G195" s="204"/>
      <c r="H195" s="204"/>
      <c r="I195" s="204"/>
      <c r="J195" s="204"/>
      <c r="K195" s="204"/>
      <c r="L195" s="164"/>
      <c r="M195" s="370"/>
      <c r="N195" s="153"/>
      <c r="O195" s="172"/>
      <c r="P195" s="172"/>
      <c r="Q195" s="461"/>
    </row>
    <row r="196" spans="1:17" ht="12">
      <c r="A196" s="6"/>
      <c r="B196" s="434"/>
      <c r="C196" s="6"/>
      <c r="D196" s="238"/>
      <c r="E196" s="210"/>
      <c r="F196" s="210"/>
      <c r="G196" s="210"/>
      <c r="H196" s="210"/>
      <c r="I196" s="210"/>
      <c r="J196" s="210"/>
      <c r="K196" s="210"/>
      <c r="L196" s="297"/>
      <c r="M196" s="372"/>
      <c r="N196" s="48"/>
      <c r="O196" s="48"/>
      <c r="P196" s="48"/>
      <c r="Q196" s="462"/>
    </row>
    <row r="197" spans="1:17" ht="12">
      <c r="A197" s="6"/>
      <c r="B197" s="434"/>
      <c r="C197" s="6"/>
      <c r="D197" s="238"/>
      <c r="E197" s="210"/>
      <c r="F197" s="210"/>
      <c r="G197" s="210"/>
      <c r="H197" s="210"/>
      <c r="I197" s="210"/>
      <c r="J197" s="210"/>
      <c r="K197" s="210"/>
      <c r="L197" s="297"/>
      <c r="M197" s="372"/>
      <c r="N197" s="48"/>
      <c r="O197" s="48"/>
      <c r="P197" s="48"/>
      <c r="Q197" s="462"/>
    </row>
    <row r="198" spans="1:17" ht="12">
      <c r="A198" s="6"/>
      <c r="B198" s="434"/>
      <c r="C198" s="6"/>
      <c r="D198" s="238"/>
      <c r="E198" s="210"/>
      <c r="F198" s="210"/>
      <c r="G198" s="210"/>
      <c r="H198" s="210"/>
      <c r="I198" s="210"/>
      <c r="J198" s="210"/>
      <c r="K198" s="210"/>
      <c r="L198" s="297"/>
      <c r="M198" s="372"/>
      <c r="N198" s="48"/>
      <c r="O198" s="48"/>
      <c r="P198" s="48"/>
      <c r="Q198" s="462"/>
    </row>
    <row r="199" spans="1:17" ht="12">
      <c r="A199" s="6"/>
      <c r="B199" s="434"/>
      <c r="C199" s="6"/>
      <c r="D199" s="238"/>
      <c r="E199" s="210"/>
      <c r="F199" s="210"/>
      <c r="G199" s="210"/>
      <c r="H199" s="210"/>
      <c r="I199" s="210"/>
      <c r="J199" s="210"/>
      <c r="K199" s="210"/>
      <c r="L199" s="297"/>
      <c r="M199" s="372"/>
      <c r="N199" s="48"/>
      <c r="O199" s="48"/>
      <c r="P199" s="48"/>
      <c r="Q199" s="462"/>
    </row>
    <row r="200" spans="1:17" ht="12">
      <c r="A200" s="6"/>
      <c r="B200" s="434"/>
      <c r="C200" s="6"/>
      <c r="D200" s="238"/>
      <c r="E200" s="210"/>
      <c r="F200" s="210"/>
      <c r="G200" s="210"/>
      <c r="H200" s="210"/>
      <c r="I200" s="210"/>
      <c r="J200" s="210"/>
      <c r="K200" s="210"/>
      <c r="L200" s="297"/>
      <c r="M200" s="372"/>
      <c r="N200" s="48"/>
      <c r="O200" s="48"/>
      <c r="P200" s="48"/>
      <c r="Q200" s="462"/>
    </row>
    <row r="201" spans="1:17" ht="12">
      <c r="A201" s="6"/>
      <c r="B201" s="434"/>
      <c r="C201" s="6"/>
      <c r="D201" s="238"/>
      <c r="E201" s="210"/>
      <c r="F201" s="210"/>
      <c r="G201" s="210"/>
      <c r="H201" s="210"/>
      <c r="I201" s="210"/>
      <c r="J201" s="210"/>
      <c r="K201" s="210"/>
      <c r="L201" s="297"/>
      <c r="M201" s="372"/>
      <c r="N201" s="48"/>
      <c r="O201" s="48"/>
      <c r="P201" s="48"/>
      <c r="Q201" s="462"/>
    </row>
    <row r="202" spans="1:17" ht="12">
      <c r="A202" s="6"/>
      <c r="B202" s="434"/>
      <c r="C202" s="6"/>
      <c r="D202" s="238"/>
      <c r="E202" s="210"/>
      <c r="F202" s="210"/>
      <c r="G202" s="210"/>
      <c r="H202" s="210"/>
      <c r="I202" s="210"/>
      <c r="J202" s="210"/>
      <c r="K202" s="210"/>
      <c r="L202" s="297"/>
      <c r="M202" s="372"/>
      <c r="N202" s="48"/>
      <c r="O202" s="48"/>
      <c r="P202" s="48"/>
      <c r="Q202" s="462"/>
    </row>
    <row r="203" spans="1:17" ht="12">
      <c r="A203" s="6"/>
      <c r="B203" s="434"/>
      <c r="C203" s="6"/>
      <c r="D203" s="238"/>
      <c r="E203" s="210"/>
      <c r="F203" s="210"/>
      <c r="G203" s="210"/>
      <c r="H203" s="210"/>
      <c r="I203" s="210"/>
      <c r="J203" s="210"/>
      <c r="K203" s="210"/>
      <c r="L203" s="297"/>
      <c r="M203" s="372"/>
      <c r="N203" s="48"/>
      <c r="O203" s="48"/>
      <c r="P203" s="48"/>
      <c r="Q203" s="462"/>
    </row>
    <row r="204" spans="1:17" ht="12">
      <c r="A204" s="6"/>
      <c r="B204" s="434"/>
      <c r="C204" s="6"/>
      <c r="D204" s="238"/>
      <c r="E204" s="210"/>
      <c r="F204" s="210"/>
      <c r="G204" s="210"/>
      <c r="H204" s="210"/>
      <c r="I204" s="210"/>
      <c r="J204" s="210"/>
      <c r="K204" s="210"/>
      <c r="L204" s="297"/>
      <c r="M204" s="372"/>
      <c r="N204" s="48"/>
      <c r="O204" s="48"/>
      <c r="P204" s="48"/>
      <c r="Q204" s="462"/>
    </row>
    <row r="205" spans="1:17" ht="12">
      <c r="A205" s="6"/>
      <c r="B205" s="434"/>
      <c r="C205" s="6"/>
      <c r="D205" s="238"/>
      <c r="E205" s="210"/>
      <c r="F205" s="210"/>
      <c r="G205" s="210"/>
      <c r="H205" s="210"/>
      <c r="I205" s="210"/>
      <c r="J205" s="210"/>
      <c r="K205" s="210"/>
      <c r="L205" s="297"/>
      <c r="M205" s="372"/>
      <c r="N205" s="48"/>
      <c r="O205" s="48"/>
      <c r="P205" s="48"/>
      <c r="Q205" s="462"/>
    </row>
    <row r="206" spans="1:17" ht="12">
      <c r="A206" s="6"/>
      <c r="B206" s="434"/>
      <c r="C206" s="6"/>
      <c r="D206" s="238"/>
      <c r="E206" s="210"/>
      <c r="F206" s="210"/>
      <c r="G206" s="210"/>
      <c r="H206" s="210"/>
      <c r="I206" s="210"/>
      <c r="J206" s="210"/>
      <c r="K206" s="210"/>
      <c r="L206" s="297"/>
      <c r="M206" s="375"/>
      <c r="N206" s="48"/>
      <c r="O206" s="48"/>
      <c r="P206" s="48"/>
      <c r="Q206" s="462"/>
    </row>
    <row r="207" spans="1:17" ht="12">
      <c r="A207" s="6"/>
      <c r="B207" s="434"/>
      <c r="C207" s="6"/>
      <c r="D207" s="238"/>
      <c r="E207" s="210"/>
      <c r="F207" s="210"/>
      <c r="G207" s="210"/>
      <c r="H207" s="210"/>
      <c r="I207" s="210"/>
      <c r="J207" s="210"/>
      <c r="K207" s="210"/>
      <c r="L207" s="297"/>
      <c r="M207" s="371"/>
      <c r="N207" s="184"/>
      <c r="O207" s="48"/>
      <c r="P207" s="48"/>
      <c r="Q207" s="460"/>
    </row>
    <row r="208" spans="1:17" ht="12">
      <c r="A208" s="6"/>
      <c r="B208" s="434"/>
      <c r="C208" s="6"/>
      <c r="D208" s="238"/>
      <c r="E208" s="210"/>
      <c r="F208" s="210"/>
      <c r="G208" s="210"/>
      <c r="H208" s="210"/>
      <c r="I208" s="210"/>
      <c r="J208" s="210"/>
      <c r="K208" s="210"/>
      <c r="L208" s="297"/>
      <c r="M208" s="371"/>
      <c r="N208" s="184"/>
      <c r="O208" s="48"/>
      <c r="P208" s="48"/>
      <c r="Q208" s="460"/>
    </row>
    <row r="209" spans="1:17" ht="12">
      <c r="A209" s="6"/>
      <c r="B209" s="434"/>
      <c r="C209" s="6"/>
      <c r="D209" s="238"/>
      <c r="E209" s="210"/>
      <c r="F209" s="210"/>
      <c r="G209" s="210"/>
      <c r="H209" s="210"/>
      <c r="I209" s="210"/>
      <c r="J209" s="210"/>
      <c r="K209" s="210"/>
      <c r="L209" s="297"/>
      <c r="M209" s="371"/>
      <c r="N209" s="184"/>
      <c r="O209" s="48"/>
      <c r="P209" s="48"/>
      <c r="Q209" s="460"/>
    </row>
    <row r="210" spans="1:17" ht="12.75">
      <c r="A210" s="4"/>
      <c r="B210" s="431"/>
      <c r="C210" s="4"/>
      <c r="D210" s="233"/>
      <c r="E210" s="205"/>
      <c r="F210" s="205"/>
      <c r="G210" s="205"/>
      <c r="H210" s="205"/>
      <c r="I210" s="205"/>
      <c r="J210" s="205"/>
      <c r="K210" s="205"/>
      <c r="L210" s="294"/>
      <c r="M210" s="378"/>
      <c r="N210" s="185"/>
      <c r="O210" s="48"/>
      <c r="P210" s="48"/>
      <c r="Q210" s="460"/>
    </row>
    <row r="211" spans="1:17" ht="12">
      <c r="A211" s="4"/>
      <c r="B211" s="431"/>
      <c r="C211" s="4"/>
      <c r="D211" s="233"/>
      <c r="E211" s="205"/>
      <c r="F211" s="205"/>
      <c r="G211" s="205"/>
      <c r="H211" s="205"/>
      <c r="I211" s="205"/>
      <c r="J211" s="205"/>
      <c r="K211" s="205"/>
      <c r="L211" s="294"/>
      <c r="M211" s="371"/>
      <c r="N211" s="184"/>
      <c r="O211" s="48"/>
      <c r="P211" s="48"/>
      <c r="Q211" s="460"/>
    </row>
    <row r="212" spans="1:17" ht="12">
      <c r="A212" s="4"/>
      <c r="B212" s="431"/>
      <c r="C212" s="4"/>
      <c r="D212" s="233"/>
      <c r="E212" s="205"/>
      <c r="F212" s="205"/>
      <c r="G212" s="205"/>
      <c r="H212" s="205"/>
      <c r="I212" s="205"/>
      <c r="J212" s="205"/>
      <c r="K212" s="205"/>
      <c r="L212" s="294"/>
      <c r="M212" s="502"/>
      <c r="N212" s="502"/>
      <c r="O212" s="502"/>
      <c r="P212" s="502"/>
      <c r="Q212" s="502"/>
    </row>
    <row r="213" spans="1:17" ht="12">
      <c r="A213" s="7"/>
      <c r="B213" s="431"/>
      <c r="C213" s="4"/>
      <c r="D213" s="233"/>
      <c r="E213" s="205"/>
      <c r="F213" s="205"/>
      <c r="G213" s="205"/>
      <c r="H213" s="205"/>
      <c r="I213" s="205"/>
      <c r="J213" s="205"/>
      <c r="K213" s="205"/>
      <c r="L213" s="294"/>
      <c r="M213" s="371"/>
      <c r="N213" s="184"/>
      <c r="O213" s="48"/>
      <c r="P213" s="48"/>
      <c r="Q213" s="460"/>
    </row>
    <row r="214" spans="1:17" ht="12">
      <c r="A214" s="7"/>
      <c r="B214" s="431"/>
      <c r="C214" s="4"/>
      <c r="D214" s="233"/>
      <c r="E214" s="205"/>
      <c r="F214" s="205"/>
      <c r="G214" s="205"/>
      <c r="H214" s="205"/>
      <c r="I214" s="205"/>
      <c r="J214" s="205"/>
      <c r="K214" s="205"/>
      <c r="L214" s="294"/>
      <c r="M214" s="371"/>
      <c r="N214" s="184"/>
      <c r="O214" s="48"/>
      <c r="P214" s="48"/>
      <c r="Q214" s="460"/>
    </row>
    <row r="215" spans="1:17" ht="12">
      <c r="A215" s="7"/>
      <c r="B215" s="431"/>
      <c r="C215" s="4"/>
      <c r="D215" s="233"/>
      <c r="E215" s="205"/>
      <c r="F215" s="205"/>
      <c r="G215" s="205"/>
      <c r="H215" s="205"/>
      <c r="I215" s="205"/>
      <c r="J215" s="205"/>
      <c r="K215" s="205"/>
      <c r="L215" s="294"/>
      <c r="M215" s="502"/>
      <c r="N215" s="502"/>
      <c r="O215" s="502"/>
      <c r="P215" s="502"/>
      <c r="Q215" s="502"/>
    </row>
    <row r="216" spans="1:17" ht="12">
      <c r="A216" s="7"/>
      <c r="B216" s="431"/>
      <c r="C216" s="4"/>
      <c r="D216" s="233"/>
      <c r="E216" s="205"/>
      <c r="F216" s="205"/>
      <c r="G216" s="205"/>
      <c r="H216" s="205"/>
      <c r="I216" s="205"/>
      <c r="J216" s="205"/>
      <c r="K216" s="205"/>
      <c r="L216" s="294"/>
      <c r="M216" s="371"/>
      <c r="N216" s="184"/>
      <c r="O216" s="48"/>
      <c r="P216" s="48"/>
      <c r="Q216" s="460"/>
    </row>
    <row r="217" spans="1:17" ht="12">
      <c r="A217" s="4"/>
      <c r="B217" s="431"/>
      <c r="C217" s="4"/>
      <c r="D217" s="233"/>
      <c r="E217" s="205"/>
      <c r="F217" s="205"/>
      <c r="G217" s="205"/>
      <c r="H217" s="205"/>
      <c r="I217" s="205"/>
      <c r="J217" s="205"/>
      <c r="K217" s="205"/>
      <c r="L217" s="294"/>
      <c r="M217" s="371"/>
      <c r="N217" s="184"/>
      <c r="O217" s="48"/>
      <c r="P217" s="48"/>
      <c r="Q217" s="460"/>
    </row>
    <row r="218" spans="1:17" ht="12">
      <c r="A218" s="4"/>
      <c r="B218" s="431"/>
      <c r="C218" s="4"/>
      <c r="D218" s="233"/>
      <c r="E218" s="205"/>
      <c r="F218" s="205"/>
      <c r="G218" s="205"/>
      <c r="H218" s="205"/>
      <c r="I218" s="205"/>
      <c r="J218" s="205"/>
      <c r="K218" s="205"/>
      <c r="L218" s="294"/>
      <c r="M218" s="371"/>
      <c r="N218" s="184"/>
      <c r="O218" s="48"/>
      <c r="P218" s="48"/>
      <c r="Q218" s="460"/>
    </row>
    <row r="219" spans="1:17" ht="12">
      <c r="A219" s="8"/>
      <c r="B219" s="430"/>
      <c r="C219" s="8"/>
      <c r="D219" s="233"/>
      <c r="E219" s="208"/>
      <c r="F219" s="208"/>
      <c r="G219" s="208"/>
      <c r="H219" s="208"/>
      <c r="I219" s="208"/>
      <c r="J219" s="208"/>
      <c r="K219" s="208"/>
      <c r="L219" s="296"/>
      <c r="M219" s="374"/>
      <c r="N219" s="183"/>
      <c r="O219" s="48"/>
      <c r="P219" s="48"/>
      <c r="Q219" s="459"/>
    </row>
    <row r="220" spans="1:17" ht="12">
      <c r="A220" s="4"/>
      <c r="B220" s="431"/>
      <c r="C220" s="4"/>
      <c r="D220" s="233"/>
      <c r="E220" s="205"/>
      <c r="F220" s="205"/>
      <c r="G220" s="205"/>
      <c r="H220" s="205"/>
      <c r="I220" s="205"/>
      <c r="J220" s="205"/>
      <c r="K220" s="205"/>
      <c r="L220" s="294"/>
      <c r="M220" s="371"/>
      <c r="N220" s="184"/>
      <c r="O220" s="48"/>
      <c r="P220" s="48"/>
      <c r="Q220" s="460"/>
    </row>
    <row r="221" spans="1:17" ht="12">
      <c r="A221" s="4"/>
      <c r="B221" s="431"/>
      <c r="C221" s="4"/>
      <c r="D221" s="233"/>
      <c r="E221" s="205"/>
      <c r="F221" s="205"/>
      <c r="G221" s="205"/>
      <c r="H221" s="205"/>
      <c r="I221" s="205"/>
      <c r="J221" s="205"/>
      <c r="K221" s="205"/>
      <c r="L221" s="294"/>
      <c r="M221" s="371"/>
      <c r="N221" s="184"/>
      <c r="O221" s="48"/>
      <c r="P221" s="48"/>
      <c r="Q221" s="460"/>
    </row>
    <row r="222" spans="1:17" ht="12">
      <c r="A222" s="4"/>
      <c r="B222" s="431"/>
      <c r="C222" s="4"/>
      <c r="D222" s="233"/>
      <c r="E222" s="205"/>
      <c r="F222" s="205"/>
      <c r="G222" s="205"/>
      <c r="H222" s="205"/>
      <c r="I222" s="205"/>
      <c r="J222" s="205"/>
      <c r="K222" s="205"/>
      <c r="L222" s="294"/>
      <c r="M222" s="371"/>
      <c r="N222" s="184"/>
      <c r="O222" s="48"/>
      <c r="P222" s="48"/>
      <c r="Q222" s="460"/>
    </row>
    <row r="223" spans="1:17" ht="12">
      <c r="A223" s="4"/>
      <c r="B223" s="431"/>
      <c r="C223" s="4"/>
      <c r="D223" s="233"/>
      <c r="E223" s="205"/>
      <c r="F223" s="205"/>
      <c r="G223" s="205"/>
      <c r="H223" s="205"/>
      <c r="I223" s="205"/>
      <c r="J223" s="205"/>
      <c r="K223" s="205"/>
      <c r="L223" s="294"/>
      <c r="M223" s="371"/>
      <c r="N223" s="184"/>
      <c r="O223" s="48"/>
      <c r="P223" s="48"/>
      <c r="Q223" s="460"/>
    </row>
    <row r="224" spans="1:17" ht="12">
      <c r="A224" s="4"/>
      <c r="B224" s="431"/>
      <c r="C224" s="4"/>
      <c r="D224" s="233"/>
      <c r="E224" s="205"/>
      <c r="F224" s="205"/>
      <c r="G224" s="205"/>
      <c r="H224" s="205"/>
      <c r="I224" s="205"/>
      <c r="J224" s="205"/>
      <c r="K224" s="205"/>
      <c r="L224" s="294"/>
      <c r="M224" s="371"/>
      <c r="N224" s="184"/>
      <c r="O224" s="48"/>
      <c r="P224" s="48"/>
      <c r="Q224" s="460"/>
    </row>
    <row r="225" spans="1:17" ht="12">
      <c r="A225" s="4"/>
      <c r="B225" s="431"/>
      <c r="C225" s="4"/>
      <c r="D225" s="233"/>
      <c r="E225" s="205"/>
      <c r="F225" s="205"/>
      <c r="G225" s="205"/>
      <c r="H225" s="205"/>
      <c r="I225" s="205"/>
      <c r="J225" s="205"/>
      <c r="K225" s="205"/>
      <c r="L225" s="294"/>
      <c r="M225" s="371"/>
      <c r="N225" s="184"/>
      <c r="O225" s="48"/>
      <c r="P225" s="48"/>
      <c r="Q225" s="460"/>
    </row>
    <row r="226" spans="1:17" ht="12">
      <c r="A226" s="4"/>
      <c r="B226" s="431"/>
      <c r="C226" s="4"/>
      <c r="D226" s="233"/>
      <c r="E226" s="205"/>
      <c r="F226" s="205"/>
      <c r="G226" s="205"/>
      <c r="H226" s="205"/>
      <c r="I226" s="205"/>
      <c r="J226" s="205"/>
      <c r="K226" s="205"/>
      <c r="L226" s="294"/>
      <c r="M226" s="371"/>
      <c r="N226" s="184"/>
      <c r="O226" s="48"/>
      <c r="P226" s="48"/>
      <c r="Q226" s="460"/>
    </row>
    <row r="227" spans="1:17" ht="12">
      <c r="A227" s="4"/>
      <c r="B227" s="431"/>
      <c r="C227" s="4"/>
      <c r="D227" s="233"/>
      <c r="E227" s="205"/>
      <c r="F227" s="205"/>
      <c r="G227" s="205"/>
      <c r="H227" s="205"/>
      <c r="I227" s="205"/>
      <c r="J227" s="205"/>
      <c r="K227" s="205"/>
      <c r="L227" s="294"/>
      <c r="M227" s="371"/>
      <c r="N227" s="184"/>
      <c r="O227" s="48"/>
      <c r="P227" s="502"/>
      <c r="Q227" s="502"/>
    </row>
    <row r="228" spans="1:17" ht="12">
      <c r="A228" s="4"/>
      <c r="B228" s="431"/>
      <c r="C228" s="4"/>
      <c r="D228" s="233"/>
      <c r="E228" s="205"/>
      <c r="F228" s="205"/>
      <c r="G228" s="205"/>
      <c r="H228" s="205"/>
      <c r="I228" s="205"/>
      <c r="J228" s="205"/>
      <c r="K228" s="205"/>
      <c r="L228" s="294"/>
      <c r="M228" s="371"/>
      <c r="N228" s="184"/>
      <c r="O228" s="48"/>
      <c r="P228" s="48"/>
      <c r="Q228" s="460"/>
    </row>
    <row r="229" spans="1:17" ht="12.75">
      <c r="A229" s="4"/>
      <c r="B229" s="431"/>
      <c r="C229" s="503"/>
      <c r="D229" s="503"/>
      <c r="E229" s="504"/>
      <c r="F229" s="504"/>
      <c r="G229" s="504"/>
      <c r="H229" s="504"/>
      <c r="I229" s="504"/>
      <c r="J229" s="504"/>
      <c r="K229" s="504"/>
      <c r="L229" s="504"/>
      <c r="M229" s="504"/>
      <c r="N229" s="504"/>
      <c r="O229" s="504"/>
      <c r="P229" s="504"/>
      <c r="Q229" s="460"/>
    </row>
    <row r="230" spans="1:17" ht="15">
      <c r="A230" s="2"/>
      <c r="B230" s="432"/>
      <c r="C230" s="3"/>
      <c r="D230" s="270"/>
      <c r="E230" s="203"/>
      <c r="F230" s="203"/>
      <c r="G230" s="203"/>
      <c r="H230" s="203"/>
      <c r="I230" s="203"/>
      <c r="J230" s="203"/>
      <c r="K230" s="203"/>
      <c r="L230" s="157"/>
      <c r="M230" s="369"/>
      <c r="N230" s="184"/>
      <c r="O230" s="48"/>
      <c r="P230" s="48"/>
      <c r="Q230" s="460"/>
    </row>
    <row r="231" spans="1:17" ht="12.75">
      <c r="A231" s="23"/>
      <c r="B231" s="433"/>
      <c r="C231" s="23"/>
      <c r="D231" s="271"/>
      <c r="E231" s="204"/>
      <c r="F231" s="204"/>
      <c r="G231" s="204"/>
      <c r="H231" s="204"/>
      <c r="I231" s="204"/>
      <c r="J231" s="204"/>
      <c r="K231" s="204"/>
      <c r="L231" s="164"/>
      <c r="M231" s="370"/>
      <c r="N231" s="153"/>
      <c r="O231" s="172"/>
      <c r="P231" s="172"/>
      <c r="Q231" s="461"/>
    </row>
    <row r="232" spans="1:17" ht="12">
      <c r="A232" s="33"/>
      <c r="B232" s="434"/>
      <c r="C232" s="34"/>
      <c r="D232" s="242"/>
      <c r="E232" s="216"/>
      <c r="F232" s="216"/>
      <c r="G232" s="216"/>
      <c r="H232" s="216"/>
      <c r="I232" s="216"/>
      <c r="J232" s="216"/>
      <c r="K232" s="216"/>
      <c r="L232" s="166"/>
      <c r="M232" s="372"/>
      <c r="N232" s="48"/>
      <c r="O232" s="154"/>
      <c r="P232" s="154"/>
      <c r="Q232" s="463"/>
    </row>
    <row r="233" spans="1:17" ht="12">
      <c r="A233" s="33"/>
      <c r="B233" s="434"/>
      <c r="C233" s="34"/>
      <c r="D233" s="242"/>
      <c r="E233" s="216"/>
      <c r="F233" s="216"/>
      <c r="G233" s="216"/>
      <c r="H233" s="216"/>
      <c r="I233" s="216"/>
      <c r="J233" s="216"/>
      <c r="K233" s="216"/>
      <c r="L233" s="166"/>
      <c r="M233" s="372"/>
      <c r="N233" s="48"/>
      <c r="O233" s="154"/>
      <c r="P233" s="154"/>
      <c r="Q233" s="463"/>
    </row>
    <row r="234" spans="1:17" ht="12">
      <c r="A234" s="37"/>
      <c r="B234" s="434"/>
      <c r="C234" s="6"/>
      <c r="D234" s="238"/>
      <c r="E234" s="210"/>
      <c r="F234" s="210"/>
      <c r="G234" s="210"/>
      <c r="H234" s="210"/>
      <c r="I234" s="210"/>
      <c r="J234" s="210"/>
      <c r="K234" s="210"/>
      <c r="L234" s="297"/>
      <c r="M234" s="372"/>
      <c r="N234" s="48"/>
      <c r="O234" s="48"/>
      <c r="P234" s="48"/>
      <c r="Q234" s="462"/>
    </row>
    <row r="235" spans="1:17" ht="12">
      <c r="A235" s="37"/>
      <c r="B235" s="434"/>
      <c r="C235" s="6"/>
      <c r="D235" s="238"/>
      <c r="E235" s="210"/>
      <c r="F235" s="210"/>
      <c r="G235" s="210"/>
      <c r="H235" s="210"/>
      <c r="I235" s="210"/>
      <c r="J235" s="210"/>
      <c r="K235" s="210"/>
      <c r="L235" s="297"/>
      <c r="M235" s="372"/>
      <c r="N235" s="48"/>
      <c r="O235" s="48"/>
      <c r="P235" s="48"/>
      <c r="Q235" s="462"/>
    </row>
    <row r="236" spans="1:17" ht="12">
      <c r="A236" s="33"/>
      <c r="B236" s="434"/>
      <c r="C236" s="6"/>
      <c r="D236" s="238"/>
      <c r="E236" s="210"/>
      <c r="F236" s="210"/>
      <c r="G236" s="210"/>
      <c r="H236" s="210"/>
      <c r="I236" s="210"/>
      <c r="J236" s="210"/>
      <c r="K236" s="210"/>
      <c r="L236" s="297"/>
      <c r="M236" s="372"/>
      <c r="N236" s="48"/>
      <c r="O236" s="48"/>
      <c r="P236" s="48"/>
      <c r="Q236" s="462"/>
    </row>
    <row r="237" spans="1:17" ht="12">
      <c r="A237" s="33"/>
      <c r="B237" s="434"/>
      <c r="C237" s="6"/>
      <c r="D237" s="238"/>
      <c r="E237" s="210"/>
      <c r="F237" s="210"/>
      <c r="G237" s="210"/>
      <c r="H237" s="210"/>
      <c r="I237" s="210"/>
      <c r="J237" s="210"/>
      <c r="K237" s="210"/>
      <c r="L237" s="297"/>
      <c r="M237" s="372"/>
      <c r="N237" s="48"/>
      <c r="O237" s="48"/>
      <c r="P237" s="48"/>
      <c r="Q237" s="462"/>
    </row>
    <row r="238" spans="1:17" ht="12">
      <c r="A238" s="37"/>
      <c r="B238" s="434"/>
      <c r="C238" s="6"/>
      <c r="D238" s="238"/>
      <c r="E238" s="210"/>
      <c r="F238" s="210"/>
      <c r="G238" s="210"/>
      <c r="H238" s="210"/>
      <c r="I238" s="210"/>
      <c r="J238" s="210"/>
      <c r="K238" s="210"/>
      <c r="L238" s="297"/>
      <c r="M238" s="372"/>
      <c r="N238" s="48"/>
      <c r="O238" s="48"/>
      <c r="P238" s="48"/>
      <c r="Q238" s="462"/>
    </row>
    <row r="239" spans="1:17" ht="12">
      <c r="A239" s="37"/>
      <c r="B239" s="434"/>
      <c r="C239" s="6"/>
      <c r="D239" s="238"/>
      <c r="E239" s="210"/>
      <c r="F239" s="210"/>
      <c r="G239" s="210"/>
      <c r="H239" s="210"/>
      <c r="I239" s="210"/>
      <c r="J239" s="210"/>
      <c r="K239" s="210"/>
      <c r="L239" s="297"/>
      <c r="M239" s="375"/>
      <c r="N239" s="48"/>
      <c r="O239" s="48"/>
      <c r="P239" s="48"/>
      <c r="Q239" s="462"/>
    </row>
    <row r="240" spans="1:17" ht="12">
      <c r="A240" s="33"/>
      <c r="B240" s="434"/>
      <c r="C240" s="6"/>
      <c r="D240" s="238"/>
      <c r="E240" s="210"/>
      <c r="F240" s="210"/>
      <c r="G240" s="210"/>
      <c r="H240" s="210"/>
      <c r="I240" s="210"/>
      <c r="J240" s="210"/>
      <c r="K240" s="210"/>
      <c r="L240" s="297"/>
      <c r="M240" s="375"/>
      <c r="N240" s="48"/>
      <c r="O240" s="48"/>
      <c r="P240" s="48"/>
      <c r="Q240" s="462"/>
    </row>
    <row r="241" spans="1:17" ht="12.75">
      <c r="A241" s="4"/>
      <c r="B241" s="431"/>
      <c r="C241" s="4"/>
      <c r="D241" s="233"/>
      <c r="E241" s="205"/>
      <c r="F241" s="205"/>
      <c r="G241" s="205"/>
      <c r="H241" s="205"/>
      <c r="I241" s="205"/>
      <c r="J241" s="205"/>
      <c r="K241" s="205"/>
      <c r="L241" s="294"/>
      <c r="M241" s="378"/>
      <c r="N241" s="185"/>
      <c r="O241" s="48"/>
      <c r="P241" s="48"/>
      <c r="Q241" s="460"/>
    </row>
    <row r="242" spans="1:17" ht="12">
      <c r="A242" s="4"/>
      <c r="B242" s="431"/>
      <c r="C242" s="4"/>
      <c r="D242" s="233"/>
      <c r="E242" s="205"/>
      <c r="F242" s="205"/>
      <c r="G242" s="205"/>
      <c r="H242" s="205"/>
      <c r="I242" s="205"/>
      <c r="J242" s="205"/>
      <c r="K242" s="205"/>
      <c r="L242" s="294"/>
      <c r="M242" s="371"/>
      <c r="N242" s="184"/>
      <c r="O242" s="48"/>
      <c r="P242" s="48"/>
      <c r="Q242" s="460"/>
    </row>
    <row r="243" spans="1:17" ht="12">
      <c r="A243" s="4"/>
      <c r="B243" s="431"/>
      <c r="C243" s="4"/>
      <c r="D243" s="233"/>
      <c r="E243" s="205"/>
      <c r="F243" s="205"/>
      <c r="G243" s="205"/>
      <c r="H243" s="205"/>
      <c r="I243" s="205"/>
      <c r="J243" s="205"/>
      <c r="K243" s="205"/>
      <c r="L243" s="294"/>
      <c r="M243" s="502"/>
      <c r="N243" s="502"/>
      <c r="O243" s="502"/>
      <c r="P243" s="502"/>
      <c r="Q243" s="502"/>
    </row>
    <row r="244" spans="1:17" ht="12">
      <c r="A244" s="7"/>
      <c r="B244" s="431"/>
      <c r="C244" s="4"/>
      <c r="D244" s="233"/>
      <c r="E244" s="205"/>
      <c r="F244" s="205"/>
      <c r="G244" s="205"/>
      <c r="H244" s="205"/>
      <c r="I244" s="205"/>
      <c r="J244" s="205"/>
      <c r="K244" s="205"/>
      <c r="L244" s="294"/>
      <c r="M244" s="371"/>
      <c r="N244" s="184"/>
      <c r="O244" s="48"/>
      <c r="P244" s="48"/>
      <c r="Q244" s="460"/>
    </row>
    <row r="245" spans="1:17" ht="12">
      <c r="A245" s="7"/>
      <c r="B245" s="431"/>
      <c r="C245" s="4"/>
      <c r="D245" s="233"/>
      <c r="E245" s="205"/>
      <c r="F245" s="205"/>
      <c r="G245" s="205"/>
      <c r="H245" s="205"/>
      <c r="I245" s="205"/>
      <c r="J245" s="205"/>
      <c r="K245" s="205"/>
      <c r="L245" s="294"/>
      <c r="M245" s="371"/>
      <c r="N245" s="184"/>
      <c r="O245" s="48"/>
      <c r="P245" s="48"/>
      <c r="Q245" s="460"/>
    </row>
    <row r="246" spans="1:17" ht="12">
      <c r="A246" s="7"/>
      <c r="B246" s="431"/>
      <c r="C246" s="4"/>
      <c r="D246" s="233"/>
      <c r="E246" s="205"/>
      <c r="F246" s="205"/>
      <c r="G246" s="205"/>
      <c r="H246" s="205"/>
      <c r="I246" s="205"/>
      <c r="J246" s="205"/>
      <c r="K246" s="205"/>
      <c r="L246" s="294"/>
      <c r="M246" s="502"/>
      <c r="N246" s="502"/>
      <c r="O246" s="502"/>
      <c r="P246" s="502"/>
      <c r="Q246" s="502"/>
    </row>
    <row r="247" spans="1:17" ht="12">
      <c r="A247" s="7"/>
      <c r="B247" s="431"/>
      <c r="C247" s="4"/>
      <c r="D247" s="233"/>
      <c r="E247" s="205"/>
      <c r="F247" s="205"/>
      <c r="G247" s="205"/>
      <c r="H247" s="205"/>
      <c r="I247" s="205"/>
      <c r="J247" s="205"/>
      <c r="K247" s="205"/>
      <c r="L247" s="294"/>
      <c r="M247" s="371"/>
      <c r="N247" s="184"/>
      <c r="O247" s="48"/>
      <c r="P247" s="48"/>
      <c r="Q247" s="460"/>
    </row>
    <row r="248" spans="1:17" ht="12">
      <c r="A248" s="4"/>
      <c r="B248" s="431"/>
      <c r="C248" s="4"/>
      <c r="D248" s="233"/>
      <c r="E248" s="205"/>
      <c r="F248" s="205"/>
      <c r="G248" s="205"/>
      <c r="H248" s="205"/>
      <c r="I248" s="205"/>
      <c r="J248" s="205"/>
      <c r="K248" s="205"/>
      <c r="L248" s="294"/>
      <c r="M248" s="371"/>
      <c r="N248" s="184"/>
      <c r="O248" s="48"/>
      <c r="P248" s="48"/>
      <c r="Q248" s="460"/>
    </row>
    <row r="249" spans="1:17" ht="12">
      <c r="A249" s="4"/>
      <c r="B249" s="431"/>
      <c r="C249" s="4"/>
      <c r="D249" s="233"/>
      <c r="E249" s="205"/>
      <c r="F249" s="205"/>
      <c r="G249" s="205"/>
      <c r="H249" s="205"/>
      <c r="I249" s="205"/>
      <c r="J249" s="205"/>
      <c r="K249" s="205"/>
      <c r="L249" s="294"/>
      <c r="M249" s="371"/>
      <c r="N249" s="184"/>
      <c r="O249" s="48"/>
      <c r="P249" s="48"/>
      <c r="Q249" s="460"/>
    </row>
    <row r="250" spans="1:17" ht="12">
      <c r="A250" s="8"/>
      <c r="B250" s="430"/>
      <c r="C250" s="8"/>
      <c r="D250" s="233"/>
      <c r="E250" s="208"/>
      <c r="F250" s="208"/>
      <c r="G250" s="208"/>
      <c r="H250" s="208"/>
      <c r="I250" s="208"/>
      <c r="J250" s="208"/>
      <c r="K250" s="208"/>
      <c r="L250" s="296"/>
      <c r="M250" s="374"/>
      <c r="N250" s="183"/>
      <c r="O250" s="48"/>
      <c r="P250" s="48"/>
      <c r="Q250" s="459"/>
    </row>
    <row r="251" spans="1:17" ht="12">
      <c r="A251" s="4"/>
      <c r="B251" s="431"/>
      <c r="C251" s="4"/>
      <c r="D251" s="233"/>
      <c r="E251" s="205"/>
      <c r="F251" s="205"/>
      <c r="G251" s="205"/>
      <c r="H251" s="205"/>
      <c r="I251" s="205"/>
      <c r="J251" s="205"/>
      <c r="K251" s="205"/>
      <c r="L251" s="294"/>
      <c r="M251" s="371"/>
      <c r="N251" s="184"/>
      <c r="O251" s="48"/>
      <c r="P251" s="48"/>
      <c r="Q251" s="460"/>
    </row>
    <row r="252" spans="1:17" ht="12">
      <c r="A252" s="4"/>
      <c r="B252" s="431"/>
      <c r="C252" s="4"/>
      <c r="D252" s="233"/>
      <c r="E252" s="205"/>
      <c r="F252" s="205"/>
      <c r="G252" s="205"/>
      <c r="H252" s="205"/>
      <c r="I252" s="205"/>
      <c r="J252" s="205"/>
      <c r="K252" s="205"/>
      <c r="L252" s="294"/>
      <c r="M252" s="371"/>
      <c r="N252" s="184"/>
      <c r="O252" s="48"/>
      <c r="P252" s="48"/>
      <c r="Q252" s="460"/>
    </row>
    <row r="253" spans="1:17" ht="12">
      <c r="A253" s="4"/>
      <c r="B253" s="431"/>
      <c r="C253" s="4"/>
      <c r="D253" s="233"/>
      <c r="E253" s="205"/>
      <c r="F253" s="205"/>
      <c r="G253" s="205"/>
      <c r="H253" s="205"/>
      <c r="I253" s="205"/>
      <c r="J253" s="205"/>
      <c r="K253" s="205"/>
      <c r="L253" s="294"/>
      <c r="M253" s="371"/>
      <c r="N253" s="184"/>
      <c r="O253" s="48"/>
      <c r="P253" s="48"/>
      <c r="Q253" s="460"/>
    </row>
    <row r="254" spans="1:17" ht="12">
      <c r="A254" s="4"/>
      <c r="B254" s="431"/>
      <c r="C254" s="4"/>
      <c r="D254" s="233"/>
      <c r="E254" s="205"/>
      <c r="F254" s="205"/>
      <c r="G254" s="205"/>
      <c r="H254" s="205"/>
      <c r="I254" s="205"/>
      <c r="J254" s="205"/>
      <c r="K254" s="205"/>
      <c r="L254" s="294"/>
      <c r="M254" s="371"/>
      <c r="N254" s="184"/>
      <c r="O254" s="48"/>
      <c r="P254" s="48"/>
      <c r="Q254" s="460"/>
    </row>
    <row r="255" spans="1:17" ht="12">
      <c r="A255" s="4"/>
      <c r="B255" s="431"/>
      <c r="C255" s="4"/>
      <c r="D255" s="233"/>
      <c r="E255" s="205"/>
      <c r="F255" s="205"/>
      <c r="G255" s="205"/>
      <c r="H255" s="205"/>
      <c r="I255" s="205"/>
      <c r="J255" s="205"/>
      <c r="K255" s="205"/>
      <c r="L255" s="294"/>
      <c r="M255" s="371"/>
      <c r="N255" s="184"/>
      <c r="O255" s="48"/>
      <c r="P255" s="48"/>
      <c r="Q255" s="460"/>
    </row>
    <row r="256" spans="1:17" ht="12.75">
      <c r="A256" s="13"/>
      <c r="B256" s="431"/>
      <c r="C256" s="16"/>
      <c r="D256" s="243"/>
      <c r="E256" s="212"/>
      <c r="F256" s="212"/>
      <c r="G256" s="212"/>
      <c r="H256" s="212"/>
      <c r="I256" s="212"/>
      <c r="J256" s="212"/>
      <c r="K256" s="212"/>
      <c r="L256" s="165"/>
      <c r="M256" s="371"/>
      <c r="N256" s="184"/>
      <c r="O256" s="154"/>
      <c r="P256" s="154"/>
      <c r="Q256" s="465"/>
    </row>
    <row r="257" spans="1:17" ht="12.75">
      <c r="A257" s="13"/>
      <c r="B257" s="431"/>
      <c r="C257" s="16"/>
      <c r="D257" s="243"/>
      <c r="E257" s="212"/>
      <c r="F257" s="212"/>
      <c r="G257" s="212"/>
      <c r="H257" s="212"/>
      <c r="I257" s="212"/>
      <c r="J257" s="212"/>
      <c r="K257" s="212"/>
      <c r="L257" s="165"/>
      <c r="M257" s="371"/>
      <c r="N257" s="184"/>
      <c r="O257" s="154"/>
      <c r="P257" s="154"/>
      <c r="Q257" s="465"/>
    </row>
    <row r="258" spans="1:17" ht="12">
      <c r="A258" s="4"/>
      <c r="B258" s="431"/>
      <c r="C258" s="4"/>
      <c r="D258" s="233"/>
      <c r="E258" s="205"/>
      <c r="F258" s="205"/>
      <c r="G258" s="205"/>
      <c r="H258" s="205"/>
      <c r="I258" s="205"/>
      <c r="J258" s="205"/>
      <c r="K258" s="205"/>
      <c r="L258" s="294"/>
      <c r="M258" s="371"/>
      <c r="N258" s="184"/>
      <c r="O258" s="48"/>
      <c r="P258" s="502"/>
      <c r="Q258" s="502"/>
    </row>
    <row r="259" spans="1:17" ht="12">
      <c r="A259" s="4"/>
      <c r="B259" s="431"/>
      <c r="C259" s="4"/>
      <c r="D259" s="233"/>
      <c r="E259" s="205"/>
      <c r="F259" s="205"/>
      <c r="G259" s="205"/>
      <c r="H259" s="205"/>
      <c r="I259" s="205"/>
      <c r="J259" s="205"/>
      <c r="K259" s="205"/>
      <c r="L259" s="294"/>
      <c r="M259" s="371"/>
      <c r="N259" s="184"/>
      <c r="O259" s="48"/>
      <c r="P259" s="48"/>
      <c r="Q259" s="460"/>
    </row>
    <row r="260" spans="1:17" ht="12.75">
      <c r="A260" s="4"/>
      <c r="B260" s="431"/>
      <c r="C260" s="503"/>
      <c r="D260" s="503"/>
      <c r="E260" s="504"/>
      <c r="F260" s="504"/>
      <c r="G260" s="504"/>
      <c r="H260" s="504"/>
      <c r="I260" s="504"/>
      <c r="J260" s="504"/>
      <c r="K260" s="504"/>
      <c r="L260" s="504"/>
      <c r="M260" s="504"/>
      <c r="N260" s="504"/>
      <c r="O260" s="504"/>
      <c r="P260" s="504"/>
      <c r="Q260" s="460"/>
    </row>
    <row r="261" spans="1:17" ht="15">
      <c r="A261" s="2"/>
      <c r="B261" s="432"/>
      <c r="C261" s="3"/>
      <c r="D261" s="270"/>
      <c r="E261" s="203"/>
      <c r="F261" s="203"/>
      <c r="G261" s="203"/>
      <c r="H261" s="203"/>
      <c r="I261" s="203"/>
      <c r="J261" s="203"/>
      <c r="K261" s="203"/>
      <c r="L261" s="157"/>
      <c r="M261" s="369"/>
      <c r="N261" s="184"/>
      <c r="O261" s="48"/>
      <c r="P261" s="48"/>
      <c r="Q261" s="460"/>
    </row>
    <row r="262" spans="1:17" ht="12.75">
      <c r="A262" s="23"/>
      <c r="B262" s="433"/>
      <c r="C262" s="23"/>
      <c r="D262" s="271"/>
      <c r="E262" s="204"/>
      <c r="F262" s="204"/>
      <c r="G262" s="204"/>
      <c r="H262" s="204"/>
      <c r="I262" s="204"/>
      <c r="J262" s="204"/>
      <c r="K262" s="204"/>
      <c r="L262" s="164"/>
      <c r="M262" s="370"/>
      <c r="N262" s="153"/>
      <c r="O262" s="172"/>
      <c r="P262" s="172"/>
      <c r="Q262" s="461"/>
    </row>
    <row r="263" spans="1:17" ht="12">
      <c r="A263" s="6"/>
      <c r="B263" s="434"/>
      <c r="C263" s="6"/>
      <c r="D263" s="238"/>
      <c r="E263" s="210"/>
      <c r="F263" s="210"/>
      <c r="G263" s="210"/>
      <c r="H263" s="210"/>
      <c r="I263" s="210"/>
      <c r="J263" s="210"/>
      <c r="K263" s="210"/>
      <c r="L263" s="297"/>
      <c r="M263" s="372"/>
      <c r="N263" s="48"/>
      <c r="O263" s="48"/>
      <c r="P263" s="48"/>
      <c r="Q263" s="462"/>
    </row>
    <row r="264" spans="1:17" ht="12">
      <c r="A264" s="6"/>
      <c r="B264" s="434"/>
      <c r="C264" s="6"/>
      <c r="D264" s="238"/>
      <c r="E264" s="210"/>
      <c r="F264" s="210"/>
      <c r="G264" s="210"/>
      <c r="H264" s="210"/>
      <c r="I264" s="210"/>
      <c r="J264" s="210"/>
      <c r="K264" s="210"/>
      <c r="L264" s="297"/>
      <c r="M264" s="372"/>
      <c r="N264" s="48"/>
      <c r="O264" s="48"/>
      <c r="P264" s="48"/>
      <c r="Q264" s="462"/>
    </row>
    <row r="265" spans="1:17" ht="12">
      <c r="A265" s="6"/>
      <c r="B265" s="434"/>
      <c r="C265" s="6"/>
      <c r="D265" s="238"/>
      <c r="E265" s="210"/>
      <c r="F265" s="210"/>
      <c r="G265" s="210"/>
      <c r="H265" s="210"/>
      <c r="I265" s="210"/>
      <c r="J265" s="210"/>
      <c r="K265" s="210"/>
      <c r="L265" s="297"/>
      <c r="M265" s="375"/>
      <c r="N265" s="48"/>
      <c r="O265" s="48"/>
      <c r="P265" s="48"/>
      <c r="Q265" s="462"/>
    </row>
    <row r="266" spans="1:17" ht="12">
      <c r="A266" s="6"/>
      <c r="B266" s="434"/>
      <c r="C266" s="6"/>
      <c r="D266" s="238"/>
      <c r="E266" s="210"/>
      <c r="F266" s="210"/>
      <c r="G266" s="210"/>
      <c r="H266" s="210"/>
      <c r="I266" s="210"/>
      <c r="J266" s="210"/>
      <c r="K266" s="210"/>
      <c r="L266" s="297"/>
      <c r="M266" s="375"/>
      <c r="N266" s="48"/>
      <c r="O266" s="48"/>
      <c r="P266" s="48"/>
      <c r="Q266" s="462"/>
    </row>
    <row r="267" spans="1:17" ht="12">
      <c r="A267" s="6"/>
      <c r="B267" s="434"/>
      <c r="C267" s="6"/>
      <c r="D267" s="238"/>
      <c r="E267" s="210"/>
      <c r="F267" s="210"/>
      <c r="G267" s="210"/>
      <c r="H267" s="210"/>
      <c r="I267" s="210"/>
      <c r="J267" s="210"/>
      <c r="K267" s="210"/>
      <c r="L267" s="297"/>
      <c r="M267" s="375"/>
      <c r="N267" s="48"/>
      <c r="O267" s="48"/>
      <c r="P267" s="48"/>
      <c r="Q267" s="462"/>
    </row>
    <row r="268" spans="1:17" ht="12">
      <c r="A268" s="6"/>
      <c r="B268" s="434"/>
      <c r="C268" s="6"/>
      <c r="D268" s="238"/>
      <c r="E268" s="210"/>
      <c r="F268" s="210"/>
      <c r="G268" s="210"/>
      <c r="H268" s="210"/>
      <c r="I268" s="210"/>
      <c r="J268" s="210"/>
      <c r="K268" s="210"/>
      <c r="L268" s="297"/>
      <c r="M268" s="375"/>
      <c r="N268" s="48"/>
      <c r="O268" s="48"/>
      <c r="P268" s="48"/>
      <c r="Q268" s="462"/>
    </row>
    <row r="269" spans="1:17" ht="12.75">
      <c r="A269" s="10"/>
      <c r="B269" s="434"/>
      <c r="C269" s="10"/>
      <c r="D269" s="233"/>
      <c r="E269" s="211"/>
      <c r="F269" s="211"/>
      <c r="G269" s="211"/>
      <c r="H269" s="211"/>
      <c r="I269" s="211"/>
      <c r="J269" s="211"/>
      <c r="K269" s="211"/>
      <c r="L269" s="298"/>
      <c r="M269" s="377"/>
      <c r="N269" s="186"/>
      <c r="O269" s="48"/>
      <c r="P269" s="48"/>
      <c r="Q269" s="462"/>
    </row>
    <row r="270" spans="1:17" ht="12">
      <c r="A270" s="10"/>
      <c r="B270" s="434"/>
      <c r="C270" s="10"/>
      <c r="D270" s="233"/>
      <c r="E270" s="211"/>
      <c r="F270" s="211"/>
      <c r="G270" s="211"/>
      <c r="H270" s="211"/>
      <c r="I270" s="211"/>
      <c r="J270" s="211"/>
      <c r="K270" s="211"/>
      <c r="L270" s="298"/>
      <c r="M270" s="375"/>
      <c r="N270" s="48"/>
      <c r="O270" s="48"/>
      <c r="P270" s="48"/>
      <c r="Q270" s="462"/>
    </row>
    <row r="271" spans="1:17" ht="12">
      <c r="A271" s="10"/>
      <c r="B271" s="431"/>
      <c r="C271" s="4"/>
      <c r="D271" s="233"/>
      <c r="E271" s="205"/>
      <c r="F271" s="205"/>
      <c r="G271" s="205"/>
      <c r="H271" s="205"/>
      <c r="I271" s="205"/>
      <c r="J271" s="205"/>
      <c r="K271" s="205"/>
      <c r="L271" s="294"/>
      <c r="M271" s="502"/>
      <c r="N271" s="502"/>
      <c r="O271" s="502"/>
      <c r="P271" s="502"/>
      <c r="Q271" s="502"/>
    </row>
    <row r="272" spans="1:17" ht="12">
      <c r="A272" s="7"/>
      <c r="B272" s="431"/>
      <c r="C272" s="4"/>
      <c r="D272" s="233"/>
      <c r="E272" s="205"/>
      <c r="F272" s="205"/>
      <c r="G272" s="205"/>
      <c r="H272" s="205"/>
      <c r="I272" s="205"/>
      <c r="J272" s="205"/>
      <c r="K272" s="205"/>
      <c r="L272" s="294"/>
      <c r="M272" s="371"/>
      <c r="N272" s="184"/>
      <c r="O272" s="48"/>
      <c r="P272" s="48"/>
      <c r="Q272" s="460"/>
    </row>
    <row r="273" spans="1:17" ht="12">
      <c r="A273" s="7"/>
      <c r="B273" s="431"/>
      <c r="C273" s="4"/>
      <c r="D273" s="233"/>
      <c r="E273" s="205"/>
      <c r="F273" s="205"/>
      <c r="G273" s="205"/>
      <c r="H273" s="205"/>
      <c r="I273" s="205"/>
      <c r="J273" s="205"/>
      <c r="K273" s="205"/>
      <c r="L273" s="294"/>
      <c r="M273" s="371"/>
      <c r="N273" s="184"/>
      <c r="O273" s="48"/>
      <c r="P273" s="48"/>
      <c r="Q273" s="460"/>
    </row>
    <row r="274" spans="1:17" ht="12">
      <c r="A274" s="7"/>
      <c r="B274" s="431"/>
      <c r="C274" s="4"/>
      <c r="D274" s="233"/>
      <c r="E274" s="205"/>
      <c r="F274" s="205"/>
      <c r="G274" s="205"/>
      <c r="H274" s="205"/>
      <c r="I274" s="205"/>
      <c r="J274" s="205"/>
      <c r="K274" s="205"/>
      <c r="L274" s="294"/>
      <c r="M274" s="502"/>
      <c r="N274" s="502"/>
      <c r="O274" s="502"/>
      <c r="P274" s="502"/>
      <c r="Q274" s="502"/>
    </row>
    <row r="275" spans="1:17" ht="12">
      <c r="A275" s="7"/>
      <c r="B275" s="431"/>
      <c r="C275" s="4"/>
      <c r="D275" s="233"/>
      <c r="E275" s="205"/>
      <c r="F275" s="205"/>
      <c r="G275" s="205"/>
      <c r="H275" s="205"/>
      <c r="I275" s="205"/>
      <c r="J275" s="205"/>
      <c r="K275" s="205"/>
      <c r="L275" s="294"/>
      <c r="M275" s="371"/>
      <c r="N275" s="184"/>
      <c r="O275" s="48"/>
      <c r="P275" s="48"/>
      <c r="Q275" s="460"/>
    </row>
    <row r="276" spans="1:17" ht="12">
      <c r="A276" s="10"/>
      <c r="B276" s="434"/>
      <c r="C276" s="10"/>
      <c r="D276" s="233"/>
      <c r="E276" s="211"/>
      <c r="F276" s="211"/>
      <c r="G276" s="211"/>
      <c r="H276" s="211"/>
      <c r="I276" s="211"/>
      <c r="J276" s="211"/>
      <c r="K276" s="211"/>
      <c r="L276" s="298"/>
      <c r="M276" s="375"/>
      <c r="N276" s="48"/>
      <c r="O276" s="48"/>
      <c r="P276" s="48"/>
      <c r="Q276" s="462"/>
    </row>
    <row r="277" spans="1:17" ht="12">
      <c r="A277" s="8"/>
      <c r="B277" s="430"/>
      <c r="C277" s="8"/>
      <c r="D277" s="233"/>
      <c r="E277" s="217"/>
      <c r="F277" s="217"/>
      <c r="G277" s="217"/>
      <c r="H277" s="217"/>
      <c r="I277" s="217"/>
      <c r="J277" s="217"/>
      <c r="K277" s="217"/>
      <c r="L277" s="163"/>
      <c r="M277" s="368"/>
      <c r="N277" s="183"/>
      <c r="O277" s="48"/>
      <c r="P277" s="48"/>
      <c r="Q277" s="459"/>
    </row>
    <row r="278" spans="1:17" ht="12">
      <c r="A278" s="10"/>
      <c r="B278" s="434"/>
      <c r="C278" s="10"/>
      <c r="D278" s="233"/>
      <c r="E278" s="211"/>
      <c r="F278" s="211"/>
      <c r="G278" s="211"/>
      <c r="H278" s="211"/>
      <c r="I278" s="211"/>
      <c r="J278" s="211"/>
      <c r="K278" s="211"/>
      <c r="L278" s="298"/>
      <c r="M278" s="375"/>
      <c r="N278" s="48"/>
      <c r="O278" s="48"/>
      <c r="P278" s="48"/>
      <c r="Q278" s="462"/>
    </row>
    <row r="279" spans="1:17" ht="12">
      <c r="A279" s="19"/>
      <c r="B279" s="431"/>
      <c r="C279" s="19"/>
      <c r="D279" s="245"/>
      <c r="E279" s="218"/>
      <c r="F279" s="218"/>
      <c r="G279" s="218"/>
      <c r="H279" s="218"/>
      <c r="I279" s="218"/>
      <c r="J279" s="218"/>
      <c r="K279" s="218"/>
      <c r="L279" s="302"/>
      <c r="M279" s="381"/>
      <c r="N279" s="303"/>
      <c r="O279" s="175"/>
      <c r="P279" s="505"/>
      <c r="Q279" s="505"/>
    </row>
    <row r="280" spans="1:17" ht="12">
      <c r="A280" s="19"/>
      <c r="B280" s="431"/>
      <c r="C280" s="19"/>
      <c r="D280" s="245"/>
      <c r="E280" s="218"/>
      <c r="F280" s="218"/>
      <c r="G280" s="218"/>
      <c r="H280" s="218"/>
      <c r="I280" s="218"/>
      <c r="J280" s="218"/>
      <c r="K280" s="218"/>
      <c r="L280" s="302"/>
      <c r="M280" s="381"/>
      <c r="N280" s="303"/>
      <c r="O280" s="175"/>
      <c r="P280" s="175"/>
      <c r="Q280" s="460"/>
    </row>
    <row r="281" spans="1:17" ht="12.75">
      <c r="A281" s="19"/>
      <c r="B281" s="431"/>
      <c r="C281" s="500"/>
      <c r="D281" s="500"/>
      <c r="E281" s="501"/>
      <c r="F281" s="501"/>
      <c r="G281" s="501"/>
      <c r="H281" s="501"/>
      <c r="I281" s="501"/>
      <c r="J281" s="501"/>
      <c r="K281" s="501"/>
      <c r="L281" s="501"/>
      <c r="M281" s="501"/>
      <c r="N281" s="501"/>
      <c r="O281" s="501"/>
      <c r="P281" s="501"/>
      <c r="Q281" s="460"/>
    </row>
    <row r="282" spans="1:17" ht="15">
      <c r="A282" s="18"/>
      <c r="B282" s="432"/>
      <c r="C282" s="19"/>
      <c r="D282" s="245"/>
      <c r="E282" s="218"/>
      <c r="F282" s="218"/>
      <c r="G282" s="218"/>
      <c r="H282" s="218"/>
      <c r="I282" s="218"/>
      <c r="J282" s="218"/>
      <c r="K282" s="218"/>
      <c r="L282" s="302"/>
      <c r="M282" s="381"/>
      <c r="N282" s="303"/>
      <c r="O282" s="175"/>
      <c r="P282" s="175"/>
      <c r="Q282" s="460"/>
    </row>
    <row r="283" spans="1:17" ht="12.75">
      <c r="A283" s="24"/>
      <c r="B283" s="433"/>
      <c r="C283" s="24"/>
      <c r="D283" s="272"/>
      <c r="E283" s="219"/>
      <c r="F283" s="219"/>
      <c r="G283" s="219"/>
      <c r="H283" s="219"/>
      <c r="I283" s="219"/>
      <c r="J283" s="219"/>
      <c r="K283" s="219"/>
      <c r="L283" s="167"/>
      <c r="M283" s="382"/>
      <c r="N283" s="156"/>
      <c r="O283" s="173"/>
      <c r="P283" s="173"/>
      <c r="Q283" s="461"/>
    </row>
    <row r="284" spans="1:17" ht="12">
      <c r="A284" s="37"/>
      <c r="B284" s="434"/>
      <c r="C284" s="37"/>
      <c r="D284" s="244"/>
      <c r="E284" s="220"/>
      <c r="F284" s="220"/>
      <c r="G284" s="220"/>
      <c r="H284" s="220"/>
      <c r="I284" s="220"/>
      <c r="J284" s="220"/>
      <c r="K284" s="220"/>
      <c r="L284" s="304"/>
      <c r="M284" s="383"/>
      <c r="N284" s="175"/>
      <c r="O284" s="175"/>
      <c r="P284" s="175"/>
      <c r="Q284" s="462"/>
    </row>
    <row r="285" spans="1:17" ht="12">
      <c r="A285" s="37"/>
      <c r="B285" s="434"/>
      <c r="C285" s="37"/>
      <c r="D285" s="244"/>
      <c r="E285" s="220"/>
      <c r="F285" s="220"/>
      <c r="G285" s="220"/>
      <c r="H285" s="220"/>
      <c r="I285" s="220"/>
      <c r="J285" s="220"/>
      <c r="K285" s="220"/>
      <c r="L285" s="304"/>
      <c r="M285" s="383"/>
      <c r="N285" s="175"/>
      <c r="O285" s="175"/>
      <c r="P285" s="175"/>
      <c r="Q285" s="462"/>
    </row>
    <row r="286" spans="1:17" ht="12">
      <c r="A286" s="37"/>
      <c r="B286" s="434"/>
      <c r="C286" s="37"/>
      <c r="D286" s="244"/>
      <c r="E286" s="220"/>
      <c r="F286" s="220"/>
      <c r="G286" s="220"/>
      <c r="H286" s="220"/>
      <c r="I286" s="220"/>
      <c r="J286" s="220"/>
      <c r="K286" s="220"/>
      <c r="L286" s="304"/>
      <c r="M286" s="383"/>
      <c r="N286" s="175"/>
      <c r="O286" s="175"/>
      <c r="P286" s="175"/>
      <c r="Q286" s="462"/>
    </row>
    <row r="287" spans="1:17" ht="12">
      <c r="A287" s="37"/>
      <c r="B287" s="434"/>
      <c r="C287" s="37"/>
      <c r="D287" s="244"/>
      <c r="E287" s="220"/>
      <c r="F287" s="220"/>
      <c r="G287" s="220"/>
      <c r="H287" s="220"/>
      <c r="I287" s="220"/>
      <c r="J287" s="220"/>
      <c r="K287" s="220"/>
      <c r="L287" s="304"/>
      <c r="M287" s="383"/>
      <c r="N287" s="175"/>
      <c r="O287" s="175"/>
      <c r="P287" s="175"/>
      <c r="Q287" s="462"/>
    </row>
    <row r="288" spans="1:17" ht="12">
      <c r="A288" s="37"/>
      <c r="B288" s="434"/>
      <c r="C288" s="37"/>
      <c r="D288" s="244"/>
      <c r="E288" s="220"/>
      <c r="F288" s="220"/>
      <c r="G288" s="220"/>
      <c r="H288" s="220"/>
      <c r="I288" s="220"/>
      <c r="J288" s="220"/>
      <c r="K288" s="220"/>
      <c r="L288" s="304"/>
      <c r="M288" s="383"/>
      <c r="N288" s="175"/>
      <c r="O288" s="175"/>
      <c r="P288" s="175"/>
      <c r="Q288" s="462"/>
    </row>
    <row r="289" spans="1:17" ht="12.75">
      <c r="A289" s="20"/>
      <c r="B289" s="434"/>
      <c r="C289" s="20"/>
      <c r="D289" s="245"/>
      <c r="E289" s="221"/>
      <c r="F289" s="221"/>
      <c r="G289" s="221"/>
      <c r="H289" s="221"/>
      <c r="I289" s="221"/>
      <c r="J289" s="221"/>
      <c r="K289" s="221"/>
      <c r="L289" s="305"/>
      <c r="M289" s="384"/>
      <c r="N289" s="187"/>
      <c r="O289" s="175"/>
      <c r="P289" s="175"/>
      <c r="Q289" s="462"/>
    </row>
    <row r="290" spans="1:17" ht="12.75">
      <c r="A290" s="20"/>
      <c r="B290" s="434"/>
      <c r="C290" s="20"/>
      <c r="D290" s="245"/>
      <c r="E290" s="221"/>
      <c r="F290" s="221"/>
      <c r="G290" s="221"/>
      <c r="H290" s="221"/>
      <c r="I290" s="221"/>
      <c r="J290" s="221"/>
      <c r="K290" s="221"/>
      <c r="L290" s="305"/>
      <c r="M290" s="384"/>
      <c r="N290" s="187"/>
      <c r="O290" s="175"/>
      <c r="P290" s="175"/>
      <c r="Q290" s="462"/>
    </row>
    <row r="291" spans="1:17" ht="12">
      <c r="A291" s="20"/>
      <c r="B291" s="431"/>
      <c r="C291" s="4"/>
      <c r="D291" s="233"/>
      <c r="E291" s="205"/>
      <c r="F291" s="205"/>
      <c r="G291" s="205"/>
      <c r="H291" s="205"/>
      <c r="I291" s="205"/>
      <c r="J291" s="205"/>
      <c r="K291" s="205"/>
      <c r="L291" s="294"/>
      <c r="M291" s="502"/>
      <c r="N291" s="502"/>
      <c r="O291" s="502"/>
      <c r="P291" s="502"/>
      <c r="Q291" s="502"/>
    </row>
    <row r="292" spans="1:17" ht="12">
      <c r="A292" s="20"/>
      <c r="B292" s="431"/>
      <c r="C292" s="4"/>
      <c r="D292" s="233"/>
      <c r="E292" s="205"/>
      <c r="F292" s="205"/>
      <c r="G292" s="205"/>
      <c r="H292" s="205"/>
      <c r="I292" s="205"/>
      <c r="J292" s="205"/>
      <c r="K292" s="205"/>
      <c r="L292" s="294"/>
      <c r="M292" s="371"/>
      <c r="N292" s="184"/>
      <c r="O292" s="48"/>
      <c r="P292" s="48"/>
      <c r="Q292" s="460"/>
    </row>
    <row r="293" spans="1:17" ht="12">
      <c r="A293" s="20"/>
      <c r="B293" s="431"/>
      <c r="C293" s="4"/>
      <c r="D293" s="233"/>
      <c r="E293" s="205"/>
      <c r="F293" s="205"/>
      <c r="G293" s="205"/>
      <c r="H293" s="205"/>
      <c r="I293" s="205"/>
      <c r="J293" s="205"/>
      <c r="K293" s="205"/>
      <c r="L293" s="294"/>
      <c r="M293" s="371"/>
      <c r="N293" s="184"/>
      <c r="O293" s="48"/>
      <c r="P293" s="48"/>
      <c r="Q293" s="460"/>
    </row>
    <row r="294" spans="1:17" ht="12">
      <c r="A294" s="21"/>
      <c r="B294" s="431"/>
      <c r="C294" s="4"/>
      <c r="D294" s="233"/>
      <c r="E294" s="205"/>
      <c r="F294" s="205"/>
      <c r="G294" s="205"/>
      <c r="H294" s="205"/>
      <c r="I294" s="205"/>
      <c r="J294" s="205"/>
      <c r="K294" s="205"/>
      <c r="L294" s="294"/>
      <c r="M294" s="502"/>
      <c r="N294" s="502"/>
      <c r="O294" s="502"/>
      <c r="P294" s="502"/>
      <c r="Q294" s="502"/>
    </row>
    <row r="295" spans="1:17" ht="12">
      <c r="A295" s="21"/>
      <c r="B295" s="431"/>
      <c r="C295" s="19"/>
      <c r="D295" s="245"/>
      <c r="E295" s="218"/>
      <c r="F295" s="218"/>
      <c r="G295" s="218"/>
      <c r="H295" s="218"/>
      <c r="I295" s="218"/>
      <c r="J295" s="218"/>
      <c r="K295" s="218"/>
      <c r="L295" s="302"/>
      <c r="M295" s="381"/>
      <c r="N295" s="303"/>
      <c r="O295" s="175"/>
      <c r="P295" s="175"/>
      <c r="Q295" s="460"/>
    </row>
    <row r="296" spans="1:17" ht="12">
      <c r="A296" s="21"/>
      <c r="B296" s="431"/>
      <c r="C296" s="19"/>
      <c r="D296" s="245"/>
      <c r="E296" s="218"/>
      <c r="F296" s="218"/>
      <c r="G296" s="218"/>
      <c r="H296" s="218"/>
      <c r="I296" s="218"/>
      <c r="J296" s="218"/>
      <c r="K296" s="218"/>
      <c r="L296" s="302"/>
      <c r="M296" s="381"/>
      <c r="N296" s="303"/>
      <c r="O296" s="175"/>
      <c r="P296" s="175"/>
      <c r="Q296" s="460"/>
    </row>
    <row r="297" spans="1:17" ht="12">
      <c r="A297" s="21"/>
      <c r="B297" s="431"/>
      <c r="C297" s="19"/>
      <c r="D297" s="245"/>
      <c r="E297" s="218"/>
      <c r="F297" s="218"/>
      <c r="G297" s="218"/>
      <c r="H297" s="218"/>
      <c r="I297" s="218"/>
      <c r="J297" s="218"/>
      <c r="K297" s="218"/>
      <c r="L297" s="302"/>
      <c r="M297" s="381"/>
      <c r="N297" s="303"/>
      <c r="O297" s="175"/>
      <c r="P297" s="175"/>
      <c r="Q297" s="460"/>
    </row>
    <row r="298" spans="1:17" ht="12">
      <c r="A298" s="20"/>
      <c r="B298" s="434"/>
      <c r="C298" s="20"/>
      <c r="D298" s="245"/>
      <c r="E298" s="221"/>
      <c r="F298" s="221"/>
      <c r="G298" s="221"/>
      <c r="H298" s="221"/>
      <c r="I298" s="221"/>
      <c r="J298" s="221"/>
      <c r="K298" s="221"/>
      <c r="L298" s="305"/>
      <c r="M298" s="383"/>
      <c r="N298" s="175"/>
      <c r="O298" s="175"/>
      <c r="P298" s="175"/>
      <c r="Q298" s="462"/>
    </row>
    <row r="299" spans="1:17" ht="12">
      <c r="A299" s="10"/>
      <c r="B299" s="434"/>
      <c r="C299" s="10"/>
      <c r="D299" s="233"/>
      <c r="E299" s="206"/>
      <c r="F299" s="206"/>
      <c r="G299" s="206"/>
      <c r="H299" s="206"/>
      <c r="I299" s="206"/>
      <c r="J299" s="206"/>
      <c r="K299" s="206"/>
      <c r="L299" s="295"/>
      <c r="M299" s="372"/>
      <c r="N299" s="48"/>
      <c r="O299" s="48"/>
      <c r="P299" s="48"/>
      <c r="Q299" s="462"/>
    </row>
    <row r="300" spans="1:17" ht="12">
      <c r="A300" s="8"/>
      <c r="B300" s="430"/>
      <c r="C300" s="8"/>
      <c r="D300" s="233"/>
      <c r="E300" s="208"/>
      <c r="F300" s="208"/>
      <c r="G300" s="208"/>
      <c r="H300" s="208"/>
      <c r="I300" s="208"/>
      <c r="J300" s="208"/>
      <c r="K300" s="208"/>
      <c r="L300" s="296"/>
      <c r="M300" s="374"/>
      <c r="N300" s="183"/>
      <c r="O300" s="48"/>
      <c r="P300" s="48"/>
      <c r="Q300" s="459"/>
    </row>
    <row r="301" spans="1:17" ht="12">
      <c r="A301" s="4"/>
      <c r="B301" s="431"/>
      <c r="C301" s="4"/>
      <c r="D301" s="233"/>
      <c r="E301" s="205"/>
      <c r="F301" s="205"/>
      <c r="G301" s="205"/>
      <c r="H301" s="205"/>
      <c r="I301" s="205"/>
      <c r="J301" s="205"/>
      <c r="K301" s="205"/>
      <c r="L301" s="294"/>
      <c r="M301" s="371"/>
      <c r="N301" s="184"/>
      <c r="O301" s="48"/>
      <c r="P301" s="48"/>
      <c r="Q301" s="460"/>
    </row>
  </sheetData>
  <sheetProtection formatCells="0" formatColumns="0" formatRows="0" insertColumns="0" insertRows="0" insertHyperlinks="0" deleteColumns="0" deleteRows="0" sort="0" autoFilter="0" pivotTables="0"/>
  <mergeCells count="46">
    <mergeCell ref="P4:Q4"/>
    <mergeCell ref="F25:J25"/>
    <mergeCell ref="L28:P30"/>
    <mergeCell ref="C166:P166"/>
    <mergeCell ref="C123:P123"/>
    <mergeCell ref="P121:Q121"/>
    <mergeCell ref="P164:Q164"/>
    <mergeCell ref="P60:Q60"/>
    <mergeCell ref="C62:P62"/>
    <mergeCell ref="P89:Q89"/>
    <mergeCell ref="M158:Q158"/>
    <mergeCell ref="P5:Q5"/>
    <mergeCell ref="C7:P7"/>
    <mergeCell ref="A19:N19"/>
    <mergeCell ref="C34:P34"/>
    <mergeCell ref="E9:G9"/>
    <mergeCell ref="H9:K9"/>
    <mergeCell ref="B21:Q22"/>
    <mergeCell ref="B23:E23"/>
    <mergeCell ref="A21:A22"/>
    <mergeCell ref="P279:Q279"/>
    <mergeCell ref="M271:Q271"/>
    <mergeCell ref="M182:Q182"/>
    <mergeCell ref="M179:Q179"/>
    <mergeCell ref="P227:Q227"/>
    <mergeCell ref="M212:Q212"/>
    <mergeCell ref="M294:Q294"/>
    <mergeCell ref="C229:P229"/>
    <mergeCell ref="M215:Q215"/>
    <mergeCell ref="M243:Q243"/>
    <mergeCell ref="C260:P260"/>
    <mergeCell ref="M80:Q80"/>
    <mergeCell ref="M103:Q103"/>
    <mergeCell ref="M106:Q106"/>
    <mergeCell ref="M155:Q155"/>
    <mergeCell ref="C91:P91"/>
    <mergeCell ref="C281:P281"/>
    <mergeCell ref="P258:Q258"/>
    <mergeCell ref="M246:Q246"/>
    <mergeCell ref="M291:Q291"/>
    <mergeCell ref="M274:Q274"/>
    <mergeCell ref="M47:Q47"/>
    <mergeCell ref="M50:Q50"/>
    <mergeCell ref="P191:Q191"/>
    <mergeCell ref="C193:P193"/>
    <mergeCell ref="M77:Q7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A20">
      <selection activeCell="A21" sqref="A21:IV21"/>
    </sheetView>
  </sheetViews>
  <sheetFormatPr defaultColWidth="9.140625" defaultRowHeight="12.75"/>
  <cols>
    <col min="1" max="1" width="5.8515625" style="17" customWidth="1"/>
    <col min="2" max="2" width="52.00390625" style="97" customWidth="1"/>
    <col min="3" max="3" width="13.8515625" style="17" customWidth="1"/>
    <col min="4" max="4" width="9.00390625" style="252" customWidth="1"/>
    <col min="5" max="6" width="6.140625" style="252" customWidth="1"/>
    <col min="7" max="7" width="6.8515625" style="252" customWidth="1"/>
    <col min="8" max="8" width="6.140625" style="252" customWidth="1"/>
    <col min="9" max="9" width="8.421875" style="252" customWidth="1"/>
    <col min="10" max="11" width="9.00390625" style="252" customWidth="1"/>
    <col min="12" max="12" width="11.8515625" style="117" customWidth="1"/>
    <col min="13" max="13" width="10.7109375" style="391" customWidth="1"/>
    <col min="14" max="14" width="11.57421875" style="128" customWidth="1"/>
    <col min="15" max="15" width="15.421875" style="129" customWidth="1"/>
    <col min="16" max="16" width="14.421875" style="128" customWidth="1"/>
    <col min="17" max="17" width="17.00390625" style="17" customWidth="1"/>
    <col min="18" max="16384" width="9.140625" style="17" customWidth="1"/>
  </cols>
  <sheetData>
    <row r="1" spans="1:17" ht="13.5">
      <c r="A1" s="41"/>
      <c r="B1" s="97" t="s">
        <v>76</v>
      </c>
      <c r="C1" s="41"/>
      <c r="D1" s="250"/>
      <c r="E1" s="250"/>
      <c r="F1" s="250"/>
      <c r="G1" s="250"/>
      <c r="H1" s="250"/>
      <c r="I1" s="250"/>
      <c r="J1" s="250"/>
      <c r="K1" s="250"/>
      <c r="N1" s="117"/>
      <c r="O1" s="118"/>
      <c r="P1" s="570" t="s">
        <v>209</v>
      </c>
      <c r="Q1" s="571"/>
    </row>
    <row r="2" spans="1:29" ht="13.5">
      <c r="A2" s="52"/>
      <c r="B2" s="97" t="s">
        <v>77</v>
      </c>
      <c r="C2" s="52"/>
      <c r="D2" s="231"/>
      <c r="E2" s="231"/>
      <c r="F2" s="231"/>
      <c r="G2" s="231"/>
      <c r="H2" s="231"/>
      <c r="I2" s="231"/>
      <c r="J2" s="231"/>
      <c r="K2" s="231"/>
      <c r="L2" s="119"/>
      <c r="M2" s="387"/>
      <c r="N2" s="119"/>
      <c r="O2" s="120"/>
      <c r="P2" s="121" t="s">
        <v>17</v>
      </c>
      <c r="Q2" s="54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ht="13.5">
      <c r="A3" s="52"/>
      <c r="B3" s="480" t="s">
        <v>206</v>
      </c>
      <c r="C3" s="52"/>
      <c r="D3" s="231"/>
      <c r="E3" s="231"/>
      <c r="F3" s="231"/>
      <c r="G3" s="231"/>
      <c r="H3" s="231"/>
      <c r="I3" s="231"/>
      <c r="J3" s="231"/>
      <c r="K3" s="231"/>
      <c r="L3" s="119"/>
      <c r="M3" s="387"/>
      <c r="N3" s="119"/>
      <c r="O3" s="120"/>
      <c r="P3" s="119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ht="13.5">
      <c r="A4" s="98"/>
      <c r="B4" s="350"/>
      <c r="C4" s="99" t="s">
        <v>0</v>
      </c>
      <c r="D4" s="251"/>
      <c r="E4" s="251"/>
      <c r="F4" s="251"/>
      <c r="G4" s="251"/>
      <c r="H4" s="251"/>
      <c r="I4" s="251"/>
      <c r="J4" s="251"/>
      <c r="K4" s="251"/>
      <c r="L4" s="122"/>
      <c r="M4" s="414"/>
      <c r="N4" s="122"/>
      <c r="O4" s="123"/>
      <c r="P4" s="122"/>
      <c r="Q4" s="98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ht="27.75">
      <c r="A5" s="100"/>
      <c r="B5" s="351" t="s">
        <v>43</v>
      </c>
      <c r="C5" s="5"/>
      <c r="D5" s="5"/>
      <c r="E5" s="541" t="s">
        <v>84</v>
      </c>
      <c r="F5" s="541"/>
      <c r="G5" s="541"/>
      <c r="H5" s="541"/>
      <c r="I5" s="574" t="s">
        <v>85</v>
      </c>
      <c r="J5" s="526"/>
      <c r="K5" s="527"/>
      <c r="L5" s="5"/>
      <c r="M5" s="415"/>
      <c r="N5" s="5"/>
      <c r="O5" s="5"/>
      <c r="P5" s="5"/>
      <c r="Q5" s="5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ht="41.25" customHeight="1">
      <c r="A6" s="79" t="s">
        <v>1</v>
      </c>
      <c r="B6" s="79" t="s">
        <v>2</v>
      </c>
      <c r="C6" s="79" t="s">
        <v>3</v>
      </c>
      <c r="D6" s="267" t="s">
        <v>70</v>
      </c>
      <c r="E6" s="307" t="s">
        <v>63</v>
      </c>
      <c r="F6" s="308" t="s">
        <v>64</v>
      </c>
      <c r="G6" s="309" t="s">
        <v>65</v>
      </c>
      <c r="H6" s="310" t="s">
        <v>66</v>
      </c>
      <c r="I6" s="311" t="s">
        <v>67</v>
      </c>
      <c r="J6" s="311" t="s">
        <v>68</v>
      </c>
      <c r="K6" s="311" t="s">
        <v>69</v>
      </c>
      <c r="L6" s="124" t="s">
        <v>4</v>
      </c>
      <c r="M6" s="363" t="s">
        <v>5</v>
      </c>
      <c r="N6" s="114" t="s">
        <v>47</v>
      </c>
      <c r="O6" s="124" t="s">
        <v>6</v>
      </c>
      <c r="P6" s="124" t="s">
        <v>7</v>
      </c>
      <c r="Q6" s="79" t="s">
        <v>28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41.25" customHeight="1">
      <c r="A7" s="61">
        <v>1</v>
      </c>
      <c r="B7" s="352" t="s">
        <v>80</v>
      </c>
      <c r="C7" s="61" t="s">
        <v>10</v>
      </c>
      <c r="D7" s="275">
        <f>SUM(E7:K7)</f>
        <v>1</v>
      </c>
      <c r="E7" s="307">
        <v>1</v>
      </c>
      <c r="F7" s="308"/>
      <c r="G7" s="309"/>
      <c r="H7" s="310"/>
      <c r="I7" s="311"/>
      <c r="J7" s="311"/>
      <c r="K7" s="311"/>
      <c r="L7" s="468">
        <v>0</v>
      </c>
      <c r="M7" s="416">
        <v>0</v>
      </c>
      <c r="N7" s="312">
        <f>ROUND(L7*(1+M7),2)</f>
        <v>0</v>
      </c>
      <c r="O7" s="125">
        <f>L7*D7</f>
        <v>0</v>
      </c>
      <c r="P7" s="125">
        <f>N7*D7</f>
        <v>0</v>
      </c>
      <c r="Q7" s="79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s="42" customFormat="1" ht="58.5" customHeight="1">
      <c r="A8" s="61">
        <v>2</v>
      </c>
      <c r="B8" s="59" t="s">
        <v>83</v>
      </c>
      <c r="C8" s="61" t="s">
        <v>10</v>
      </c>
      <c r="D8" s="275">
        <f aca="true" t="shared" si="0" ref="D8:D36">SUM(E8:K8)</f>
        <v>1</v>
      </c>
      <c r="E8" s="307">
        <v>1</v>
      </c>
      <c r="F8" s="308"/>
      <c r="G8" s="309"/>
      <c r="H8" s="310"/>
      <c r="I8" s="311"/>
      <c r="J8" s="311"/>
      <c r="K8" s="311"/>
      <c r="L8" s="469">
        <v>0</v>
      </c>
      <c r="M8" s="416">
        <v>0</v>
      </c>
      <c r="N8" s="312">
        <f aca="true" t="shared" si="1" ref="N8:N36">ROUND(L8*(1+M8),2)</f>
        <v>0</v>
      </c>
      <c r="O8" s="125">
        <f aca="true" t="shared" si="2" ref="O8:O36">L8*D8</f>
        <v>0</v>
      </c>
      <c r="P8" s="125">
        <f aca="true" t="shared" si="3" ref="P8:P36">N8*D8</f>
        <v>0</v>
      </c>
      <c r="Q8" s="6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1:29" s="42" customFormat="1" ht="36.75" customHeight="1">
      <c r="A9" s="61">
        <v>3</v>
      </c>
      <c r="B9" s="61" t="s">
        <v>50</v>
      </c>
      <c r="C9" s="66" t="s">
        <v>20</v>
      </c>
      <c r="D9" s="275">
        <f t="shared" si="0"/>
        <v>6</v>
      </c>
      <c r="E9" s="307">
        <v>6</v>
      </c>
      <c r="F9" s="308"/>
      <c r="G9" s="309"/>
      <c r="H9" s="310"/>
      <c r="I9" s="311"/>
      <c r="J9" s="311"/>
      <c r="K9" s="311"/>
      <c r="L9" s="318">
        <v>0</v>
      </c>
      <c r="M9" s="416">
        <v>0</v>
      </c>
      <c r="N9" s="312">
        <f t="shared" si="1"/>
        <v>0</v>
      </c>
      <c r="O9" s="125">
        <f t="shared" si="2"/>
        <v>0</v>
      </c>
      <c r="P9" s="125">
        <f t="shared" si="3"/>
        <v>0</v>
      </c>
      <c r="Q9" s="6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</row>
    <row r="10" spans="1:29" s="109" customFormat="1" ht="84" customHeight="1">
      <c r="A10" s="61">
        <v>4</v>
      </c>
      <c r="B10" s="61" t="s">
        <v>132</v>
      </c>
      <c r="C10" s="61" t="s">
        <v>10</v>
      </c>
      <c r="D10" s="275">
        <f t="shared" si="0"/>
        <v>1</v>
      </c>
      <c r="E10" s="307">
        <v>1</v>
      </c>
      <c r="F10" s="308"/>
      <c r="G10" s="309"/>
      <c r="H10" s="310"/>
      <c r="I10" s="311"/>
      <c r="J10" s="311"/>
      <c r="K10" s="311"/>
      <c r="L10" s="318">
        <v>0</v>
      </c>
      <c r="M10" s="416">
        <v>0</v>
      </c>
      <c r="N10" s="312">
        <f t="shared" si="1"/>
        <v>0</v>
      </c>
      <c r="O10" s="125">
        <f t="shared" si="2"/>
        <v>0</v>
      </c>
      <c r="P10" s="125">
        <f t="shared" si="3"/>
        <v>0</v>
      </c>
      <c r="Q10" s="6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</row>
    <row r="11" spans="1:29" s="42" customFormat="1" ht="54" customHeight="1">
      <c r="A11" s="61">
        <v>5</v>
      </c>
      <c r="B11" s="66" t="s">
        <v>133</v>
      </c>
      <c r="C11" s="66" t="s">
        <v>34</v>
      </c>
      <c r="D11" s="275">
        <f t="shared" si="0"/>
        <v>1</v>
      </c>
      <c r="E11" s="307">
        <v>1</v>
      </c>
      <c r="F11" s="308"/>
      <c r="G11" s="309"/>
      <c r="H11" s="310"/>
      <c r="I11" s="311"/>
      <c r="J11" s="311"/>
      <c r="K11" s="311"/>
      <c r="L11" s="318">
        <v>0</v>
      </c>
      <c r="M11" s="416">
        <v>0</v>
      </c>
      <c r="N11" s="312">
        <f t="shared" si="1"/>
        <v>0</v>
      </c>
      <c r="O11" s="125">
        <f t="shared" si="2"/>
        <v>0</v>
      </c>
      <c r="P11" s="125">
        <f t="shared" si="3"/>
        <v>0</v>
      </c>
      <c r="Q11" s="6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</row>
    <row r="12" spans="1:29" s="109" customFormat="1" ht="99.75" customHeight="1">
      <c r="A12" s="61">
        <v>6</v>
      </c>
      <c r="B12" s="61" t="s">
        <v>81</v>
      </c>
      <c r="C12" s="61" t="s">
        <v>51</v>
      </c>
      <c r="D12" s="275">
        <f t="shared" si="0"/>
        <v>1</v>
      </c>
      <c r="E12" s="307">
        <v>1</v>
      </c>
      <c r="F12" s="308"/>
      <c r="G12" s="309"/>
      <c r="H12" s="310"/>
      <c r="I12" s="311"/>
      <c r="J12" s="311"/>
      <c r="K12" s="311"/>
      <c r="L12" s="318">
        <v>0</v>
      </c>
      <c r="M12" s="416">
        <v>0</v>
      </c>
      <c r="N12" s="312">
        <f t="shared" si="1"/>
        <v>0</v>
      </c>
      <c r="O12" s="125">
        <f t="shared" si="2"/>
        <v>0</v>
      </c>
      <c r="P12" s="125">
        <f t="shared" si="3"/>
        <v>0</v>
      </c>
      <c r="Q12" s="6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</row>
    <row r="13" spans="1:29" s="109" customFormat="1" ht="54.75" customHeight="1">
      <c r="A13" s="61">
        <v>7</v>
      </c>
      <c r="B13" s="61" t="s">
        <v>134</v>
      </c>
      <c r="C13" s="66" t="s">
        <v>23</v>
      </c>
      <c r="D13" s="275">
        <f t="shared" si="0"/>
        <v>1</v>
      </c>
      <c r="E13" s="307">
        <v>1</v>
      </c>
      <c r="F13" s="313"/>
      <c r="G13" s="314"/>
      <c r="H13" s="315"/>
      <c r="I13" s="316"/>
      <c r="J13" s="316"/>
      <c r="K13" s="316"/>
      <c r="L13" s="319">
        <v>0</v>
      </c>
      <c r="M13" s="416">
        <v>0</v>
      </c>
      <c r="N13" s="312">
        <f t="shared" si="1"/>
        <v>0</v>
      </c>
      <c r="O13" s="125">
        <f t="shared" si="2"/>
        <v>0</v>
      </c>
      <c r="P13" s="125">
        <f t="shared" si="3"/>
        <v>0</v>
      </c>
      <c r="Q13" s="260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</row>
    <row r="14" spans="1:29" s="109" customFormat="1" ht="54.75" customHeight="1">
      <c r="A14" s="61">
        <v>8</v>
      </c>
      <c r="B14" s="61" t="s">
        <v>135</v>
      </c>
      <c r="C14" s="66" t="s">
        <v>23</v>
      </c>
      <c r="D14" s="275">
        <f t="shared" si="0"/>
        <v>1</v>
      </c>
      <c r="E14" s="307">
        <v>1</v>
      </c>
      <c r="F14" s="313"/>
      <c r="G14" s="314"/>
      <c r="H14" s="315"/>
      <c r="I14" s="316"/>
      <c r="J14" s="316"/>
      <c r="K14" s="316"/>
      <c r="L14" s="319">
        <v>0</v>
      </c>
      <c r="M14" s="416">
        <v>0</v>
      </c>
      <c r="N14" s="312">
        <f t="shared" si="1"/>
        <v>0</v>
      </c>
      <c r="O14" s="125">
        <f t="shared" si="2"/>
        <v>0</v>
      </c>
      <c r="P14" s="125">
        <f t="shared" si="3"/>
        <v>0</v>
      </c>
      <c r="Q14" s="260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</row>
    <row r="15" spans="1:29" s="109" customFormat="1" ht="54.75" customHeight="1">
      <c r="A15" s="61">
        <v>9</v>
      </c>
      <c r="B15" s="61" t="s">
        <v>136</v>
      </c>
      <c r="C15" s="66" t="s">
        <v>23</v>
      </c>
      <c r="D15" s="275">
        <f t="shared" si="0"/>
        <v>1</v>
      </c>
      <c r="E15" s="307">
        <v>1</v>
      </c>
      <c r="F15" s="313"/>
      <c r="G15" s="314"/>
      <c r="H15" s="315"/>
      <c r="I15" s="316"/>
      <c r="J15" s="316"/>
      <c r="K15" s="316"/>
      <c r="L15" s="319">
        <v>0</v>
      </c>
      <c r="M15" s="416">
        <v>0</v>
      </c>
      <c r="N15" s="312">
        <f t="shared" si="1"/>
        <v>0</v>
      </c>
      <c r="O15" s="125">
        <f t="shared" si="2"/>
        <v>0</v>
      </c>
      <c r="P15" s="125">
        <f t="shared" si="3"/>
        <v>0</v>
      </c>
      <c r="Q15" s="260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</row>
    <row r="16" spans="1:29" s="109" customFormat="1" ht="54.75" customHeight="1">
      <c r="A16" s="61">
        <v>10</v>
      </c>
      <c r="B16" s="61" t="s">
        <v>137</v>
      </c>
      <c r="C16" s="66" t="s">
        <v>10</v>
      </c>
      <c r="D16" s="275">
        <f t="shared" si="0"/>
        <v>1</v>
      </c>
      <c r="E16" s="307">
        <v>1</v>
      </c>
      <c r="F16" s="313"/>
      <c r="G16" s="314"/>
      <c r="H16" s="315"/>
      <c r="I16" s="316"/>
      <c r="J16" s="316"/>
      <c r="K16" s="316"/>
      <c r="L16" s="319">
        <v>0</v>
      </c>
      <c r="M16" s="416">
        <v>0</v>
      </c>
      <c r="N16" s="312">
        <f t="shared" si="1"/>
        <v>0</v>
      </c>
      <c r="O16" s="125">
        <f t="shared" si="2"/>
        <v>0</v>
      </c>
      <c r="P16" s="125">
        <f t="shared" si="3"/>
        <v>0</v>
      </c>
      <c r="Q16" s="260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</row>
    <row r="17" spans="1:29" s="109" customFormat="1" ht="54.75" customHeight="1">
      <c r="A17" s="61">
        <v>11</v>
      </c>
      <c r="B17" s="61" t="s">
        <v>73</v>
      </c>
      <c r="C17" s="66" t="s">
        <v>10</v>
      </c>
      <c r="D17" s="275">
        <f t="shared" si="0"/>
        <v>1</v>
      </c>
      <c r="E17" s="307">
        <v>1</v>
      </c>
      <c r="F17" s="313"/>
      <c r="G17" s="314"/>
      <c r="H17" s="315"/>
      <c r="I17" s="316"/>
      <c r="J17" s="316"/>
      <c r="K17" s="316"/>
      <c r="L17" s="319">
        <v>0</v>
      </c>
      <c r="M17" s="416">
        <v>0</v>
      </c>
      <c r="N17" s="312">
        <f t="shared" si="1"/>
        <v>0</v>
      </c>
      <c r="O17" s="125">
        <f t="shared" si="2"/>
        <v>0</v>
      </c>
      <c r="P17" s="125">
        <f t="shared" si="3"/>
        <v>0</v>
      </c>
      <c r="Q17" s="260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</row>
    <row r="18" spans="1:29" s="109" customFormat="1" ht="45.75" customHeight="1">
      <c r="A18" s="61">
        <v>12</v>
      </c>
      <c r="B18" s="61" t="s">
        <v>90</v>
      </c>
      <c r="C18" s="66" t="s">
        <v>23</v>
      </c>
      <c r="D18" s="275">
        <f t="shared" si="0"/>
        <v>1</v>
      </c>
      <c r="E18" s="307">
        <v>1</v>
      </c>
      <c r="F18" s="308"/>
      <c r="G18" s="309"/>
      <c r="H18" s="310"/>
      <c r="I18" s="311"/>
      <c r="J18" s="311"/>
      <c r="K18" s="311"/>
      <c r="L18" s="470">
        <v>0</v>
      </c>
      <c r="M18" s="416">
        <v>0</v>
      </c>
      <c r="N18" s="312">
        <f t="shared" si="1"/>
        <v>0</v>
      </c>
      <c r="O18" s="125">
        <f t="shared" si="2"/>
        <v>0</v>
      </c>
      <c r="P18" s="125">
        <f t="shared" si="3"/>
        <v>0</v>
      </c>
      <c r="Q18" s="6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</row>
    <row r="19" spans="1:29" s="109" customFormat="1" ht="97.5">
      <c r="A19" s="61">
        <v>13</v>
      </c>
      <c r="B19" s="444" t="s">
        <v>91</v>
      </c>
      <c r="C19" s="329" t="s">
        <v>23</v>
      </c>
      <c r="D19" s="275">
        <f t="shared" si="0"/>
        <v>1</v>
      </c>
      <c r="E19" s="346">
        <v>1</v>
      </c>
      <c r="F19" s="308"/>
      <c r="G19" s="309"/>
      <c r="H19" s="310"/>
      <c r="I19" s="311"/>
      <c r="J19" s="311"/>
      <c r="K19" s="311"/>
      <c r="L19" s="470">
        <v>0</v>
      </c>
      <c r="M19" s="416">
        <v>0</v>
      </c>
      <c r="N19" s="312">
        <f t="shared" si="1"/>
        <v>0</v>
      </c>
      <c r="O19" s="125">
        <f t="shared" si="2"/>
        <v>0</v>
      </c>
      <c r="P19" s="125">
        <f t="shared" si="3"/>
        <v>0</v>
      </c>
      <c r="Q19" s="6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</row>
    <row r="20" spans="1:29" s="109" customFormat="1" ht="143.25" customHeight="1">
      <c r="A20" s="61">
        <v>14</v>
      </c>
      <c r="B20" s="444" t="s">
        <v>140</v>
      </c>
      <c r="C20" s="330" t="s">
        <v>34</v>
      </c>
      <c r="D20" s="275">
        <f t="shared" si="0"/>
        <v>4</v>
      </c>
      <c r="E20" s="346">
        <v>4</v>
      </c>
      <c r="F20" s="308"/>
      <c r="G20" s="309"/>
      <c r="H20" s="310"/>
      <c r="I20" s="311"/>
      <c r="J20" s="311"/>
      <c r="K20" s="311"/>
      <c r="L20" s="470">
        <v>0</v>
      </c>
      <c r="M20" s="416">
        <v>0</v>
      </c>
      <c r="N20" s="312">
        <f t="shared" si="1"/>
        <v>0</v>
      </c>
      <c r="O20" s="125">
        <f t="shared" si="2"/>
        <v>0</v>
      </c>
      <c r="P20" s="125">
        <f t="shared" si="3"/>
        <v>0</v>
      </c>
      <c r="Q20" s="6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</row>
    <row r="21" spans="1:29" s="109" customFormat="1" ht="32.25" customHeight="1">
      <c r="A21" s="61">
        <v>15</v>
      </c>
      <c r="B21" s="61" t="s">
        <v>158</v>
      </c>
      <c r="C21" s="347" t="s">
        <v>10</v>
      </c>
      <c r="D21" s="275">
        <f t="shared" si="0"/>
        <v>1</v>
      </c>
      <c r="E21" s="346">
        <v>1</v>
      </c>
      <c r="F21" s="308"/>
      <c r="G21" s="309"/>
      <c r="H21" s="310"/>
      <c r="I21" s="311"/>
      <c r="J21" s="311"/>
      <c r="K21" s="311"/>
      <c r="L21" s="319">
        <v>0</v>
      </c>
      <c r="M21" s="416">
        <v>0</v>
      </c>
      <c r="N21" s="312">
        <f t="shared" si="1"/>
        <v>0</v>
      </c>
      <c r="O21" s="125">
        <f t="shared" si="2"/>
        <v>0</v>
      </c>
      <c r="P21" s="125">
        <f t="shared" si="3"/>
        <v>0</v>
      </c>
      <c r="Q21" s="6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</row>
    <row r="22" spans="1:29" s="109" customFormat="1" ht="114" customHeight="1">
      <c r="A22" s="61">
        <v>16</v>
      </c>
      <c r="B22" s="444" t="s">
        <v>195</v>
      </c>
      <c r="C22" s="347" t="s">
        <v>129</v>
      </c>
      <c r="D22" s="275">
        <f t="shared" si="0"/>
        <v>1</v>
      </c>
      <c r="E22" s="346">
        <v>1</v>
      </c>
      <c r="F22" s="308"/>
      <c r="G22" s="309"/>
      <c r="H22" s="310"/>
      <c r="I22" s="311"/>
      <c r="J22" s="311"/>
      <c r="K22" s="311"/>
      <c r="L22" s="319">
        <v>0</v>
      </c>
      <c r="M22" s="416">
        <v>0</v>
      </c>
      <c r="N22" s="312">
        <f t="shared" si="1"/>
        <v>0</v>
      </c>
      <c r="O22" s="125">
        <f t="shared" si="2"/>
        <v>0</v>
      </c>
      <c r="P22" s="125">
        <f t="shared" si="3"/>
        <v>0</v>
      </c>
      <c r="Q22" s="6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1:29" s="109" customFormat="1" ht="60.75" customHeight="1">
      <c r="A23" s="61">
        <v>17</v>
      </c>
      <c r="B23" s="66" t="s">
        <v>130</v>
      </c>
      <c r="C23" s="66" t="s">
        <v>14</v>
      </c>
      <c r="D23" s="275">
        <f t="shared" si="0"/>
        <v>1</v>
      </c>
      <c r="E23" s="346">
        <v>1</v>
      </c>
      <c r="F23" s="308"/>
      <c r="G23" s="309"/>
      <c r="H23" s="310"/>
      <c r="I23" s="311"/>
      <c r="J23" s="311"/>
      <c r="K23" s="311"/>
      <c r="L23" s="319">
        <v>0</v>
      </c>
      <c r="M23" s="416">
        <v>0</v>
      </c>
      <c r="N23" s="312">
        <f t="shared" si="1"/>
        <v>0</v>
      </c>
      <c r="O23" s="125">
        <f t="shared" si="2"/>
        <v>0</v>
      </c>
      <c r="P23" s="125">
        <f t="shared" si="3"/>
        <v>0</v>
      </c>
      <c r="Q23" s="6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</row>
    <row r="24" spans="1:29" s="109" customFormat="1" ht="39" customHeight="1">
      <c r="A24" s="61">
        <v>18</v>
      </c>
      <c r="B24" s="441" t="s">
        <v>131</v>
      </c>
      <c r="C24" s="66" t="s">
        <v>96</v>
      </c>
      <c r="D24" s="275">
        <f t="shared" si="0"/>
        <v>1</v>
      </c>
      <c r="E24" s="346">
        <v>1</v>
      </c>
      <c r="F24" s="308"/>
      <c r="G24" s="309"/>
      <c r="H24" s="310"/>
      <c r="I24" s="311"/>
      <c r="J24" s="311"/>
      <c r="K24" s="311"/>
      <c r="L24" s="319">
        <v>0</v>
      </c>
      <c r="M24" s="416">
        <v>0</v>
      </c>
      <c r="N24" s="312">
        <f t="shared" si="1"/>
        <v>0</v>
      </c>
      <c r="O24" s="125">
        <f t="shared" si="2"/>
        <v>0</v>
      </c>
      <c r="P24" s="125">
        <f t="shared" si="3"/>
        <v>0</v>
      </c>
      <c r="Q24" s="6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</row>
    <row r="25" spans="1:29" s="109" customFormat="1" ht="46.5" customHeight="1">
      <c r="A25" s="61">
        <v>19</v>
      </c>
      <c r="B25" s="441" t="s">
        <v>156</v>
      </c>
      <c r="C25" s="66" t="s">
        <v>96</v>
      </c>
      <c r="D25" s="275">
        <f t="shared" si="0"/>
        <v>1</v>
      </c>
      <c r="E25" s="346">
        <v>1</v>
      </c>
      <c r="F25" s="308"/>
      <c r="G25" s="309"/>
      <c r="H25" s="310"/>
      <c r="I25" s="311"/>
      <c r="J25" s="311"/>
      <c r="K25" s="311"/>
      <c r="L25" s="319">
        <v>0</v>
      </c>
      <c r="M25" s="416">
        <v>0</v>
      </c>
      <c r="N25" s="312">
        <f t="shared" si="1"/>
        <v>0</v>
      </c>
      <c r="O25" s="125">
        <f t="shared" si="2"/>
        <v>0</v>
      </c>
      <c r="P25" s="125">
        <f t="shared" si="3"/>
        <v>0</v>
      </c>
      <c r="Q25" s="6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1:29" s="109" customFormat="1" ht="52.5" customHeight="1">
      <c r="A26" s="61">
        <v>20</v>
      </c>
      <c r="B26" s="441" t="s">
        <v>145</v>
      </c>
      <c r="C26" s="66" t="s">
        <v>18</v>
      </c>
      <c r="D26" s="275">
        <f t="shared" si="0"/>
        <v>1</v>
      </c>
      <c r="E26" s="346">
        <v>1</v>
      </c>
      <c r="F26" s="308"/>
      <c r="G26" s="309"/>
      <c r="H26" s="310"/>
      <c r="I26" s="311"/>
      <c r="J26" s="311"/>
      <c r="K26" s="311"/>
      <c r="L26" s="319">
        <v>0</v>
      </c>
      <c r="M26" s="416">
        <v>0</v>
      </c>
      <c r="N26" s="312">
        <f t="shared" si="1"/>
        <v>0</v>
      </c>
      <c r="O26" s="125">
        <f t="shared" si="2"/>
        <v>0</v>
      </c>
      <c r="P26" s="125">
        <f t="shared" si="3"/>
        <v>0</v>
      </c>
      <c r="Q26" s="6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</row>
    <row r="27" spans="1:29" s="109" customFormat="1" ht="42.75" customHeight="1">
      <c r="A27" s="61">
        <v>21</v>
      </c>
      <c r="B27" s="441" t="s">
        <v>165</v>
      </c>
      <c r="C27" s="66" t="s">
        <v>166</v>
      </c>
      <c r="D27" s="275">
        <f t="shared" si="0"/>
        <v>1</v>
      </c>
      <c r="E27" s="346">
        <v>1</v>
      </c>
      <c r="F27" s="308"/>
      <c r="G27" s="309"/>
      <c r="H27" s="310"/>
      <c r="I27" s="311"/>
      <c r="J27" s="311"/>
      <c r="K27" s="311"/>
      <c r="L27" s="319">
        <v>0</v>
      </c>
      <c r="M27" s="416">
        <v>0</v>
      </c>
      <c r="N27" s="312">
        <f t="shared" si="1"/>
        <v>0</v>
      </c>
      <c r="O27" s="125">
        <f t="shared" si="2"/>
        <v>0</v>
      </c>
      <c r="P27" s="125">
        <f t="shared" si="3"/>
        <v>0</v>
      </c>
      <c r="Q27" s="6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</row>
    <row r="28" spans="1:29" s="109" customFormat="1" ht="48" customHeight="1">
      <c r="A28" s="61">
        <v>22</v>
      </c>
      <c r="B28" s="441" t="s">
        <v>167</v>
      </c>
      <c r="C28" s="66" t="s">
        <v>168</v>
      </c>
      <c r="D28" s="275">
        <f t="shared" si="0"/>
        <v>1</v>
      </c>
      <c r="E28" s="346">
        <v>1</v>
      </c>
      <c r="F28" s="308"/>
      <c r="G28" s="309"/>
      <c r="H28" s="310"/>
      <c r="I28" s="311"/>
      <c r="J28" s="311"/>
      <c r="K28" s="311"/>
      <c r="L28" s="319">
        <v>0</v>
      </c>
      <c r="M28" s="416">
        <v>0</v>
      </c>
      <c r="N28" s="312">
        <f t="shared" si="1"/>
        <v>0</v>
      </c>
      <c r="O28" s="125">
        <f t="shared" si="2"/>
        <v>0</v>
      </c>
      <c r="P28" s="125">
        <f t="shared" si="3"/>
        <v>0</v>
      </c>
      <c r="Q28" s="6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</row>
    <row r="29" spans="1:29" s="109" customFormat="1" ht="39" customHeight="1">
      <c r="A29" s="61">
        <v>23</v>
      </c>
      <c r="B29" s="441" t="s">
        <v>169</v>
      </c>
      <c r="C29" s="66" t="s">
        <v>96</v>
      </c>
      <c r="D29" s="275">
        <f t="shared" si="0"/>
        <v>1</v>
      </c>
      <c r="E29" s="346">
        <v>1</v>
      </c>
      <c r="F29" s="308"/>
      <c r="G29" s="309"/>
      <c r="H29" s="310"/>
      <c r="I29" s="311"/>
      <c r="J29" s="311"/>
      <c r="K29" s="311"/>
      <c r="L29" s="319">
        <v>0</v>
      </c>
      <c r="M29" s="416">
        <v>0</v>
      </c>
      <c r="N29" s="312">
        <f t="shared" si="1"/>
        <v>0</v>
      </c>
      <c r="O29" s="125">
        <f t="shared" si="2"/>
        <v>0</v>
      </c>
      <c r="P29" s="125">
        <f t="shared" si="3"/>
        <v>0</v>
      </c>
      <c r="Q29" s="6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</row>
    <row r="30" spans="1:29" s="109" customFormat="1" ht="39" customHeight="1">
      <c r="A30" s="61">
        <v>24</v>
      </c>
      <c r="B30" s="441" t="s">
        <v>171</v>
      </c>
      <c r="C30" s="66" t="s">
        <v>170</v>
      </c>
      <c r="D30" s="275">
        <f t="shared" si="0"/>
        <v>1</v>
      </c>
      <c r="E30" s="346">
        <v>1</v>
      </c>
      <c r="F30" s="308"/>
      <c r="G30" s="309"/>
      <c r="H30" s="310"/>
      <c r="I30" s="311"/>
      <c r="J30" s="311"/>
      <c r="K30" s="311"/>
      <c r="L30" s="319">
        <v>0</v>
      </c>
      <c r="M30" s="416">
        <v>0</v>
      </c>
      <c r="N30" s="312">
        <f t="shared" si="1"/>
        <v>0</v>
      </c>
      <c r="O30" s="125">
        <f t="shared" si="2"/>
        <v>0</v>
      </c>
      <c r="P30" s="125">
        <f t="shared" si="3"/>
        <v>0</v>
      </c>
      <c r="Q30" s="6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</row>
    <row r="31" spans="1:29" s="109" customFormat="1" ht="39" customHeight="1">
      <c r="A31" s="61">
        <v>25</v>
      </c>
      <c r="B31" s="441" t="s">
        <v>172</v>
      </c>
      <c r="C31" s="66" t="s">
        <v>173</v>
      </c>
      <c r="D31" s="275">
        <f t="shared" si="0"/>
        <v>3</v>
      </c>
      <c r="E31" s="346">
        <v>3</v>
      </c>
      <c r="F31" s="308"/>
      <c r="G31" s="309"/>
      <c r="H31" s="310"/>
      <c r="I31" s="311"/>
      <c r="J31" s="311"/>
      <c r="K31" s="311"/>
      <c r="L31" s="319">
        <v>0</v>
      </c>
      <c r="M31" s="416">
        <v>0</v>
      </c>
      <c r="N31" s="312">
        <f t="shared" si="1"/>
        <v>0</v>
      </c>
      <c r="O31" s="125">
        <f t="shared" si="2"/>
        <v>0</v>
      </c>
      <c r="P31" s="125">
        <f t="shared" si="3"/>
        <v>0</v>
      </c>
      <c r="Q31" s="6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</row>
    <row r="32" spans="1:29" s="109" customFormat="1" ht="39" customHeight="1">
      <c r="A32" s="61">
        <v>26</v>
      </c>
      <c r="B32" s="441" t="s">
        <v>174</v>
      </c>
      <c r="C32" s="66" t="s">
        <v>175</v>
      </c>
      <c r="D32" s="275">
        <f t="shared" si="0"/>
        <v>1</v>
      </c>
      <c r="E32" s="346">
        <v>1</v>
      </c>
      <c r="F32" s="308"/>
      <c r="G32" s="309"/>
      <c r="H32" s="310"/>
      <c r="I32" s="311"/>
      <c r="J32" s="311"/>
      <c r="K32" s="311"/>
      <c r="L32" s="319">
        <v>0</v>
      </c>
      <c r="M32" s="416">
        <v>0</v>
      </c>
      <c r="N32" s="312">
        <f t="shared" si="1"/>
        <v>0</v>
      </c>
      <c r="O32" s="125">
        <f t="shared" si="2"/>
        <v>0</v>
      </c>
      <c r="P32" s="125">
        <f t="shared" si="3"/>
        <v>0</v>
      </c>
      <c r="Q32" s="6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</row>
    <row r="33" spans="1:29" s="109" customFormat="1" ht="39" customHeight="1">
      <c r="A33" s="61">
        <v>27</v>
      </c>
      <c r="B33" s="441" t="s">
        <v>176</v>
      </c>
      <c r="C33" s="66" t="s">
        <v>153</v>
      </c>
      <c r="D33" s="275">
        <f t="shared" si="0"/>
        <v>1</v>
      </c>
      <c r="E33" s="346">
        <v>1</v>
      </c>
      <c r="F33" s="308"/>
      <c r="G33" s="309"/>
      <c r="H33" s="310"/>
      <c r="I33" s="311"/>
      <c r="J33" s="311"/>
      <c r="K33" s="311"/>
      <c r="L33" s="319">
        <v>0</v>
      </c>
      <c r="M33" s="416">
        <v>0</v>
      </c>
      <c r="N33" s="312">
        <f t="shared" si="1"/>
        <v>0</v>
      </c>
      <c r="O33" s="125">
        <f t="shared" si="2"/>
        <v>0</v>
      </c>
      <c r="P33" s="125">
        <f t="shared" si="3"/>
        <v>0</v>
      </c>
      <c r="Q33" s="6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1:29" s="109" customFormat="1" ht="39" customHeight="1">
      <c r="A34" s="61">
        <v>28</v>
      </c>
      <c r="B34" s="441" t="s">
        <v>198</v>
      </c>
      <c r="C34" s="66" t="s">
        <v>177</v>
      </c>
      <c r="D34" s="275">
        <f t="shared" si="0"/>
        <v>1</v>
      </c>
      <c r="E34" s="346">
        <v>1</v>
      </c>
      <c r="F34" s="308"/>
      <c r="G34" s="309"/>
      <c r="H34" s="310"/>
      <c r="I34" s="311"/>
      <c r="J34" s="311"/>
      <c r="K34" s="311"/>
      <c r="L34" s="319">
        <v>0</v>
      </c>
      <c r="M34" s="416">
        <v>0</v>
      </c>
      <c r="N34" s="312">
        <f t="shared" si="1"/>
        <v>0</v>
      </c>
      <c r="O34" s="125">
        <f t="shared" si="2"/>
        <v>0</v>
      </c>
      <c r="P34" s="125">
        <f t="shared" si="3"/>
        <v>0</v>
      </c>
      <c r="Q34" s="6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</row>
    <row r="35" spans="1:29" s="109" customFormat="1" ht="39" customHeight="1">
      <c r="A35" s="61">
        <v>29</v>
      </c>
      <c r="B35" s="441" t="s">
        <v>178</v>
      </c>
      <c r="C35" s="66" t="s">
        <v>179</v>
      </c>
      <c r="D35" s="275">
        <f t="shared" si="0"/>
        <v>1</v>
      </c>
      <c r="E35" s="346">
        <v>1</v>
      </c>
      <c r="F35" s="308"/>
      <c r="G35" s="309"/>
      <c r="H35" s="310"/>
      <c r="I35" s="311"/>
      <c r="J35" s="311"/>
      <c r="K35" s="311"/>
      <c r="L35" s="319">
        <v>0</v>
      </c>
      <c r="M35" s="416">
        <v>0</v>
      </c>
      <c r="N35" s="312">
        <f t="shared" si="1"/>
        <v>0</v>
      </c>
      <c r="O35" s="125">
        <f t="shared" si="2"/>
        <v>0</v>
      </c>
      <c r="P35" s="125">
        <f t="shared" si="3"/>
        <v>0</v>
      </c>
      <c r="Q35" s="6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</row>
    <row r="36" spans="1:29" s="109" customFormat="1" ht="39" customHeight="1">
      <c r="A36" s="61">
        <v>30</v>
      </c>
      <c r="B36" s="441" t="s">
        <v>180</v>
      </c>
      <c r="C36" s="66" t="s">
        <v>179</v>
      </c>
      <c r="D36" s="275">
        <f t="shared" si="0"/>
        <v>1</v>
      </c>
      <c r="E36" s="346">
        <v>1</v>
      </c>
      <c r="F36" s="308"/>
      <c r="G36" s="309"/>
      <c r="H36" s="310"/>
      <c r="I36" s="311"/>
      <c r="J36" s="311"/>
      <c r="K36" s="311"/>
      <c r="L36" s="319">
        <v>0</v>
      </c>
      <c r="M36" s="416">
        <v>0</v>
      </c>
      <c r="N36" s="312">
        <f t="shared" si="1"/>
        <v>0</v>
      </c>
      <c r="O36" s="125">
        <f t="shared" si="2"/>
        <v>0</v>
      </c>
      <c r="P36" s="125">
        <f t="shared" si="3"/>
        <v>0</v>
      </c>
      <c r="Q36" s="6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</row>
    <row r="37" spans="1:29" s="109" customFormat="1" ht="24.75" customHeight="1">
      <c r="A37" s="61"/>
      <c r="B37" s="575" t="s">
        <v>182</v>
      </c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7"/>
      <c r="O37" s="124">
        <f>SUM(O7:O36)</f>
        <v>0</v>
      </c>
      <c r="P37" s="124">
        <f>SUM(P7:P36)</f>
        <v>0</v>
      </c>
      <c r="Q37" s="6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</row>
    <row r="38" spans="1:29" ht="21" customHeight="1">
      <c r="A38" s="563" t="s">
        <v>95</v>
      </c>
      <c r="B38" s="563"/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98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</row>
    <row r="39" spans="1:29" ht="21" customHeight="1">
      <c r="A39" s="56"/>
      <c r="B39" s="56" t="s">
        <v>53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98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</row>
    <row r="40" spans="1:29" ht="18" customHeight="1">
      <c r="A40" s="67"/>
      <c r="B40" s="567" t="s">
        <v>208</v>
      </c>
      <c r="C40" s="567"/>
      <c r="D40" s="567"/>
      <c r="E40" s="567"/>
      <c r="F40" s="567"/>
      <c r="G40" s="567"/>
      <c r="H40" s="567"/>
      <c r="I40" s="567"/>
      <c r="J40" s="231"/>
      <c r="K40" s="231"/>
      <c r="L40" s="126"/>
      <c r="M40" s="417"/>
      <c r="N40" s="126"/>
      <c r="O40" s="127"/>
      <c r="P40" s="126"/>
      <c r="Q40" s="67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</row>
    <row r="41" spans="1:29" ht="18" customHeight="1">
      <c r="A41" s="67"/>
      <c r="B41" s="567" t="s">
        <v>225</v>
      </c>
      <c r="C41" s="567"/>
      <c r="D41" s="567"/>
      <c r="E41" s="567"/>
      <c r="F41" s="567"/>
      <c r="G41" s="492"/>
      <c r="H41" s="492"/>
      <c r="I41" s="492"/>
      <c r="J41" s="231"/>
      <c r="K41" s="231"/>
      <c r="L41" s="126"/>
      <c r="M41" s="417"/>
      <c r="N41" s="126"/>
      <c r="O41" s="127"/>
      <c r="P41" s="126"/>
      <c r="Q41" s="67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</row>
    <row r="42" spans="1:29" ht="42" customHeight="1">
      <c r="A42" s="517" t="s">
        <v>57</v>
      </c>
      <c r="B42" s="573"/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</row>
    <row r="43" spans="1:10" ht="21" customHeight="1">
      <c r="A43" s="72" t="s">
        <v>211</v>
      </c>
      <c r="B43" s="495"/>
      <c r="C43" s="72"/>
      <c r="D43" s="72"/>
      <c r="E43" s="72"/>
      <c r="F43" s="521"/>
      <c r="G43" s="521"/>
      <c r="H43" s="521"/>
      <c r="I43" s="521"/>
      <c r="J43" s="521"/>
    </row>
    <row r="44" spans="1:10" ht="13.5">
      <c r="A44" s="72" t="s">
        <v>212</v>
      </c>
      <c r="B44" s="495"/>
      <c r="C44" s="72"/>
      <c r="D44" s="72"/>
      <c r="E44" s="72"/>
      <c r="F44" s="72"/>
      <c r="G44" s="367"/>
      <c r="H44" s="132"/>
      <c r="I44" s="132"/>
      <c r="J44" s="132"/>
    </row>
    <row r="45" spans="1:10" ht="13.5">
      <c r="A45" s="72" t="s">
        <v>213</v>
      </c>
      <c r="B45" s="495"/>
      <c r="C45" s="72"/>
      <c r="D45" s="72"/>
      <c r="E45" s="72"/>
      <c r="F45" s="72"/>
      <c r="G45" s="367"/>
      <c r="H45" s="132"/>
      <c r="I45" s="132"/>
      <c r="J45" s="132"/>
    </row>
    <row r="46" spans="1:10" ht="13.5">
      <c r="A46" s="72" t="s">
        <v>214</v>
      </c>
      <c r="B46" s="495"/>
      <c r="C46" s="72"/>
      <c r="D46" s="72"/>
      <c r="E46" s="72"/>
      <c r="F46" s="72"/>
      <c r="G46" s="367"/>
      <c r="H46" s="132"/>
      <c r="I46" s="132"/>
      <c r="J46" s="132"/>
    </row>
    <row r="47" spans="1:17" ht="13.5">
      <c r="A47" s="47"/>
      <c r="B47" s="94"/>
      <c r="C47" s="41"/>
      <c r="D47" s="250"/>
      <c r="E47" s="250"/>
      <c r="F47" s="250"/>
      <c r="G47" s="250"/>
      <c r="H47" s="250"/>
      <c r="I47" s="250"/>
      <c r="J47" s="572" t="s">
        <v>78</v>
      </c>
      <c r="K47" s="572"/>
      <c r="L47" s="572"/>
      <c r="M47" s="572"/>
      <c r="N47" s="117"/>
      <c r="O47" s="118"/>
      <c r="P47" s="117"/>
      <c r="Q47" s="41"/>
    </row>
    <row r="48" spans="10:13" ht="13.5">
      <c r="J48" s="572"/>
      <c r="K48" s="572"/>
      <c r="L48" s="572"/>
      <c r="M48" s="572"/>
    </row>
    <row r="49" spans="10:13" ht="13.5">
      <c r="J49" s="572"/>
      <c r="K49" s="572"/>
      <c r="L49" s="572"/>
      <c r="M49" s="572"/>
    </row>
  </sheetData>
  <sheetProtection/>
  <mergeCells count="10">
    <mergeCell ref="P1:Q1"/>
    <mergeCell ref="F43:J43"/>
    <mergeCell ref="J47:M49"/>
    <mergeCell ref="A42:Q42"/>
    <mergeCell ref="E5:H5"/>
    <mergeCell ref="I5:K5"/>
    <mergeCell ref="A38:P38"/>
    <mergeCell ref="B37:N37"/>
    <mergeCell ref="B40:I40"/>
    <mergeCell ref="B41:F4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7">
      <selection activeCell="B12" sqref="B12:C12"/>
    </sheetView>
  </sheetViews>
  <sheetFormatPr defaultColWidth="9.140625" defaultRowHeight="12.75"/>
  <cols>
    <col min="1" max="1" width="5.421875" style="0" customWidth="1"/>
    <col min="2" max="2" width="54.00390625" style="0" customWidth="1"/>
    <col min="3" max="3" width="13.7109375" style="0" customWidth="1"/>
    <col min="4" max="4" width="11.8515625" style="265" customWidth="1"/>
    <col min="5" max="5" width="8.57421875" style="225" customWidth="1"/>
    <col min="6" max="6" width="8.00390625" style="225" customWidth="1"/>
    <col min="7" max="7" width="7.421875" style="225" customWidth="1"/>
    <col min="8" max="8" width="9.140625" style="225" customWidth="1"/>
    <col min="9" max="9" width="9.421875" style="225" customWidth="1"/>
    <col min="10" max="10" width="8.140625" style="225" customWidth="1"/>
    <col min="11" max="11" width="7.57421875" style="225" customWidth="1"/>
    <col min="12" max="12" width="7.8515625" style="225" customWidth="1"/>
    <col min="13" max="13" width="13.8515625" style="133" customWidth="1"/>
    <col min="14" max="14" width="7.8515625" style="396" customWidth="1"/>
    <col min="15" max="15" width="12.00390625" style="133" customWidth="1"/>
    <col min="16" max="16" width="14.8515625" style="133" customWidth="1"/>
    <col min="17" max="17" width="17.00390625" style="133" customWidth="1"/>
    <col min="18" max="18" width="35.00390625" style="0" customWidth="1"/>
  </cols>
  <sheetData>
    <row r="1" spans="1:18" ht="12.75">
      <c r="A1" s="40"/>
      <c r="B1" s="285" t="s">
        <v>76</v>
      </c>
      <c r="C1" s="40"/>
      <c r="D1" s="273"/>
      <c r="E1" s="226"/>
      <c r="F1" s="226"/>
      <c r="G1" s="226"/>
      <c r="H1" s="226"/>
      <c r="I1" s="226"/>
      <c r="J1" s="226"/>
      <c r="K1" s="226"/>
      <c r="L1" s="226"/>
      <c r="M1" s="140"/>
      <c r="N1" s="359"/>
      <c r="O1" s="140"/>
      <c r="P1" s="140"/>
      <c r="Q1" s="559" t="s">
        <v>209</v>
      </c>
      <c r="R1" s="560"/>
    </row>
    <row r="2" spans="1:18" ht="20.25" customHeight="1">
      <c r="A2" s="72"/>
      <c r="B2" s="285" t="s">
        <v>77</v>
      </c>
      <c r="C2" s="72"/>
      <c r="D2" s="266"/>
      <c r="E2" s="222"/>
      <c r="F2" s="578"/>
      <c r="G2" s="579"/>
      <c r="H2" s="579"/>
      <c r="I2" s="579"/>
      <c r="J2" s="579"/>
      <c r="K2" s="579"/>
      <c r="L2" s="579"/>
      <c r="M2" s="132"/>
      <c r="N2" s="367"/>
      <c r="O2" s="132"/>
      <c r="P2" s="132"/>
      <c r="Q2" s="494" t="s">
        <v>17</v>
      </c>
      <c r="R2" s="494"/>
    </row>
    <row r="3" spans="1:18" ht="13.5">
      <c r="A3" s="72"/>
      <c r="B3" s="53"/>
      <c r="C3" s="72"/>
      <c r="D3" s="266"/>
      <c r="E3" s="222"/>
      <c r="F3" s="222"/>
      <c r="G3" s="222"/>
      <c r="H3" s="222"/>
      <c r="I3" s="222"/>
      <c r="J3" s="222"/>
      <c r="K3" s="222"/>
      <c r="L3" s="222"/>
      <c r="M3" s="132"/>
      <c r="N3" s="367"/>
      <c r="O3" s="132"/>
      <c r="P3" s="132"/>
      <c r="Q3" s="132"/>
      <c r="R3" s="72"/>
    </row>
    <row r="4" spans="1:18" ht="13.5">
      <c r="A4" s="72"/>
      <c r="B4" s="472" t="s">
        <v>206</v>
      </c>
      <c r="C4" s="87" t="s">
        <v>0</v>
      </c>
      <c r="D4" s="280"/>
      <c r="E4" s="246"/>
      <c r="F4" s="246"/>
      <c r="G4" s="246"/>
      <c r="H4" s="246"/>
      <c r="I4" s="246"/>
      <c r="J4" s="246"/>
      <c r="K4" s="246"/>
      <c r="L4" s="246"/>
      <c r="M4" s="136"/>
      <c r="N4" s="366"/>
      <c r="O4" s="136"/>
      <c r="P4" s="136"/>
      <c r="Q4" s="136"/>
      <c r="R4" s="72"/>
    </row>
    <row r="5" spans="1:18" ht="43.5" customHeight="1">
      <c r="A5" s="88"/>
      <c r="B5" s="56" t="s">
        <v>62</v>
      </c>
      <c r="C5" s="73"/>
      <c r="D5" s="236"/>
      <c r="E5" s="540" t="s">
        <v>89</v>
      </c>
      <c r="F5" s="541"/>
      <c r="G5" s="541"/>
      <c r="H5" s="325" t="s">
        <v>88</v>
      </c>
      <c r="I5" s="325" t="s">
        <v>87</v>
      </c>
      <c r="J5" s="540" t="s">
        <v>85</v>
      </c>
      <c r="K5" s="541"/>
      <c r="L5" s="541"/>
      <c r="M5" s="137"/>
      <c r="N5" s="393"/>
      <c r="O5" s="137"/>
      <c r="P5" s="137"/>
      <c r="Q5" s="137"/>
      <c r="R5" s="73"/>
    </row>
    <row r="6" spans="1:18" s="22" customFormat="1" ht="59.25" customHeight="1">
      <c r="A6" s="85" t="s">
        <v>1</v>
      </c>
      <c r="B6" s="85" t="s">
        <v>2</v>
      </c>
      <c r="C6" s="85" t="s">
        <v>3</v>
      </c>
      <c r="D6" s="267" t="s">
        <v>70</v>
      </c>
      <c r="E6" s="307" t="s">
        <v>63</v>
      </c>
      <c r="F6" s="308" t="s">
        <v>64</v>
      </c>
      <c r="G6" s="309" t="s">
        <v>65</v>
      </c>
      <c r="H6" s="321" t="s">
        <v>71</v>
      </c>
      <c r="I6" s="310" t="s">
        <v>66</v>
      </c>
      <c r="J6" s="311" t="s">
        <v>67</v>
      </c>
      <c r="K6" s="311" t="s">
        <v>68</v>
      </c>
      <c r="L6" s="311" t="s">
        <v>69</v>
      </c>
      <c r="M6" s="114" t="s">
        <v>4</v>
      </c>
      <c r="N6" s="389" t="s">
        <v>5</v>
      </c>
      <c r="O6" s="114" t="s">
        <v>47</v>
      </c>
      <c r="P6" s="114" t="s">
        <v>6</v>
      </c>
      <c r="Q6" s="114" t="s">
        <v>7</v>
      </c>
      <c r="R6" s="85" t="s">
        <v>28</v>
      </c>
    </row>
    <row r="7" spans="1:18" s="22" customFormat="1" ht="42.75" customHeight="1">
      <c r="A7" s="85">
        <v>1</v>
      </c>
      <c r="B7" s="102" t="s">
        <v>39</v>
      </c>
      <c r="C7" s="58" t="s">
        <v>38</v>
      </c>
      <c r="D7" s="267">
        <f>SUM(E7:L7)</f>
        <v>13</v>
      </c>
      <c r="E7" s="307">
        <v>1</v>
      </c>
      <c r="F7" s="308">
        <v>12</v>
      </c>
      <c r="G7" s="309"/>
      <c r="H7" s="321"/>
      <c r="I7" s="310"/>
      <c r="J7" s="311"/>
      <c r="K7" s="311"/>
      <c r="L7" s="311"/>
      <c r="M7" s="115">
        <v>0</v>
      </c>
      <c r="N7" s="394">
        <v>0</v>
      </c>
      <c r="O7" s="312">
        <f>ROUND(M7*(1+N7),2)</f>
        <v>0</v>
      </c>
      <c r="P7" s="115">
        <f>M7*D7</f>
        <v>0</v>
      </c>
      <c r="Q7" s="115">
        <f>O7*D7</f>
        <v>0</v>
      </c>
      <c r="R7" s="85"/>
    </row>
    <row r="8" spans="1:18" s="43" customFormat="1" ht="42.75" customHeight="1">
      <c r="A8" s="58">
        <v>2</v>
      </c>
      <c r="B8" s="102" t="s">
        <v>59</v>
      </c>
      <c r="C8" s="58" t="s">
        <v>38</v>
      </c>
      <c r="D8" s="267">
        <f>SUM(E8:L8)</f>
        <v>1</v>
      </c>
      <c r="E8" s="307">
        <v>0</v>
      </c>
      <c r="F8" s="308"/>
      <c r="G8" s="309"/>
      <c r="H8" s="321"/>
      <c r="I8" s="310"/>
      <c r="J8" s="311">
        <v>1</v>
      </c>
      <c r="K8" s="311"/>
      <c r="L8" s="311"/>
      <c r="M8" s="320">
        <v>0</v>
      </c>
      <c r="N8" s="394">
        <v>0</v>
      </c>
      <c r="O8" s="312">
        <f>ROUND(M8*(1+N8),2)</f>
        <v>0</v>
      </c>
      <c r="P8" s="115">
        <f>M8*D8</f>
        <v>0</v>
      </c>
      <c r="Q8" s="115">
        <f>O8*D8</f>
        <v>0</v>
      </c>
      <c r="R8" s="102"/>
    </row>
    <row r="9" spans="1:18" s="43" customFormat="1" ht="42.75" customHeight="1">
      <c r="A9" s="85">
        <v>3</v>
      </c>
      <c r="B9" s="65" t="s">
        <v>98</v>
      </c>
      <c r="C9" s="61" t="s">
        <v>99</v>
      </c>
      <c r="D9" s="267">
        <f>SUM(E9:L9)</f>
        <v>1</v>
      </c>
      <c r="E9" s="307">
        <v>0</v>
      </c>
      <c r="F9" s="308"/>
      <c r="G9" s="309"/>
      <c r="H9" s="321">
        <v>1</v>
      </c>
      <c r="I9" s="310"/>
      <c r="J9" s="311"/>
      <c r="K9" s="311"/>
      <c r="L9" s="311"/>
      <c r="M9" s="293">
        <v>0</v>
      </c>
      <c r="N9" s="394">
        <v>0</v>
      </c>
      <c r="O9" s="312">
        <f>ROUND(M9*(1+N9),2)</f>
        <v>0</v>
      </c>
      <c r="P9" s="115">
        <f>M9*D9</f>
        <v>0</v>
      </c>
      <c r="Q9" s="115">
        <f>O9*D9</f>
        <v>0</v>
      </c>
      <c r="R9" s="326"/>
    </row>
    <row r="10" spans="1:18" ht="19.5" customHeight="1">
      <c r="A10" s="508" t="s">
        <v>27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10"/>
      <c r="P10" s="261">
        <f>SUM(P7:P9)</f>
        <v>0</v>
      </c>
      <c r="Q10" s="261">
        <f>SUM(Q7:Q9)</f>
        <v>0</v>
      </c>
      <c r="R10" s="104"/>
    </row>
    <row r="11" spans="1:18" ht="19.5" customHeight="1">
      <c r="A11" s="103"/>
      <c r="B11" s="484" t="s">
        <v>53</v>
      </c>
      <c r="C11" s="103"/>
      <c r="D11" s="283"/>
      <c r="E11" s="253"/>
      <c r="F11" s="253"/>
      <c r="G11" s="253"/>
      <c r="H11" s="253"/>
      <c r="I11" s="253"/>
      <c r="J11" s="253"/>
      <c r="K11" s="253"/>
      <c r="L11" s="253"/>
      <c r="M11" s="254"/>
      <c r="N11" s="418"/>
      <c r="O11" s="255"/>
      <c r="P11" s="256"/>
      <c r="Q11" s="254"/>
      <c r="R11" s="104"/>
    </row>
    <row r="12" spans="1:18" ht="19.5" customHeight="1">
      <c r="A12" s="103"/>
      <c r="B12" s="581" t="s">
        <v>223</v>
      </c>
      <c r="C12" s="581"/>
      <c r="D12" s="283"/>
      <c r="E12" s="253"/>
      <c r="F12" s="253"/>
      <c r="G12" s="253"/>
      <c r="H12" s="253"/>
      <c r="I12" s="253"/>
      <c r="J12" s="253"/>
      <c r="K12" s="253"/>
      <c r="L12" s="253"/>
      <c r="M12" s="254"/>
      <c r="N12" s="418"/>
      <c r="O12" s="255"/>
      <c r="P12" s="256"/>
      <c r="Q12" s="254"/>
      <c r="R12" s="104"/>
    </row>
    <row r="13" spans="1:18" ht="13.5">
      <c r="A13" s="103"/>
      <c r="B13" s="580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</row>
    <row r="14" spans="1:18" ht="13.5">
      <c r="A14" s="72"/>
      <c r="B14" s="289"/>
      <c r="C14" s="106"/>
      <c r="D14" s="276"/>
      <c r="E14" s="224"/>
      <c r="F14" s="224"/>
      <c r="G14" s="224"/>
      <c r="H14" s="224"/>
      <c r="I14" s="224"/>
      <c r="J14" s="224"/>
      <c r="K14" s="224"/>
      <c r="L14" s="224"/>
      <c r="M14" s="145"/>
      <c r="N14" s="399"/>
      <c r="O14" s="145"/>
      <c r="P14" s="142"/>
      <c r="Q14" s="142"/>
      <c r="R14" s="106"/>
    </row>
    <row r="15" spans="1:17" ht="21" customHeight="1">
      <c r="A15" s="72" t="s">
        <v>211</v>
      </c>
      <c r="B15" s="495"/>
      <c r="C15" s="72"/>
      <c r="D15" s="72"/>
      <c r="E15" s="72"/>
      <c r="F15" s="521"/>
      <c r="G15" s="521"/>
      <c r="H15" s="521"/>
      <c r="I15" s="521"/>
      <c r="J15" s="521"/>
      <c r="K15"/>
      <c r="L15"/>
      <c r="M15"/>
      <c r="N15"/>
      <c r="O15"/>
      <c r="P15"/>
      <c r="Q15"/>
    </row>
    <row r="16" spans="1:17" ht="13.5">
      <c r="A16" s="72" t="s">
        <v>212</v>
      </c>
      <c r="B16" s="495"/>
      <c r="C16" s="72"/>
      <c r="D16" s="72"/>
      <c r="E16" s="72"/>
      <c r="F16" s="72"/>
      <c r="G16" s="367"/>
      <c r="H16" s="132"/>
      <c r="I16" s="132"/>
      <c r="J16" s="132"/>
      <c r="K16"/>
      <c r="L16"/>
      <c r="M16"/>
      <c r="N16"/>
      <c r="O16"/>
      <c r="P16"/>
      <c r="Q16"/>
    </row>
    <row r="17" spans="1:17" ht="13.5">
      <c r="A17" s="72" t="s">
        <v>213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  <c r="N17"/>
      <c r="O17"/>
      <c r="P17"/>
      <c r="Q17"/>
    </row>
    <row r="18" spans="1:17" ht="13.5">
      <c r="A18" s="72" t="s">
        <v>214</v>
      </c>
      <c r="B18" s="495"/>
      <c r="C18" s="72"/>
      <c r="D18" s="72"/>
      <c r="E18" s="72"/>
      <c r="F18" s="72"/>
      <c r="G18" s="367"/>
      <c r="H18" s="132"/>
      <c r="I18" s="132"/>
      <c r="J18" s="132"/>
      <c r="K18"/>
      <c r="L18"/>
      <c r="M18"/>
      <c r="N18"/>
      <c r="O18"/>
      <c r="P18"/>
      <c r="Q18"/>
    </row>
    <row r="19" spans="8:12" ht="12.75" customHeight="1">
      <c r="H19" s="561" t="s">
        <v>78</v>
      </c>
      <c r="I19" s="561"/>
      <c r="J19" s="561"/>
      <c r="K19" s="561"/>
      <c r="L19" s="561"/>
    </row>
    <row r="20" spans="8:12" ht="12">
      <c r="H20" s="561"/>
      <c r="I20" s="561"/>
      <c r="J20" s="561"/>
      <c r="K20" s="561"/>
      <c r="L20" s="561"/>
    </row>
    <row r="21" spans="8:12" ht="12">
      <c r="H21" s="561"/>
      <c r="I21" s="561"/>
      <c r="J21" s="561"/>
      <c r="K21" s="561"/>
      <c r="L21" s="561"/>
    </row>
  </sheetData>
  <sheetProtection/>
  <mergeCells count="9">
    <mergeCell ref="Q1:R1"/>
    <mergeCell ref="F15:J15"/>
    <mergeCell ref="H19:L21"/>
    <mergeCell ref="F2:L2"/>
    <mergeCell ref="B13:R13"/>
    <mergeCell ref="A10:O10"/>
    <mergeCell ref="E5:G5"/>
    <mergeCell ref="J5:L5"/>
    <mergeCell ref="B12:C12"/>
  </mergeCells>
  <printOptions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8515625" style="0" customWidth="1"/>
    <col min="2" max="2" width="48.8515625" style="0" customWidth="1"/>
    <col min="3" max="3" width="8.8515625" style="0" customWidth="1"/>
    <col min="4" max="4" width="14.57421875" style="265" customWidth="1"/>
    <col min="5" max="11" width="10.140625" style="225" customWidth="1"/>
    <col min="12" max="12" width="16.8515625" style="140" customWidth="1"/>
    <col min="13" max="13" width="9.140625" style="359" customWidth="1"/>
    <col min="14" max="14" width="16.421875" style="140" customWidth="1"/>
    <col min="15" max="15" width="18.421875" style="140" customWidth="1"/>
    <col min="16" max="16" width="16.421875" style="140" customWidth="1"/>
    <col min="17" max="17" width="17.8515625" style="40" customWidth="1"/>
  </cols>
  <sheetData>
    <row r="2" spans="1:17" ht="25.5" customHeight="1">
      <c r="A2" s="52"/>
      <c r="B2" s="285" t="s">
        <v>76</v>
      </c>
      <c r="C2" s="52"/>
      <c r="D2" s="231"/>
      <c r="E2" s="235"/>
      <c r="F2" s="340"/>
      <c r="G2" s="235"/>
      <c r="H2" s="235"/>
      <c r="I2" s="235"/>
      <c r="J2" s="235"/>
      <c r="K2" s="235"/>
      <c r="L2" s="119"/>
      <c r="M2" s="387"/>
      <c r="N2" s="119"/>
      <c r="O2" s="119"/>
      <c r="P2" s="583" t="s">
        <v>17</v>
      </c>
      <c r="Q2" s="583"/>
    </row>
    <row r="3" spans="1:17" ht="13.5">
      <c r="A3" s="52"/>
      <c r="B3" s="285" t="s">
        <v>77</v>
      </c>
      <c r="C3" s="52"/>
      <c r="D3" s="231"/>
      <c r="E3" s="235"/>
      <c r="F3" s="235"/>
      <c r="G3" s="235"/>
      <c r="H3" s="235"/>
      <c r="I3" s="235"/>
      <c r="J3" s="235"/>
      <c r="K3" s="235"/>
      <c r="L3" s="119"/>
      <c r="M3" s="387"/>
      <c r="N3" s="119"/>
      <c r="O3" s="119"/>
      <c r="P3" s="585" t="s">
        <v>209</v>
      </c>
      <c r="Q3" s="586"/>
    </row>
    <row r="4" spans="1:17" ht="13.5">
      <c r="A4" s="52"/>
      <c r="B4" s="472" t="s">
        <v>206</v>
      </c>
      <c r="C4" s="530" t="s">
        <v>0</v>
      </c>
      <c r="D4" s="530"/>
      <c r="E4" s="530"/>
      <c r="F4" s="530"/>
      <c r="G4" s="530"/>
      <c r="H4" s="530"/>
      <c r="I4" s="530"/>
      <c r="J4" s="530"/>
      <c r="K4" s="530"/>
      <c r="L4" s="531"/>
      <c r="M4" s="531"/>
      <c r="N4" s="531"/>
      <c r="O4" s="531"/>
      <c r="P4" s="531"/>
      <c r="Q4" s="52"/>
    </row>
    <row r="5" spans="1:17" ht="13.5">
      <c r="A5" s="55"/>
      <c r="B5" s="70" t="s">
        <v>61</v>
      </c>
      <c r="C5" s="57"/>
      <c r="D5" s="236"/>
      <c r="E5" s="540" t="s">
        <v>84</v>
      </c>
      <c r="F5" s="541"/>
      <c r="G5" s="541"/>
      <c r="H5" s="541"/>
      <c r="I5" s="525" t="s">
        <v>85</v>
      </c>
      <c r="J5" s="526"/>
      <c r="K5" s="527"/>
      <c r="L5" s="152"/>
      <c r="M5" s="388"/>
      <c r="N5" s="152"/>
      <c r="O5" s="152"/>
      <c r="P5" s="152"/>
      <c r="Q5" s="57"/>
    </row>
    <row r="6" spans="1:17" ht="42.75" customHeight="1">
      <c r="A6" s="85" t="s">
        <v>1</v>
      </c>
      <c r="B6" s="85" t="s">
        <v>2</v>
      </c>
      <c r="C6" s="85" t="s">
        <v>3</v>
      </c>
      <c r="D6" s="267" t="s">
        <v>70</v>
      </c>
      <c r="E6" s="307" t="s">
        <v>63</v>
      </c>
      <c r="F6" s="308" t="s">
        <v>64</v>
      </c>
      <c r="G6" s="309" t="s">
        <v>65</v>
      </c>
      <c r="H6" s="310" t="s">
        <v>66</v>
      </c>
      <c r="I6" s="311" t="s">
        <v>67</v>
      </c>
      <c r="J6" s="311" t="s">
        <v>68</v>
      </c>
      <c r="K6" s="311" t="s">
        <v>69</v>
      </c>
      <c r="L6" s="114" t="s">
        <v>4</v>
      </c>
      <c r="M6" s="389" t="s">
        <v>5</v>
      </c>
      <c r="N6" s="114" t="s">
        <v>46</v>
      </c>
      <c r="O6" s="114" t="s">
        <v>6</v>
      </c>
      <c r="P6" s="114" t="s">
        <v>7</v>
      </c>
      <c r="Q6" s="85" t="s">
        <v>29</v>
      </c>
    </row>
    <row r="7" spans="1:18" s="40" customFormat="1" ht="27.75">
      <c r="A7" s="334">
        <v>1</v>
      </c>
      <c r="B7" s="51" t="s">
        <v>159</v>
      </c>
      <c r="C7" s="64" t="s">
        <v>23</v>
      </c>
      <c r="D7" s="268">
        <f>SUM(E7:K7)</f>
        <v>1</v>
      </c>
      <c r="E7" s="353">
        <v>1</v>
      </c>
      <c r="F7" s="335"/>
      <c r="G7" s="336"/>
      <c r="H7" s="337"/>
      <c r="I7" s="338"/>
      <c r="J7" s="338"/>
      <c r="K7" s="338"/>
      <c r="L7" s="471">
        <v>0</v>
      </c>
      <c r="M7" s="419">
        <v>0</v>
      </c>
      <c r="N7" s="339">
        <f>ROUND(L7*(1+M7),2)</f>
        <v>0</v>
      </c>
      <c r="O7" s="112">
        <f>L7*D7</f>
        <v>0</v>
      </c>
      <c r="P7" s="112">
        <f>N7*D7</f>
        <v>0</v>
      </c>
      <c r="Q7" s="62"/>
      <c r="R7" s="354"/>
    </row>
    <row r="8" spans="1:18" s="40" customFormat="1" ht="27.75">
      <c r="A8" s="334">
        <v>2</v>
      </c>
      <c r="B8" s="51" t="s">
        <v>142</v>
      </c>
      <c r="C8" s="64" t="s">
        <v>23</v>
      </c>
      <c r="D8" s="268">
        <f>SUM(E8:K8)</f>
        <v>1</v>
      </c>
      <c r="E8" s="353">
        <v>1</v>
      </c>
      <c r="F8" s="335"/>
      <c r="G8" s="336"/>
      <c r="H8" s="337"/>
      <c r="I8" s="338"/>
      <c r="J8" s="338"/>
      <c r="K8" s="338"/>
      <c r="L8" s="471">
        <v>0</v>
      </c>
      <c r="M8" s="419">
        <v>0</v>
      </c>
      <c r="N8" s="339">
        <f>ROUND(L8*(1+M8),2)</f>
        <v>0</v>
      </c>
      <c r="O8" s="112">
        <f>L8*D8</f>
        <v>0</v>
      </c>
      <c r="P8" s="112">
        <f>N8*D8</f>
        <v>0</v>
      </c>
      <c r="Q8" s="62"/>
      <c r="R8" s="354"/>
    </row>
    <row r="9" spans="1:18" s="40" customFormat="1" ht="14.25">
      <c r="A9" s="334">
        <v>3</v>
      </c>
      <c r="B9" s="317" t="s">
        <v>143</v>
      </c>
      <c r="C9" s="355" t="s">
        <v>23</v>
      </c>
      <c r="D9" s="268">
        <f>SUM(E9:K9)</f>
        <v>2</v>
      </c>
      <c r="E9" s="353">
        <v>2</v>
      </c>
      <c r="F9" s="335"/>
      <c r="G9" s="336"/>
      <c r="H9" s="337"/>
      <c r="I9" s="338"/>
      <c r="J9" s="338"/>
      <c r="K9" s="338"/>
      <c r="L9" s="471">
        <v>0</v>
      </c>
      <c r="M9" s="419">
        <v>0</v>
      </c>
      <c r="N9" s="339">
        <f>ROUND(L9*(1+M9),2)</f>
        <v>0</v>
      </c>
      <c r="O9" s="112">
        <f>L9*D9</f>
        <v>0</v>
      </c>
      <c r="P9" s="112">
        <f>N9*D9</f>
        <v>0</v>
      </c>
      <c r="Q9" s="62"/>
      <c r="R9" s="354"/>
    </row>
    <row r="10" spans="1:18" s="40" customFormat="1" ht="27.75">
      <c r="A10" s="334">
        <v>4</v>
      </c>
      <c r="B10" s="317" t="s">
        <v>144</v>
      </c>
      <c r="C10" s="355" t="s">
        <v>23</v>
      </c>
      <c r="D10" s="268">
        <f>SUM(E10:K10)</f>
        <v>12</v>
      </c>
      <c r="E10" s="353">
        <v>12</v>
      </c>
      <c r="F10" s="335"/>
      <c r="G10" s="336"/>
      <c r="H10" s="337"/>
      <c r="I10" s="338"/>
      <c r="J10" s="338"/>
      <c r="K10" s="338"/>
      <c r="L10" s="471">
        <v>0</v>
      </c>
      <c r="M10" s="419">
        <v>0</v>
      </c>
      <c r="N10" s="339">
        <f>ROUND(L10*(1+M10),2)</f>
        <v>0</v>
      </c>
      <c r="O10" s="112">
        <f>L10*D10</f>
        <v>0</v>
      </c>
      <c r="P10" s="112">
        <f>N10*D10</f>
        <v>0</v>
      </c>
      <c r="Q10" s="62"/>
      <c r="R10" s="354"/>
    </row>
    <row r="11" spans="1:17" ht="19.5" customHeight="1">
      <c r="A11" s="584" t="s">
        <v>27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108">
        <f>SUM(O7:O10)</f>
        <v>0</v>
      </c>
      <c r="P11" s="108">
        <f>SUM(P7:P10)</f>
        <v>0</v>
      </c>
      <c r="Q11" s="92"/>
    </row>
    <row r="12" spans="1:17" ht="13.5">
      <c r="A12" s="52"/>
      <c r="B12" s="53"/>
      <c r="C12" s="52"/>
      <c r="D12" s="231"/>
      <c r="E12" s="235"/>
      <c r="F12" s="235"/>
      <c r="G12" s="235"/>
      <c r="H12" s="235"/>
      <c r="I12" s="235"/>
      <c r="J12" s="235"/>
      <c r="K12" s="235"/>
      <c r="L12" s="119"/>
      <c r="M12" s="420"/>
      <c r="N12" s="121"/>
      <c r="O12" s="152"/>
      <c r="P12" s="152"/>
      <c r="Q12" s="52"/>
    </row>
    <row r="13" spans="1:17" ht="20.25" customHeight="1">
      <c r="A13" s="94"/>
      <c r="B13" s="587" t="s">
        <v>221</v>
      </c>
      <c r="C13" s="587"/>
      <c r="D13" s="587"/>
      <c r="E13" s="257"/>
      <c r="F13" s="257"/>
      <c r="G13" s="257"/>
      <c r="H13" s="257"/>
      <c r="I13" s="257"/>
      <c r="J13" s="257"/>
      <c r="K13" s="257"/>
      <c r="L13" s="258"/>
      <c r="M13" s="421"/>
      <c r="N13" s="258"/>
      <c r="O13" s="258"/>
      <c r="P13" s="258"/>
      <c r="Q13" s="94"/>
    </row>
    <row r="14" spans="1:17" ht="21" customHeight="1">
      <c r="A14" s="72" t="s">
        <v>211</v>
      </c>
      <c r="B14" s="495"/>
      <c r="C14" s="72"/>
      <c r="D14" s="72"/>
      <c r="E14" s="72"/>
      <c r="F14" s="521"/>
      <c r="G14" s="521"/>
      <c r="H14" s="521"/>
      <c r="I14" s="521"/>
      <c r="J14" s="521"/>
      <c r="K14"/>
      <c r="L14"/>
      <c r="M14"/>
      <c r="N14"/>
      <c r="O14"/>
      <c r="P14"/>
      <c r="Q14"/>
    </row>
    <row r="15" spans="1:17" ht="13.5">
      <c r="A15" s="72" t="s">
        <v>212</v>
      </c>
      <c r="B15" s="495"/>
      <c r="C15" s="72"/>
      <c r="D15" s="72"/>
      <c r="E15" s="72"/>
      <c r="F15" s="72"/>
      <c r="G15" s="367"/>
      <c r="H15" s="132"/>
      <c r="I15" s="132"/>
      <c r="J15" s="132"/>
      <c r="K15"/>
      <c r="L15"/>
      <c r="M15"/>
      <c r="N15"/>
      <c r="O15"/>
      <c r="P15"/>
      <c r="Q15"/>
    </row>
    <row r="16" spans="1:17" ht="13.5">
      <c r="A16" s="72" t="s">
        <v>213</v>
      </c>
      <c r="B16" s="495"/>
      <c r="C16" s="72"/>
      <c r="D16" s="72"/>
      <c r="E16" s="72"/>
      <c r="F16" s="72"/>
      <c r="G16" s="367"/>
      <c r="H16" s="132"/>
      <c r="I16" s="132"/>
      <c r="J16" s="132"/>
      <c r="K16"/>
      <c r="L16"/>
      <c r="M16"/>
      <c r="N16"/>
      <c r="O16"/>
      <c r="P16"/>
      <c r="Q16"/>
    </row>
    <row r="17" spans="1:17" ht="13.5">
      <c r="A17" s="72" t="s">
        <v>214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  <c r="N17"/>
      <c r="O17"/>
      <c r="P17"/>
      <c r="Q17"/>
    </row>
    <row r="18" spans="9:12" ht="12">
      <c r="I18" s="582" t="s">
        <v>78</v>
      </c>
      <c r="J18" s="582"/>
      <c r="K18" s="582"/>
      <c r="L18" s="582"/>
    </row>
    <row r="19" spans="9:12" ht="12">
      <c r="I19" s="582"/>
      <c r="J19" s="582"/>
      <c r="K19" s="582"/>
      <c r="L19" s="582"/>
    </row>
    <row r="20" spans="9:12" ht="12">
      <c r="I20" s="582"/>
      <c r="J20" s="582"/>
      <c r="K20" s="582"/>
      <c r="L20" s="582"/>
    </row>
  </sheetData>
  <sheetProtection/>
  <mergeCells count="9">
    <mergeCell ref="I18:L20"/>
    <mergeCell ref="P2:Q2"/>
    <mergeCell ref="C4:P4"/>
    <mergeCell ref="A11:N11"/>
    <mergeCell ref="E5:H5"/>
    <mergeCell ref="I5:K5"/>
    <mergeCell ref="P3:Q3"/>
    <mergeCell ref="F14:J14"/>
    <mergeCell ref="B13:D1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5">
      <selection activeCell="F9" sqref="F9"/>
    </sheetView>
  </sheetViews>
  <sheetFormatPr defaultColWidth="9.140625" defaultRowHeight="12.75"/>
  <cols>
    <col min="1" max="1" width="6.140625" style="0" customWidth="1"/>
    <col min="2" max="2" width="53.421875" style="0" customWidth="1"/>
    <col min="3" max="3" width="11.421875" style="0" customWidth="1"/>
    <col min="4" max="4" width="9.140625" style="284" customWidth="1"/>
    <col min="5" max="5" width="9.140625" style="0" customWidth="1"/>
    <col min="6" max="6" width="14.8515625" style="0" customWidth="1"/>
    <col min="7" max="7" width="9.140625" style="396" customWidth="1"/>
    <col min="8" max="8" width="16.57421875" style="0" customWidth="1"/>
    <col min="9" max="9" width="13.57421875" style="0" customWidth="1"/>
    <col min="10" max="10" width="13.421875" style="0" customWidth="1"/>
    <col min="11" max="11" width="38.57421875" style="331" customWidth="1"/>
  </cols>
  <sheetData>
    <row r="1" spans="1:11" ht="14.25" customHeight="1">
      <c r="A1" s="53"/>
      <c r="B1" s="285" t="s">
        <v>76</v>
      </c>
      <c r="C1" s="1"/>
      <c r="D1" s="1"/>
      <c r="E1" s="1"/>
      <c r="F1" s="116"/>
      <c r="G1" s="387"/>
      <c r="H1" s="119"/>
      <c r="I1" s="472" t="s">
        <v>17</v>
      </c>
      <c r="J1" s="472"/>
      <c r="K1" s="489" t="s">
        <v>209</v>
      </c>
    </row>
    <row r="2" spans="2:11" ht="12.75">
      <c r="B2" s="285" t="s">
        <v>77</v>
      </c>
      <c r="K2" s="489" t="s">
        <v>210</v>
      </c>
    </row>
    <row r="3" spans="2:15" ht="13.5">
      <c r="B3" s="481" t="s">
        <v>206</v>
      </c>
      <c r="C3" s="54"/>
      <c r="D3" s="54"/>
      <c r="E3" s="54"/>
      <c r="F3" s="54"/>
      <c r="G3" s="54"/>
      <c r="H3" s="54"/>
      <c r="I3" s="54"/>
      <c r="J3" s="54"/>
      <c r="K3" s="53"/>
      <c r="L3" s="52"/>
      <c r="M3" s="52"/>
      <c r="N3" s="52"/>
      <c r="O3" s="52"/>
    </row>
    <row r="4" spans="2:5" ht="25.5">
      <c r="B4" s="262" t="s">
        <v>75</v>
      </c>
      <c r="E4" s="324" t="s">
        <v>88</v>
      </c>
    </row>
    <row r="5" spans="1:11" ht="27.75">
      <c r="A5" s="85" t="s">
        <v>1</v>
      </c>
      <c r="B5" s="85" t="s">
        <v>2</v>
      </c>
      <c r="C5" s="85" t="s">
        <v>3</v>
      </c>
      <c r="D5" s="267" t="s">
        <v>70</v>
      </c>
      <c r="E5" s="194" t="s">
        <v>71</v>
      </c>
      <c r="F5" s="114" t="s">
        <v>4</v>
      </c>
      <c r="G5" s="389" t="s">
        <v>5</v>
      </c>
      <c r="H5" s="114" t="s">
        <v>46</v>
      </c>
      <c r="I5" s="114" t="s">
        <v>6</v>
      </c>
      <c r="J5" s="114" t="s">
        <v>7</v>
      </c>
      <c r="K5" s="85" t="s">
        <v>29</v>
      </c>
    </row>
    <row r="6" spans="1:11" ht="267.75" customHeight="1">
      <c r="A6" s="62">
        <v>1</v>
      </c>
      <c r="B6" s="51" t="s">
        <v>152</v>
      </c>
      <c r="C6" s="111" t="s">
        <v>74</v>
      </c>
      <c r="D6" s="268">
        <f>SUM(E6:E6)</f>
        <v>1</v>
      </c>
      <c r="E6" s="194">
        <v>1</v>
      </c>
      <c r="F6" s="249">
        <v>0</v>
      </c>
      <c r="G6" s="407">
        <v>0</v>
      </c>
      <c r="H6" s="176">
        <v>0</v>
      </c>
      <c r="I6" s="112">
        <f>F6*D6</f>
        <v>0</v>
      </c>
      <c r="J6" s="112">
        <f>H6*D6</f>
        <v>0</v>
      </c>
      <c r="K6" s="477"/>
    </row>
    <row r="7" spans="1:11" ht="24" customHeight="1">
      <c r="A7" s="476" t="s">
        <v>27</v>
      </c>
      <c r="B7" s="476"/>
      <c r="C7" s="476"/>
      <c r="D7" s="476"/>
      <c r="E7" s="476"/>
      <c r="F7" s="476"/>
      <c r="G7" s="476"/>
      <c r="H7" s="476"/>
      <c r="I7" s="263">
        <f>I6</f>
        <v>0</v>
      </c>
      <c r="J7" s="263">
        <f>J6</f>
        <v>0</v>
      </c>
      <c r="K7" s="441"/>
    </row>
    <row r="8" ht="12.75">
      <c r="B8" s="481"/>
    </row>
    <row r="9" spans="1:2" ht="13.5">
      <c r="A9" s="286" t="s">
        <v>79</v>
      </c>
      <c r="B9" s="284"/>
    </row>
    <row r="10" spans="1:2" ht="13.5">
      <c r="A10" s="287" t="s">
        <v>227</v>
      </c>
      <c r="B10" s="499"/>
    </row>
    <row r="11" spans="1:2" ht="13.5">
      <c r="A11" s="588" t="s">
        <v>226</v>
      </c>
      <c r="B11" s="588"/>
    </row>
    <row r="12" spans="1:11" ht="21" customHeight="1">
      <c r="A12" s="72" t="s">
        <v>211</v>
      </c>
      <c r="B12" s="495"/>
      <c r="C12" s="72"/>
      <c r="D12" s="72"/>
      <c r="E12" s="72"/>
      <c r="F12" s="521"/>
      <c r="G12" s="521"/>
      <c r="H12" s="521"/>
      <c r="I12" s="521"/>
      <c r="J12" s="521"/>
      <c r="K12"/>
    </row>
    <row r="13" spans="1:11" ht="13.5">
      <c r="A13" s="72" t="s">
        <v>212</v>
      </c>
      <c r="B13" s="495"/>
      <c r="C13" s="72"/>
      <c r="D13" s="72"/>
      <c r="E13" s="72"/>
      <c r="F13" s="72"/>
      <c r="G13" s="367"/>
      <c r="H13" s="132"/>
      <c r="I13" s="132"/>
      <c r="J13" s="132"/>
      <c r="K13"/>
    </row>
    <row r="14" spans="1:11" ht="13.5">
      <c r="A14" s="72" t="s">
        <v>213</v>
      </c>
      <c r="B14" s="495"/>
      <c r="C14" s="72"/>
      <c r="D14" s="72"/>
      <c r="E14" s="72"/>
      <c r="F14" s="72"/>
      <c r="G14" s="367"/>
      <c r="H14" s="132"/>
      <c r="I14" s="132"/>
      <c r="J14" s="132"/>
      <c r="K14"/>
    </row>
    <row r="15" spans="1:11" ht="13.5">
      <c r="A15" s="72" t="s">
        <v>214</v>
      </c>
      <c r="B15" s="495"/>
      <c r="C15" s="72"/>
      <c r="D15" s="72"/>
      <c r="E15" s="72"/>
      <c r="F15" s="72"/>
      <c r="G15" s="367"/>
      <c r="H15" s="132"/>
      <c r="I15" s="132"/>
      <c r="J15" s="132"/>
      <c r="K15"/>
    </row>
    <row r="16" spans="6:8" ht="12">
      <c r="F16" s="522" t="s">
        <v>78</v>
      </c>
      <c r="G16" s="522"/>
      <c r="H16" s="522"/>
    </row>
    <row r="17" spans="6:8" ht="12">
      <c r="F17" s="522"/>
      <c r="G17" s="522"/>
      <c r="H17" s="522"/>
    </row>
    <row r="18" spans="6:8" ht="12">
      <c r="F18" s="522"/>
      <c r="G18" s="522"/>
      <c r="H18" s="522"/>
    </row>
    <row r="19" spans="6:8" ht="12">
      <c r="F19" s="522"/>
      <c r="G19" s="522"/>
      <c r="H19" s="522"/>
    </row>
  </sheetData>
  <sheetProtection/>
  <mergeCells count="3">
    <mergeCell ref="F12:J12"/>
    <mergeCell ref="F16:H19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7">
      <selection activeCell="F9" sqref="F9"/>
    </sheetView>
  </sheetViews>
  <sheetFormatPr defaultColWidth="9.140625" defaultRowHeight="12.75"/>
  <cols>
    <col min="2" max="2" width="48.8515625" style="72" customWidth="1"/>
    <col min="6" max="6" width="13.8515625" style="0" customWidth="1"/>
    <col min="7" max="7" width="9.140625" style="396" customWidth="1"/>
    <col min="8" max="8" width="13.140625" style="0" customWidth="1"/>
    <col min="9" max="9" width="12.8515625" style="0" customWidth="1"/>
    <col min="10" max="10" width="12.00390625" style="0" customWidth="1"/>
    <col min="11" max="11" width="16.140625" style="0" customWidth="1"/>
  </cols>
  <sheetData>
    <row r="1" spans="1:11" ht="13.5">
      <c r="A1" s="53"/>
      <c r="B1" s="445" t="s">
        <v>76</v>
      </c>
      <c r="C1" s="1"/>
      <c r="D1" s="1"/>
      <c r="E1" s="1"/>
      <c r="F1" s="116"/>
      <c r="G1" s="387"/>
      <c r="H1" s="119"/>
      <c r="I1" s="590" t="s">
        <v>17</v>
      </c>
      <c r="J1" s="590"/>
      <c r="K1" s="591"/>
    </row>
    <row r="2" spans="2:10" ht="13.5">
      <c r="B2" s="445" t="s">
        <v>77</v>
      </c>
      <c r="D2" s="284"/>
      <c r="I2" s="595" t="s">
        <v>209</v>
      </c>
      <c r="J2" s="596"/>
    </row>
    <row r="3" spans="2:15" ht="13.5">
      <c r="B3" s="106" t="s">
        <v>206</v>
      </c>
      <c r="C3" s="530"/>
      <c r="D3" s="530"/>
      <c r="E3" s="530"/>
      <c r="F3" s="530"/>
      <c r="G3" s="530"/>
      <c r="H3" s="530"/>
      <c r="I3" s="530"/>
      <c r="J3" s="530"/>
      <c r="K3" s="531"/>
      <c r="L3" s="531"/>
      <c r="M3" s="531"/>
      <c r="N3" s="531"/>
      <c r="O3" s="531"/>
    </row>
    <row r="4" spans="2:5" ht="27.75">
      <c r="B4" s="427" t="s">
        <v>118</v>
      </c>
      <c r="C4" s="331"/>
      <c r="D4" s="333"/>
      <c r="E4" s="332" t="s">
        <v>88</v>
      </c>
    </row>
    <row r="5" spans="1:11" ht="42">
      <c r="A5" s="85" t="s">
        <v>1</v>
      </c>
      <c r="B5" s="85" t="s">
        <v>2</v>
      </c>
      <c r="C5" s="85" t="s">
        <v>3</v>
      </c>
      <c r="D5" s="267" t="s">
        <v>70</v>
      </c>
      <c r="E5" s="424" t="s">
        <v>71</v>
      </c>
      <c r="F5" s="114" t="s">
        <v>4</v>
      </c>
      <c r="G5" s="389" t="s">
        <v>5</v>
      </c>
      <c r="H5" s="114" t="s">
        <v>46</v>
      </c>
      <c r="I5" s="114" t="s">
        <v>6</v>
      </c>
      <c r="J5" s="114" t="s">
        <v>7</v>
      </c>
      <c r="K5" s="85" t="s">
        <v>29</v>
      </c>
    </row>
    <row r="6" spans="1:11" ht="42">
      <c r="A6" s="62">
        <v>1</v>
      </c>
      <c r="B6" s="446" t="s">
        <v>112</v>
      </c>
      <c r="C6" s="111" t="s">
        <v>23</v>
      </c>
      <c r="D6" s="268">
        <v>5</v>
      </c>
      <c r="E6" s="424">
        <v>5</v>
      </c>
      <c r="F6" s="249">
        <v>0</v>
      </c>
      <c r="G6" s="407">
        <v>0</v>
      </c>
      <c r="H6" s="176">
        <f>ROUND(F6*(1+G6),2)</f>
        <v>0</v>
      </c>
      <c r="I6" s="112">
        <f>F6*D6</f>
        <v>0</v>
      </c>
      <c r="J6" s="112">
        <f>H6*D6</f>
        <v>0</v>
      </c>
      <c r="K6" s="62"/>
    </row>
    <row r="7" spans="1:11" ht="55.5">
      <c r="A7" s="62">
        <v>2</v>
      </c>
      <c r="B7" s="447" t="s">
        <v>100</v>
      </c>
      <c r="C7" s="111" t="s">
        <v>23</v>
      </c>
      <c r="D7" s="268">
        <f aca="true" t="shared" si="0" ref="D7:D17">SUM(E7:E7)</f>
        <v>8</v>
      </c>
      <c r="E7" s="424">
        <v>8</v>
      </c>
      <c r="F7" s="249">
        <v>0</v>
      </c>
      <c r="G7" s="407">
        <v>0</v>
      </c>
      <c r="H7" s="176">
        <f aca="true" t="shared" si="1" ref="H7:H18">ROUND(F7*(1+G7),2)</f>
        <v>0</v>
      </c>
      <c r="I7" s="112">
        <f aca="true" t="shared" si="2" ref="I7:I18">F7*D7</f>
        <v>0</v>
      </c>
      <c r="J7" s="112">
        <f aca="true" t="shared" si="3" ref="J7:J18">H7*D7</f>
        <v>0</v>
      </c>
      <c r="K7" s="62"/>
    </row>
    <row r="8" spans="1:11" ht="42">
      <c r="A8" s="62">
        <v>3</v>
      </c>
      <c r="B8" s="447" t="s">
        <v>101</v>
      </c>
      <c r="C8" s="111" t="s">
        <v>23</v>
      </c>
      <c r="D8" s="268">
        <f t="shared" si="0"/>
        <v>30</v>
      </c>
      <c r="E8" s="424">
        <v>30</v>
      </c>
      <c r="F8" s="249">
        <v>0</v>
      </c>
      <c r="G8" s="407">
        <v>0</v>
      </c>
      <c r="H8" s="176">
        <f t="shared" si="1"/>
        <v>0</v>
      </c>
      <c r="I8" s="112">
        <f t="shared" si="2"/>
        <v>0</v>
      </c>
      <c r="J8" s="112">
        <f t="shared" si="3"/>
        <v>0</v>
      </c>
      <c r="K8" s="62"/>
    </row>
    <row r="9" spans="1:11" ht="55.5">
      <c r="A9" s="62">
        <v>4</v>
      </c>
      <c r="B9" s="447" t="s">
        <v>117</v>
      </c>
      <c r="C9" s="111" t="s">
        <v>23</v>
      </c>
      <c r="D9" s="268">
        <f t="shared" si="0"/>
        <v>8</v>
      </c>
      <c r="E9" s="424">
        <v>8</v>
      </c>
      <c r="F9" s="249">
        <v>0</v>
      </c>
      <c r="G9" s="407">
        <v>0</v>
      </c>
      <c r="H9" s="176">
        <f t="shared" si="1"/>
        <v>0</v>
      </c>
      <c r="I9" s="112">
        <f t="shared" si="2"/>
        <v>0</v>
      </c>
      <c r="J9" s="112">
        <f t="shared" si="3"/>
        <v>0</v>
      </c>
      <c r="K9" s="62"/>
    </row>
    <row r="10" spans="1:11" ht="69.75">
      <c r="A10" s="62">
        <v>5</v>
      </c>
      <c r="B10" s="447" t="s">
        <v>102</v>
      </c>
      <c r="C10" s="111" t="s">
        <v>23</v>
      </c>
      <c r="D10" s="268">
        <f t="shared" si="0"/>
        <v>20</v>
      </c>
      <c r="E10" s="424">
        <v>20</v>
      </c>
      <c r="F10" s="249">
        <v>0</v>
      </c>
      <c r="G10" s="407">
        <v>0</v>
      </c>
      <c r="H10" s="176">
        <f t="shared" si="1"/>
        <v>0</v>
      </c>
      <c r="I10" s="112">
        <f t="shared" si="2"/>
        <v>0</v>
      </c>
      <c r="J10" s="112">
        <f t="shared" si="3"/>
        <v>0</v>
      </c>
      <c r="K10" s="62"/>
    </row>
    <row r="11" spans="1:11" ht="69.75">
      <c r="A11" s="62">
        <v>6</v>
      </c>
      <c r="B11" s="447" t="s">
        <v>103</v>
      </c>
      <c r="C11" s="111" t="s">
        <v>23</v>
      </c>
      <c r="D11" s="268">
        <f t="shared" si="0"/>
        <v>20</v>
      </c>
      <c r="E11" s="424">
        <v>20</v>
      </c>
      <c r="F11" s="249">
        <v>0</v>
      </c>
      <c r="G11" s="407">
        <v>0</v>
      </c>
      <c r="H11" s="176">
        <f t="shared" si="1"/>
        <v>0</v>
      </c>
      <c r="I11" s="112">
        <f t="shared" si="2"/>
        <v>0</v>
      </c>
      <c r="J11" s="112">
        <f t="shared" si="3"/>
        <v>0</v>
      </c>
      <c r="K11" s="62"/>
    </row>
    <row r="12" spans="1:11" ht="27.75">
      <c r="A12" s="62">
        <v>7</v>
      </c>
      <c r="B12" s="446" t="s">
        <v>104</v>
      </c>
      <c r="C12" s="111" t="s">
        <v>23</v>
      </c>
      <c r="D12" s="268">
        <f t="shared" si="0"/>
        <v>6</v>
      </c>
      <c r="E12" s="424">
        <v>6</v>
      </c>
      <c r="F12" s="249">
        <v>0</v>
      </c>
      <c r="G12" s="407">
        <v>0</v>
      </c>
      <c r="H12" s="176">
        <f t="shared" si="1"/>
        <v>0</v>
      </c>
      <c r="I12" s="112">
        <f t="shared" si="2"/>
        <v>0</v>
      </c>
      <c r="J12" s="112">
        <f t="shared" si="3"/>
        <v>0</v>
      </c>
      <c r="K12" s="62"/>
    </row>
    <row r="13" spans="1:11" ht="27.75">
      <c r="A13" s="62">
        <v>8</v>
      </c>
      <c r="B13" s="446" t="s">
        <v>105</v>
      </c>
      <c r="C13" s="111" t="s">
        <v>23</v>
      </c>
      <c r="D13" s="268">
        <f t="shared" si="0"/>
        <v>6</v>
      </c>
      <c r="E13" s="424">
        <v>6</v>
      </c>
      <c r="F13" s="249">
        <v>0</v>
      </c>
      <c r="G13" s="407">
        <v>0</v>
      </c>
      <c r="H13" s="176">
        <f t="shared" si="1"/>
        <v>0</v>
      </c>
      <c r="I13" s="112">
        <f t="shared" si="2"/>
        <v>0</v>
      </c>
      <c r="J13" s="112">
        <f t="shared" si="3"/>
        <v>0</v>
      </c>
      <c r="K13" s="62"/>
    </row>
    <row r="14" spans="1:11" ht="27.75">
      <c r="A14" s="62">
        <v>9</v>
      </c>
      <c r="B14" s="448" t="s">
        <v>113</v>
      </c>
      <c r="C14" s="111" t="s">
        <v>23</v>
      </c>
      <c r="D14" s="268">
        <f t="shared" si="0"/>
        <v>8</v>
      </c>
      <c r="E14" s="424">
        <v>8</v>
      </c>
      <c r="F14" s="249">
        <v>0</v>
      </c>
      <c r="G14" s="407">
        <v>0</v>
      </c>
      <c r="H14" s="176">
        <f t="shared" si="1"/>
        <v>0</v>
      </c>
      <c r="I14" s="112">
        <f t="shared" si="2"/>
        <v>0</v>
      </c>
      <c r="J14" s="112">
        <f t="shared" si="3"/>
        <v>0</v>
      </c>
      <c r="K14" s="62"/>
    </row>
    <row r="15" spans="1:11" ht="41.25" customHeight="1">
      <c r="A15" s="62">
        <v>10</v>
      </c>
      <c r="B15" s="449" t="s">
        <v>114</v>
      </c>
      <c r="C15" s="328" t="s">
        <v>23</v>
      </c>
      <c r="D15" s="268">
        <f t="shared" si="0"/>
        <v>8</v>
      </c>
      <c r="E15" s="424">
        <v>8</v>
      </c>
      <c r="F15" s="249">
        <v>0</v>
      </c>
      <c r="G15" s="407">
        <v>0</v>
      </c>
      <c r="H15" s="176">
        <f t="shared" si="1"/>
        <v>0</v>
      </c>
      <c r="I15" s="112">
        <f t="shared" si="2"/>
        <v>0</v>
      </c>
      <c r="J15" s="112">
        <f t="shared" si="3"/>
        <v>0</v>
      </c>
      <c r="K15" s="62"/>
    </row>
    <row r="16" spans="1:11" ht="84">
      <c r="A16" s="62">
        <v>11</v>
      </c>
      <c r="B16" s="450" t="s">
        <v>106</v>
      </c>
      <c r="C16" s="328" t="s">
        <v>23</v>
      </c>
      <c r="D16" s="268">
        <f t="shared" si="0"/>
        <v>8</v>
      </c>
      <c r="E16" s="424">
        <v>8</v>
      </c>
      <c r="F16" s="249">
        <v>0</v>
      </c>
      <c r="G16" s="407">
        <v>0</v>
      </c>
      <c r="H16" s="176">
        <f t="shared" si="1"/>
        <v>0</v>
      </c>
      <c r="I16" s="112">
        <f t="shared" si="2"/>
        <v>0</v>
      </c>
      <c r="J16" s="112">
        <f t="shared" si="3"/>
        <v>0</v>
      </c>
      <c r="K16" s="62"/>
    </row>
    <row r="17" spans="1:11" ht="31.5" customHeight="1">
      <c r="A17" s="62">
        <v>12</v>
      </c>
      <c r="B17" s="450" t="s">
        <v>115</v>
      </c>
      <c r="C17" s="328" t="s">
        <v>23</v>
      </c>
      <c r="D17" s="268">
        <f t="shared" si="0"/>
        <v>8</v>
      </c>
      <c r="E17" s="424">
        <v>8</v>
      </c>
      <c r="F17" s="249">
        <v>0</v>
      </c>
      <c r="G17" s="407">
        <v>0</v>
      </c>
      <c r="H17" s="176">
        <f t="shared" si="1"/>
        <v>0</v>
      </c>
      <c r="I17" s="112">
        <f t="shared" si="2"/>
        <v>0</v>
      </c>
      <c r="J17" s="112">
        <f t="shared" si="3"/>
        <v>0</v>
      </c>
      <c r="K17" s="62"/>
    </row>
    <row r="18" spans="1:11" ht="102.75" customHeight="1">
      <c r="A18" s="62">
        <v>13</v>
      </c>
      <c r="B18" s="449" t="s">
        <v>116</v>
      </c>
      <c r="C18" s="328" t="s">
        <v>23</v>
      </c>
      <c r="D18" s="268">
        <f>SUM(E18:E18)</f>
        <v>6</v>
      </c>
      <c r="E18" s="424">
        <v>6</v>
      </c>
      <c r="F18" s="249">
        <v>0</v>
      </c>
      <c r="G18" s="407">
        <v>0</v>
      </c>
      <c r="H18" s="176">
        <f t="shared" si="1"/>
        <v>0</v>
      </c>
      <c r="I18" s="112">
        <f t="shared" si="2"/>
        <v>0</v>
      </c>
      <c r="J18" s="112">
        <f t="shared" si="3"/>
        <v>0</v>
      </c>
      <c r="K18" s="62"/>
    </row>
    <row r="19" spans="1:11" ht="12.75">
      <c r="A19" s="422"/>
      <c r="B19" s="592" t="s">
        <v>182</v>
      </c>
      <c r="C19" s="593"/>
      <c r="D19" s="593"/>
      <c r="E19" s="593"/>
      <c r="F19" s="593"/>
      <c r="G19" s="593"/>
      <c r="H19" s="594"/>
      <c r="I19" s="423">
        <f>SUM(I6:I18)</f>
        <v>0</v>
      </c>
      <c r="J19" s="423">
        <f>SUM(J6:J18)</f>
        <v>0</v>
      </c>
      <c r="K19" s="422"/>
    </row>
    <row r="20" spans="1:11" ht="15">
      <c r="A20" s="4"/>
      <c r="B20" s="488"/>
      <c r="C20" s="487"/>
      <c r="D20" s="487"/>
      <c r="E20" s="487"/>
      <c r="F20" s="487"/>
      <c r="G20" s="487"/>
      <c r="H20" s="487"/>
      <c r="I20" s="185"/>
      <c r="J20" s="185"/>
      <c r="K20" s="4"/>
    </row>
    <row r="21" ht="15">
      <c r="A21" s="327" t="s">
        <v>231</v>
      </c>
    </row>
    <row r="22" spans="1:6" ht="15.75" customHeight="1">
      <c r="A22" s="597" t="s">
        <v>228</v>
      </c>
      <c r="B22" s="597"/>
      <c r="C22" s="597"/>
      <c r="D22" s="597"/>
      <c r="E22" s="597"/>
      <c r="F22" s="597"/>
    </row>
    <row r="23" spans="1:10" ht="21" customHeight="1">
      <c r="A23" s="72" t="s">
        <v>211</v>
      </c>
      <c r="B23" s="495"/>
      <c r="C23" s="72"/>
      <c r="D23" s="72"/>
      <c r="E23" s="72"/>
      <c r="F23" s="521"/>
      <c r="G23" s="521"/>
      <c r="H23" s="521"/>
      <c r="I23" s="521"/>
      <c r="J23" s="521"/>
    </row>
    <row r="24" spans="1:10" ht="13.5">
      <c r="A24" s="72" t="s">
        <v>212</v>
      </c>
      <c r="B24" s="495"/>
      <c r="C24" s="72"/>
      <c r="D24" s="72"/>
      <c r="E24" s="72"/>
      <c r="F24" s="72"/>
      <c r="G24" s="367"/>
      <c r="H24" s="132"/>
      <c r="I24" s="132"/>
      <c r="J24" s="132"/>
    </row>
    <row r="25" spans="1:10" ht="13.5">
      <c r="A25" s="72" t="s">
        <v>213</v>
      </c>
      <c r="B25" s="495"/>
      <c r="C25" s="72"/>
      <c r="D25" s="72"/>
      <c r="E25" s="72"/>
      <c r="F25" s="72"/>
      <c r="G25" s="367"/>
      <c r="H25" s="132"/>
      <c r="I25" s="132"/>
      <c r="J25" s="132"/>
    </row>
    <row r="26" spans="1:10" ht="13.5">
      <c r="A26" s="72" t="s">
        <v>214</v>
      </c>
      <c r="B26" s="495"/>
      <c r="C26" s="72"/>
      <c r="D26" s="72"/>
      <c r="E26" s="72"/>
      <c r="F26" s="72"/>
      <c r="G26" s="367"/>
      <c r="H26" s="132"/>
      <c r="I26" s="132"/>
      <c r="J26" s="132"/>
    </row>
    <row r="27" spans="6:9" ht="13.5">
      <c r="F27" s="589" t="s">
        <v>78</v>
      </c>
      <c r="G27" s="589"/>
      <c r="H27" s="589"/>
      <c r="I27" s="589"/>
    </row>
    <row r="28" spans="6:9" ht="13.5">
      <c r="F28" s="589"/>
      <c r="G28" s="589"/>
      <c r="H28" s="589"/>
      <c r="I28" s="589"/>
    </row>
    <row r="29" spans="6:9" ht="13.5">
      <c r="F29" s="589"/>
      <c r="G29" s="589"/>
      <c r="H29" s="589"/>
      <c r="I29" s="589"/>
    </row>
  </sheetData>
  <sheetProtection/>
  <mergeCells count="7">
    <mergeCell ref="F27:I29"/>
    <mergeCell ref="I1:K1"/>
    <mergeCell ref="C3:O3"/>
    <mergeCell ref="B19:H19"/>
    <mergeCell ref="I2:J2"/>
    <mergeCell ref="F23:J23"/>
    <mergeCell ref="A22:F22"/>
  </mergeCells>
  <printOptions/>
  <pageMargins left="0.7" right="0.7" top="0.75" bottom="0.75" header="0.3" footer="0.3"/>
  <pageSetup orientation="landscape" paperSize="9" scale="86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9">
      <selection activeCell="F9" sqref="F9"/>
    </sheetView>
  </sheetViews>
  <sheetFormatPr defaultColWidth="9.140625" defaultRowHeight="12.75"/>
  <cols>
    <col min="2" max="2" width="40.57421875" style="22" customWidth="1"/>
    <col min="3" max="3" width="12.8515625" style="0" customWidth="1"/>
    <col min="6" max="6" width="13.8515625" style="0" customWidth="1"/>
    <col min="7" max="7" width="9.140625" style="396" customWidth="1"/>
    <col min="8" max="8" width="13.140625" style="0" customWidth="1"/>
    <col min="9" max="9" width="12.8515625" style="426" customWidth="1"/>
    <col min="10" max="10" width="12.00390625" style="426" customWidth="1"/>
    <col min="11" max="11" width="16.140625" style="0" customWidth="1"/>
  </cols>
  <sheetData>
    <row r="1" spans="1:11" ht="13.5">
      <c r="A1" s="53"/>
      <c r="B1" s="349" t="s">
        <v>76</v>
      </c>
      <c r="C1" s="1"/>
      <c r="D1" s="1"/>
      <c r="E1" s="1"/>
      <c r="F1" s="116"/>
      <c r="G1" s="387"/>
      <c r="H1" s="119"/>
      <c r="I1" s="590" t="s">
        <v>17</v>
      </c>
      <c r="J1" s="590"/>
      <c r="K1" s="591"/>
    </row>
    <row r="2" spans="2:10" ht="12.75">
      <c r="B2" s="349" t="s">
        <v>77</v>
      </c>
      <c r="D2" s="284"/>
      <c r="I2" s="595" t="s">
        <v>209</v>
      </c>
      <c r="J2" s="596"/>
    </row>
    <row r="3" spans="2:15" ht="13.5">
      <c r="B3" s="482" t="s">
        <v>206</v>
      </c>
      <c r="C3" s="530"/>
      <c r="D3" s="530"/>
      <c r="E3" s="530"/>
      <c r="F3" s="530"/>
      <c r="G3" s="530"/>
      <c r="H3" s="530"/>
      <c r="I3" s="530"/>
      <c r="J3" s="530"/>
      <c r="K3" s="531"/>
      <c r="L3" s="531"/>
      <c r="M3" s="531"/>
      <c r="N3" s="531"/>
      <c r="O3" s="531"/>
    </row>
    <row r="4" spans="2:10" s="40" customFormat="1" ht="27.75">
      <c r="B4" s="358" t="s">
        <v>196</v>
      </c>
      <c r="C4" s="348"/>
      <c r="D4" s="356"/>
      <c r="E4" s="332" t="s">
        <v>119</v>
      </c>
      <c r="G4" s="359"/>
      <c r="I4" s="191"/>
      <c r="J4" s="191"/>
    </row>
    <row r="5" spans="1:11" s="40" customFormat="1" ht="50.25" customHeight="1">
      <c r="A5" s="85" t="s">
        <v>1</v>
      </c>
      <c r="B5" s="85" t="s">
        <v>2</v>
      </c>
      <c r="C5" s="85" t="s">
        <v>3</v>
      </c>
      <c r="D5" s="267" t="s">
        <v>70</v>
      </c>
      <c r="E5" s="357" t="s">
        <v>63</v>
      </c>
      <c r="F5" s="114" t="s">
        <v>4</v>
      </c>
      <c r="G5" s="389" t="s">
        <v>5</v>
      </c>
      <c r="H5" s="114" t="s">
        <v>46</v>
      </c>
      <c r="I5" s="114" t="s">
        <v>6</v>
      </c>
      <c r="J5" s="114" t="s">
        <v>7</v>
      </c>
      <c r="K5" s="85" t="s">
        <v>29</v>
      </c>
    </row>
    <row r="6" spans="1:11" s="40" customFormat="1" ht="37.5" customHeight="1">
      <c r="A6" s="62">
        <v>1</v>
      </c>
      <c r="B6" s="58" t="s">
        <v>183</v>
      </c>
      <c r="C6" s="58" t="s">
        <v>120</v>
      </c>
      <c r="D6" s="268">
        <f>SUM(E6)</f>
        <v>2</v>
      </c>
      <c r="E6" s="357">
        <v>2</v>
      </c>
      <c r="F6" s="249">
        <v>0</v>
      </c>
      <c r="G6" s="407">
        <v>0</v>
      </c>
      <c r="H6" s="176">
        <f>ROUND(F6*(1+G6),2)</f>
        <v>0</v>
      </c>
      <c r="I6" s="112">
        <f>F6*D6</f>
        <v>0</v>
      </c>
      <c r="J6" s="112">
        <f>H6*D6</f>
        <v>0</v>
      </c>
      <c r="K6" s="62"/>
    </row>
    <row r="7" spans="1:11" s="40" customFormat="1" ht="36" customHeight="1">
      <c r="A7" s="62">
        <v>2</v>
      </c>
      <c r="B7" s="58" t="s">
        <v>184</v>
      </c>
      <c r="C7" s="58" t="s">
        <v>121</v>
      </c>
      <c r="D7" s="268">
        <f>SUM(E7)</f>
        <v>1</v>
      </c>
      <c r="E7" s="357">
        <v>1</v>
      </c>
      <c r="F7" s="249">
        <v>0</v>
      </c>
      <c r="G7" s="407">
        <v>0</v>
      </c>
      <c r="H7" s="176">
        <f>ROUND(F7*(1+G7),2)</f>
        <v>0</v>
      </c>
      <c r="I7" s="112">
        <f>F7*D7</f>
        <v>0</v>
      </c>
      <c r="J7" s="112">
        <f>H7*D7</f>
        <v>0</v>
      </c>
      <c r="K7" s="62"/>
    </row>
    <row r="8" spans="1:11" s="40" customFormat="1" ht="38.25" customHeight="1">
      <c r="A8" s="62">
        <v>3</v>
      </c>
      <c r="B8" s="61" t="s">
        <v>185</v>
      </c>
      <c r="C8" s="61" t="s">
        <v>122</v>
      </c>
      <c r="D8" s="268">
        <f>SUM(E8)</f>
        <v>4</v>
      </c>
      <c r="E8" s="357">
        <v>4</v>
      </c>
      <c r="F8" s="249">
        <v>0</v>
      </c>
      <c r="G8" s="407">
        <v>0</v>
      </c>
      <c r="H8" s="176">
        <f>ROUND(F8*(1+G8),2)</f>
        <v>0</v>
      </c>
      <c r="I8" s="112">
        <f>F8*D8</f>
        <v>0</v>
      </c>
      <c r="J8" s="112">
        <f>H8*D8</f>
        <v>0</v>
      </c>
      <c r="K8" s="62"/>
    </row>
    <row r="9" spans="1:11" s="40" customFormat="1" ht="34.5" customHeight="1">
      <c r="A9" s="62">
        <v>4</v>
      </c>
      <c r="B9" s="61" t="s">
        <v>124</v>
      </c>
      <c r="C9" s="61" t="s">
        <v>123</v>
      </c>
      <c r="D9" s="268">
        <f>SUM(E9)</f>
        <v>2</v>
      </c>
      <c r="E9" s="357">
        <v>2</v>
      </c>
      <c r="F9" s="249">
        <v>0</v>
      </c>
      <c r="G9" s="407">
        <v>0</v>
      </c>
      <c r="H9" s="176">
        <f>ROUND(F9*(1+G9),2)</f>
        <v>0</v>
      </c>
      <c r="I9" s="112">
        <f>F9*D9</f>
        <v>0</v>
      </c>
      <c r="J9" s="112">
        <f>H9*D9</f>
        <v>0</v>
      </c>
      <c r="K9" s="62"/>
    </row>
    <row r="10" spans="1:11" s="40" customFormat="1" ht="36.75" customHeight="1">
      <c r="A10" s="62">
        <v>5</v>
      </c>
      <c r="B10" s="61" t="s">
        <v>197</v>
      </c>
      <c r="C10" s="61" t="s">
        <v>122</v>
      </c>
      <c r="D10" s="268">
        <f>SUM(E10)</f>
        <v>3</v>
      </c>
      <c r="E10" s="357">
        <v>3</v>
      </c>
      <c r="F10" s="249">
        <v>0</v>
      </c>
      <c r="G10" s="407">
        <v>0</v>
      </c>
      <c r="H10" s="176">
        <f>ROUND(F10*(1+G10),2)</f>
        <v>0</v>
      </c>
      <c r="I10" s="112">
        <f>F10*D10</f>
        <v>0</v>
      </c>
      <c r="J10" s="112">
        <f>H10*D10</f>
        <v>0</v>
      </c>
      <c r="K10" s="62"/>
    </row>
    <row r="11" spans="1:11" s="40" customFormat="1" ht="12.75">
      <c r="A11" s="425"/>
      <c r="B11" s="601" t="s">
        <v>182</v>
      </c>
      <c r="C11" s="602"/>
      <c r="D11" s="602"/>
      <c r="E11" s="602"/>
      <c r="F11" s="602"/>
      <c r="G11" s="602"/>
      <c r="H11" s="603"/>
      <c r="I11" s="423">
        <f>SUM(I6:I10)</f>
        <v>0</v>
      </c>
      <c r="J11" s="423">
        <f>SUM(J6:J10)</f>
        <v>0</v>
      </c>
      <c r="K11" s="425"/>
    </row>
    <row r="12" spans="2:10" s="40" customFormat="1" ht="24.75" customHeight="1">
      <c r="B12" s="599" t="s">
        <v>230</v>
      </c>
      <c r="C12" s="600"/>
      <c r="D12" s="600"/>
      <c r="E12" s="600"/>
      <c r="F12" s="600"/>
      <c r="G12" s="600"/>
      <c r="H12" s="600"/>
      <c r="I12" s="600"/>
      <c r="J12" s="600"/>
    </row>
    <row r="13" spans="2:6" s="40" customFormat="1" ht="18.75" customHeight="1">
      <c r="B13" s="604" t="s">
        <v>229</v>
      </c>
      <c r="C13" s="605"/>
      <c r="D13" s="605"/>
      <c r="E13" s="605"/>
      <c r="F13" s="605"/>
    </row>
    <row r="14" spans="1:10" ht="21" customHeight="1">
      <c r="A14" s="72" t="s">
        <v>211</v>
      </c>
      <c r="B14" s="495"/>
      <c r="C14" s="72"/>
      <c r="D14" s="72"/>
      <c r="E14" s="72"/>
      <c r="F14" s="521"/>
      <c r="G14" s="521"/>
      <c r="H14" s="521"/>
      <c r="I14" s="521"/>
      <c r="J14" s="521"/>
    </row>
    <row r="15" spans="1:10" ht="13.5">
      <c r="A15" s="72" t="s">
        <v>212</v>
      </c>
      <c r="B15" s="495"/>
      <c r="C15" s="72"/>
      <c r="D15" s="72"/>
      <c r="E15" s="72"/>
      <c r="F15" s="72"/>
      <c r="G15" s="367"/>
      <c r="H15" s="132"/>
      <c r="I15" s="132"/>
      <c r="J15" s="132"/>
    </row>
    <row r="16" spans="1:10" ht="13.5">
      <c r="A16" s="72" t="s">
        <v>213</v>
      </c>
      <c r="B16" s="495"/>
      <c r="C16" s="72"/>
      <c r="D16" s="72"/>
      <c r="E16" s="72"/>
      <c r="F16" s="72"/>
      <c r="G16" s="367"/>
      <c r="H16" s="132"/>
      <c r="I16" s="132"/>
      <c r="J16" s="132"/>
    </row>
    <row r="17" spans="1:10" ht="13.5">
      <c r="A17" s="72" t="s">
        <v>214</v>
      </c>
      <c r="B17" s="495"/>
      <c r="C17" s="72"/>
      <c r="D17" s="72"/>
      <c r="E17" s="72"/>
      <c r="F17" s="72"/>
      <c r="G17" s="367"/>
      <c r="H17" s="132"/>
      <c r="I17" s="132"/>
      <c r="J17" s="132"/>
    </row>
    <row r="18" spans="7:10" ht="12">
      <c r="G18" s="598" t="s">
        <v>78</v>
      </c>
      <c r="H18" s="598"/>
      <c r="I18" s="598"/>
      <c r="J18" s="598"/>
    </row>
    <row r="19" spans="7:10" ht="12">
      <c r="G19" s="598"/>
      <c r="H19" s="598"/>
      <c r="I19" s="598"/>
      <c r="J19" s="598"/>
    </row>
    <row r="20" spans="7:10" ht="12">
      <c r="G20" s="598"/>
      <c r="H20" s="598"/>
      <c r="I20" s="598"/>
      <c r="J20" s="598"/>
    </row>
  </sheetData>
  <sheetProtection/>
  <mergeCells count="8">
    <mergeCell ref="F14:J14"/>
    <mergeCell ref="G18:J20"/>
    <mergeCell ref="I1:K1"/>
    <mergeCell ref="C3:O3"/>
    <mergeCell ref="B12:J12"/>
    <mergeCell ref="B11:H11"/>
    <mergeCell ref="I2:J2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1">
      <selection activeCell="F9" sqref="F9"/>
    </sheetView>
  </sheetViews>
  <sheetFormatPr defaultColWidth="9.140625" defaultRowHeight="12.75"/>
  <cols>
    <col min="1" max="1" width="6.57421875" style="0" customWidth="1"/>
    <col min="2" max="2" width="53.28125" style="0" customWidth="1"/>
    <col min="3" max="3" width="19.8515625" style="0" customWidth="1"/>
    <col min="9" max="9" width="13.57421875" style="0" customWidth="1"/>
    <col min="12" max="12" width="15.57421875" style="0" customWidth="1"/>
    <col min="13" max="13" width="18.00390625" style="0" customWidth="1"/>
  </cols>
  <sheetData>
    <row r="1" spans="1:14" ht="12.75">
      <c r="A1" s="11"/>
      <c r="B1" s="285" t="s">
        <v>76</v>
      </c>
      <c r="C1" s="12"/>
      <c r="D1" s="241"/>
      <c r="E1" s="230"/>
      <c r="F1" s="230"/>
      <c r="G1" s="230"/>
      <c r="H1" s="230"/>
      <c r="I1" s="150"/>
      <c r="J1" s="392"/>
      <c r="K1" s="149"/>
      <c r="L1" s="150"/>
      <c r="M1" s="536" t="s">
        <v>209</v>
      </c>
      <c r="N1" s="536"/>
    </row>
    <row r="2" spans="1:14" ht="13.5">
      <c r="A2" s="72"/>
      <c r="B2" s="285" t="s">
        <v>77</v>
      </c>
      <c r="C2" s="72"/>
      <c r="D2" s="266"/>
      <c r="E2" s="222"/>
      <c r="F2" s="222"/>
      <c r="G2" s="222"/>
      <c r="H2" s="222"/>
      <c r="I2" s="132"/>
      <c r="J2" s="367"/>
      <c r="K2" s="132"/>
      <c r="L2" s="182"/>
      <c r="M2" s="538" t="s">
        <v>17</v>
      </c>
      <c r="N2" s="538"/>
    </row>
    <row r="3" spans="1:14" ht="13.5">
      <c r="A3" s="72"/>
      <c r="B3" s="472" t="s">
        <v>206</v>
      </c>
      <c r="C3" s="538" t="s">
        <v>0</v>
      </c>
      <c r="D3" s="538"/>
      <c r="E3" s="538"/>
      <c r="F3" s="538"/>
      <c r="G3" s="538"/>
      <c r="H3" s="538"/>
      <c r="I3" s="539"/>
      <c r="J3" s="539"/>
      <c r="K3" s="539"/>
      <c r="L3" s="539"/>
      <c r="M3" s="539"/>
      <c r="N3" s="72"/>
    </row>
    <row r="4" spans="1:14" ht="27.75">
      <c r="A4" s="88"/>
      <c r="B4" s="56" t="s">
        <v>186</v>
      </c>
      <c r="C4" s="73"/>
      <c r="D4" s="236"/>
      <c r="E4" s="540" t="s">
        <v>86</v>
      </c>
      <c r="F4" s="541"/>
      <c r="G4" s="541"/>
      <c r="H4" s="325" t="s">
        <v>88</v>
      </c>
      <c r="I4" s="137"/>
      <c r="J4" s="393"/>
      <c r="K4" s="137"/>
      <c r="L4" s="143"/>
      <c r="M4" s="143"/>
      <c r="N4" s="73"/>
    </row>
    <row r="5" spans="1:16" ht="69.75">
      <c r="A5" s="85" t="s">
        <v>1</v>
      </c>
      <c r="B5" s="79" t="s">
        <v>2</v>
      </c>
      <c r="C5" s="85" t="s">
        <v>3</v>
      </c>
      <c r="D5" s="267" t="s">
        <v>70</v>
      </c>
      <c r="E5" s="307" t="s">
        <v>63</v>
      </c>
      <c r="F5" s="308" t="s">
        <v>64</v>
      </c>
      <c r="G5" s="309" t="s">
        <v>65</v>
      </c>
      <c r="H5" s="307" t="s">
        <v>71</v>
      </c>
      <c r="I5" s="114" t="s">
        <v>4</v>
      </c>
      <c r="J5" s="389" t="s">
        <v>5</v>
      </c>
      <c r="K5" s="114" t="s">
        <v>47</v>
      </c>
      <c r="L5" s="114" t="s">
        <v>6</v>
      </c>
      <c r="M5" s="114" t="s">
        <v>7</v>
      </c>
      <c r="N5" s="85" t="s">
        <v>28</v>
      </c>
      <c r="O5" s="17"/>
      <c r="P5" s="17"/>
    </row>
    <row r="6" spans="1:16" ht="103.5" customHeight="1">
      <c r="A6" s="58">
        <v>1</v>
      </c>
      <c r="B6" s="93" t="s">
        <v>146</v>
      </c>
      <c r="C6" s="344" t="s">
        <v>96</v>
      </c>
      <c r="D6" s="267">
        <f aca="true" t="shared" si="0" ref="D6:D12">SUM(E6:H6)</f>
        <v>1</v>
      </c>
      <c r="E6" s="194">
        <v>0</v>
      </c>
      <c r="F6" s="308">
        <v>0</v>
      </c>
      <c r="G6" s="196">
        <v>1</v>
      </c>
      <c r="H6" s="307">
        <v>0</v>
      </c>
      <c r="I6" s="115">
        <v>0</v>
      </c>
      <c r="J6" s="394">
        <v>0</v>
      </c>
      <c r="K6" s="312">
        <f aca="true" t="shared" si="1" ref="K6:K12">ROUND(I6*(1+J6),2)</f>
        <v>0</v>
      </c>
      <c r="L6" s="125">
        <f aca="true" t="shared" si="2" ref="L6:L12">I6*D6</f>
        <v>0</v>
      </c>
      <c r="M6" s="125">
        <f aca="true" t="shared" si="3" ref="M6:M12">K6*D6</f>
        <v>0</v>
      </c>
      <c r="N6" s="58"/>
      <c r="O6" s="43"/>
      <c r="P6" s="43"/>
    </row>
    <row r="7" spans="1:16" ht="62.25" customHeight="1">
      <c r="A7" s="58">
        <v>2</v>
      </c>
      <c r="B7" s="93" t="s">
        <v>149</v>
      </c>
      <c r="C7" s="344" t="s">
        <v>155</v>
      </c>
      <c r="D7" s="267">
        <f t="shared" si="0"/>
        <v>1</v>
      </c>
      <c r="E7" s="194">
        <v>0</v>
      </c>
      <c r="F7" s="308">
        <v>0</v>
      </c>
      <c r="G7" s="196">
        <v>1</v>
      </c>
      <c r="H7" s="307">
        <v>0</v>
      </c>
      <c r="I7" s="115">
        <v>0</v>
      </c>
      <c r="J7" s="394">
        <v>0</v>
      </c>
      <c r="K7" s="312">
        <f t="shared" si="1"/>
        <v>0</v>
      </c>
      <c r="L7" s="125">
        <f t="shared" si="2"/>
        <v>0</v>
      </c>
      <c r="M7" s="125">
        <f t="shared" si="3"/>
        <v>0</v>
      </c>
      <c r="N7" s="58"/>
      <c r="O7" s="43"/>
      <c r="P7" s="43"/>
    </row>
    <row r="8" spans="1:16" ht="54.75" customHeight="1">
      <c r="A8" s="58">
        <v>3</v>
      </c>
      <c r="B8" s="93" t="s">
        <v>148</v>
      </c>
      <c r="C8" s="344" t="s">
        <v>30</v>
      </c>
      <c r="D8" s="267">
        <f t="shared" si="0"/>
        <v>1</v>
      </c>
      <c r="E8" s="194">
        <v>0</v>
      </c>
      <c r="F8" s="308">
        <v>0</v>
      </c>
      <c r="G8" s="196">
        <v>1</v>
      </c>
      <c r="H8" s="307">
        <v>0</v>
      </c>
      <c r="I8" s="115">
        <v>0</v>
      </c>
      <c r="J8" s="394">
        <v>0</v>
      </c>
      <c r="K8" s="312">
        <f t="shared" si="1"/>
        <v>0</v>
      </c>
      <c r="L8" s="125">
        <f t="shared" si="2"/>
        <v>0</v>
      </c>
      <c r="M8" s="125">
        <f t="shared" si="3"/>
        <v>0</v>
      </c>
      <c r="N8" s="63"/>
      <c r="O8" s="43"/>
      <c r="P8" s="43"/>
    </row>
    <row r="9" spans="1:16" ht="57.75" customHeight="1">
      <c r="A9" s="58">
        <v>4</v>
      </c>
      <c r="B9" s="93" t="s">
        <v>150</v>
      </c>
      <c r="C9" s="344" t="s">
        <v>155</v>
      </c>
      <c r="D9" s="267">
        <f t="shared" si="0"/>
        <v>1</v>
      </c>
      <c r="E9" s="194">
        <v>0</v>
      </c>
      <c r="F9" s="308">
        <v>0</v>
      </c>
      <c r="G9" s="196">
        <v>1</v>
      </c>
      <c r="H9" s="307">
        <v>0</v>
      </c>
      <c r="I9" s="115">
        <v>0</v>
      </c>
      <c r="J9" s="394">
        <v>0</v>
      </c>
      <c r="K9" s="312">
        <f t="shared" si="1"/>
        <v>0</v>
      </c>
      <c r="L9" s="125">
        <f t="shared" si="2"/>
        <v>0</v>
      </c>
      <c r="M9" s="125">
        <f t="shared" si="3"/>
        <v>0</v>
      </c>
      <c r="N9" s="63"/>
      <c r="O9" s="43"/>
      <c r="P9" s="43"/>
    </row>
    <row r="10" spans="1:16" ht="68.25" customHeight="1">
      <c r="A10" s="58">
        <v>5</v>
      </c>
      <c r="B10" s="93" t="s">
        <v>151</v>
      </c>
      <c r="C10" s="344" t="s">
        <v>155</v>
      </c>
      <c r="D10" s="267">
        <f t="shared" si="0"/>
        <v>1</v>
      </c>
      <c r="E10" s="194">
        <v>0</v>
      </c>
      <c r="F10" s="308">
        <v>0</v>
      </c>
      <c r="G10" s="196">
        <v>1</v>
      </c>
      <c r="H10" s="307">
        <v>0</v>
      </c>
      <c r="I10" s="115">
        <v>0</v>
      </c>
      <c r="J10" s="394">
        <v>0</v>
      </c>
      <c r="K10" s="312">
        <f t="shared" si="1"/>
        <v>0</v>
      </c>
      <c r="L10" s="125">
        <f t="shared" si="2"/>
        <v>0</v>
      </c>
      <c r="M10" s="125">
        <f t="shared" si="3"/>
        <v>0</v>
      </c>
      <c r="N10" s="85"/>
      <c r="O10" s="43"/>
      <c r="P10" s="43"/>
    </row>
    <row r="11" spans="1:16" ht="65.25" customHeight="1">
      <c r="A11" s="58">
        <v>6</v>
      </c>
      <c r="B11" s="93" t="s">
        <v>154</v>
      </c>
      <c r="C11" s="345" t="s">
        <v>153</v>
      </c>
      <c r="D11" s="267">
        <f t="shared" si="0"/>
        <v>4</v>
      </c>
      <c r="E11" s="194">
        <v>0</v>
      </c>
      <c r="F11" s="308">
        <v>0</v>
      </c>
      <c r="G11" s="196">
        <v>4</v>
      </c>
      <c r="H11" s="307">
        <v>0</v>
      </c>
      <c r="I11" s="115">
        <v>0</v>
      </c>
      <c r="J11" s="394">
        <v>0</v>
      </c>
      <c r="K11" s="312">
        <f t="shared" si="1"/>
        <v>0</v>
      </c>
      <c r="L11" s="125">
        <f t="shared" si="2"/>
        <v>0</v>
      </c>
      <c r="M11" s="125">
        <f t="shared" si="3"/>
        <v>0</v>
      </c>
      <c r="N11" s="58"/>
      <c r="O11" s="43"/>
      <c r="P11" s="43"/>
    </row>
    <row r="12" spans="1:16" ht="75" customHeight="1">
      <c r="A12" s="58">
        <v>7</v>
      </c>
      <c r="B12" s="93" t="s">
        <v>181</v>
      </c>
      <c r="C12" s="344" t="s">
        <v>96</v>
      </c>
      <c r="D12" s="267">
        <f t="shared" si="0"/>
        <v>1</v>
      </c>
      <c r="E12" s="194">
        <v>0</v>
      </c>
      <c r="F12" s="308">
        <v>0</v>
      </c>
      <c r="G12" s="196">
        <v>1</v>
      </c>
      <c r="H12" s="307">
        <v>0</v>
      </c>
      <c r="I12" s="115">
        <v>0</v>
      </c>
      <c r="J12" s="394">
        <v>0</v>
      </c>
      <c r="K12" s="312">
        <f t="shared" si="1"/>
        <v>0</v>
      </c>
      <c r="L12" s="125">
        <f t="shared" si="2"/>
        <v>0</v>
      </c>
      <c r="M12" s="125">
        <f t="shared" si="3"/>
        <v>0</v>
      </c>
      <c r="N12" s="58"/>
      <c r="O12" s="43"/>
      <c r="P12" s="43"/>
    </row>
    <row r="13" spans="1:16" ht="13.5">
      <c r="A13" s="58"/>
      <c r="B13" s="542" t="s">
        <v>182</v>
      </c>
      <c r="C13" s="543"/>
      <c r="D13" s="543"/>
      <c r="E13" s="543"/>
      <c r="F13" s="543"/>
      <c r="G13" s="543"/>
      <c r="H13" s="543"/>
      <c r="I13" s="543"/>
      <c r="J13" s="543"/>
      <c r="K13" s="544"/>
      <c r="L13" s="410">
        <f>SUM(L6:L12)</f>
        <v>0</v>
      </c>
      <c r="M13" s="410">
        <f>SUM(M6:M12)</f>
        <v>0</v>
      </c>
      <c r="N13" s="409"/>
      <c r="O13" s="19"/>
      <c r="P13" s="19"/>
    </row>
    <row r="14" spans="1:15" ht="13.5">
      <c r="A14" s="485"/>
      <c r="B14" s="411"/>
      <c r="C14" s="411"/>
      <c r="D14" s="411"/>
      <c r="E14" s="411"/>
      <c r="F14" s="411"/>
      <c r="G14" s="411"/>
      <c r="H14" s="411"/>
      <c r="I14" s="411"/>
      <c r="J14" s="411"/>
      <c r="K14" s="486"/>
      <c r="L14" s="486"/>
      <c r="M14" s="82"/>
      <c r="N14" s="19"/>
      <c r="O14" s="19"/>
    </row>
    <row r="15" spans="1:15" ht="13.5">
      <c r="A15" s="606" t="s">
        <v>53</v>
      </c>
      <c r="B15" s="606"/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17"/>
      <c r="O15" s="17"/>
    </row>
    <row r="16" spans="1:16" ht="13.5">
      <c r="A16" s="67"/>
      <c r="B16" s="517" t="s">
        <v>187</v>
      </c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17"/>
      <c r="P16" s="17"/>
    </row>
    <row r="17" spans="1:16" ht="22.5" customHeight="1">
      <c r="A17" s="67"/>
      <c r="B17" s="517" t="s">
        <v>232</v>
      </c>
      <c r="C17" s="517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17"/>
      <c r="P17" s="17"/>
    </row>
    <row r="18" spans="1:10" ht="21" customHeight="1">
      <c r="A18" s="72" t="s">
        <v>211</v>
      </c>
      <c r="B18" s="495"/>
      <c r="C18" s="72"/>
      <c r="D18" s="72"/>
      <c r="E18" s="72"/>
      <c r="F18" s="521"/>
      <c r="G18" s="521"/>
      <c r="H18" s="521"/>
      <c r="I18" s="521"/>
      <c r="J18" s="521"/>
    </row>
    <row r="19" spans="1:10" ht="13.5">
      <c r="A19" s="72" t="s">
        <v>212</v>
      </c>
      <c r="B19" s="495"/>
      <c r="C19" s="72"/>
      <c r="D19" s="72"/>
      <c r="E19" s="72"/>
      <c r="F19" s="72"/>
      <c r="G19" s="367"/>
      <c r="H19" s="132"/>
      <c r="I19" s="132"/>
      <c r="J19" s="132"/>
    </row>
    <row r="20" spans="1:10" ht="13.5">
      <c r="A20" s="72" t="s">
        <v>213</v>
      </c>
      <c r="B20" s="495"/>
      <c r="C20" s="72"/>
      <c r="D20" s="72"/>
      <c r="E20" s="72"/>
      <c r="F20" s="72"/>
      <c r="G20" s="367"/>
      <c r="H20" s="132"/>
      <c r="I20" s="132"/>
      <c r="J20" s="132"/>
    </row>
    <row r="21" spans="1:10" ht="13.5">
      <c r="A21" s="72" t="s">
        <v>214</v>
      </c>
      <c r="B21" s="495"/>
      <c r="C21" s="72"/>
      <c r="D21" s="72"/>
      <c r="E21" s="72"/>
      <c r="F21" s="72"/>
      <c r="G21" s="367"/>
      <c r="H21" s="132"/>
      <c r="I21" s="132"/>
      <c r="J21" s="132"/>
    </row>
    <row r="22" spans="5:8" ht="12">
      <c r="E22" s="589" t="s">
        <v>78</v>
      </c>
      <c r="F22" s="589"/>
      <c r="G22" s="589"/>
      <c r="H22" s="589"/>
    </row>
    <row r="23" spans="5:8" ht="12">
      <c r="E23" s="589"/>
      <c r="F23" s="589"/>
      <c r="G23" s="589"/>
      <c r="H23" s="589"/>
    </row>
    <row r="24" spans="5:8" ht="12">
      <c r="E24" s="589"/>
      <c r="F24" s="589"/>
      <c r="G24" s="589"/>
      <c r="H24" s="589"/>
    </row>
    <row r="25" spans="5:8" ht="12">
      <c r="E25" s="589"/>
      <c r="F25" s="589"/>
      <c r="G25" s="589"/>
      <c r="H25" s="589"/>
    </row>
  </sheetData>
  <sheetProtection/>
  <mergeCells count="10">
    <mergeCell ref="M1:N1"/>
    <mergeCell ref="F18:J18"/>
    <mergeCell ref="E22:H25"/>
    <mergeCell ref="M2:N2"/>
    <mergeCell ref="C3:M3"/>
    <mergeCell ref="E4:G4"/>
    <mergeCell ref="B13:K13"/>
    <mergeCell ref="A15:M15"/>
    <mergeCell ref="B16:N16"/>
    <mergeCell ref="B17:C17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140625" style="0" customWidth="1"/>
    <col min="2" max="2" width="71.140625" style="439" customWidth="1"/>
    <col min="3" max="3" width="8.57421875" style="0" customWidth="1"/>
    <col min="4" max="4" width="9.421875" style="265" customWidth="1"/>
    <col min="5" max="11" width="9.421875" style="225" customWidth="1"/>
    <col min="12" max="12" width="23.421875" style="140" customWidth="1"/>
    <col min="13" max="13" width="8.140625" style="359" customWidth="1"/>
    <col min="14" max="14" width="12.140625" style="191" customWidth="1"/>
    <col min="15" max="15" width="15.00390625" style="191" customWidth="1"/>
    <col min="16" max="16" width="14.8515625" style="191" customWidth="1"/>
    <col min="17" max="17" width="38.7109375" style="474" customWidth="1"/>
  </cols>
  <sheetData>
    <row r="1" spans="1:17" ht="12.75">
      <c r="A1" s="10"/>
      <c r="B1" s="429" t="s">
        <v>76</v>
      </c>
      <c r="C1" s="10"/>
      <c r="D1" s="233"/>
      <c r="E1" s="233"/>
      <c r="F1" s="233"/>
      <c r="G1" s="233"/>
      <c r="H1" s="233"/>
      <c r="I1" s="233"/>
      <c r="J1" s="233"/>
      <c r="K1" s="233"/>
      <c r="L1" s="138"/>
      <c r="M1" s="372"/>
      <c r="N1" s="35"/>
      <c r="O1" s="523" t="s">
        <v>209</v>
      </c>
      <c r="P1" s="524"/>
      <c r="Q1" s="29"/>
    </row>
    <row r="2" spans="1:17" ht="12">
      <c r="A2" s="36"/>
      <c r="B2" s="429" t="s">
        <v>77</v>
      </c>
      <c r="C2" s="36"/>
      <c r="D2" s="234"/>
      <c r="E2" s="234"/>
      <c r="F2" s="234"/>
      <c r="G2" s="234"/>
      <c r="H2" s="234"/>
      <c r="I2" s="234"/>
      <c r="J2" s="234"/>
      <c r="K2" s="234"/>
      <c r="L2" s="138"/>
      <c r="M2" s="372"/>
      <c r="N2" s="35"/>
      <c r="O2" s="35"/>
      <c r="P2" s="35"/>
      <c r="Q2" s="34"/>
    </row>
    <row r="3" spans="1:17" s="17" customFormat="1" ht="13.5">
      <c r="A3" s="52"/>
      <c r="B3" s="94"/>
      <c r="C3" s="52"/>
      <c r="D3" s="231"/>
      <c r="E3" s="235"/>
      <c r="F3" s="235"/>
      <c r="G3" s="235"/>
      <c r="H3" s="235"/>
      <c r="I3" s="235"/>
      <c r="J3" s="235"/>
      <c r="K3" s="235"/>
      <c r="L3" s="119"/>
      <c r="M3" s="387"/>
      <c r="N3" s="97"/>
      <c r="O3" s="97"/>
      <c r="P3" s="530" t="s">
        <v>17</v>
      </c>
      <c r="Q3" s="530"/>
    </row>
    <row r="4" spans="1:17" s="17" customFormat="1" ht="19.5">
      <c r="A4" s="52"/>
      <c r="B4" s="94"/>
      <c r="C4" s="52"/>
      <c r="D4" s="473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97"/>
      <c r="Q4" s="94"/>
    </row>
    <row r="5" spans="1:17" s="17" customFormat="1" ht="13.5">
      <c r="A5" s="52"/>
      <c r="B5" s="480" t="s">
        <v>206</v>
      </c>
      <c r="C5" s="530" t="s">
        <v>0</v>
      </c>
      <c r="D5" s="530"/>
      <c r="E5" s="530"/>
      <c r="F5" s="530"/>
      <c r="G5" s="530"/>
      <c r="H5" s="530"/>
      <c r="I5" s="530"/>
      <c r="J5" s="530"/>
      <c r="K5" s="530"/>
      <c r="L5" s="531"/>
      <c r="M5" s="531"/>
      <c r="N5" s="531"/>
      <c r="O5" s="531"/>
      <c r="P5" s="531"/>
      <c r="Q5" s="94"/>
    </row>
    <row r="6" spans="1:17" s="17" customFormat="1" ht="14.25" customHeight="1">
      <c r="A6" s="55"/>
      <c r="B6" s="386" t="s">
        <v>234</v>
      </c>
      <c r="C6" s="57"/>
      <c r="D6" s="236"/>
      <c r="E6" s="525" t="s">
        <v>89</v>
      </c>
      <c r="F6" s="526"/>
      <c r="G6" s="527"/>
      <c r="H6" s="528" t="s">
        <v>85</v>
      </c>
      <c r="I6" s="529"/>
      <c r="J6" s="529"/>
      <c r="K6" s="529"/>
      <c r="L6" s="152"/>
      <c r="M6" s="388"/>
      <c r="N6" s="71"/>
      <c r="O6" s="71"/>
      <c r="P6" s="71"/>
      <c r="Q6" s="74"/>
    </row>
    <row r="7" spans="1:17" s="17" customFormat="1" ht="37.5">
      <c r="A7" s="85" t="s">
        <v>1</v>
      </c>
      <c r="B7" s="85" t="s">
        <v>2</v>
      </c>
      <c r="C7" s="85" t="s">
        <v>3</v>
      </c>
      <c r="D7" s="267" t="s">
        <v>70</v>
      </c>
      <c r="E7" s="194" t="s">
        <v>63</v>
      </c>
      <c r="F7" s="195" t="s">
        <v>64</v>
      </c>
      <c r="G7" s="196" t="s">
        <v>65</v>
      </c>
      <c r="H7" s="197" t="s">
        <v>163</v>
      </c>
      <c r="I7" s="198" t="s">
        <v>67</v>
      </c>
      <c r="J7" s="198" t="s">
        <v>161</v>
      </c>
      <c r="K7" s="198" t="s">
        <v>164</v>
      </c>
      <c r="L7" s="114" t="s">
        <v>4</v>
      </c>
      <c r="M7" s="389" t="s">
        <v>5</v>
      </c>
      <c r="N7" s="85" t="s">
        <v>47</v>
      </c>
      <c r="O7" s="85" t="s">
        <v>6</v>
      </c>
      <c r="P7" s="85" t="s">
        <v>7</v>
      </c>
      <c r="Q7" s="85" t="s">
        <v>29</v>
      </c>
    </row>
    <row r="8" spans="1:17" s="109" customFormat="1" ht="37.5" customHeight="1">
      <c r="A8" s="62">
        <v>1</v>
      </c>
      <c r="B8" s="345" t="s">
        <v>190</v>
      </c>
      <c r="C8" s="110" t="s">
        <v>23</v>
      </c>
      <c r="D8" s="268">
        <f>SUM(E8:K8)</f>
        <v>4</v>
      </c>
      <c r="E8" s="194">
        <v>4</v>
      </c>
      <c r="F8" s="195"/>
      <c r="G8" s="196"/>
      <c r="H8" s="197"/>
      <c r="I8" s="198"/>
      <c r="J8" s="198"/>
      <c r="K8" s="198"/>
      <c r="L8" s="249">
        <v>0</v>
      </c>
      <c r="M8" s="364">
        <v>0</v>
      </c>
      <c r="N8" s="176">
        <f>ROUND(L8*(1+M8),2)</f>
        <v>0</v>
      </c>
      <c r="O8" s="107">
        <f>L8*D8</f>
        <v>0</v>
      </c>
      <c r="P8" s="107">
        <f>N8*D8</f>
        <v>0</v>
      </c>
      <c r="Q8" s="89"/>
    </row>
    <row r="9" spans="1:17" s="109" customFormat="1" ht="37.5" customHeight="1">
      <c r="A9" s="62">
        <v>2</v>
      </c>
      <c r="B9" s="345" t="s">
        <v>92</v>
      </c>
      <c r="C9" s="110" t="s">
        <v>23</v>
      </c>
      <c r="D9" s="268">
        <f>SUM(E9:K9)</f>
        <v>1</v>
      </c>
      <c r="E9" s="194">
        <v>1</v>
      </c>
      <c r="F9" s="195"/>
      <c r="G9" s="196"/>
      <c r="H9" s="197"/>
      <c r="I9" s="198"/>
      <c r="J9" s="198"/>
      <c r="K9" s="198"/>
      <c r="L9" s="249">
        <v>0</v>
      </c>
      <c r="M9" s="364">
        <v>0</v>
      </c>
      <c r="N9" s="176">
        <f>ROUND(L9*(1+M9),2)</f>
        <v>0</v>
      </c>
      <c r="O9" s="107">
        <f>L9*D9</f>
        <v>0</v>
      </c>
      <c r="P9" s="107">
        <f>N9*D9</f>
        <v>0</v>
      </c>
      <c r="Q9" s="89"/>
    </row>
    <row r="10" spans="1:17" s="109" customFormat="1" ht="37.5" customHeight="1">
      <c r="A10" s="62">
        <v>3</v>
      </c>
      <c r="B10" s="345" t="s">
        <v>93</v>
      </c>
      <c r="C10" s="110" t="s">
        <v>23</v>
      </c>
      <c r="D10" s="268">
        <f>SUM(E10:K10)</f>
        <v>1</v>
      </c>
      <c r="E10" s="194">
        <v>1</v>
      </c>
      <c r="F10" s="195"/>
      <c r="G10" s="196"/>
      <c r="H10" s="197"/>
      <c r="I10" s="198"/>
      <c r="J10" s="198"/>
      <c r="K10" s="198"/>
      <c r="L10" s="249">
        <v>0</v>
      </c>
      <c r="M10" s="364">
        <v>0</v>
      </c>
      <c r="N10" s="176">
        <f>ROUND(L10*(1+M10),2)</f>
        <v>0</v>
      </c>
      <c r="O10" s="107">
        <f>L10*D10</f>
        <v>0</v>
      </c>
      <c r="P10" s="107">
        <f>N10*D10</f>
        <v>0</v>
      </c>
      <c r="Q10" s="89"/>
    </row>
    <row r="11" spans="1:17" s="109" customFormat="1" ht="37.5" customHeight="1">
      <c r="A11" s="62">
        <v>4</v>
      </c>
      <c r="B11" s="345" t="s">
        <v>94</v>
      </c>
      <c r="C11" s="110" t="s">
        <v>23</v>
      </c>
      <c r="D11" s="268">
        <f>SUM(E11:K11)</f>
        <v>1</v>
      </c>
      <c r="E11" s="194">
        <v>1</v>
      </c>
      <c r="F11" s="195"/>
      <c r="G11" s="196"/>
      <c r="H11" s="197"/>
      <c r="I11" s="198"/>
      <c r="J11" s="198"/>
      <c r="K11" s="198"/>
      <c r="L11" s="249">
        <v>0</v>
      </c>
      <c r="M11" s="364">
        <v>0</v>
      </c>
      <c r="N11" s="176">
        <f>ROUND(L11*(1+M11),2)</f>
        <v>0</v>
      </c>
      <c r="O11" s="107">
        <f>L11*D11</f>
        <v>0</v>
      </c>
      <c r="P11" s="107">
        <f>N11*D11</f>
        <v>0</v>
      </c>
      <c r="Q11" s="89"/>
    </row>
    <row r="12" spans="1:17" s="109" customFormat="1" ht="37.5" customHeight="1">
      <c r="A12" s="62">
        <v>5</v>
      </c>
      <c r="B12" s="437" t="s">
        <v>157</v>
      </c>
      <c r="C12" s="110" t="s">
        <v>23</v>
      </c>
      <c r="D12" s="268">
        <f>SUM(E12:K12)</f>
        <v>4</v>
      </c>
      <c r="E12" s="194">
        <v>4</v>
      </c>
      <c r="F12" s="195"/>
      <c r="G12" s="196"/>
      <c r="H12" s="197"/>
      <c r="I12" s="198"/>
      <c r="J12" s="198"/>
      <c r="K12" s="198"/>
      <c r="L12" s="249">
        <v>0</v>
      </c>
      <c r="M12" s="364">
        <v>0</v>
      </c>
      <c r="N12" s="176">
        <f>ROUND(L12*(1+M12),2)</f>
        <v>0</v>
      </c>
      <c r="O12" s="107">
        <f>L12*D12</f>
        <v>0</v>
      </c>
      <c r="P12" s="107">
        <f>N12*D12</f>
        <v>0</v>
      </c>
      <c r="Q12" s="89"/>
    </row>
    <row r="13" spans="1:17" s="17" customFormat="1" ht="21" customHeight="1">
      <c r="A13" s="532" t="s">
        <v>27</v>
      </c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4"/>
      <c r="O13" s="108">
        <f>SUM(O8:O12)</f>
        <v>0</v>
      </c>
      <c r="P13" s="108">
        <f>SUM(P8:P12)</f>
        <v>0</v>
      </c>
      <c r="Q13" s="475"/>
    </row>
    <row r="14" spans="1:17" s="17" customFormat="1" ht="13.5">
      <c r="A14" s="84"/>
      <c r="B14" s="496" t="s">
        <v>229</v>
      </c>
      <c r="C14" s="84"/>
      <c r="D14" s="236"/>
      <c r="E14" s="236"/>
      <c r="F14" s="236"/>
      <c r="G14" s="236"/>
      <c r="H14" s="236"/>
      <c r="I14" s="236"/>
      <c r="J14" s="236"/>
      <c r="K14" s="236"/>
      <c r="L14" s="126"/>
      <c r="M14" s="390"/>
      <c r="N14" s="188"/>
      <c r="O14" s="86"/>
      <c r="P14" s="86"/>
      <c r="Q14" s="438"/>
    </row>
    <row r="15" spans="1:17" ht="21" customHeight="1">
      <c r="A15" s="72" t="s">
        <v>211</v>
      </c>
      <c r="B15" s="495"/>
      <c r="C15" s="72"/>
      <c r="D15" s="72"/>
      <c r="E15" s="72"/>
      <c r="F15" s="521"/>
      <c r="G15" s="521"/>
      <c r="H15" s="521"/>
      <c r="I15" s="521"/>
      <c r="J15" s="521"/>
      <c r="K15"/>
      <c r="L15"/>
      <c r="M15"/>
      <c r="N15"/>
      <c r="O15"/>
      <c r="P15"/>
      <c r="Q15"/>
    </row>
    <row r="16" spans="1:17" ht="13.5">
      <c r="A16" s="72" t="s">
        <v>212</v>
      </c>
      <c r="B16" s="495"/>
      <c r="C16" s="72"/>
      <c r="D16" s="72"/>
      <c r="E16" s="72"/>
      <c r="F16" s="72"/>
      <c r="G16" s="367"/>
      <c r="H16" s="132"/>
      <c r="I16" s="132"/>
      <c r="J16" s="132"/>
      <c r="K16"/>
      <c r="L16"/>
      <c r="M16"/>
      <c r="N16"/>
      <c r="O16"/>
      <c r="P16"/>
      <c r="Q16"/>
    </row>
    <row r="17" spans="1:17" ht="13.5">
      <c r="A17" s="72" t="s">
        <v>213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  <c r="N17"/>
      <c r="O17"/>
      <c r="P17"/>
      <c r="Q17"/>
    </row>
    <row r="18" spans="1:17" ht="13.5">
      <c r="A18" s="72" t="s">
        <v>214</v>
      </c>
      <c r="B18" s="495"/>
      <c r="C18" s="72"/>
      <c r="D18" s="72"/>
      <c r="E18" s="72"/>
      <c r="F18" s="72"/>
      <c r="G18" s="367"/>
      <c r="H18" s="132"/>
      <c r="I18" s="132"/>
      <c r="J18" s="132"/>
      <c r="K18"/>
      <c r="L18"/>
      <c r="M18"/>
      <c r="N18"/>
      <c r="O18"/>
      <c r="P18"/>
      <c r="Q18"/>
    </row>
    <row r="19" spans="2:16" ht="12">
      <c r="B19"/>
      <c r="D19"/>
      <c r="E19"/>
      <c r="F19"/>
      <c r="G19"/>
      <c r="H19"/>
      <c r="I19"/>
      <c r="J19"/>
      <c r="K19"/>
      <c r="L19" s="522" t="s">
        <v>78</v>
      </c>
      <c r="M19" s="522"/>
      <c r="N19" s="522"/>
      <c r="O19" s="522"/>
      <c r="P19"/>
    </row>
    <row r="20" spans="2:16" ht="12">
      <c r="B20"/>
      <c r="D20"/>
      <c r="E20"/>
      <c r="F20"/>
      <c r="G20"/>
      <c r="H20"/>
      <c r="I20"/>
      <c r="J20"/>
      <c r="K20"/>
      <c r="L20" s="522"/>
      <c r="M20" s="522"/>
      <c r="N20" s="522"/>
      <c r="O20" s="522"/>
      <c r="P20"/>
    </row>
    <row r="21" spans="2:16" ht="12">
      <c r="B21"/>
      <c r="D21"/>
      <c r="E21"/>
      <c r="F21"/>
      <c r="G21"/>
      <c r="H21"/>
      <c r="I21"/>
      <c r="J21"/>
      <c r="K21"/>
      <c r="L21" s="522"/>
      <c r="M21" s="522"/>
      <c r="N21" s="522"/>
      <c r="O21" s="522"/>
      <c r="P21"/>
    </row>
    <row r="22" spans="2:16" ht="12">
      <c r="B22"/>
      <c r="D22"/>
      <c r="E22"/>
      <c r="F22"/>
      <c r="G22"/>
      <c r="H22"/>
      <c r="I22"/>
      <c r="J22"/>
      <c r="K22"/>
      <c r="L22"/>
      <c r="M22"/>
      <c r="N22"/>
      <c r="O22"/>
      <c r="P22"/>
    </row>
  </sheetData>
  <sheetProtection/>
  <mergeCells count="8">
    <mergeCell ref="O1:P1"/>
    <mergeCell ref="F15:J15"/>
    <mergeCell ref="L19:O21"/>
    <mergeCell ref="E6:G6"/>
    <mergeCell ref="H6:K6"/>
    <mergeCell ref="P3:Q3"/>
    <mergeCell ref="C5:P5"/>
    <mergeCell ref="A13:N1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2">
      <selection activeCell="F9" sqref="F9"/>
    </sheetView>
  </sheetViews>
  <sheetFormatPr defaultColWidth="9.140625" defaultRowHeight="12.75"/>
  <cols>
    <col min="2" max="2" width="33.57421875" style="0" customWidth="1"/>
    <col min="3" max="3" width="14.421875" style="0" customWidth="1"/>
  </cols>
  <sheetData>
    <row r="1" spans="1:17" ht="12.75">
      <c r="A1" s="10"/>
      <c r="B1" s="429" t="s">
        <v>76</v>
      </c>
      <c r="C1" s="10"/>
      <c r="D1" s="233"/>
      <c r="E1" s="233"/>
      <c r="F1" s="233"/>
      <c r="G1" s="233"/>
      <c r="H1" s="233"/>
      <c r="I1" s="233"/>
      <c r="J1" s="233"/>
      <c r="K1" s="233"/>
      <c r="L1" s="138"/>
      <c r="M1" s="372"/>
      <c r="N1" s="35"/>
      <c r="O1" s="523" t="s">
        <v>209</v>
      </c>
      <c r="P1" s="524"/>
      <c r="Q1" s="29"/>
    </row>
    <row r="2" spans="1:17" ht="12">
      <c r="A2" s="36"/>
      <c r="B2" s="429" t="s">
        <v>77</v>
      </c>
      <c r="C2" s="36"/>
      <c r="D2" s="234"/>
      <c r="E2" s="234"/>
      <c r="F2" s="234"/>
      <c r="G2" s="234"/>
      <c r="H2" s="234"/>
      <c r="I2" s="234"/>
      <c r="J2" s="234"/>
      <c r="K2" s="234"/>
      <c r="L2" s="138"/>
      <c r="M2" s="372"/>
      <c r="N2" s="35"/>
      <c r="O2" s="35"/>
      <c r="P2" s="35"/>
      <c r="Q2" s="34"/>
    </row>
    <row r="3" spans="1:17" ht="13.5">
      <c r="A3" s="52"/>
      <c r="B3" s="94"/>
      <c r="C3" s="52"/>
      <c r="D3" s="231"/>
      <c r="E3" s="235"/>
      <c r="F3" s="235"/>
      <c r="G3" s="235"/>
      <c r="H3" s="235"/>
      <c r="I3" s="235"/>
      <c r="J3" s="235"/>
      <c r="K3" s="235"/>
      <c r="L3" s="119"/>
      <c r="M3" s="387"/>
      <c r="N3" s="97"/>
      <c r="O3" s="97"/>
      <c r="P3" s="530" t="s">
        <v>17</v>
      </c>
      <c r="Q3" s="530"/>
    </row>
    <row r="4" spans="1:17" ht="19.5">
      <c r="A4" s="52"/>
      <c r="B4" s="94"/>
      <c r="C4" s="52"/>
      <c r="D4" s="473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97"/>
      <c r="Q4" s="94"/>
    </row>
    <row r="5" spans="1:17" ht="13.5">
      <c r="A5" s="52"/>
      <c r="B5" s="480" t="s">
        <v>206</v>
      </c>
      <c r="C5" s="530" t="s">
        <v>0</v>
      </c>
      <c r="D5" s="530"/>
      <c r="E5" s="530"/>
      <c r="F5" s="530"/>
      <c r="G5" s="530"/>
      <c r="H5" s="530"/>
      <c r="I5" s="530"/>
      <c r="J5" s="530"/>
      <c r="K5" s="530"/>
      <c r="L5" s="531"/>
      <c r="M5" s="531"/>
      <c r="N5" s="531"/>
      <c r="O5" s="531"/>
      <c r="P5" s="531"/>
      <c r="Q5" s="94"/>
    </row>
    <row r="6" spans="1:17" ht="13.5">
      <c r="A6" s="55"/>
      <c r="B6" s="386" t="s">
        <v>235</v>
      </c>
      <c r="C6" s="57"/>
      <c r="D6" s="236"/>
      <c r="E6" s="525" t="s">
        <v>89</v>
      </c>
      <c r="F6" s="526"/>
      <c r="G6" s="527"/>
      <c r="H6" s="528" t="s">
        <v>85</v>
      </c>
      <c r="I6" s="529"/>
      <c r="J6" s="529"/>
      <c r="K6" s="529"/>
      <c r="L6" s="152"/>
      <c r="M6" s="388"/>
      <c r="N6" s="71"/>
      <c r="O6" s="71"/>
      <c r="P6" s="71"/>
      <c r="Q6" s="74"/>
    </row>
    <row r="7" spans="1:17" ht="69.75">
      <c r="A7" s="85" t="s">
        <v>1</v>
      </c>
      <c r="B7" s="85" t="s">
        <v>2</v>
      </c>
      <c r="C7" s="85" t="s">
        <v>3</v>
      </c>
      <c r="D7" s="267" t="s">
        <v>70</v>
      </c>
      <c r="E7" s="194" t="s">
        <v>63</v>
      </c>
      <c r="F7" s="195" t="s">
        <v>64</v>
      </c>
      <c r="G7" s="196" t="s">
        <v>65</v>
      </c>
      <c r="H7" s="197" t="s">
        <v>163</v>
      </c>
      <c r="I7" s="198" t="s">
        <v>67</v>
      </c>
      <c r="J7" s="198" t="s">
        <v>161</v>
      </c>
      <c r="K7" s="198" t="s">
        <v>164</v>
      </c>
      <c r="L7" s="114" t="s">
        <v>4</v>
      </c>
      <c r="M7" s="389" t="s">
        <v>5</v>
      </c>
      <c r="N7" s="85" t="s">
        <v>47</v>
      </c>
      <c r="O7" s="85" t="s">
        <v>6</v>
      </c>
      <c r="P7" s="85" t="s">
        <v>7</v>
      </c>
      <c r="Q7" s="85" t="s">
        <v>29</v>
      </c>
    </row>
    <row r="8" spans="1:17" ht="47.25" customHeight="1">
      <c r="A8" s="62">
        <v>1</v>
      </c>
      <c r="B8" s="437" t="s">
        <v>125</v>
      </c>
      <c r="C8" s="110" t="s">
        <v>23</v>
      </c>
      <c r="D8" s="342">
        <f>SUM(E8:I8)</f>
        <v>2</v>
      </c>
      <c r="E8" s="194">
        <v>2</v>
      </c>
      <c r="F8" s="195"/>
      <c r="G8" s="196"/>
      <c r="H8" s="197"/>
      <c r="I8" s="198"/>
      <c r="J8" s="198"/>
      <c r="K8" s="198"/>
      <c r="L8" s="249">
        <v>0</v>
      </c>
      <c r="M8" s="364">
        <v>0</v>
      </c>
      <c r="N8" s="176">
        <f>ROUND(L8*(1+M8),2)</f>
        <v>0</v>
      </c>
      <c r="O8" s="107">
        <f>L8*D8</f>
        <v>0</v>
      </c>
      <c r="P8" s="107">
        <f>N8*D8</f>
        <v>0</v>
      </c>
      <c r="Q8" s="89"/>
    </row>
    <row r="9" spans="1:17" ht="45.75" customHeight="1">
      <c r="A9" s="62">
        <v>2</v>
      </c>
      <c r="B9" s="437" t="s">
        <v>126</v>
      </c>
      <c r="C9" s="110" t="s">
        <v>23</v>
      </c>
      <c r="D9" s="342">
        <f>SUM(E9:I9)</f>
        <v>1</v>
      </c>
      <c r="E9" s="194">
        <v>1</v>
      </c>
      <c r="F9" s="195"/>
      <c r="G9" s="196"/>
      <c r="H9" s="197"/>
      <c r="I9" s="198"/>
      <c r="J9" s="198"/>
      <c r="K9" s="198"/>
      <c r="L9" s="249">
        <v>0</v>
      </c>
      <c r="M9" s="364">
        <v>0</v>
      </c>
      <c r="N9" s="176">
        <f>ROUND(L9*(1+M9),2)</f>
        <v>0</v>
      </c>
      <c r="O9" s="107">
        <f>L9*D9</f>
        <v>0</v>
      </c>
      <c r="P9" s="107">
        <f>N9*D9</f>
        <v>0</v>
      </c>
      <c r="Q9" s="89"/>
    </row>
    <row r="10" spans="1:17" ht="45.75" customHeight="1">
      <c r="A10" s="62">
        <v>3</v>
      </c>
      <c r="B10" s="437" t="s">
        <v>127</v>
      </c>
      <c r="C10" s="110" t="s">
        <v>23</v>
      </c>
      <c r="D10" s="342">
        <f>SUM(E10:I10)</f>
        <v>1</v>
      </c>
      <c r="E10" s="194">
        <v>1</v>
      </c>
      <c r="F10" s="195"/>
      <c r="G10" s="196"/>
      <c r="H10" s="197"/>
      <c r="I10" s="198"/>
      <c r="J10" s="198"/>
      <c r="K10" s="198"/>
      <c r="L10" s="249">
        <v>0</v>
      </c>
      <c r="M10" s="364">
        <v>0</v>
      </c>
      <c r="N10" s="176">
        <f>ROUND(L10*(1+M10),2)</f>
        <v>0</v>
      </c>
      <c r="O10" s="107">
        <f>L10*D10</f>
        <v>0</v>
      </c>
      <c r="P10" s="107">
        <f>N10*D10</f>
        <v>0</v>
      </c>
      <c r="Q10" s="89"/>
    </row>
    <row r="11" spans="1:17" ht="51.75" customHeight="1">
      <c r="A11" s="62">
        <v>4</v>
      </c>
      <c r="B11" s="437" t="s">
        <v>191</v>
      </c>
      <c r="C11" s="110" t="s">
        <v>23</v>
      </c>
      <c r="D11" s="342">
        <f>SUM(E11:I11)</f>
        <v>2</v>
      </c>
      <c r="E11" s="194">
        <v>2</v>
      </c>
      <c r="F11" s="195"/>
      <c r="G11" s="196"/>
      <c r="H11" s="197"/>
      <c r="I11" s="198"/>
      <c r="J11" s="198"/>
      <c r="K11" s="198"/>
      <c r="L11" s="249">
        <v>0</v>
      </c>
      <c r="M11" s="364">
        <v>0</v>
      </c>
      <c r="N11" s="176">
        <f>ROUND(L11*(1+M11),2)</f>
        <v>0</v>
      </c>
      <c r="O11" s="107">
        <f>L11*D11</f>
        <v>0</v>
      </c>
      <c r="P11" s="107">
        <f>N11*D11</f>
        <v>0</v>
      </c>
      <c r="Q11" s="89"/>
    </row>
    <row r="12" spans="1:17" ht="42.75" customHeight="1">
      <c r="A12" s="62">
        <v>5</v>
      </c>
      <c r="B12" s="437" t="s">
        <v>128</v>
      </c>
      <c r="C12" s="110" t="s">
        <v>23</v>
      </c>
      <c r="D12" s="342">
        <f>SUM(E12:I12)</f>
        <v>1</v>
      </c>
      <c r="E12" s="194">
        <v>1</v>
      </c>
      <c r="F12" s="195"/>
      <c r="G12" s="196"/>
      <c r="H12" s="197"/>
      <c r="I12" s="198"/>
      <c r="J12" s="198"/>
      <c r="K12" s="198"/>
      <c r="L12" s="249">
        <v>0</v>
      </c>
      <c r="M12" s="364">
        <v>0</v>
      </c>
      <c r="N12" s="176">
        <f>ROUND(L12*(1+M12),2)</f>
        <v>0</v>
      </c>
      <c r="O12" s="107">
        <f>L12*D12</f>
        <v>0</v>
      </c>
      <c r="P12" s="107">
        <f>N12*D12</f>
        <v>0</v>
      </c>
      <c r="Q12" s="89"/>
    </row>
    <row r="13" spans="1:17" ht="13.5">
      <c r="A13" s="532" t="s">
        <v>27</v>
      </c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4"/>
      <c r="O13" s="108">
        <f>SUM(O8:O12)</f>
        <v>0</v>
      </c>
      <c r="P13" s="108">
        <f>SUM(P8:P12)</f>
        <v>0</v>
      </c>
      <c r="Q13" s="475"/>
    </row>
    <row r="14" spans="1:17" ht="28.5" customHeight="1">
      <c r="A14" s="84"/>
      <c r="B14" s="535" t="s">
        <v>229</v>
      </c>
      <c r="C14" s="535"/>
      <c r="D14" s="535"/>
      <c r="E14" s="535"/>
      <c r="F14" s="236"/>
      <c r="G14" s="236"/>
      <c r="H14" s="236"/>
      <c r="I14" s="236"/>
      <c r="J14" s="236"/>
      <c r="K14" s="236"/>
      <c r="L14" s="126"/>
      <c r="M14" s="390"/>
      <c r="N14" s="188"/>
      <c r="O14" s="86"/>
      <c r="P14" s="86"/>
      <c r="Q14" s="438"/>
    </row>
    <row r="15" spans="1:10" ht="13.5">
      <c r="A15" s="72" t="s">
        <v>211</v>
      </c>
      <c r="B15" s="495"/>
      <c r="C15" s="72"/>
      <c r="D15" s="72"/>
      <c r="E15" s="72"/>
      <c r="F15" s="521"/>
      <c r="G15" s="521"/>
      <c r="H15" s="521"/>
      <c r="I15" s="521"/>
      <c r="J15" s="521"/>
    </row>
    <row r="16" spans="1:10" ht="13.5">
      <c r="A16" s="72" t="s">
        <v>212</v>
      </c>
      <c r="B16" s="495"/>
      <c r="C16" s="72"/>
      <c r="D16" s="72"/>
      <c r="E16" s="72"/>
      <c r="F16" s="72"/>
      <c r="G16" s="367"/>
      <c r="H16" s="132"/>
      <c r="I16" s="132"/>
      <c r="J16" s="132"/>
    </row>
    <row r="17" spans="1:10" ht="13.5">
      <c r="A17" s="72" t="s">
        <v>213</v>
      </c>
      <c r="B17" s="495"/>
      <c r="C17" s="72"/>
      <c r="D17" s="72"/>
      <c r="E17" s="72"/>
      <c r="F17" s="72"/>
      <c r="G17" s="367"/>
      <c r="H17" s="132"/>
      <c r="I17" s="132"/>
      <c r="J17" s="132"/>
    </row>
    <row r="18" spans="1:10" ht="13.5">
      <c r="A18" s="72" t="s">
        <v>214</v>
      </c>
      <c r="B18" s="495"/>
      <c r="C18" s="72"/>
      <c r="D18" s="72"/>
      <c r="E18" s="72"/>
      <c r="F18" s="72"/>
      <c r="G18" s="367"/>
      <c r="H18" s="132"/>
      <c r="I18" s="132"/>
      <c r="J18" s="132"/>
    </row>
    <row r="19" spans="12:17" ht="12">
      <c r="L19" s="522" t="s">
        <v>78</v>
      </c>
      <c r="M19" s="522"/>
      <c r="N19" s="522"/>
      <c r="O19" s="522"/>
      <c r="Q19" s="474"/>
    </row>
    <row r="20" spans="12:17" ht="12">
      <c r="L20" s="522"/>
      <c r="M20" s="522"/>
      <c r="N20" s="522"/>
      <c r="O20" s="522"/>
      <c r="Q20" s="474"/>
    </row>
    <row r="21" spans="12:17" ht="12">
      <c r="L21" s="522"/>
      <c r="M21" s="522"/>
      <c r="N21" s="522"/>
      <c r="O21" s="522"/>
      <c r="Q21" s="474"/>
    </row>
    <row r="22" ht="12">
      <c r="Q22" s="474"/>
    </row>
    <row r="23" spans="2:17" ht="12">
      <c r="B23" s="439"/>
      <c r="D23" s="265"/>
      <c r="E23" s="225"/>
      <c r="F23" s="225"/>
      <c r="G23" s="225"/>
      <c r="H23" s="225"/>
      <c r="I23" s="225"/>
      <c r="J23" s="225"/>
      <c r="K23" s="225"/>
      <c r="L23" s="140"/>
      <c r="M23" s="359"/>
      <c r="N23" s="191"/>
      <c r="O23" s="191"/>
      <c r="P23" s="191"/>
      <c r="Q23" s="474"/>
    </row>
    <row r="24" spans="2:17" ht="12">
      <c r="B24" s="439"/>
      <c r="D24" s="265"/>
      <c r="E24" s="225"/>
      <c r="F24" s="225"/>
      <c r="G24" s="225"/>
      <c r="H24" s="225"/>
      <c r="I24" s="225"/>
      <c r="J24" s="225"/>
      <c r="K24" s="225"/>
      <c r="L24" s="140"/>
      <c r="M24" s="359"/>
      <c r="N24" s="191"/>
      <c r="O24" s="191"/>
      <c r="P24" s="191"/>
      <c r="Q24" s="474"/>
    </row>
    <row r="25" spans="2:17" ht="12">
      <c r="B25" s="439"/>
      <c r="D25" s="265"/>
      <c r="E25" s="225"/>
      <c r="F25" s="225"/>
      <c r="G25" s="225"/>
      <c r="H25" s="225"/>
      <c r="I25" s="225"/>
      <c r="J25" s="225"/>
      <c r="K25" s="225"/>
      <c r="L25" s="140"/>
      <c r="M25" s="359"/>
      <c r="N25" s="191"/>
      <c r="O25" s="191"/>
      <c r="P25" s="191"/>
      <c r="Q25" s="474"/>
    </row>
    <row r="26" spans="2:17" ht="12">
      <c r="B26" s="439"/>
      <c r="D26" s="265"/>
      <c r="E26" s="225"/>
      <c r="F26" s="225"/>
      <c r="G26" s="225"/>
      <c r="H26" s="225"/>
      <c r="I26" s="225"/>
      <c r="J26" s="225"/>
      <c r="K26" s="225"/>
      <c r="L26" s="140"/>
      <c r="M26" s="359"/>
      <c r="N26" s="191"/>
      <c r="O26" s="191"/>
      <c r="P26" s="191"/>
      <c r="Q26" s="474"/>
    </row>
    <row r="27" spans="2:17" ht="12">
      <c r="B27" s="439"/>
      <c r="D27" s="265"/>
      <c r="E27" s="225"/>
      <c r="F27" s="225"/>
      <c r="G27" s="225"/>
      <c r="H27" s="225"/>
      <c r="I27" s="225"/>
      <c r="J27" s="225"/>
      <c r="K27" s="225"/>
      <c r="L27" s="140"/>
      <c r="M27" s="359"/>
      <c r="N27" s="191"/>
      <c r="O27" s="191"/>
      <c r="P27" s="191"/>
      <c r="Q27" s="474"/>
    </row>
    <row r="28" spans="2:17" ht="12">
      <c r="B28" s="439"/>
      <c r="D28" s="265"/>
      <c r="E28" s="225"/>
      <c r="F28" s="225"/>
      <c r="G28" s="225"/>
      <c r="H28" s="225"/>
      <c r="I28" s="225"/>
      <c r="J28" s="225"/>
      <c r="K28" s="225"/>
      <c r="L28" s="140"/>
      <c r="M28" s="359"/>
      <c r="N28" s="191"/>
      <c r="O28" s="191"/>
      <c r="P28" s="191"/>
      <c r="Q28" s="474"/>
    </row>
    <row r="29" spans="2:17" ht="12">
      <c r="B29" s="439"/>
      <c r="D29" s="265"/>
      <c r="E29" s="225"/>
      <c r="F29" s="225"/>
      <c r="G29" s="225"/>
      <c r="H29" s="225"/>
      <c r="I29" s="225"/>
      <c r="J29" s="225"/>
      <c r="K29" s="225"/>
      <c r="L29" s="140"/>
      <c r="M29" s="359"/>
      <c r="N29" s="191"/>
      <c r="O29" s="191"/>
      <c r="P29" s="191"/>
      <c r="Q29" s="474"/>
    </row>
    <row r="30" spans="2:17" ht="12">
      <c r="B30" s="439"/>
      <c r="D30" s="265"/>
      <c r="E30" s="225"/>
      <c r="F30" s="225"/>
      <c r="G30" s="225"/>
      <c r="H30" s="225"/>
      <c r="I30" s="225"/>
      <c r="J30" s="225"/>
      <c r="K30" s="225"/>
      <c r="L30" s="140"/>
      <c r="M30" s="359"/>
      <c r="N30" s="191"/>
      <c r="O30" s="191"/>
      <c r="P30" s="191"/>
      <c r="Q30" s="474"/>
    </row>
  </sheetData>
  <sheetProtection/>
  <mergeCells count="9">
    <mergeCell ref="F15:J15"/>
    <mergeCell ref="L19:O21"/>
    <mergeCell ref="B14:E14"/>
    <mergeCell ref="O1:P1"/>
    <mergeCell ref="P3:Q3"/>
    <mergeCell ref="C5:P5"/>
    <mergeCell ref="E6:G6"/>
    <mergeCell ref="H6:K6"/>
    <mergeCell ref="A13:N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6">
      <selection activeCell="F9" sqref="F9"/>
    </sheetView>
  </sheetViews>
  <sheetFormatPr defaultColWidth="9.140625" defaultRowHeight="12.75"/>
  <cols>
    <col min="1" max="1" width="4.57421875" style="0" customWidth="1"/>
    <col min="2" max="2" width="63.421875" style="426" customWidth="1"/>
    <col min="3" max="3" width="13.57421875" style="0" customWidth="1"/>
    <col min="4" max="4" width="12.00390625" style="265" customWidth="1"/>
    <col min="5" max="6" width="8.8515625" style="225" customWidth="1"/>
    <col min="7" max="7" width="8.140625" style="225" customWidth="1"/>
    <col min="8" max="8" width="11.7109375" style="225" customWidth="1"/>
    <col min="9" max="9" width="13.8515625" style="133" customWidth="1"/>
    <col min="10" max="10" width="10.57421875" style="396" customWidth="1"/>
    <col min="11" max="11" width="14.00390625" style="133" customWidth="1"/>
    <col min="12" max="12" width="13.8515625" style="413" customWidth="1"/>
    <col min="13" max="13" width="12.421875" style="413" customWidth="1"/>
    <col min="14" max="14" width="30.7109375" style="0" customWidth="1"/>
  </cols>
  <sheetData>
    <row r="1" spans="1:14" ht="12.75">
      <c r="A1" s="11"/>
      <c r="B1" s="349" t="s">
        <v>76</v>
      </c>
      <c r="C1" s="12"/>
      <c r="D1" s="241"/>
      <c r="E1" s="230"/>
      <c r="F1" s="230"/>
      <c r="G1" s="230"/>
      <c r="H1" s="230"/>
      <c r="I1" s="150"/>
      <c r="J1" s="392"/>
      <c r="K1" s="149"/>
      <c r="L1" s="150"/>
      <c r="M1" s="536" t="s">
        <v>209</v>
      </c>
      <c r="N1" s="536"/>
    </row>
    <row r="2" spans="1:14" ht="13.5">
      <c r="A2" s="72"/>
      <c r="B2" s="349" t="s">
        <v>77</v>
      </c>
      <c r="C2" s="72"/>
      <c r="D2" s="266"/>
      <c r="E2" s="222"/>
      <c r="F2" s="222"/>
      <c r="G2" s="222"/>
      <c r="H2" s="222"/>
      <c r="I2" s="132"/>
      <c r="J2" s="367"/>
      <c r="K2" s="132"/>
      <c r="L2" s="182"/>
      <c r="M2" s="538" t="s">
        <v>17</v>
      </c>
      <c r="N2" s="538"/>
    </row>
    <row r="3" spans="1:14" ht="13.5">
      <c r="A3" s="72"/>
      <c r="B3" s="480" t="s">
        <v>206</v>
      </c>
      <c r="C3" s="538" t="s">
        <v>0</v>
      </c>
      <c r="D3" s="538"/>
      <c r="E3" s="538"/>
      <c r="F3" s="538"/>
      <c r="G3" s="538"/>
      <c r="H3" s="538"/>
      <c r="I3" s="539"/>
      <c r="J3" s="539"/>
      <c r="K3" s="539"/>
      <c r="L3" s="539"/>
      <c r="M3" s="539"/>
      <c r="N3" s="72"/>
    </row>
    <row r="4" spans="1:14" ht="45" customHeight="1">
      <c r="A4" s="88"/>
      <c r="B4" s="386" t="s">
        <v>41</v>
      </c>
      <c r="C4" s="73"/>
      <c r="D4" s="236"/>
      <c r="E4" s="540" t="s">
        <v>86</v>
      </c>
      <c r="F4" s="541"/>
      <c r="G4" s="541"/>
      <c r="H4" s="325" t="s">
        <v>88</v>
      </c>
      <c r="I4" s="137"/>
      <c r="J4" s="393"/>
      <c r="K4" s="137"/>
      <c r="L4" s="143"/>
      <c r="M4" s="143"/>
      <c r="N4" s="73"/>
    </row>
    <row r="5" spans="1:14" s="17" customFormat="1" ht="45" customHeight="1">
      <c r="A5" s="85" t="s">
        <v>1</v>
      </c>
      <c r="B5" s="79" t="s">
        <v>2</v>
      </c>
      <c r="C5" s="85" t="s">
        <v>3</v>
      </c>
      <c r="D5" s="267" t="s">
        <v>70</v>
      </c>
      <c r="E5" s="307" t="s">
        <v>63</v>
      </c>
      <c r="F5" s="308" t="s">
        <v>64</v>
      </c>
      <c r="G5" s="309" t="s">
        <v>65</v>
      </c>
      <c r="H5" s="307" t="s">
        <v>71</v>
      </c>
      <c r="I5" s="114" t="s">
        <v>4</v>
      </c>
      <c r="J5" s="389" t="s">
        <v>5</v>
      </c>
      <c r="K5" s="114" t="s">
        <v>47</v>
      </c>
      <c r="L5" s="114" t="s">
        <v>6</v>
      </c>
      <c r="M5" s="114" t="s">
        <v>7</v>
      </c>
      <c r="N5" s="85" t="s">
        <v>28</v>
      </c>
    </row>
    <row r="6" spans="1:14" s="42" customFormat="1" ht="111.75">
      <c r="A6" s="58">
        <v>1</v>
      </c>
      <c r="B6" s="89" t="s">
        <v>207</v>
      </c>
      <c r="C6" s="62" t="s">
        <v>20</v>
      </c>
      <c r="D6" s="267">
        <f>SUM(E6:H6)</f>
        <v>7</v>
      </c>
      <c r="E6" s="307">
        <v>0</v>
      </c>
      <c r="F6" s="308">
        <v>0</v>
      </c>
      <c r="G6" s="309">
        <v>7</v>
      </c>
      <c r="H6" s="307">
        <v>0</v>
      </c>
      <c r="I6" s="115">
        <v>0</v>
      </c>
      <c r="J6" s="394">
        <v>0</v>
      </c>
      <c r="K6" s="312">
        <f aca="true" t="shared" si="0" ref="K6:K11">ROUND(I6*(1+J6),2)</f>
        <v>0</v>
      </c>
      <c r="L6" s="125">
        <f aca="true" t="shared" si="1" ref="L6:L11">I6*D6</f>
        <v>0</v>
      </c>
      <c r="M6" s="125">
        <f aca="true" t="shared" si="2" ref="M6:M11">K6*D6</f>
        <v>0</v>
      </c>
      <c r="N6" s="58"/>
    </row>
    <row r="7" spans="1:14" s="42" customFormat="1" ht="63" customHeight="1">
      <c r="A7" s="58">
        <v>2</v>
      </c>
      <c r="B7" s="61" t="s">
        <v>141</v>
      </c>
      <c r="C7" s="61" t="s">
        <v>9</v>
      </c>
      <c r="D7" s="267">
        <f>SUM(E7:H7)</f>
        <v>4</v>
      </c>
      <c r="E7" s="307">
        <v>4</v>
      </c>
      <c r="F7" s="308">
        <v>0</v>
      </c>
      <c r="G7" s="309">
        <v>0</v>
      </c>
      <c r="H7" s="307">
        <v>0</v>
      </c>
      <c r="I7" s="115">
        <v>0</v>
      </c>
      <c r="J7" s="394">
        <v>0</v>
      </c>
      <c r="K7" s="312">
        <f t="shared" si="0"/>
        <v>0</v>
      </c>
      <c r="L7" s="125">
        <f t="shared" si="1"/>
        <v>0</v>
      </c>
      <c r="M7" s="125">
        <f t="shared" si="2"/>
        <v>0</v>
      </c>
      <c r="N7" s="58"/>
    </row>
    <row r="8" spans="1:14" s="109" customFormat="1" ht="35.25" customHeight="1">
      <c r="A8" s="58">
        <v>3</v>
      </c>
      <c r="B8" s="440" t="s">
        <v>72</v>
      </c>
      <c r="C8" s="306" t="s">
        <v>97</v>
      </c>
      <c r="D8" s="267">
        <f>SUM(E8:H8)</f>
        <v>2</v>
      </c>
      <c r="E8" s="343">
        <v>2</v>
      </c>
      <c r="F8" s="308">
        <v>0</v>
      </c>
      <c r="G8" s="314">
        <v>0</v>
      </c>
      <c r="H8" s="307">
        <v>0</v>
      </c>
      <c r="I8" s="115">
        <v>0</v>
      </c>
      <c r="J8" s="394">
        <v>0</v>
      </c>
      <c r="K8" s="312">
        <f t="shared" si="0"/>
        <v>0</v>
      </c>
      <c r="L8" s="125">
        <f t="shared" si="1"/>
        <v>0</v>
      </c>
      <c r="M8" s="125">
        <f t="shared" si="2"/>
        <v>0</v>
      </c>
      <c r="N8" s="63"/>
    </row>
    <row r="9" spans="1:14" s="109" customFormat="1" ht="84">
      <c r="A9" s="58">
        <v>4</v>
      </c>
      <c r="B9" s="66" t="s">
        <v>82</v>
      </c>
      <c r="C9" s="92" t="s">
        <v>147</v>
      </c>
      <c r="D9" s="267">
        <f>SUM(E9:H9)</f>
        <v>3</v>
      </c>
      <c r="E9" s="307">
        <v>0</v>
      </c>
      <c r="F9" s="308">
        <v>0</v>
      </c>
      <c r="G9" s="309">
        <v>0</v>
      </c>
      <c r="H9" s="307">
        <v>3</v>
      </c>
      <c r="I9" s="115">
        <v>0</v>
      </c>
      <c r="J9" s="394">
        <v>0</v>
      </c>
      <c r="K9" s="312">
        <f t="shared" si="0"/>
        <v>0</v>
      </c>
      <c r="L9" s="125">
        <f t="shared" si="1"/>
        <v>0</v>
      </c>
      <c r="M9" s="125">
        <f t="shared" si="2"/>
        <v>0</v>
      </c>
      <c r="N9" s="63"/>
    </row>
    <row r="10" spans="1:14" s="109" customFormat="1" ht="55.5">
      <c r="A10" s="58">
        <v>5</v>
      </c>
      <c r="B10" s="441" t="s">
        <v>107</v>
      </c>
      <c r="C10" s="61" t="s">
        <v>10</v>
      </c>
      <c r="D10" s="267">
        <f>SUM(E10:H10)</f>
        <v>2</v>
      </c>
      <c r="E10" s="307">
        <v>0</v>
      </c>
      <c r="F10" s="308">
        <v>0</v>
      </c>
      <c r="G10" s="309">
        <v>2</v>
      </c>
      <c r="H10" s="307">
        <v>0</v>
      </c>
      <c r="I10" s="115">
        <v>0</v>
      </c>
      <c r="J10" s="394">
        <v>0</v>
      </c>
      <c r="K10" s="312">
        <f t="shared" si="0"/>
        <v>0</v>
      </c>
      <c r="L10" s="125">
        <f t="shared" si="1"/>
        <v>0</v>
      </c>
      <c r="M10" s="125">
        <f t="shared" si="2"/>
        <v>0</v>
      </c>
      <c r="N10" s="85"/>
    </row>
    <row r="11" spans="1:14" s="109" customFormat="1" ht="27.75">
      <c r="A11" s="58">
        <v>6</v>
      </c>
      <c r="B11" s="441" t="s">
        <v>200</v>
      </c>
      <c r="C11" s="61" t="s">
        <v>199</v>
      </c>
      <c r="D11" s="267">
        <v>2</v>
      </c>
      <c r="E11" s="307">
        <v>0</v>
      </c>
      <c r="F11" s="308">
        <v>0</v>
      </c>
      <c r="G11" s="309">
        <v>2</v>
      </c>
      <c r="H11" s="307">
        <v>0</v>
      </c>
      <c r="I11" s="115">
        <v>0</v>
      </c>
      <c r="J11" s="394">
        <v>0</v>
      </c>
      <c r="K11" s="312">
        <f t="shared" si="0"/>
        <v>0</v>
      </c>
      <c r="L11" s="125">
        <f t="shared" si="1"/>
        <v>0</v>
      </c>
      <c r="M11" s="125">
        <f t="shared" si="2"/>
        <v>0</v>
      </c>
      <c r="N11" s="85"/>
    </row>
    <row r="12" spans="1:14" s="19" customFormat="1" ht="19.5" customHeight="1">
      <c r="A12" s="497"/>
      <c r="B12" s="542" t="s">
        <v>182</v>
      </c>
      <c r="C12" s="543"/>
      <c r="D12" s="543"/>
      <c r="E12" s="543"/>
      <c r="F12" s="543"/>
      <c r="G12" s="543"/>
      <c r="H12" s="543"/>
      <c r="I12" s="543"/>
      <c r="J12" s="543"/>
      <c r="K12" s="544"/>
      <c r="L12" s="410">
        <f>SUM(L6:L10)</f>
        <v>0</v>
      </c>
      <c r="M12" s="410">
        <f>SUM(M6:M10)</f>
        <v>0</v>
      </c>
      <c r="N12" s="409"/>
    </row>
    <row r="13" spans="1:14" s="17" customFormat="1" ht="21.75" customHeight="1">
      <c r="A13" s="103"/>
      <c r="B13" s="517" t="s">
        <v>217</v>
      </c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</row>
    <row r="14" spans="1:14" s="19" customFormat="1" ht="18.75" customHeight="1">
      <c r="A14" s="69"/>
      <c r="B14" s="493" t="s">
        <v>216</v>
      </c>
      <c r="C14" s="72"/>
      <c r="D14" s="266"/>
      <c r="E14" s="222"/>
      <c r="F14" s="222"/>
      <c r="G14" s="222"/>
      <c r="H14" s="222"/>
      <c r="I14" s="132"/>
      <c r="J14" s="367"/>
      <c r="K14" s="132"/>
      <c r="L14" s="182"/>
      <c r="M14" s="182"/>
      <c r="N14" s="72"/>
    </row>
    <row r="15" spans="1:13" ht="21" customHeight="1">
      <c r="A15" s="72" t="s">
        <v>211</v>
      </c>
      <c r="B15" s="495"/>
      <c r="C15" s="72"/>
      <c r="D15" s="72"/>
      <c r="E15" s="72"/>
      <c r="F15" s="521"/>
      <c r="G15" s="521"/>
      <c r="H15" s="521"/>
      <c r="I15" s="521"/>
      <c r="J15" s="521"/>
      <c r="K15"/>
      <c r="L15"/>
      <c r="M15"/>
    </row>
    <row r="16" spans="1:13" ht="13.5">
      <c r="A16" s="72" t="s">
        <v>212</v>
      </c>
      <c r="B16" s="495"/>
      <c r="C16" s="72"/>
      <c r="D16" s="72"/>
      <c r="E16" s="72"/>
      <c r="F16" s="72"/>
      <c r="G16" s="367"/>
      <c r="H16" s="132"/>
      <c r="I16" s="132"/>
      <c r="J16" s="132"/>
      <c r="K16"/>
      <c r="L16"/>
      <c r="M16"/>
    </row>
    <row r="17" spans="1:13" ht="13.5">
      <c r="A17" s="72" t="s">
        <v>213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</row>
    <row r="18" spans="1:13" ht="13.5">
      <c r="A18" s="72" t="s">
        <v>214</v>
      </c>
      <c r="B18" s="495"/>
      <c r="C18" s="72"/>
      <c r="D18" s="72"/>
      <c r="E18" s="72"/>
      <c r="F18" s="72"/>
      <c r="G18" s="367"/>
      <c r="H18" s="132"/>
      <c r="I18" s="132"/>
      <c r="J18" s="132"/>
      <c r="K18"/>
      <c r="L18"/>
      <c r="M18"/>
    </row>
    <row r="19" spans="1:14" s="19" customFormat="1" ht="19.5" customHeight="1">
      <c r="A19" s="74"/>
      <c r="B19" s="189"/>
      <c r="C19" s="72"/>
      <c r="D19" s="266"/>
      <c r="E19" s="222"/>
      <c r="F19" s="222"/>
      <c r="G19" s="222"/>
      <c r="H19" s="537" t="s">
        <v>78</v>
      </c>
      <c r="I19" s="537"/>
      <c r="J19" s="537"/>
      <c r="K19" s="537"/>
      <c r="L19" s="182"/>
      <c r="M19" s="182"/>
      <c r="N19" s="72"/>
    </row>
    <row r="20" spans="1:14" s="19" customFormat="1" ht="19.5" customHeight="1">
      <c r="A20" s="74"/>
      <c r="B20" s="189"/>
      <c r="C20" s="72"/>
      <c r="D20" s="266"/>
      <c r="E20" s="222"/>
      <c r="F20" s="222"/>
      <c r="G20" s="222"/>
      <c r="H20" s="537"/>
      <c r="I20" s="537"/>
      <c r="J20" s="537"/>
      <c r="K20" s="537"/>
      <c r="L20" s="182"/>
      <c r="M20" s="182"/>
      <c r="N20" s="72"/>
    </row>
    <row r="21" spans="1:14" ht="13.5">
      <c r="A21" s="75"/>
      <c r="B21" s="442"/>
      <c r="C21" s="75"/>
      <c r="D21" s="274"/>
      <c r="E21" s="232"/>
      <c r="F21" s="232"/>
      <c r="G21" s="232"/>
      <c r="H21" s="232"/>
      <c r="I21" s="151"/>
      <c r="J21" s="395"/>
      <c r="K21" s="151"/>
      <c r="L21" s="412"/>
      <c r="M21" s="412"/>
      <c r="N21" s="75"/>
    </row>
    <row r="22" spans="1:14" ht="13.5">
      <c r="A22" s="75"/>
      <c r="B22" s="442"/>
      <c r="C22" s="75"/>
      <c r="D22" s="274"/>
      <c r="E22" s="232"/>
      <c r="F22" s="232"/>
      <c r="G22" s="232"/>
      <c r="H22" s="232"/>
      <c r="I22" s="151"/>
      <c r="J22" s="395"/>
      <c r="K22" s="151"/>
      <c r="L22" s="412"/>
      <c r="M22" s="412"/>
      <c r="N22" s="75"/>
    </row>
    <row r="23" spans="1:14" ht="13.5">
      <c r="A23" s="75"/>
      <c r="B23" s="442"/>
      <c r="C23" s="75"/>
      <c r="D23" s="274"/>
      <c r="E23" s="232"/>
      <c r="F23" s="232"/>
      <c r="G23" s="232"/>
      <c r="H23" s="232"/>
      <c r="I23" s="151"/>
      <c r="J23" s="395"/>
      <c r="K23" s="151"/>
      <c r="L23" s="412"/>
      <c r="M23" s="412"/>
      <c r="N23" s="75"/>
    </row>
    <row r="24" spans="1:14" ht="13.5">
      <c r="A24" s="75"/>
      <c r="B24" s="442"/>
      <c r="C24" s="75"/>
      <c r="D24" s="274"/>
      <c r="E24" s="232"/>
      <c r="F24" s="232"/>
      <c r="G24" s="232"/>
      <c r="H24" s="232"/>
      <c r="I24" s="151"/>
      <c r="J24" s="395"/>
      <c r="K24" s="151"/>
      <c r="L24" s="412"/>
      <c r="M24" s="412"/>
      <c r="N24" s="75"/>
    </row>
  </sheetData>
  <sheetProtection/>
  <mergeCells count="8">
    <mergeCell ref="M1:N1"/>
    <mergeCell ref="F15:J15"/>
    <mergeCell ref="H19:K20"/>
    <mergeCell ref="M2:N2"/>
    <mergeCell ref="C3:M3"/>
    <mergeCell ref="E4:G4"/>
    <mergeCell ref="B13:N13"/>
    <mergeCell ref="B12:K12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85" zoomScaleNormal="85" zoomScalePageLayoutView="0" workbookViewId="0" topLeftCell="A9">
      <selection activeCell="F9" sqref="F9"/>
    </sheetView>
  </sheetViews>
  <sheetFormatPr defaultColWidth="9.140625" defaultRowHeight="12.75"/>
  <cols>
    <col min="1" max="1" width="4.8515625" style="0" customWidth="1"/>
    <col min="2" max="2" width="46.8515625" style="426" customWidth="1"/>
    <col min="3" max="3" width="11.421875" style="0" customWidth="1"/>
    <col min="4" max="4" width="9.421875" style="265" customWidth="1"/>
    <col min="5" max="6" width="9.421875" style="225" customWidth="1"/>
    <col min="7" max="7" width="13.57421875" style="133" customWidth="1"/>
    <col min="8" max="8" width="8.8515625" style="396" customWidth="1"/>
    <col min="9" max="9" width="15.8515625" style="133" customWidth="1"/>
    <col min="10" max="10" width="14.421875" style="133" customWidth="1"/>
    <col min="11" max="11" width="13.140625" style="133" customWidth="1"/>
    <col min="12" max="12" width="18.140625" style="0" customWidth="1"/>
  </cols>
  <sheetData>
    <row r="1" spans="1:12" ht="13.5">
      <c r="A1" s="72"/>
      <c r="B1" s="349" t="s">
        <v>76</v>
      </c>
      <c r="C1" s="72"/>
      <c r="D1" s="266"/>
      <c r="E1" s="222"/>
      <c r="F1" s="222"/>
      <c r="G1" s="132"/>
      <c r="H1" s="367"/>
      <c r="I1" s="132"/>
      <c r="J1" s="132"/>
      <c r="K1" s="538" t="s">
        <v>17</v>
      </c>
      <c r="L1" s="538"/>
    </row>
    <row r="2" spans="1:12" ht="13.5">
      <c r="A2" s="72"/>
      <c r="B2" s="349" t="s">
        <v>77</v>
      </c>
      <c r="C2" s="72"/>
      <c r="D2" s="266"/>
      <c r="E2" s="222"/>
      <c r="F2" s="222"/>
      <c r="G2" s="132"/>
      <c r="H2" s="367"/>
      <c r="I2" s="132"/>
      <c r="J2" s="132"/>
      <c r="K2" s="550" t="s">
        <v>209</v>
      </c>
      <c r="L2" s="551"/>
    </row>
    <row r="3" spans="1:12" ht="13.5">
      <c r="A3" s="72"/>
      <c r="B3" s="480" t="s">
        <v>206</v>
      </c>
      <c r="C3" s="538" t="s">
        <v>0</v>
      </c>
      <c r="D3" s="538"/>
      <c r="E3" s="538"/>
      <c r="F3" s="538"/>
      <c r="G3" s="539"/>
      <c r="H3" s="539"/>
      <c r="I3" s="539"/>
      <c r="J3" s="539"/>
      <c r="K3" s="539"/>
      <c r="L3" s="72"/>
    </row>
    <row r="4" spans="1:12" ht="25.5" customHeight="1">
      <c r="A4" s="88"/>
      <c r="B4" s="386" t="s">
        <v>44</v>
      </c>
      <c r="C4" s="73"/>
      <c r="D4" s="236"/>
      <c r="E4" s="525" t="s">
        <v>89</v>
      </c>
      <c r="F4" s="526"/>
      <c r="G4" s="137"/>
      <c r="H4" s="393"/>
      <c r="I4" s="137"/>
      <c r="J4" s="137"/>
      <c r="K4" s="137"/>
      <c r="L4" s="73"/>
    </row>
    <row r="5" spans="1:12" ht="57.75" customHeight="1">
      <c r="A5" s="85" t="s">
        <v>1</v>
      </c>
      <c r="B5" s="79" t="s">
        <v>2</v>
      </c>
      <c r="C5" s="85" t="s">
        <v>3</v>
      </c>
      <c r="D5" s="267" t="s">
        <v>70</v>
      </c>
      <c r="E5" s="307" t="s">
        <v>63</v>
      </c>
      <c r="F5" s="308" t="s">
        <v>64</v>
      </c>
      <c r="G5" s="114" t="s">
        <v>4</v>
      </c>
      <c r="H5" s="389" t="s">
        <v>5</v>
      </c>
      <c r="I5" s="114" t="s">
        <v>47</v>
      </c>
      <c r="J5" s="114" t="s">
        <v>6</v>
      </c>
      <c r="K5" s="114" t="s">
        <v>7</v>
      </c>
      <c r="L5" s="85" t="s">
        <v>29</v>
      </c>
    </row>
    <row r="6" spans="1:12" s="43" customFormat="1" ht="46.5" customHeight="1">
      <c r="A6" s="62">
        <v>1</v>
      </c>
      <c r="B6" s="89" t="s">
        <v>55</v>
      </c>
      <c r="C6" s="89" t="s">
        <v>15</v>
      </c>
      <c r="D6" s="275">
        <f>SUM(E6:F6)</f>
        <v>8</v>
      </c>
      <c r="E6" s="403">
        <v>8</v>
      </c>
      <c r="F6" s="308"/>
      <c r="G6" s="141">
        <v>0</v>
      </c>
      <c r="H6" s="397">
        <v>0</v>
      </c>
      <c r="I6" s="312">
        <f>ROUND(G6*(1+H6),2)</f>
        <v>0</v>
      </c>
      <c r="J6" s="141">
        <f aca="true" t="shared" si="0" ref="J6:J15">G6*D6</f>
        <v>0</v>
      </c>
      <c r="K6" s="141">
        <f>I6*D6</f>
        <v>0</v>
      </c>
      <c r="L6" s="90"/>
    </row>
    <row r="7" spans="1:12" s="43" customFormat="1" ht="51" customHeight="1">
      <c r="A7" s="62">
        <v>2</v>
      </c>
      <c r="B7" s="89" t="s">
        <v>56</v>
      </c>
      <c r="C7" s="89" t="s">
        <v>16</v>
      </c>
      <c r="D7" s="275">
        <f aca="true" t="shared" si="1" ref="D7:D15">SUM(E7:F7)</f>
        <v>3</v>
      </c>
      <c r="E7" s="403">
        <v>3</v>
      </c>
      <c r="F7" s="308"/>
      <c r="G7" s="141">
        <v>0</v>
      </c>
      <c r="H7" s="397">
        <v>0</v>
      </c>
      <c r="I7" s="312">
        <f aca="true" t="shared" si="2" ref="I7:I15">ROUND(G7*(1+H7),2)</f>
        <v>0</v>
      </c>
      <c r="J7" s="141">
        <f t="shared" si="0"/>
        <v>0</v>
      </c>
      <c r="K7" s="141">
        <f aca="true" t="shared" si="3" ref="K7:K15">I7*D7</f>
        <v>0</v>
      </c>
      <c r="L7" s="90"/>
    </row>
    <row r="8" spans="1:12" s="43" customFormat="1" ht="59.25" customHeight="1">
      <c r="A8" s="62">
        <v>3</v>
      </c>
      <c r="B8" s="89" t="s">
        <v>19</v>
      </c>
      <c r="C8" s="62" t="s">
        <v>13</v>
      </c>
      <c r="D8" s="275">
        <f t="shared" si="1"/>
        <v>5</v>
      </c>
      <c r="E8" s="403">
        <v>5</v>
      </c>
      <c r="F8" s="308"/>
      <c r="G8" s="141">
        <v>0</v>
      </c>
      <c r="H8" s="397">
        <v>0</v>
      </c>
      <c r="I8" s="312">
        <f t="shared" si="2"/>
        <v>0</v>
      </c>
      <c r="J8" s="141">
        <f t="shared" si="0"/>
        <v>0</v>
      </c>
      <c r="K8" s="141">
        <f t="shared" si="3"/>
        <v>0</v>
      </c>
      <c r="L8" s="90"/>
    </row>
    <row r="9" spans="1:12" s="43" customFormat="1" ht="63" customHeight="1">
      <c r="A9" s="62">
        <v>4</v>
      </c>
      <c r="B9" s="66" t="s">
        <v>48</v>
      </c>
      <c r="C9" s="64" t="s">
        <v>13</v>
      </c>
      <c r="D9" s="275">
        <f t="shared" si="1"/>
        <v>10</v>
      </c>
      <c r="E9" s="403">
        <v>10</v>
      </c>
      <c r="F9" s="308"/>
      <c r="G9" s="249">
        <v>0</v>
      </c>
      <c r="H9" s="397">
        <v>0</v>
      </c>
      <c r="I9" s="312">
        <f t="shared" si="2"/>
        <v>0</v>
      </c>
      <c r="J9" s="141">
        <f t="shared" si="0"/>
        <v>0</v>
      </c>
      <c r="K9" s="141">
        <f t="shared" si="3"/>
        <v>0</v>
      </c>
      <c r="L9" s="80"/>
    </row>
    <row r="10" spans="1:12" s="43" customFormat="1" ht="64.5" customHeight="1">
      <c r="A10" s="62">
        <v>5</v>
      </c>
      <c r="B10" s="66" t="s">
        <v>24</v>
      </c>
      <c r="C10" s="64" t="s">
        <v>13</v>
      </c>
      <c r="D10" s="275">
        <f t="shared" si="1"/>
        <v>10</v>
      </c>
      <c r="E10" s="403">
        <v>10</v>
      </c>
      <c r="F10" s="308"/>
      <c r="G10" s="249">
        <v>0</v>
      </c>
      <c r="H10" s="397">
        <v>0</v>
      </c>
      <c r="I10" s="312">
        <f t="shared" si="2"/>
        <v>0</v>
      </c>
      <c r="J10" s="141">
        <f t="shared" si="0"/>
        <v>0</v>
      </c>
      <c r="K10" s="141">
        <f t="shared" si="3"/>
        <v>0</v>
      </c>
      <c r="L10" s="80"/>
    </row>
    <row r="11" spans="1:12" s="43" customFormat="1" ht="63.75" customHeight="1">
      <c r="A11" s="62">
        <v>6</v>
      </c>
      <c r="B11" s="89" t="s">
        <v>22</v>
      </c>
      <c r="C11" s="62" t="s">
        <v>13</v>
      </c>
      <c r="D11" s="275">
        <f t="shared" si="1"/>
        <v>2</v>
      </c>
      <c r="E11" s="403">
        <v>2</v>
      </c>
      <c r="F11" s="308"/>
      <c r="G11" s="112">
        <v>0</v>
      </c>
      <c r="H11" s="397">
        <v>0</v>
      </c>
      <c r="I11" s="312">
        <f t="shared" si="2"/>
        <v>0</v>
      </c>
      <c r="J11" s="141">
        <f t="shared" si="0"/>
        <v>0</v>
      </c>
      <c r="K11" s="141">
        <f t="shared" si="3"/>
        <v>0</v>
      </c>
      <c r="L11" s="91"/>
    </row>
    <row r="12" spans="1:12" s="43" customFormat="1" ht="63.75" customHeight="1">
      <c r="A12" s="62">
        <v>7</v>
      </c>
      <c r="B12" s="441" t="s">
        <v>52</v>
      </c>
      <c r="C12" s="92" t="s">
        <v>26</v>
      </c>
      <c r="D12" s="275">
        <f t="shared" si="1"/>
        <v>1</v>
      </c>
      <c r="E12" s="403">
        <v>1</v>
      </c>
      <c r="F12" s="308"/>
      <c r="G12" s="112">
        <v>0</v>
      </c>
      <c r="H12" s="397">
        <v>0</v>
      </c>
      <c r="I12" s="312">
        <f t="shared" si="2"/>
        <v>0</v>
      </c>
      <c r="J12" s="141">
        <f t="shared" si="0"/>
        <v>0</v>
      </c>
      <c r="K12" s="141">
        <f t="shared" si="3"/>
        <v>0</v>
      </c>
      <c r="L12" s="91"/>
    </row>
    <row r="13" spans="1:12" s="43" customFormat="1" ht="59.25" customHeight="1">
      <c r="A13" s="62">
        <v>8</v>
      </c>
      <c r="B13" s="89" t="s">
        <v>25</v>
      </c>
      <c r="C13" s="62" t="s">
        <v>13</v>
      </c>
      <c r="D13" s="275">
        <f t="shared" si="1"/>
        <v>4</v>
      </c>
      <c r="E13" s="403">
        <v>4</v>
      </c>
      <c r="F13" s="308"/>
      <c r="G13" s="112">
        <v>0</v>
      </c>
      <c r="H13" s="397">
        <v>0</v>
      </c>
      <c r="I13" s="312">
        <f t="shared" si="2"/>
        <v>0</v>
      </c>
      <c r="J13" s="141">
        <f t="shared" si="0"/>
        <v>0</v>
      </c>
      <c r="K13" s="141">
        <f t="shared" si="3"/>
        <v>0</v>
      </c>
      <c r="L13" s="91"/>
    </row>
    <row r="14" spans="1:12" s="43" customFormat="1" ht="59.25" customHeight="1">
      <c r="A14" s="62">
        <v>9</v>
      </c>
      <c r="B14" s="66" t="s">
        <v>54</v>
      </c>
      <c r="C14" s="64" t="s">
        <v>13</v>
      </c>
      <c r="D14" s="275">
        <f t="shared" si="1"/>
        <v>2</v>
      </c>
      <c r="E14" s="403">
        <v>2</v>
      </c>
      <c r="F14" s="308"/>
      <c r="G14" s="249">
        <v>0</v>
      </c>
      <c r="H14" s="397">
        <v>0</v>
      </c>
      <c r="I14" s="312">
        <f t="shared" si="2"/>
        <v>0</v>
      </c>
      <c r="J14" s="141">
        <f t="shared" si="0"/>
        <v>0</v>
      </c>
      <c r="K14" s="141">
        <f t="shared" si="3"/>
        <v>0</v>
      </c>
      <c r="L14" s="91"/>
    </row>
    <row r="15" spans="1:12" s="46" customFormat="1" ht="39.75" customHeight="1">
      <c r="A15" s="62">
        <v>10</v>
      </c>
      <c r="B15" s="66" t="s">
        <v>32</v>
      </c>
      <c r="C15" s="64" t="s">
        <v>8</v>
      </c>
      <c r="D15" s="275">
        <f t="shared" si="1"/>
        <v>15</v>
      </c>
      <c r="E15" s="403">
        <v>10</v>
      </c>
      <c r="F15" s="308">
        <v>5</v>
      </c>
      <c r="G15" s="249">
        <v>0</v>
      </c>
      <c r="H15" s="397">
        <v>0</v>
      </c>
      <c r="I15" s="312">
        <f t="shared" si="2"/>
        <v>0</v>
      </c>
      <c r="J15" s="141">
        <f t="shared" si="0"/>
        <v>0</v>
      </c>
      <c r="K15" s="141">
        <f t="shared" si="3"/>
        <v>0</v>
      </c>
      <c r="L15" s="92"/>
    </row>
    <row r="16" spans="1:12" ht="20.25" customHeight="1">
      <c r="A16" s="508"/>
      <c r="B16" s="509"/>
      <c r="C16" s="509"/>
      <c r="D16" s="509"/>
      <c r="E16" s="509"/>
      <c r="F16" s="509"/>
      <c r="G16" s="509"/>
      <c r="H16" s="509"/>
      <c r="I16" s="510"/>
      <c r="J16" s="259">
        <f>SUM(J6:J15)</f>
        <v>0</v>
      </c>
      <c r="K16" s="259">
        <f>SUM(K6:K15)</f>
        <v>0</v>
      </c>
      <c r="L16" s="82"/>
    </row>
    <row r="17" spans="1:12" ht="13.5">
      <c r="A17" s="82"/>
      <c r="B17" s="74"/>
      <c r="C17" s="82"/>
      <c r="D17" s="269"/>
      <c r="E17" s="223"/>
      <c r="F17" s="223"/>
      <c r="G17" s="144">
        <v>0</v>
      </c>
      <c r="H17" s="398"/>
      <c r="I17" s="142"/>
      <c r="J17" s="143"/>
      <c r="K17" s="144"/>
      <c r="L17" s="82"/>
    </row>
    <row r="18" spans="1:12" ht="37.5" customHeight="1">
      <c r="A18" s="82"/>
      <c r="B18" s="547" t="s">
        <v>218</v>
      </c>
      <c r="C18" s="548"/>
      <c r="D18" s="548"/>
      <c r="E18" s="548"/>
      <c r="F18" s="548"/>
      <c r="G18" s="548"/>
      <c r="H18" s="548"/>
      <c r="I18" s="548"/>
      <c r="J18" s="548"/>
      <c r="K18" s="549"/>
      <c r="L18" s="549"/>
    </row>
    <row r="19" spans="1:12" ht="11.25" customHeight="1">
      <c r="A19" s="82"/>
      <c r="B19" s="517" t="s">
        <v>219</v>
      </c>
      <c r="C19" s="517"/>
      <c r="D19" s="517"/>
      <c r="E19" s="517"/>
      <c r="F19" s="427"/>
      <c r="G19" s="427"/>
      <c r="H19" s="427"/>
      <c r="I19" s="427"/>
      <c r="J19" s="427"/>
      <c r="K19" s="489"/>
      <c r="L19" s="489"/>
    </row>
    <row r="20" spans="1:12" ht="15" customHeight="1">
      <c r="A20" s="82"/>
      <c r="B20" s="517" t="s">
        <v>220</v>
      </c>
      <c r="C20" s="517"/>
      <c r="D20" s="491"/>
      <c r="E20" s="491"/>
      <c r="F20" s="427"/>
      <c r="G20" s="427"/>
      <c r="H20" s="427"/>
      <c r="I20" s="427"/>
      <c r="J20" s="427"/>
      <c r="K20" s="489"/>
      <c r="L20" s="489"/>
    </row>
    <row r="21" spans="1:11" ht="21" customHeight="1">
      <c r="A21" s="72" t="s">
        <v>211</v>
      </c>
      <c r="B21" s="495"/>
      <c r="C21" s="72"/>
      <c r="D21" s="72"/>
      <c r="E21" s="72"/>
      <c r="F21" s="521"/>
      <c r="G21" s="521"/>
      <c r="H21" s="521"/>
      <c r="I21" s="521"/>
      <c r="J21" s="521"/>
      <c r="K21"/>
    </row>
    <row r="22" spans="1:11" ht="13.5">
      <c r="A22" s="72" t="s">
        <v>212</v>
      </c>
      <c r="B22" s="495"/>
      <c r="C22" s="72"/>
      <c r="D22" s="72"/>
      <c r="E22" s="72"/>
      <c r="F22" s="72"/>
      <c r="G22" s="367"/>
      <c r="H22" s="132"/>
      <c r="I22" s="132"/>
      <c r="J22" s="132"/>
      <c r="K22"/>
    </row>
    <row r="23" spans="1:11" ht="13.5">
      <c r="A23" s="72" t="s">
        <v>213</v>
      </c>
      <c r="B23" s="495"/>
      <c r="C23" s="72"/>
      <c r="D23" s="72"/>
      <c r="E23" s="72"/>
      <c r="F23" s="72"/>
      <c r="G23" s="367"/>
      <c r="H23" s="132"/>
      <c r="I23" s="132"/>
      <c r="J23" s="132"/>
      <c r="K23"/>
    </row>
    <row r="24" spans="1:11" ht="13.5">
      <c r="A24" s="72" t="s">
        <v>214</v>
      </c>
      <c r="B24" s="495"/>
      <c r="C24" s="72"/>
      <c r="D24" s="72"/>
      <c r="E24" s="72"/>
      <c r="F24" s="72"/>
      <c r="G24" s="367"/>
      <c r="H24" s="132"/>
      <c r="I24" s="132"/>
      <c r="J24" s="132"/>
      <c r="K24"/>
    </row>
    <row r="25" spans="1:12" ht="18.75" customHeight="1">
      <c r="A25" s="83"/>
      <c r="B25" s="189"/>
      <c r="C25" s="72"/>
      <c r="D25" s="266"/>
      <c r="E25" s="222"/>
      <c r="F25" s="222"/>
      <c r="G25" s="132"/>
      <c r="H25" s="545" t="s">
        <v>78</v>
      </c>
      <c r="I25" s="545"/>
      <c r="J25" s="545"/>
      <c r="K25" s="545"/>
      <c r="L25" s="72"/>
    </row>
    <row r="26" spans="1:12" ht="22.5" customHeight="1">
      <c r="A26" s="83"/>
      <c r="B26" s="189"/>
      <c r="C26" s="72"/>
      <c r="D26" s="266"/>
      <c r="E26" s="222"/>
      <c r="F26" s="222"/>
      <c r="G26" s="132"/>
      <c r="H26" s="545"/>
      <c r="I26" s="545"/>
      <c r="J26" s="545"/>
      <c r="K26" s="545"/>
      <c r="L26" s="72"/>
    </row>
    <row r="27" spans="2:12" ht="12">
      <c r="B27" s="341"/>
      <c r="H27" s="545"/>
      <c r="I27" s="545"/>
      <c r="J27" s="545"/>
      <c r="K27" s="545"/>
      <c r="L27" s="40"/>
    </row>
    <row r="28" spans="2:12" ht="12">
      <c r="B28" s="505"/>
      <c r="C28" s="546"/>
      <c r="D28" s="546"/>
      <c r="E28" s="546"/>
      <c r="F28" s="546"/>
      <c r="G28" s="546"/>
      <c r="H28" s="546"/>
      <c r="I28" s="546"/>
      <c r="J28" s="546"/>
      <c r="K28" s="140"/>
      <c r="L28" s="40"/>
    </row>
    <row r="29" spans="2:12" ht="12">
      <c r="B29" s="190"/>
      <c r="C29" s="40"/>
      <c r="D29" s="273"/>
      <c r="E29" s="226"/>
      <c r="F29" s="226"/>
      <c r="G29" s="140"/>
      <c r="H29" s="359"/>
      <c r="I29" s="140"/>
      <c r="J29" s="140"/>
      <c r="K29" s="140"/>
      <c r="L29" s="40"/>
    </row>
    <row r="30" spans="2:12" ht="12">
      <c r="B30" s="190"/>
      <c r="C30" s="40"/>
      <c r="D30" s="273"/>
      <c r="E30" s="226"/>
      <c r="F30" s="226"/>
      <c r="G30" s="140"/>
      <c r="H30" s="359"/>
      <c r="I30" s="140"/>
      <c r="J30" s="140"/>
      <c r="K30" s="146"/>
      <c r="L30" s="40"/>
    </row>
    <row r="31" spans="2:12" ht="12">
      <c r="B31" s="190"/>
      <c r="C31" s="39"/>
      <c r="D31" s="277"/>
      <c r="E31" s="227"/>
      <c r="F31" s="227"/>
      <c r="G31" s="146"/>
      <c r="H31" s="400"/>
      <c r="I31" s="146"/>
      <c r="J31" s="146"/>
      <c r="K31" s="147"/>
      <c r="L31" s="40"/>
    </row>
    <row r="32" spans="2:12" ht="12">
      <c r="B32" s="46"/>
      <c r="C32" s="45"/>
      <c r="D32" s="278"/>
      <c r="E32" s="228"/>
      <c r="F32" s="228"/>
      <c r="G32" s="147"/>
      <c r="H32" s="401"/>
      <c r="I32" s="147"/>
      <c r="J32" s="147"/>
      <c r="K32" s="147"/>
      <c r="L32" s="40"/>
    </row>
    <row r="33" spans="2:12" ht="12.75" customHeight="1">
      <c r="B33" s="46"/>
      <c r="C33" s="45"/>
      <c r="D33" s="278"/>
      <c r="E33" s="228"/>
      <c r="F33" s="228"/>
      <c r="G33" s="147"/>
      <c r="H33" s="401"/>
      <c r="I33" s="147"/>
      <c r="J33" s="147"/>
      <c r="K33" s="148"/>
      <c r="L33" s="44"/>
    </row>
    <row r="34" spans="2:12" ht="12.75" customHeight="1">
      <c r="B34" s="443"/>
      <c r="C34" s="44"/>
      <c r="D34" s="279"/>
      <c r="E34" s="229"/>
      <c r="F34" s="229"/>
      <c r="G34" s="148"/>
      <c r="H34" s="402"/>
      <c r="I34" s="148"/>
      <c r="J34" s="148"/>
      <c r="K34" s="148"/>
      <c r="L34" s="44"/>
    </row>
    <row r="35" spans="2:10" ht="12.75">
      <c r="B35" s="443"/>
      <c r="C35" s="44"/>
      <c r="D35" s="279"/>
      <c r="E35" s="229"/>
      <c r="F35" s="229"/>
      <c r="G35" s="148"/>
      <c r="H35" s="402"/>
      <c r="I35" s="148"/>
      <c r="J35" s="148"/>
    </row>
  </sheetData>
  <sheetProtection/>
  <mergeCells count="11">
    <mergeCell ref="K2:L2"/>
    <mergeCell ref="F21:J21"/>
    <mergeCell ref="H25:K27"/>
    <mergeCell ref="B19:E19"/>
    <mergeCell ref="B20:C20"/>
    <mergeCell ref="B28:J28"/>
    <mergeCell ref="K1:L1"/>
    <mergeCell ref="C3:K3"/>
    <mergeCell ref="B18:L18"/>
    <mergeCell ref="A16:I16"/>
    <mergeCell ref="E4:F4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zoomScale="115" zoomScaleNormal="115" zoomScalePageLayoutView="0" workbookViewId="0" topLeftCell="A7">
      <selection activeCell="F9" sqref="F9"/>
    </sheetView>
  </sheetViews>
  <sheetFormatPr defaultColWidth="9.140625" defaultRowHeight="12.75"/>
  <cols>
    <col min="1" max="1" width="4.421875" style="0" customWidth="1"/>
    <col min="2" max="2" width="54.57421875" style="0" customWidth="1"/>
    <col min="3" max="3" width="10.140625" style="0" customWidth="1"/>
    <col min="4" max="4" width="7.8515625" style="265" customWidth="1"/>
    <col min="5" max="11" width="7.8515625" style="225" customWidth="1"/>
    <col min="12" max="12" width="13.140625" style="133" customWidth="1"/>
    <col min="13" max="13" width="8.00390625" style="396" customWidth="1"/>
    <col min="14" max="14" width="13.140625" style="133" customWidth="1"/>
    <col min="15" max="15" width="13.421875" style="133" customWidth="1"/>
    <col min="16" max="16" width="13.57421875" style="133" customWidth="1"/>
    <col min="17" max="17" width="20.140625" style="0" customWidth="1"/>
  </cols>
  <sheetData>
    <row r="1" spans="1:17" ht="13.5">
      <c r="A1" s="72"/>
      <c r="B1" s="285" t="s">
        <v>76</v>
      </c>
      <c r="C1" s="72"/>
      <c r="D1" s="266"/>
      <c r="E1" s="222"/>
      <c r="F1" s="222"/>
      <c r="G1" s="222"/>
      <c r="H1" s="222"/>
      <c r="I1" s="222"/>
      <c r="J1" s="222"/>
      <c r="K1" s="222"/>
      <c r="L1" s="132"/>
      <c r="M1" s="367"/>
      <c r="N1" s="132"/>
      <c r="O1" s="132"/>
      <c r="P1" s="135" t="s">
        <v>17</v>
      </c>
      <c r="Q1" s="87"/>
    </row>
    <row r="2" spans="1:17" ht="13.5">
      <c r="A2" s="72"/>
      <c r="B2" s="285" t="s">
        <v>77</v>
      </c>
      <c r="C2" s="72"/>
      <c r="D2" s="266"/>
      <c r="E2" s="222"/>
      <c r="F2" s="222"/>
      <c r="G2" s="222"/>
      <c r="H2" s="222"/>
      <c r="I2" s="222"/>
      <c r="J2" s="222"/>
      <c r="K2" s="222"/>
      <c r="L2" s="132"/>
      <c r="M2" s="367"/>
      <c r="N2" s="132"/>
      <c r="O2" s="132"/>
      <c r="P2" s="550" t="s">
        <v>209</v>
      </c>
      <c r="Q2" s="551"/>
    </row>
    <row r="3" spans="1:17" ht="13.5">
      <c r="A3" s="72"/>
      <c r="B3" s="472" t="s">
        <v>206</v>
      </c>
      <c r="C3" s="87" t="s">
        <v>0</v>
      </c>
      <c r="D3" s="280"/>
      <c r="E3" s="246"/>
      <c r="F3" s="246"/>
      <c r="G3" s="246"/>
      <c r="H3" s="246"/>
      <c r="I3" s="246"/>
      <c r="J3" s="246"/>
      <c r="K3" s="246"/>
      <c r="L3" s="136"/>
      <c r="M3" s="366"/>
      <c r="N3" s="136"/>
      <c r="O3" s="136"/>
      <c r="P3" s="136"/>
      <c r="Q3" s="72"/>
    </row>
    <row r="4" spans="1:17" ht="33.75" customHeight="1">
      <c r="A4" s="88"/>
      <c r="B4" s="56" t="s">
        <v>42</v>
      </c>
      <c r="C4" s="73"/>
      <c r="D4" s="236"/>
      <c r="E4" s="540" t="s">
        <v>84</v>
      </c>
      <c r="F4" s="541"/>
      <c r="G4" s="541"/>
      <c r="H4" s="541"/>
      <c r="I4" s="540" t="s">
        <v>85</v>
      </c>
      <c r="J4" s="541"/>
      <c r="K4" s="541"/>
      <c r="L4" s="137"/>
      <c r="M4" s="393"/>
      <c r="N4" s="137"/>
      <c r="O4" s="137"/>
      <c r="P4" s="137"/>
      <c r="Q4" s="73"/>
    </row>
    <row r="5" spans="1:17" s="17" customFormat="1" ht="27.75">
      <c r="A5" s="85" t="s">
        <v>1</v>
      </c>
      <c r="B5" s="85" t="s">
        <v>2</v>
      </c>
      <c r="C5" s="85" t="s">
        <v>3</v>
      </c>
      <c r="D5" s="267" t="s">
        <v>70</v>
      </c>
      <c r="E5" s="307" t="s">
        <v>63</v>
      </c>
      <c r="F5" s="308" t="s">
        <v>64</v>
      </c>
      <c r="G5" s="309" t="s">
        <v>65</v>
      </c>
      <c r="H5" s="310" t="s">
        <v>66</v>
      </c>
      <c r="I5" s="311" t="s">
        <v>67</v>
      </c>
      <c r="J5" s="311" t="s">
        <v>68</v>
      </c>
      <c r="K5" s="311" t="s">
        <v>69</v>
      </c>
      <c r="L5" s="114" t="s">
        <v>4</v>
      </c>
      <c r="M5" s="389" t="s">
        <v>5</v>
      </c>
      <c r="N5" s="114" t="s">
        <v>47</v>
      </c>
      <c r="O5" s="114" t="s">
        <v>6</v>
      </c>
      <c r="P5" s="114" t="s">
        <v>7</v>
      </c>
      <c r="Q5" s="85" t="s">
        <v>28</v>
      </c>
    </row>
    <row r="6" spans="1:17" s="17" customFormat="1" ht="84">
      <c r="A6" s="58">
        <v>1</v>
      </c>
      <c r="B6" s="96" t="s">
        <v>193</v>
      </c>
      <c r="C6" s="64" t="s">
        <v>23</v>
      </c>
      <c r="D6" s="268">
        <f>SUM(E6:K6)</f>
        <v>2</v>
      </c>
      <c r="E6" s="307">
        <v>2</v>
      </c>
      <c r="F6" s="308"/>
      <c r="G6" s="309"/>
      <c r="H6" s="310"/>
      <c r="I6" s="311"/>
      <c r="J6" s="311"/>
      <c r="K6" s="311"/>
      <c r="L6" s="115">
        <v>0</v>
      </c>
      <c r="M6" s="394">
        <v>0</v>
      </c>
      <c r="N6" s="312">
        <v>0</v>
      </c>
      <c r="O6" s="115">
        <f>L6*D6</f>
        <v>0</v>
      </c>
      <c r="P6" s="115">
        <f>D6*N6</f>
        <v>0</v>
      </c>
      <c r="Q6" s="85"/>
    </row>
    <row r="7" spans="1:17" s="43" customFormat="1" ht="70.5" customHeight="1">
      <c r="A7" s="95">
        <v>2</v>
      </c>
      <c r="B7" s="96" t="s">
        <v>45</v>
      </c>
      <c r="C7" s="61" t="s">
        <v>36</v>
      </c>
      <c r="D7" s="268">
        <f>SUM(E7:K7)</f>
        <v>2</v>
      </c>
      <c r="E7" s="307">
        <v>2</v>
      </c>
      <c r="F7" s="308"/>
      <c r="G7" s="309"/>
      <c r="H7" s="310"/>
      <c r="I7" s="311"/>
      <c r="J7" s="311"/>
      <c r="K7" s="311"/>
      <c r="L7" s="293">
        <v>0</v>
      </c>
      <c r="M7" s="394">
        <v>0</v>
      </c>
      <c r="N7" s="312">
        <v>0</v>
      </c>
      <c r="O7" s="115">
        <f>L7*D7</f>
        <v>0</v>
      </c>
      <c r="P7" s="115">
        <f>D7*N7</f>
        <v>0</v>
      </c>
      <c r="Q7" s="95"/>
    </row>
    <row r="8" spans="1:17" s="43" customFormat="1" ht="79.5" customHeight="1">
      <c r="A8" s="95">
        <v>3</v>
      </c>
      <c r="B8" s="60" t="s">
        <v>192</v>
      </c>
      <c r="C8" s="61" t="s">
        <v>23</v>
      </c>
      <c r="D8" s="268">
        <f>SUM(E8:K8)</f>
        <v>2</v>
      </c>
      <c r="E8" s="307">
        <v>2</v>
      </c>
      <c r="F8" s="308"/>
      <c r="G8" s="309"/>
      <c r="H8" s="310"/>
      <c r="I8" s="311"/>
      <c r="J8" s="311"/>
      <c r="K8" s="311"/>
      <c r="L8" s="293">
        <v>0</v>
      </c>
      <c r="M8" s="394">
        <v>0</v>
      </c>
      <c r="N8" s="312">
        <v>0</v>
      </c>
      <c r="O8" s="115">
        <f>L8*D8</f>
        <v>0</v>
      </c>
      <c r="P8" s="115">
        <f>D8*N8</f>
        <v>0</v>
      </c>
      <c r="Q8" s="95"/>
    </row>
    <row r="9" spans="1:17" s="43" customFormat="1" ht="71.25" customHeight="1">
      <c r="A9" s="95">
        <v>4</v>
      </c>
      <c r="B9" s="96" t="s">
        <v>138</v>
      </c>
      <c r="C9" s="61" t="s">
        <v>139</v>
      </c>
      <c r="D9" s="268">
        <f>SUM(E9:K9)</f>
        <v>5</v>
      </c>
      <c r="E9" s="307">
        <v>5</v>
      </c>
      <c r="F9" s="308"/>
      <c r="G9" s="309"/>
      <c r="H9" s="310"/>
      <c r="I9" s="311"/>
      <c r="J9" s="311"/>
      <c r="K9" s="311"/>
      <c r="L9" s="293">
        <v>0</v>
      </c>
      <c r="M9" s="394">
        <v>0</v>
      </c>
      <c r="N9" s="312">
        <v>0</v>
      </c>
      <c r="O9" s="115">
        <f>L9*D9</f>
        <v>0</v>
      </c>
      <c r="P9" s="115">
        <f>D9*N9</f>
        <v>0</v>
      </c>
      <c r="Q9" s="95"/>
    </row>
    <row r="10" spans="1:17" ht="19.5" customHeight="1">
      <c r="A10" s="508" t="s">
        <v>27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10"/>
      <c r="O10" s="134">
        <f>SUM(O6:O9)</f>
        <v>0</v>
      </c>
      <c r="P10" s="134">
        <f>SUM(P6:P9)</f>
        <v>0</v>
      </c>
      <c r="Q10" s="81"/>
    </row>
    <row r="11" spans="1:17" ht="13.5">
      <c r="A11" s="81"/>
      <c r="B11" s="553" t="s">
        <v>95</v>
      </c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5"/>
      <c r="P11" s="555"/>
      <c r="Q11" s="555"/>
    </row>
    <row r="12" spans="1:17" ht="13.5" customHeight="1">
      <c r="A12" s="83"/>
      <c r="B12" s="498" t="s">
        <v>221</v>
      </c>
      <c r="C12" s="72"/>
      <c r="D12" s="266"/>
      <c r="E12" s="222"/>
      <c r="F12" s="222"/>
      <c r="G12" s="222"/>
      <c r="H12" s="222"/>
      <c r="I12" s="222"/>
      <c r="J12" s="222"/>
      <c r="K12" s="222"/>
      <c r="L12" s="132"/>
      <c r="M12" s="539"/>
      <c r="N12" s="539"/>
      <c r="O12" s="556"/>
      <c r="P12" s="539"/>
      <c r="Q12" s="539"/>
    </row>
    <row r="13" spans="1:18" ht="28.5" customHeight="1">
      <c r="A13" s="83"/>
      <c r="B13" s="557" t="s">
        <v>222</v>
      </c>
      <c r="C13" s="558"/>
      <c r="D13" s="558"/>
      <c r="E13" s="558"/>
      <c r="F13" s="558"/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8"/>
    </row>
    <row r="14" spans="1:16" ht="21" customHeight="1">
      <c r="A14" s="72" t="s">
        <v>211</v>
      </c>
      <c r="B14" s="495"/>
      <c r="C14" s="72"/>
      <c r="D14" s="72"/>
      <c r="E14" s="72"/>
      <c r="F14" s="521"/>
      <c r="G14" s="521"/>
      <c r="H14" s="521"/>
      <c r="I14" s="521"/>
      <c r="J14" s="521"/>
      <c r="K14"/>
      <c r="L14"/>
      <c r="M14"/>
      <c r="N14"/>
      <c r="O14"/>
      <c r="P14"/>
    </row>
    <row r="15" spans="1:16" ht="13.5">
      <c r="A15" s="72" t="s">
        <v>212</v>
      </c>
      <c r="B15" s="495"/>
      <c r="C15" s="72"/>
      <c r="D15" s="72"/>
      <c r="E15" s="72"/>
      <c r="F15" s="72"/>
      <c r="G15" s="367"/>
      <c r="H15" s="132"/>
      <c r="I15" s="132"/>
      <c r="J15" s="132"/>
      <c r="K15"/>
      <c r="L15"/>
      <c r="M15"/>
      <c r="N15"/>
      <c r="O15"/>
      <c r="P15"/>
    </row>
    <row r="16" spans="1:16" ht="13.5">
      <c r="A16" s="72" t="s">
        <v>213</v>
      </c>
      <c r="B16" s="495"/>
      <c r="C16" s="72"/>
      <c r="D16" s="72"/>
      <c r="E16" s="72"/>
      <c r="F16" s="72"/>
      <c r="G16" s="367"/>
      <c r="H16" s="132"/>
      <c r="I16" s="132"/>
      <c r="J16" s="132"/>
      <c r="K16"/>
      <c r="L16"/>
      <c r="M16"/>
      <c r="N16"/>
      <c r="O16"/>
      <c r="P16"/>
    </row>
    <row r="17" spans="1:16" ht="13.5">
      <c r="A17" s="72" t="s">
        <v>214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  <c r="N17"/>
      <c r="O17"/>
      <c r="P17"/>
    </row>
    <row r="18" spans="1:17" ht="12.75" customHeight="1">
      <c r="A18" s="7"/>
      <c r="B18" s="5"/>
      <c r="C18" s="4"/>
      <c r="D18" s="233"/>
      <c r="E18" s="239"/>
      <c r="F18" s="239"/>
      <c r="G18" s="239"/>
      <c r="H18" s="552" t="s">
        <v>78</v>
      </c>
      <c r="I18" s="552"/>
      <c r="J18" s="552"/>
      <c r="K18" s="552"/>
      <c r="L18" s="552"/>
      <c r="M18" s="404"/>
      <c r="N18" s="139"/>
      <c r="O18" s="139"/>
      <c r="P18" s="139"/>
      <c r="Q18" s="4"/>
    </row>
    <row r="19" spans="1:17" ht="12">
      <c r="A19" s="7"/>
      <c r="B19" s="5"/>
      <c r="C19" s="4"/>
      <c r="D19" s="233"/>
      <c r="E19" s="239"/>
      <c r="F19" s="239"/>
      <c r="G19" s="239"/>
      <c r="H19" s="552"/>
      <c r="I19" s="552"/>
      <c r="J19" s="552"/>
      <c r="K19" s="552"/>
      <c r="L19" s="552"/>
      <c r="M19" s="504"/>
      <c r="N19" s="504"/>
      <c r="O19" s="504"/>
      <c r="P19" s="504"/>
      <c r="Q19" s="504"/>
    </row>
    <row r="20" spans="1:17" ht="12">
      <c r="A20" s="7"/>
      <c r="B20" s="5"/>
      <c r="C20" s="4"/>
      <c r="D20" s="233"/>
      <c r="E20" s="239"/>
      <c r="F20" s="239"/>
      <c r="G20" s="239"/>
      <c r="H20" s="552"/>
      <c r="I20" s="552"/>
      <c r="J20" s="552"/>
      <c r="K20" s="552"/>
      <c r="L20" s="552"/>
      <c r="M20" s="404"/>
      <c r="N20" s="139"/>
      <c r="O20" s="139"/>
      <c r="P20" s="139"/>
      <c r="Q20" s="4"/>
    </row>
    <row r="21" spans="8:12" ht="12">
      <c r="H21" s="552"/>
      <c r="I21" s="552"/>
      <c r="J21" s="552"/>
      <c r="K21" s="552"/>
      <c r="L21" s="552"/>
    </row>
    <row r="22" spans="8:12" ht="12">
      <c r="H22" s="552"/>
      <c r="I22" s="552"/>
      <c r="J22" s="552"/>
      <c r="K22" s="552"/>
      <c r="L22" s="552"/>
    </row>
  </sheetData>
  <sheetProtection/>
  <mergeCells count="10">
    <mergeCell ref="P2:Q2"/>
    <mergeCell ref="F14:J14"/>
    <mergeCell ref="H18:L22"/>
    <mergeCell ref="E4:H4"/>
    <mergeCell ref="I4:K4"/>
    <mergeCell ref="A10:N10"/>
    <mergeCell ref="B11:Q11"/>
    <mergeCell ref="M19:Q19"/>
    <mergeCell ref="M12:Q12"/>
    <mergeCell ref="B13:R1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110" zoomScaleNormal="110" zoomScalePageLayoutView="0" workbookViewId="0" topLeftCell="A7">
      <selection activeCell="F9" sqref="F9"/>
    </sheetView>
  </sheetViews>
  <sheetFormatPr defaultColWidth="9.140625" defaultRowHeight="12.75"/>
  <cols>
    <col min="1" max="1" width="4.140625" style="0" customWidth="1"/>
    <col min="2" max="2" width="62.57421875" style="0" customWidth="1"/>
    <col min="3" max="3" width="12.421875" style="0" customWidth="1"/>
    <col min="4" max="4" width="8.00390625" style="265" customWidth="1"/>
    <col min="5" max="7" width="5.8515625" style="225" customWidth="1"/>
    <col min="8" max="8" width="7.8515625" style="225" customWidth="1"/>
    <col min="9" max="9" width="9.00390625" style="225" customWidth="1"/>
    <col min="10" max="10" width="8.421875" style="225" customWidth="1"/>
    <col min="11" max="11" width="7.421875" style="225" customWidth="1"/>
    <col min="12" max="12" width="14.140625" style="140" customWidth="1"/>
    <col min="13" max="13" width="7.8515625" style="359" customWidth="1"/>
    <col min="14" max="14" width="13.140625" style="140" customWidth="1"/>
    <col min="15" max="15" width="12.8515625" style="140" customWidth="1"/>
    <col min="16" max="16" width="13.00390625" style="140" customWidth="1"/>
    <col min="17" max="17" width="40.28125" style="348" customWidth="1"/>
  </cols>
  <sheetData>
    <row r="1" ht="12.75">
      <c r="B1" s="285" t="s">
        <v>76</v>
      </c>
    </row>
    <row r="2" spans="2:17" ht="12.75">
      <c r="B2" s="285" t="s">
        <v>77</v>
      </c>
      <c r="C2" s="168"/>
      <c r="D2" s="281"/>
      <c r="E2" s="247"/>
      <c r="F2" s="247"/>
      <c r="G2" s="247"/>
      <c r="H2" s="247"/>
      <c r="I2" s="247"/>
      <c r="J2" s="247"/>
      <c r="K2" s="247"/>
      <c r="P2" s="559" t="s">
        <v>209</v>
      </c>
      <c r="Q2" s="560"/>
    </row>
    <row r="3" spans="1:17" ht="13.5">
      <c r="A3" s="52"/>
      <c r="B3" s="53"/>
      <c r="C3" s="169"/>
      <c r="D3" s="282"/>
      <c r="E3" s="248"/>
      <c r="F3" s="248"/>
      <c r="G3" s="248"/>
      <c r="H3" s="248"/>
      <c r="I3" s="248"/>
      <c r="J3" s="248"/>
      <c r="K3" s="248"/>
      <c r="L3" s="119"/>
      <c r="M3" s="387"/>
      <c r="N3" s="119"/>
      <c r="O3" s="119"/>
      <c r="P3" s="493" t="s">
        <v>17</v>
      </c>
      <c r="Q3" s="493"/>
    </row>
    <row r="4" spans="1:17" ht="13.5">
      <c r="A4" s="52"/>
      <c r="B4" s="472" t="s">
        <v>206</v>
      </c>
      <c r="C4" s="530" t="s">
        <v>0</v>
      </c>
      <c r="D4" s="530"/>
      <c r="E4" s="530"/>
      <c r="F4" s="530"/>
      <c r="G4" s="530"/>
      <c r="H4" s="530"/>
      <c r="I4" s="530"/>
      <c r="J4" s="530"/>
      <c r="K4" s="530"/>
      <c r="L4" s="531"/>
      <c r="M4" s="531"/>
      <c r="N4" s="531"/>
      <c r="O4" s="531"/>
      <c r="P4" s="531"/>
      <c r="Q4" s="53"/>
    </row>
    <row r="5" spans="1:17" ht="38.25" customHeight="1">
      <c r="A5" s="55"/>
      <c r="B5" s="563" t="s">
        <v>49</v>
      </c>
      <c r="C5" s="501"/>
      <c r="D5" s="236"/>
      <c r="E5" s="540" t="s">
        <v>84</v>
      </c>
      <c r="F5" s="541"/>
      <c r="G5" s="541"/>
      <c r="H5" s="541"/>
      <c r="I5" s="540" t="s">
        <v>85</v>
      </c>
      <c r="J5" s="562"/>
      <c r="K5" s="562"/>
      <c r="L5" s="130"/>
      <c r="M5" s="406"/>
      <c r="N5" s="130"/>
      <c r="O5" s="130"/>
      <c r="P5" s="130"/>
      <c r="Q5" s="478"/>
    </row>
    <row r="6" spans="1:17" ht="44.25" customHeight="1">
      <c r="A6" s="85" t="s">
        <v>1</v>
      </c>
      <c r="B6" s="85" t="s">
        <v>2</v>
      </c>
      <c r="C6" s="85" t="s">
        <v>3</v>
      </c>
      <c r="D6" s="267" t="s">
        <v>70</v>
      </c>
      <c r="E6" s="194" t="s">
        <v>63</v>
      </c>
      <c r="F6" s="195" t="s">
        <v>64</v>
      </c>
      <c r="G6" s="196" t="s">
        <v>65</v>
      </c>
      <c r="H6" s="197" t="s">
        <v>66</v>
      </c>
      <c r="I6" s="198" t="s">
        <v>67</v>
      </c>
      <c r="J6" s="198" t="s">
        <v>68</v>
      </c>
      <c r="K6" s="198" t="s">
        <v>69</v>
      </c>
      <c r="L6" s="114" t="s">
        <v>4</v>
      </c>
      <c r="M6" s="389" t="s">
        <v>5</v>
      </c>
      <c r="N6" s="114" t="s">
        <v>47</v>
      </c>
      <c r="O6" s="114" t="s">
        <v>6</v>
      </c>
      <c r="P6" s="114" t="s">
        <v>7</v>
      </c>
      <c r="Q6" s="85" t="s">
        <v>37</v>
      </c>
    </row>
    <row r="7" spans="1:17" s="43" customFormat="1" ht="27.75">
      <c r="A7" s="62">
        <v>1</v>
      </c>
      <c r="B7" s="51" t="s">
        <v>194</v>
      </c>
      <c r="C7" s="288" t="s">
        <v>31</v>
      </c>
      <c r="D7" s="268">
        <f>SUM(E7:K7)</f>
        <v>2</v>
      </c>
      <c r="E7" s="194">
        <v>0</v>
      </c>
      <c r="F7" s="195"/>
      <c r="G7" s="196">
        <v>2</v>
      </c>
      <c r="H7" s="197"/>
      <c r="I7" s="198"/>
      <c r="J7" s="198"/>
      <c r="K7" s="198"/>
      <c r="L7" s="249"/>
      <c r="M7" s="407">
        <v>0</v>
      </c>
      <c r="N7" s="176">
        <f>ROUND(L7*(1+M7),2)</f>
        <v>0</v>
      </c>
      <c r="O7" s="112">
        <f>L7*D7</f>
        <v>0</v>
      </c>
      <c r="P7" s="112">
        <f>N7*D7</f>
        <v>0</v>
      </c>
      <c r="Q7" s="89"/>
    </row>
    <row r="8" spans="1:17" s="43" customFormat="1" ht="53.25" customHeight="1">
      <c r="A8" s="92">
        <v>2</v>
      </c>
      <c r="B8" s="93" t="s">
        <v>201</v>
      </c>
      <c r="C8" s="405" t="s">
        <v>202</v>
      </c>
      <c r="D8" s="268">
        <v>2</v>
      </c>
      <c r="E8" s="194">
        <v>0</v>
      </c>
      <c r="F8" s="195"/>
      <c r="G8" s="196">
        <v>2</v>
      </c>
      <c r="H8" s="197"/>
      <c r="I8" s="198"/>
      <c r="J8" s="198"/>
      <c r="K8" s="198"/>
      <c r="L8" s="249"/>
      <c r="M8" s="407">
        <v>0</v>
      </c>
      <c r="N8" s="176">
        <f>ROUND(L8*(1+M8),2)</f>
        <v>0</v>
      </c>
      <c r="O8" s="112">
        <f>L8*D8</f>
        <v>0</v>
      </c>
      <c r="P8" s="112">
        <f>N8*D8</f>
        <v>0</v>
      </c>
      <c r="Q8" s="89"/>
    </row>
    <row r="9" spans="1:17" s="43" customFormat="1" ht="61.5" customHeight="1">
      <c r="A9" s="92">
        <v>3</v>
      </c>
      <c r="B9" s="93" t="s">
        <v>203</v>
      </c>
      <c r="C9" s="405" t="s">
        <v>204</v>
      </c>
      <c r="D9" s="268">
        <v>1</v>
      </c>
      <c r="E9" s="194">
        <v>0</v>
      </c>
      <c r="F9" s="195"/>
      <c r="G9" s="196">
        <v>1</v>
      </c>
      <c r="H9" s="197"/>
      <c r="I9" s="198"/>
      <c r="J9" s="198"/>
      <c r="K9" s="198"/>
      <c r="L9" s="249"/>
      <c r="M9" s="407">
        <v>0</v>
      </c>
      <c r="N9" s="176">
        <f>ROUND(L9*(1+M9),2)</f>
        <v>0</v>
      </c>
      <c r="O9" s="112">
        <f>L9*D9</f>
        <v>0</v>
      </c>
      <c r="P9" s="112">
        <f>N9*D9</f>
        <v>0</v>
      </c>
      <c r="Q9" s="441"/>
    </row>
    <row r="10" spans="1:17" ht="18.75" customHeight="1">
      <c r="A10" s="564" t="s">
        <v>27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6"/>
      <c r="O10" s="134">
        <f>SUM(O7:O8)</f>
        <v>0</v>
      </c>
      <c r="P10" s="134">
        <f>SUM(P7:P8)</f>
        <v>0</v>
      </c>
      <c r="Q10" s="89"/>
    </row>
    <row r="11" spans="1:17" ht="13.5">
      <c r="A11" s="67"/>
      <c r="B11" s="68"/>
      <c r="C11" s="67"/>
      <c r="D11" s="231"/>
      <c r="E11" s="231"/>
      <c r="F11" s="231"/>
      <c r="G11" s="231"/>
      <c r="H11" s="231"/>
      <c r="I11" s="231"/>
      <c r="J11" s="231"/>
      <c r="K11" s="231"/>
      <c r="L11" s="126"/>
      <c r="M11" s="390"/>
      <c r="N11" s="131"/>
      <c r="O11" s="126"/>
      <c r="P11" s="126"/>
      <c r="Q11" s="68"/>
    </row>
    <row r="12" spans="1:17" ht="13.5">
      <c r="A12" s="105"/>
      <c r="B12" s="563" t="s">
        <v>53</v>
      </c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135"/>
      <c r="O12" s="131"/>
      <c r="P12" s="131"/>
      <c r="Q12" s="479"/>
    </row>
    <row r="13" spans="1:17" ht="13.5">
      <c r="A13" s="105"/>
      <c r="B13" s="56" t="s">
        <v>223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135"/>
      <c r="O13" s="131"/>
      <c r="P13" s="131"/>
      <c r="Q13" s="479"/>
    </row>
    <row r="14" spans="1:17" ht="13.5">
      <c r="A14" s="105"/>
      <c r="B14" s="56" t="s">
        <v>205</v>
      </c>
      <c r="C14" s="87"/>
      <c r="D14" s="280"/>
      <c r="E14" s="246"/>
      <c r="F14" s="246"/>
      <c r="G14" s="246"/>
      <c r="H14" s="246"/>
      <c r="I14" s="246"/>
      <c r="J14" s="246"/>
      <c r="K14" s="246"/>
      <c r="L14" s="135"/>
      <c r="M14" s="408"/>
      <c r="N14" s="135"/>
      <c r="O14" s="131"/>
      <c r="P14" s="131"/>
      <c r="Q14" s="479"/>
    </row>
    <row r="15" spans="1:17" ht="33" customHeight="1">
      <c r="A15" s="113"/>
      <c r="B15" s="567" t="s">
        <v>224</v>
      </c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9"/>
      <c r="N15" s="569"/>
      <c r="O15" s="569"/>
      <c r="P15" s="569"/>
      <c r="Q15" s="569"/>
    </row>
    <row r="16" spans="1:17" ht="21" customHeight="1">
      <c r="A16" s="72" t="s">
        <v>211</v>
      </c>
      <c r="B16" s="495"/>
      <c r="C16" s="72"/>
      <c r="D16" s="72"/>
      <c r="E16" s="72"/>
      <c r="F16" s="521"/>
      <c r="G16" s="521"/>
      <c r="H16" s="521"/>
      <c r="I16" s="521"/>
      <c r="J16" s="521"/>
      <c r="K16"/>
      <c r="L16"/>
      <c r="M16"/>
      <c r="N16"/>
      <c r="O16"/>
      <c r="P16"/>
      <c r="Q16"/>
    </row>
    <row r="17" spans="1:17" ht="13.5">
      <c r="A17" s="72" t="s">
        <v>212</v>
      </c>
      <c r="B17" s="495"/>
      <c r="C17" s="72"/>
      <c r="D17" s="72"/>
      <c r="E17" s="72"/>
      <c r="F17" s="72"/>
      <c r="G17" s="367"/>
      <c r="H17" s="132"/>
      <c r="I17" s="132"/>
      <c r="J17" s="132"/>
      <c r="K17"/>
      <c r="L17"/>
      <c r="M17"/>
      <c r="N17"/>
      <c r="O17"/>
      <c r="P17"/>
      <c r="Q17"/>
    </row>
    <row r="18" spans="1:17" ht="13.5">
      <c r="A18" s="72" t="s">
        <v>213</v>
      </c>
      <c r="B18" s="495"/>
      <c r="C18" s="72"/>
      <c r="D18" s="72"/>
      <c r="E18" s="72"/>
      <c r="F18" s="72"/>
      <c r="G18" s="367"/>
      <c r="H18" s="132"/>
      <c r="I18" s="132"/>
      <c r="J18" s="132"/>
      <c r="K18"/>
      <c r="L18"/>
      <c r="M18"/>
      <c r="N18"/>
      <c r="O18"/>
      <c r="P18"/>
      <c r="Q18"/>
    </row>
    <row r="19" spans="1:17" ht="13.5">
      <c r="A19" s="72" t="s">
        <v>214</v>
      </c>
      <c r="B19" s="495"/>
      <c r="C19" s="72"/>
      <c r="D19" s="72"/>
      <c r="E19" s="72"/>
      <c r="F19" s="72"/>
      <c r="G19" s="367"/>
      <c r="H19" s="132"/>
      <c r="I19" s="132"/>
      <c r="J19" s="132"/>
      <c r="K19"/>
      <c r="L19"/>
      <c r="M19"/>
      <c r="N19"/>
      <c r="O19"/>
      <c r="P19"/>
      <c r="Q19"/>
    </row>
    <row r="21" spans="9:12" ht="12.75" customHeight="1">
      <c r="I21" s="561" t="s">
        <v>78</v>
      </c>
      <c r="J21" s="561"/>
      <c r="K21" s="561"/>
      <c r="L21" s="561"/>
    </row>
    <row r="22" spans="9:12" ht="12">
      <c r="I22" s="561"/>
      <c r="J22" s="561"/>
      <c r="K22" s="561"/>
      <c r="L22" s="561"/>
    </row>
    <row r="23" spans="9:12" ht="12">
      <c r="I23" s="561"/>
      <c r="J23" s="561"/>
      <c r="K23" s="561"/>
      <c r="L23" s="561"/>
    </row>
    <row r="24" spans="9:12" ht="12">
      <c r="I24" s="561"/>
      <c r="J24" s="561"/>
      <c r="K24" s="561"/>
      <c r="L24" s="561"/>
    </row>
  </sheetData>
  <sheetProtection/>
  <mergeCells count="10">
    <mergeCell ref="P2:Q2"/>
    <mergeCell ref="F16:J16"/>
    <mergeCell ref="I21:L24"/>
    <mergeCell ref="I5:K5"/>
    <mergeCell ref="C4:P4"/>
    <mergeCell ref="B12:M12"/>
    <mergeCell ref="A10:N10"/>
    <mergeCell ref="B5:C5"/>
    <mergeCell ref="B15:Q15"/>
    <mergeCell ref="E5:H5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</dc:creator>
  <cp:keywords/>
  <dc:description/>
  <cp:lastModifiedBy>Jacek Ławnik</cp:lastModifiedBy>
  <cp:lastPrinted>2023-01-18T10:24:34Z</cp:lastPrinted>
  <dcterms:created xsi:type="dcterms:W3CDTF">2007-05-23T09:13:16Z</dcterms:created>
  <dcterms:modified xsi:type="dcterms:W3CDTF">2023-03-17T07:34:25Z</dcterms:modified>
  <cp:category/>
  <cp:version/>
  <cp:contentType/>
  <cp:contentStatus/>
</cp:coreProperties>
</file>