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11" activeTab="0"/>
  </bookViews>
  <sheets>
    <sheet name="Mały kredyt" sheetId="1" r:id="rId1"/>
  </sheets>
  <definedNames/>
  <calcPr fullCalcOnLoad="1"/>
</workbook>
</file>

<file path=xl/sharedStrings.xml><?xml version="1.0" encoding="utf-8"?>
<sst xmlns="http://schemas.openxmlformats.org/spreadsheetml/2006/main" count="193" uniqueCount="118">
  <si>
    <t>L.p.</t>
  </si>
  <si>
    <t>dni w m-cu</t>
  </si>
  <si>
    <t>Kwota płatności (PLN)</t>
  </si>
  <si>
    <t>Kapitał
pozostający do 
spłaty (PLN)</t>
  </si>
  <si>
    <t>rok</t>
  </si>
  <si>
    <t>Rk
(rata kapitałowa)</t>
  </si>
  <si>
    <t>4a</t>
  </si>
  <si>
    <t>4b</t>
  </si>
  <si>
    <t>1.</t>
  </si>
  <si>
    <t>2.</t>
  </si>
  <si>
    <t>3.</t>
  </si>
  <si>
    <t>4.</t>
  </si>
  <si>
    <t>X</t>
  </si>
  <si>
    <t>Miejscowość, data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</si>
  <si>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</si>
  <si>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</si>
  <si>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</si>
  <si>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</si>
  <si>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</si>
  <si>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</si>
  <si>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</si>
  <si>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</si>
  <si>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</si>
  <si>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</si>
  <si>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</si>
  <si>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</si>
  <si>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</si>
  <si>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</si>
  <si>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</si>
  <si>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</si>
  <si>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</si>
  <si>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</si>
  <si>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</si>
  <si>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</si>
  <si>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</si>
  <si>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</si>
  <si>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</si>
  <si>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</si>
  <si>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</si>
  <si>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</si>
  <si>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</si>
  <si>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</si>
  <si>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</si>
  <si>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</si>
  <si>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</si>
  <si>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</si>
  <si>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</si>
  <si>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</si>
  <si>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</si>
  <si>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</si>
  <si>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</si>
  <si>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</si>
  <si>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</si>
  <si>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</si>
  <si>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</si>
  <si>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</si>
  <si>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</si>
  <si>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</si>
  <si>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</si>
  <si>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</si>
  <si>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</si>
  <si>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</si>
  <si>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</si>
  <si>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</si>
  <si>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</si>
  <si>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</si>
  <si>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</si>
  <si>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</si>
  <si>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</si>
  <si>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</si>
  <si>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</si>
  <si>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</si>
  <si>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</si>
  <si>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</si>
  <si>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</si>
  <si>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</si>
  <si>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</si>
  <si>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</si>
  <si>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</si>
  <si>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</si>
  <si>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</si>
  <si>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</si>
  <si>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</si>
  <si>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</si>
  <si>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</si>
  <si>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</si>
  <si>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</si>
  <si>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</si>
  <si>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marża</t>
  </si>
  <si>
    <t>miesiąc</t>
  </si>
  <si>
    <t>79.</t>
  </si>
  <si>
    <t>80.</t>
  </si>
  <si>
    <t>81.</t>
  </si>
  <si>
    <t>82.</t>
  </si>
  <si>
    <t>83.</t>
  </si>
  <si>
    <t>84.</t>
  </si>
  <si>
    <t>85.</t>
  </si>
  <si>
    <t>86.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</si>
  <si>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</si>
  <si>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</si>
  <si>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</si>
  <si>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</si>
  <si>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</si>
  <si>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</si>
  <si>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</si>
  <si>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</si>
  <si>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</si>
  <si>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</si>
  <si>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</si>
  <si>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</si>
  <si>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r>
      <t>Harmonogram spłat kredytu długoterminowego w wysokości 1 935 000,00 PLN w okresie 84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miesiące</t>
    </r>
  </si>
  <si>
    <t>Ogółem koszt udzielonego kredytu – cena………………………………..PLN</t>
  </si>
  <si>
    <t>Ogółem koszty z tytułu oprocentowania kredytu ………………………...PLN (słownie .........................)</t>
  </si>
  <si>
    <t>Załącznik nr 1 do umowy</t>
  </si>
  <si>
    <t>WIBOR 3M</t>
  </si>
  <si>
    <t>R=(WIBOR 3M%+ marża) xK
(rata odsetkowa)</t>
  </si>
  <si>
    <t>……………………………</t>
  </si>
  <si>
    <t>podpis/y osoby/osób upoważnionych do reprez. Wykonawcy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</si>
</sst>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&quot; zł&quot;"/>
    <numFmt numFmtId="166" formatCode="#,##0.00\ &quot;zł&quot;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0"/>
      <color theme="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0" fontId="24" fillId="24" borderId="11" xfId="0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24" borderId="0" xfId="0" applyFont="1" applyFill="1" applyAlignment="1">
      <alignment horizontal="right"/>
    </xf>
    <xf numFmtId="6" fontId="0" fillId="0" borderId="0" xfId="0" applyNumberFormat="1" applyFont="1" applyAlignment="1">
      <alignment vertical="center"/>
    </xf>
    <xf numFmtId="6" fontId="18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18" fillId="2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129">
    <cellStyle name="Normal" xfId="0"/>
    <cellStyle name="20% — akcent 1" xfId="15"/>
    <cellStyle name="20% - akcent 1 1" xfId="16"/>
    <cellStyle name="20% - akcent 1 2" xfId="17"/>
    <cellStyle name="20% — akcent 2" xfId="18"/>
    <cellStyle name="20% - akcent 2 1" xfId="19"/>
    <cellStyle name="20% - akcent 2 2" xfId="20"/>
    <cellStyle name="20% — akcent 3" xfId="21"/>
    <cellStyle name="20% - akcent 3 1" xfId="22"/>
    <cellStyle name="20% - akcent 3 2" xfId="23"/>
    <cellStyle name="20% — akcent 4" xfId="24"/>
    <cellStyle name="20% - akcent 4 1" xfId="25"/>
    <cellStyle name="20% - akcent 4 2" xfId="26"/>
    <cellStyle name="20% — akcent 5" xfId="27"/>
    <cellStyle name="20% - akcent 5 1" xfId="28"/>
    <cellStyle name="20% - akcent 5 2" xfId="29"/>
    <cellStyle name="20% — akcent 6" xfId="30"/>
    <cellStyle name="20% - akcent 6 1" xfId="31"/>
    <cellStyle name="20% - akcent 6 2" xfId="32"/>
    <cellStyle name="40% — akcent 1" xfId="33"/>
    <cellStyle name="40% - akcent 1 1" xfId="34"/>
    <cellStyle name="40% - akcent 1 2" xfId="35"/>
    <cellStyle name="40% — akcent 2" xfId="36"/>
    <cellStyle name="40% - akcent 2 1" xfId="37"/>
    <cellStyle name="40% - akcent 2 2" xfId="38"/>
    <cellStyle name="40% — akcent 3" xfId="39"/>
    <cellStyle name="40% - akcent 3 1" xfId="40"/>
    <cellStyle name="40% - akcent 3 2" xfId="41"/>
    <cellStyle name="40% — akcent 4" xfId="42"/>
    <cellStyle name="40% - akcent 4 1" xfId="43"/>
    <cellStyle name="40% - akcent 4 2" xfId="44"/>
    <cellStyle name="40% — akcent 5" xfId="45"/>
    <cellStyle name="40% - akcent 5 1" xfId="46"/>
    <cellStyle name="40% - akcent 5 2" xfId="47"/>
    <cellStyle name="40% — akcent 6" xfId="48"/>
    <cellStyle name="40% - akcent 6 1" xfId="49"/>
    <cellStyle name="40% - akcent 6 2" xfId="50"/>
    <cellStyle name="60% — akcent 1" xfId="51"/>
    <cellStyle name="60% - akcent 1 1" xfId="52"/>
    <cellStyle name="60% - akcent 1 2" xfId="53"/>
    <cellStyle name="60% — akcent 2" xfId="54"/>
    <cellStyle name="60% - akcent 2 1" xfId="55"/>
    <cellStyle name="60% - akcent 2 2" xfId="56"/>
    <cellStyle name="60% — akcent 3" xfId="57"/>
    <cellStyle name="60% - akcent 3 1" xfId="58"/>
    <cellStyle name="60% - akcent 3 2" xfId="59"/>
    <cellStyle name="60% — akcent 4" xfId="60"/>
    <cellStyle name="60% - akcent 4 1" xfId="61"/>
    <cellStyle name="60% - akcent 4 2" xfId="62"/>
    <cellStyle name="60% — akcent 5" xfId="63"/>
    <cellStyle name="60% - akcent 5 1" xfId="64"/>
    <cellStyle name="60% - akcent 5 2" xfId="65"/>
    <cellStyle name="60% — akcent 6" xfId="66"/>
    <cellStyle name="60% - akcent 6 1" xfId="67"/>
    <cellStyle name="60% - akcent 6 2" xfId="68"/>
    <cellStyle name="Akcent 1" xfId="69"/>
    <cellStyle name="Akcent 1 1" xfId="70"/>
    <cellStyle name="Akcent 1 2" xfId="71"/>
    <cellStyle name="Akcent 2" xfId="72"/>
    <cellStyle name="Akcent 2 1" xfId="73"/>
    <cellStyle name="Akcent 2 2" xfId="74"/>
    <cellStyle name="Akcent 3" xfId="75"/>
    <cellStyle name="Akcent 3 1" xfId="76"/>
    <cellStyle name="Akcent 3 2" xfId="77"/>
    <cellStyle name="Akcent 4" xfId="78"/>
    <cellStyle name="Akcent 4 1" xfId="79"/>
    <cellStyle name="Akcent 4 2" xfId="80"/>
    <cellStyle name="Akcent 5" xfId="81"/>
    <cellStyle name="Akcent 5 1" xfId="82"/>
    <cellStyle name="Akcent 5 2" xfId="83"/>
    <cellStyle name="Akcent 6" xfId="84"/>
    <cellStyle name="Akcent 6 1" xfId="85"/>
    <cellStyle name="Akcent 6 2" xfId="86"/>
    <cellStyle name="Dane wejściowe" xfId="87"/>
    <cellStyle name="Dane wejściowe 1" xfId="88"/>
    <cellStyle name="Dane wejściowe 2" xfId="89"/>
    <cellStyle name="Dane wyjściowe" xfId="90"/>
    <cellStyle name="Dane wyjściowe 1" xfId="91"/>
    <cellStyle name="Dane wyjściowe 2" xfId="92"/>
    <cellStyle name="Dobre 1" xfId="93"/>
    <cellStyle name="Dobre 2" xfId="94"/>
    <cellStyle name="Dobry" xfId="95"/>
    <cellStyle name="Comma" xfId="96"/>
    <cellStyle name="Comma [0]" xfId="97"/>
    <cellStyle name="Komórka połączona" xfId="98"/>
    <cellStyle name="Komórka połączona 1" xfId="99"/>
    <cellStyle name="Komórka połączona 2" xfId="100"/>
    <cellStyle name="Komórka zaznaczona" xfId="101"/>
    <cellStyle name="Komórka zaznaczona 1" xfId="102"/>
    <cellStyle name="Komórka zaznaczona 2" xfId="103"/>
    <cellStyle name="Nagłówek 1" xfId="104"/>
    <cellStyle name="Nagłówek 1 1" xfId="105"/>
    <cellStyle name="Nagłówek 1 2" xfId="106"/>
    <cellStyle name="Nagłówek 2" xfId="107"/>
    <cellStyle name="Nagłówek 2 1" xfId="108"/>
    <cellStyle name="Nagłówek 2 2" xfId="109"/>
    <cellStyle name="Nagłówek 3" xfId="110"/>
    <cellStyle name="Nagłówek 3 1" xfId="111"/>
    <cellStyle name="Nagłówek 3 2" xfId="112"/>
    <cellStyle name="Nagłówek 4" xfId="113"/>
    <cellStyle name="Nagłówek 4 1" xfId="114"/>
    <cellStyle name="Nagłówek 4 2" xfId="115"/>
    <cellStyle name="Neutralne 1" xfId="116"/>
    <cellStyle name="Neutralne 2" xfId="117"/>
    <cellStyle name="Neutralny" xfId="118"/>
    <cellStyle name="Obliczenia" xfId="119"/>
    <cellStyle name="Obliczenia 1" xfId="120"/>
    <cellStyle name="Obliczenia 2" xfId="121"/>
    <cellStyle name="Percent" xfId="122"/>
    <cellStyle name="Suma" xfId="123"/>
    <cellStyle name="Suma 1" xfId="124"/>
    <cellStyle name="Suma 2" xfId="125"/>
    <cellStyle name="Tekst objaśnienia" xfId="126"/>
    <cellStyle name="Tekst objaśnienia 1" xfId="127"/>
    <cellStyle name="Tekst objaśnienia 2" xfId="128"/>
    <cellStyle name="Tekst ostrzeżenia" xfId="129"/>
    <cellStyle name="Tekst ostrzeżenia 1" xfId="130"/>
    <cellStyle name="Tekst ostrzeżenia 2" xfId="131"/>
    <cellStyle name="Tytuł" xfId="132"/>
    <cellStyle name="Tytuł 1" xfId="133"/>
    <cellStyle name="Tytuł 2" xfId="134"/>
    <cellStyle name="Uwaga" xfId="135"/>
    <cellStyle name="Uwaga 1" xfId="136"/>
    <cellStyle name="Uwaga 2" xfId="137"/>
    <cellStyle name="Currency" xfId="138"/>
    <cellStyle name="Currency [0]" xfId="139"/>
    <cellStyle name="Złe 1" xfId="140"/>
    <cellStyle name="Złe 2" xfId="141"/>
    <cellStyle name="Zły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tabSelected="1" zoomScalePageLayoutView="0" workbookViewId="0" topLeftCell="A88">
      <selection activeCell="E94" sqref="E94"/>
    </sheetView>
  </sheetViews>
  <sheetFormatPr defaultColWidth="11.57421875" defaultRowHeight="12.75"/>
  <cols>
    <col min="1" max="1" width="5.8515625" style="0" customWidth="1"/>
    <col min="2" max="2" width="7.140625" style="0" customWidth="1"/>
    <col min="3" max="3" width="10.28125" style="0" customWidth="1"/>
    <col min="4" max="4" width="32.421875" style="0" customWidth="1"/>
    <col min="5" max="5" width="17.421875" style="0" customWidth="1"/>
    <col min="6" max="6" width="16.8515625" style="0" customWidth="1"/>
    <col min="7" max="7" width="16.57421875" style="0" customWidth="1"/>
    <col min="8" max="8" width="16.00390625" style="0" bestFit="1" customWidth="1"/>
    <col min="9" max="9" width="16.140625" style="0" customWidth="1"/>
    <col min="10" max="10" width="11.57421875" style="0" customWidth="1"/>
    <col min="11" max="11" width="16.00390625" style="0" customWidth="1"/>
    <col min="12" max="14" width="11.57421875" style="0" customWidth="1"/>
    <col min="15" max="15" width="17.00390625" style="0" customWidth="1"/>
  </cols>
  <sheetData>
    <row r="2" spans="1:7" ht="15" customHeight="1">
      <c r="A2" s="1" t="s">
        <v>113</v>
      </c>
      <c r="B2" s="1"/>
      <c r="C2" s="1"/>
      <c r="D2" s="2"/>
      <c r="E2" s="2"/>
      <c r="F2" s="30"/>
      <c r="G2" s="30"/>
    </row>
    <row r="3" spans="1:7" ht="14.25" customHeight="1">
      <c r="A3" s="31" t="s">
        <v>110</v>
      </c>
      <c r="B3" s="31"/>
      <c r="C3" s="31"/>
      <c r="D3" s="31"/>
      <c r="E3" s="31"/>
      <c r="F3" s="31"/>
      <c r="G3" s="31"/>
    </row>
    <row r="4" spans="1:10" ht="15" customHeight="1">
      <c r="A4" s="32" t="s">
        <v>0</v>
      </c>
      <c r="B4" s="34" t="s">
        <v>4</v>
      </c>
      <c r="C4" s="34" t="s">
        <v>89</v>
      </c>
      <c r="D4" s="33" t="s">
        <v>1</v>
      </c>
      <c r="E4" s="32" t="s">
        <v>2</v>
      </c>
      <c r="F4" s="32"/>
      <c r="G4" s="33" t="s">
        <v>3</v>
      </c>
      <c r="I4" s="25" t="s">
        <v>114</v>
      </c>
      <c r="J4" s="25" t="s">
        <v>88</v>
      </c>
    </row>
    <row r="5" spans="1:11" ht="30" customHeight="1">
      <c r="A5" s="32"/>
      <c r="B5" s="35"/>
      <c r="C5" s="35"/>
      <c r="D5" s="33"/>
      <c r="E5" s="24" t="s">
        <v>5</v>
      </c>
      <c r="F5" s="24" t="s">
        <v>115</v>
      </c>
      <c r="G5" s="33"/>
      <c r="I5" s="15"/>
      <c r="J5" s="15"/>
      <c r="K5" s="14"/>
    </row>
    <row r="6" spans="1:7" ht="12.75">
      <c r="A6" s="3">
        <v>1</v>
      </c>
      <c r="B6" s="3">
        <v>2</v>
      </c>
      <c r="C6" s="3"/>
      <c r="D6" s="3">
        <v>3</v>
      </c>
      <c r="E6" s="3" t="s">
        <v>6</v>
      </c>
      <c r="F6" s="3" t="s">
        <v>7</v>
      </c>
      <c r="G6" s="3">
        <v>5</v>
      </c>
    </row>
    <row r="7" spans="1:9" ht="12.75">
      <c r="A7" s="8" t="s">
        <v>8</v>
      </c>
      <c r="B7" s="4">
        <v>2023</v>
      </c>
      <c r="C7" s="8" t="s">
        <v>98</v>
      </c>
      <c r="D7" s="9">
        <v>28</v>
      </c>
      <c r="E7" s="10">
        <v>0</v>
      </c>
      <c r="F7" s="10">
        <f>G7*$K$5/365*D7</f>
        <v>0</v>
      </c>
      <c r="G7" s="10">
        <v>1935000</v>
      </c>
      <c r="I7" s="12"/>
    </row>
    <row r="8" spans="1:11" ht="12.75">
      <c r="A8" s="8" t="s">
        <v>9</v>
      </c>
      <c r="B8" s="8"/>
      <c r="C8" s="8" t="s">
        <v>99</v>
      </c>
      <c r="D8" s="9">
        <v>31</v>
      </c>
      <c r="E8" s="10">
        <v>0</v>
      </c>
      <c r="F8" s="10">
        <f aca="true" t="shared" si="0" ref="F8:F24">G8*$K$5/365*D8</f>
        <v>0</v>
      </c>
      <c r="G8" s="10">
        <f>G7-E8</f>
        <v>1935000</v>
      </c>
      <c r="K8" s="16"/>
    </row>
    <row r="9" spans="1:9" ht="12.75">
      <c r="A9" s="8" t="s">
        <v>10</v>
      </c>
      <c r="B9" s="4">
        <v>2024</v>
      </c>
      <c r="C9" s="8" t="s">
        <v>100</v>
      </c>
      <c r="D9" s="9">
        <v>31</v>
      </c>
      <c r="E9" s="10">
        <v>23035.71</v>
      </c>
      <c r="F9" s="10">
        <f t="shared" si="0"/>
        <v>0</v>
      </c>
      <c r="G9" s="10">
        <f>G8-E9</f>
        <v>1911964.29</v>
      </c>
      <c r="H9" s="12"/>
      <c r="I9" s="12"/>
    </row>
    <row r="10" spans="1:7" ht="12.75">
      <c r="A10" s="8" t="s">
        <v>11</v>
      </c>
      <c r="B10" s="8"/>
      <c r="C10" s="8" t="s">
        <v>101</v>
      </c>
      <c r="D10" s="9">
        <v>28</v>
      </c>
      <c r="E10" s="10">
        <v>23035.71</v>
      </c>
      <c r="F10" s="10">
        <f t="shared" si="0"/>
        <v>0</v>
      </c>
      <c r="G10" s="10">
        <f aca="true" t="shared" si="1" ref="G10:G73">G9-E10</f>
        <v>1888928.58</v>
      </c>
    </row>
    <row r="11" spans="1:7" ht="12.75">
      <c r="A11" s="8" t="s">
        <v>14</v>
      </c>
      <c r="B11" s="8"/>
      <c r="C11" s="8" t="s">
        <v>102</v>
      </c>
      <c r="D11" s="9">
        <v>31</v>
      </c>
      <c r="E11" s="10">
        <v>23035.71</v>
      </c>
      <c r="F11" s="10">
        <f t="shared" si="0"/>
        <v>0</v>
      </c>
      <c r="G11" s="10">
        <f t="shared" si="1"/>
        <v>1865892.87</v>
      </c>
    </row>
    <row r="12" spans="1:7" ht="12.75">
      <c r="A12" s="8" t="s">
        <v>15</v>
      </c>
      <c r="B12" s="8"/>
      <c r="C12" s="8" t="s">
        <v>103</v>
      </c>
      <c r="D12" s="9">
        <v>30</v>
      </c>
      <c r="E12" s="10">
        <v>23035.71</v>
      </c>
      <c r="F12" s="10">
        <f t="shared" si="0"/>
        <v>0</v>
      </c>
      <c r="G12" s="10">
        <f t="shared" si="1"/>
        <v>1842857.1600000001</v>
      </c>
    </row>
    <row r="13" spans="1:9" ht="12.75">
      <c r="A13" s="8" t="s">
        <v>16</v>
      </c>
      <c r="B13" s="4"/>
      <c r="C13" s="8" t="s">
        <v>104</v>
      </c>
      <c r="D13" s="11">
        <v>31</v>
      </c>
      <c r="E13" s="10">
        <v>23035.71</v>
      </c>
      <c r="F13" s="10">
        <f t="shared" si="0"/>
        <v>0</v>
      </c>
      <c r="G13" s="10">
        <f t="shared" si="1"/>
        <v>1819821.4500000002</v>
      </c>
      <c r="H13" s="12"/>
      <c r="I13" s="12"/>
    </row>
    <row r="14" spans="1:7" ht="12.75">
      <c r="A14" s="8" t="s">
        <v>17</v>
      </c>
      <c r="B14" s="8"/>
      <c r="C14" s="8" t="s">
        <v>105</v>
      </c>
      <c r="D14" s="11">
        <v>30</v>
      </c>
      <c r="E14" s="10">
        <v>23035.71</v>
      </c>
      <c r="F14" s="10">
        <f t="shared" si="0"/>
        <v>0</v>
      </c>
      <c r="G14" s="10">
        <f t="shared" si="1"/>
        <v>1796785.7400000002</v>
      </c>
    </row>
    <row r="15" spans="1:7" ht="12.75">
      <c r="A15" s="8" t="s">
        <v>18</v>
      </c>
      <c r="B15" s="8"/>
      <c r="C15" s="8" t="s">
        <v>106</v>
      </c>
      <c r="D15" s="11">
        <v>31</v>
      </c>
      <c r="E15" s="10">
        <v>23035.71</v>
      </c>
      <c r="F15" s="10">
        <f t="shared" si="0"/>
        <v>0</v>
      </c>
      <c r="G15" s="10">
        <f t="shared" si="1"/>
        <v>1773750.0300000003</v>
      </c>
    </row>
    <row r="16" spans="1:16" ht="12.75">
      <c r="A16" s="8" t="s">
        <v>19</v>
      </c>
      <c r="B16" s="8"/>
      <c r="C16" s="8" t="s">
        <v>107</v>
      </c>
      <c r="D16" s="11">
        <v>31</v>
      </c>
      <c r="E16" s="10">
        <v>23035.71</v>
      </c>
      <c r="F16" s="10">
        <f t="shared" si="0"/>
        <v>0</v>
      </c>
      <c r="G16" s="10">
        <f t="shared" si="1"/>
        <v>1750714.3200000003</v>
      </c>
      <c r="P16" s="21"/>
    </row>
    <row r="17" spans="1:7" ht="12.75">
      <c r="A17" s="8" t="s">
        <v>20</v>
      </c>
      <c r="B17" s="8"/>
      <c r="C17" s="8" t="s">
        <v>108</v>
      </c>
      <c r="D17" s="11">
        <v>30</v>
      </c>
      <c r="E17" s="10">
        <v>23035.71</v>
      </c>
      <c r="F17" s="10">
        <f t="shared" si="0"/>
        <v>0</v>
      </c>
      <c r="G17" s="10">
        <f t="shared" si="1"/>
        <v>1727678.6100000003</v>
      </c>
    </row>
    <row r="18" spans="1:7" ht="12.75">
      <c r="A18" s="8" t="s">
        <v>21</v>
      </c>
      <c r="B18" s="8"/>
      <c r="C18" s="8" t="s">
        <v>109</v>
      </c>
      <c r="D18" s="11">
        <v>31</v>
      </c>
      <c r="E18" s="10">
        <v>23035.71</v>
      </c>
      <c r="F18" s="10">
        <f t="shared" si="0"/>
        <v>0</v>
      </c>
      <c r="G18" s="10">
        <f t="shared" si="1"/>
        <v>1704642.9000000004</v>
      </c>
    </row>
    <row r="19" spans="1:7" ht="12.75">
      <c r="A19" s="8" t="s">
        <v>22</v>
      </c>
      <c r="B19" s="8"/>
      <c r="C19" s="8" t="s">
        <v>98</v>
      </c>
      <c r="D19" s="11">
        <v>30</v>
      </c>
      <c r="E19" s="10">
        <v>23035.71</v>
      </c>
      <c r="F19" s="10">
        <f t="shared" si="0"/>
        <v>0</v>
      </c>
      <c r="G19" s="10">
        <f t="shared" si="1"/>
        <v>1681607.1900000004</v>
      </c>
    </row>
    <row r="20" spans="1:7" ht="12.75">
      <c r="A20" s="8" t="s">
        <v>23</v>
      </c>
      <c r="B20" s="8"/>
      <c r="C20" s="8" t="s">
        <v>99</v>
      </c>
      <c r="D20" s="11">
        <v>31</v>
      </c>
      <c r="E20" s="10">
        <v>23035.71</v>
      </c>
      <c r="F20" s="10">
        <f t="shared" si="0"/>
        <v>0</v>
      </c>
      <c r="G20" s="10">
        <f t="shared" si="1"/>
        <v>1658571.4800000004</v>
      </c>
    </row>
    <row r="21" spans="1:9" ht="12.75">
      <c r="A21" s="8" t="s">
        <v>24</v>
      </c>
      <c r="B21" s="4">
        <v>2025</v>
      </c>
      <c r="C21" s="8" t="s">
        <v>100</v>
      </c>
      <c r="D21" s="9">
        <v>31</v>
      </c>
      <c r="E21" s="10">
        <v>23035.71</v>
      </c>
      <c r="F21" s="10">
        <f t="shared" si="0"/>
        <v>0</v>
      </c>
      <c r="G21" s="10">
        <f t="shared" si="1"/>
        <v>1635535.7700000005</v>
      </c>
      <c r="H21" s="12"/>
      <c r="I21" s="12"/>
    </row>
    <row r="22" spans="1:7" ht="12.75">
      <c r="A22" s="8" t="s">
        <v>25</v>
      </c>
      <c r="B22" s="8"/>
      <c r="C22" s="8" t="s">
        <v>101</v>
      </c>
      <c r="D22" s="9">
        <v>28</v>
      </c>
      <c r="E22" s="10">
        <v>23035.71</v>
      </c>
      <c r="F22" s="10">
        <f t="shared" si="0"/>
        <v>0</v>
      </c>
      <c r="G22" s="10">
        <f t="shared" si="1"/>
        <v>1612500.0600000005</v>
      </c>
    </row>
    <row r="23" spans="1:7" ht="12.75">
      <c r="A23" s="8" t="s">
        <v>26</v>
      </c>
      <c r="B23" s="8"/>
      <c r="C23" s="8" t="s">
        <v>102</v>
      </c>
      <c r="D23" s="9">
        <v>31</v>
      </c>
      <c r="E23" s="10">
        <v>23035.71</v>
      </c>
      <c r="F23" s="10">
        <f t="shared" si="0"/>
        <v>0</v>
      </c>
      <c r="G23" s="10">
        <f t="shared" si="1"/>
        <v>1589464.3500000006</v>
      </c>
    </row>
    <row r="24" spans="1:7" ht="12.75">
      <c r="A24" s="8" t="s">
        <v>27</v>
      </c>
      <c r="B24" s="8"/>
      <c r="C24" s="8" t="s">
        <v>103</v>
      </c>
      <c r="D24" s="9">
        <v>30</v>
      </c>
      <c r="E24" s="10">
        <v>23035.71</v>
      </c>
      <c r="F24" s="10">
        <f t="shared" si="0"/>
        <v>0</v>
      </c>
      <c r="G24" s="10">
        <f t="shared" si="1"/>
        <v>1566428.6400000006</v>
      </c>
    </row>
    <row r="25" spans="1:9" ht="12.75">
      <c r="A25" s="8" t="s">
        <v>28</v>
      </c>
      <c r="B25" s="4"/>
      <c r="C25" s="8" t="s">
        <v>104</v>
      </c>
      <c r="D25" s="11">
        <v>31</v>
      </c>
      <c r="E25" s="10">
        <v>23035.71</v>
      </c>
      <c r="F25" s="10">
        <f>G25*$K$5/366*D25</f>
        <v>0</v>
      </c>
      <c r="G25" s="10">
        <f t="shared" si="1"/>
        <v>1543392.9300000006</v>
      </c>
      <c r="H25" s="12"/>
      <c r="I25" s="12"/>
    </row>
    <row r="26" spans="1:7" ht="12.75">
      <c r="A26" s="8" t="s">
        <v>29</v>
      </c>
      <c r="B26" s="8"/>
      <c r="C26" s="8" t="s">
        <v>105</v>
      </c>
      <c r="D26" s="11">
        <v>30</v>
      </c>
      <c r="E26" s="10">
        <v>23035.71</v>
      </c>
      <c r="F26" s="10">
        <f aca="true" t="shared" si="2" ref="F26:F36">G26*$K$5/366*D26</f>
        <v>0</v>
      </c>
      <c r="G26" s="10">
        <f t="shared" si="1"/>
        <v>1520357.2200000007</v>
      </c>
    </row>
    <row r="27" spans="1:7" ht="12.75">
      <c r="A27" s="8" t="s">
        <v>30</v>
      </c>
      <c r="B27" s="8"/>
      <c r="C27" s="8" t="s">
        <v>106</v>
      </c>
      <c r="D27" s="11">
        <v>31</v>
      </c>
      <c r="E27" s="10">
        <v>23035.71</v>
      </c>
      <c r="F27" s="10">
        <f t="shared" si="2"/>
        <v>0</v>
      </c>
      <c r="G27" s="10">
        <f t="shared" si="1"/>
        <v>1497321.5100000007</v>
      </c>
    </row>
    <row r="28" spans="1:7" ht="12.75">
      <c r="A28" s="8" t="s">
        <v>31</v>
      </c>
      <c r="B28" s="8"/>
      <c r="C28" s="8" t="s">
        <v>107</v>
      </c>
      <c r="D28" s="11">
        <v>31</v>
      </c>
      <c r="E28" s="10">
        <v>23035.71</v>
      </c>
      <c r="F28" s="10">
        <f t="shared" si="2"/>
        <v>0</v>
      </c>
      <c r="G28" s="10">
        <f t="shared" si="1"/>
        <v>1474285.8000000007</v>
      </c>
    </row>
    <row r="29" spans="1:7" ht="12.75">
      <c r="A29" s="8" t="s">
        <v>32</v>
      </c>
      <c r="B29" s="8"/>
      <c r="C29" s="8" t="s">
        <v>108</v>
      </c>
      <c r="D29" s="11">
        <v>30</v>
      </c>
      <c r="E29" s="10">
        <v>23035.71</v>
      </c>
      <c r="F29" s="10">
        <f t="shared" si="2"/>
        <v>0</v>
      </c>
      <c r="G29" s="10">
        <f t="shared" si="1"/>
        <v>1451250.0900000008</v>
      </c>
    </row>
    <row r="30" spans="1:7" ht="12.75">
      <c r="A30" s="8" t="s">
        <v>33</v>
      </c>
      <c r="B30" s="8"/>
      <c r="C30" s="8" t="s">
        <v>109</v>
      </c>
      <c r="D30" s="11">
        <v>31</v>
      </c>
      <c r="E30" s="10">
        <v>23035.71</v>
      </c>
      <c r="F30" s="10">
        <f t="shared" si="2"/>
        <v>0</v>
      </c>
      <c r="G30" s="10">
        <f t="shared" si="1"/>
        <v>1428214.3800000008</v>
      </c>
    </row>
    <row r="31" spans="1:7" ht="12.75">
      <c r="A31" s="8" t="s">
        <v>34</v>
      </c>
      <c r="B31" s="8"/>
      <c r="C31" s="8" t="s">
        <v>98</v>
      </c>
      <c r="D31" s="11">
        <v>30</v>
      </c>
      <c r="E31" s="10">
        <v>23035.71</v>
      </c>
      <c r="F31" s="10">
        <f t="shared" si="2"/>
        <v>0</v>
      </c>
      <c r="G31" s="10">
        <f t="shared" si="1"/>
        <v>1405178.6700000009</v>
      </c>
    </row>
    <row r="32" spans="1:7" ht="12.75">
      <c r="A32" s="8" t="s">
        <v>35</v>
      </c>
      <c r="B32" s="8"/>
      <c r="C32" s="8" t="s">
        <v>99</v>
      </c>
      <c r="D32" s="11">
        <v>31</v>
      </c>
      <c r="E32" s="10">
        <v>23035.71</v>
      </c>
      <c r="F32" s="10">
        <f t="shared" si="2"/>
        <v>0</v>
      </c>
      <c r="G32" s="10">
        <f t="shared" si="1"/>
        <v>1382142.960000001</v>
      </c>
    </row>
    <row r="33" spans="1:9" ht="12.75">
      <c r="A33" s="8" t="s">
        <v>36</v>
      </c>
      <c r="B33" s="4">
        <v>2026</v>
      </c>
      <c r="C33" s="8" t="s">
        <v>100</v>
      </c>
      <c r="D33" s="9">
        <v>31</v>
      </c>
      <c r="E33" s="10">
        <v>23035.71</v>
      </c>
      <c r="F33" s="10">
        <f t="shared" si="2"/>
        <v>0</v>
      </c>
      <c r="G33" s="10">
        <f t="shared" si="1"/>
        <v>1359107.250000001</v>
      </c>
      <c r="H33" s="12"/>
      <c r="I33" s="12"/>
    </row>
    <row r="34" spans="1:7" ht="12.75">
      <c r="A34" s="8" t="s">
        <v>37</v>
      </c>
      <c r="B34" s="8"/>
      <c r="C34" s="8" t="s">
        <v>101</v>
      </c>
      <c r="D34" s="9">
        <v>28</v>
      </c>
      <c r="E34" s="10">
        <v>23035.71</v>
      </c>
      <c r="F34" s="10">
        <f t="shared" si="2"/>
        <v>0</v>
      </c>
      <c r="G34" s="10">
        <f t="shared" si="1"/>
        <v>1336071.540000001</v>
      </c>
    </row>
    <row r="35" spans="1:7" ht="12.75">
      <c r="A35" s="8" t="s">
        <v>38</v>
      </c>
      <c r="B35" s="8"/>
      <c r="C35" s="8" t="s">
        <v>102</v>
      </c>
      <c r="D35" s="9">
        <v>31</v>
      </c>
      <c r="E35" s="10">
        <v>23035.71</v>
      </c>
      <c r="F35" s="10">
        <f t="shared" si="2"/>
        <v>0</v>
      </c>
      <c r="G35" s="10">
        <f t="shared" si="1"/>
        <v>1313035.830000001</v>
      </c>
    </row>
    <row r="36" spans="1:7" ht="12.75">
      <c r="A36" s="8" t="s">
        <v>39</v>
      </c>
      <c r="B36" s="8"/>
      <c r="C36" s="8" t="s">
        <v>103</v>
      </c>
      <c r="D36" s="9">
        <v>30</v>
      </c>
      <c r="E36" s="10">
        <v>23035.71</v>
      </c>
      <c r="F36" s="10">
        <f t="shared" si="2"/>
        <v>0</v>
      </c>
      <c r="G36" s="10">
        <f t="shared" si="1"/>
        <v>1290000.120000001</v>
      </c>
    </row>
    <row r="37" spans="1:9" ht="12.75">
      <c r="A37" s="8" t="s">
        <v>40</v>
      </c>
      <c r="B37" s="4"/>
      <c r="C37" s="8" t="s">
        <v>104</v>
      </c>
      <c r="D37" s="11">
        <v>31</v>
      </c>
      <c r="E37" s="10">
        <v>23035.71</v>
      </c>
      <c r="F37" s="10">
        <f aca="true" t="shared" si="3" ref="F37:F92">G37*$K$5/365*D37</f>
        <v>0</v>
      </c>
      <c r="G37" s="10">
        <f t="shared" si="1"/>
        <v>1266964.410000001</v>
      </c>
      <c r="H37" s="12"/>
      <c r="I37" s="12"/>
    </row>
    <row r="38" spans="1:7" ht="12.75">
      <c r="A38" s="8" t="s">
        <v>41</v>
      </c>
      <c r="B38" s="8"/>
      <c r="C38" s="8" t="s">
        <v>105</v>
      </c>
      <c r="D38" s="11">
        <v>30</v>
      </c>
      <c r="E38" s="10">
        <v>23035.71</v>
      </c>
      <c r="F38" s="10">
        <f t="shared" si="3"/>
        <v>0</v>
      </c>
      <c r="G38" s="10">
        <f t="shared" si="1"/>
        <v>1243928.7000000011</v>
      </c>
    </row>
    <row r="39" spans="1:7" ht="12.75">
      <c r="A39" s="8" t="s">
        <v>42</v>
      </c>
      <c r="B39" s="8"/>
      <c r="C39" s="8" t="s">
        <v>106</v>
      </c>
      <c r="D39" s="11">
        <v>31</v>
      </c>
      <c r="E39" s="10">
        <v>23035.71</v>
      </c>
      <c r="F39" s="10">
        <f t="shared" si="3"/>
        <v>0</v>
      </c>
      <c r="G39" s="10">
        <f t="shared" si="1"/>
        <v>1220892.9900000012</v>
      </c>
    </row>
    <row r="40" spans="1:7" ht="12.75">
      <c r="A40" s="8" t="s">
        <v>43</v>
      </c>
      <c r="B40" s="8"/>
      <c r="C40" s="8" t="s">
        <v>107</v>
      </c>
      <c r="D40" s="11">
        <v>31</v>
      </c>
      <c r="E40" s="10">
        <v>23035.71</v>
      </c>
      <c r="F40" s="10">
        <f t="shared" si="3"/>
        <v>0</v>
      </c>
      <c r="G40" s="10">
        <f t="shared" si="1"/>
        <v>1197857.2800000012</v>
      </c>
    </row>
    <row r="41" spans="1:7" ht="12.75">
      <c r="A41" s="8" t="s">
        <v>44</v>
      </c>
      <c r="B41" s="8"/>
      <c r="C41" s="8" t="s">
        <v>108</v>
      </c>
      <c r="D41" s="11">
        <v>30</v>
      </c>
      <c r="E41" s="10">
        <v>23035.71</v>
      </c>
      <c r="F41" s="10">
        <f t="shared" si="3"/>
        <v>0</v>
      </c>
      <c r="G41" s="10">
        <f t="shared" si="1"/>
        <v>1174821.5700000012</v>
      </c>
    </row>
    <row r="42" spans="1:7" ht="12.75">
      <c r="A42" s="8" t="s">
        <v>45</v>
      </c>
      <c r="B42" s="8"/>
      <c r="C42" s="8" t="s">
        <v>109</v>
      </c>
      <c r="D42" s="11">
        <v>31</v>
      </c>
      <c r="E42" s="10">
        <v>23035.71</v>
      </c>
      <c r="F42" s="10">
        <f t="shared" si="3"/>
        <v>0</v>
      </c>
      <c r="G42" s="10">
        <f>G41-E42</f>
        <v>1151785.8600000013</v>
      </c>
    </row>
    <row r="43" spans="1:7" ht="12.75">
      <c r="A43" s="8" t="s">
        <v>46</v>
      </c>
      <c r="B43" s="8"/>
      <c r="C43" s="8" t="s">
        <v>98</v>
      </c>
      <c r="D43" s="11">
        <v>30</v>
      </c>
      <c r="E43" s="10">
        <v>23035.71</v>
      </c>
      <c r="F43" s="10">
        <f t="shared" si="3"/>
        <v>0</v>
      </c>
      <c r="G43" s="10">
        <f t="shared" si="1"/>
        <v>1128750.1500000013</v>
      </c>
    </row>
    <row r="44" spans="1:7" ht="12.75">
      <c r="A44" s="8" t="s">
        <v>47</v>
      </c>
      <c r="B44" s="8"/>
      <c r="C44" s="8" t="s">
        <v>99</v>
      </c>
      <c r="D44" s="11">
        <v>31</v>
      </c>
      <c r="E44" s="10">
        <v>23035.71</v>
      </c>
      <c r="F44" s="10">
        <f t="shared" si="3"/>
        <v>0</v>
      </c>
      <c r="G44" s="10">
        <f t="shared" si="1"/>
        <v>1105714.4400000013</v>
      </c>
    </row>
    <row r="45" spans="1:9" ht="12.75">
      <c r="A45" s="8" t="s">
        <v>48</v>
      </c>
      <c r="B45" s="4">
        <v>2027</v>
      </c>
      <c r="C45" s="8" t="s">
        <v>100</v>
      </c>
      <c r="D45" s="9">
        <v>31</v>
      </c>
      <c r="E45" s="10">
        <v>23035.71</v>
      </c>
      <c r="F45" s="10">
        <f t="shared" si="3"/>
        <v>0</v>
      </c>
      <c r="G45" s="10">
        <f t="shared" si="1"/>
        <v>1082678.7300000014</v>
      </c>
      <c r="H45" s="12"/>
      <c r="I45" s="12"/>
    </row>
    <row r="46" spans="1:7" ht="12.75">
      <c r="A46" s="8" t="s">
        <v>49</v>
      </c>
      <c r="B46" s="8"/>
      <c r="C46" s="8" t="s">
        <v>101</v>
      </c>
      <c r="D46" s="9">
        <v>28</v>
      </c>
      <c r="E46" s="10">
        <v>23035.71</v>
      </c>
      <c r="F46" s="10">
        <f t="shared" si="3"/>
        <v>0</v>
      </c>
      <c r="G46" s="10">
        <f t="shared" si="1"/>
        <v>1059643.0200000014</v>
      </c>
    </row>
    <row r="47" spans="1:7" ht="12.75">
      <c r="A47" s="8" t="s">
        <v>50</v>
      </c>
      <c r="B47" s="8"/>
      <c r="C47" s="8" t="s">
        <v>102</v>
      </c>
      <c r="D47" s="9">
        <v>31</v>
      </c>
      <c r="E47" s="10">
        <v>23035.71</v>
      </c>
      <c r="F47" s="10">
        <f t="shared" si="3"/>
        <v>0</v>
      </c>
      <c r="G47" s="10">
        <f t="shared" si="1"/>
        <v>1036607.3100000015</v>
      </c>
    </row>
    <row r="48" spans="1:7" ht="12.75">
      <c r="A48" s="8" t="s">
        <v>51</v>
      </c>
      <c r="B48" s="8"/>
      <c r="C48" s="8" t="s">
        <v>103</v>
      </c>
      <c r="D48" s="9">
        <v>30</v>
      </c>
      <c r="E48" s="10">
        <v>23035.71</v>
      </c>
      <c r="F48" s="10">
        <f t="shared" si="3"/>
        <v>0</v>
      </c>
      <c r="G48" s="10">
        <f t="shared" si="1"/>
        <v>1013571.6000000015</v>
      </c>
    </row>
    <row r="49" spans="1:9" ht="12.75">
      <c r="A49" s="8" t="s">
        <v>52</v>
      </c>
      <c r="B49" s="4"/>
      <c r="C49" s="8" t="s">
        <v>104</v>
      </c>
      <c r="D49" s="11">
        <v>31</v>
      </c>
      <c r="E49" s="10">
        <v>23035.71</v>
      </c>
      <c r="F49" s="10">
        <f t="shared" si="3"/>
        <v>0</v>
      </c>
      <c r="G49" s="10">
        <f t="shared" si="1"/>
        <v>990535.8900000015</v>
      </c>
      <c r="H49" s="12"/>
      <c r="I49" s="12"/>
    </row>
    <row r="50" spans="1:7" ht="12.75">
      <c r="A50" s="8" t="s">
        <v>53</v>
      </c>
      <c r="B50" s="8"/>
      <c r="C50" s="8" t="s">
        <v>105</v>
      </c>
      <c r="D50" s="11">
        <v>30</v>
      </c>
      <c r="E50" s="10">
        <v>23035.71</v>
      </c>
      <c r="F50" s="10">
        <f t="shared" si="3"/>
        <v>0</v>
      </c>
      <c r="G50" s="10">
        <f t="shared" si="1"/>
        <v>967500.1800000016</v>
      </c>
    </row>
    <row r="51" spans="1:7" ht="12.75">
      <c r="A51" s="8" t="s">
        <v>54</v>
      </c>
      <c r="B51" s="8"/>
      <c r="C51" s="8" t="s">
        <v>106</v>
      </c>
      <c r="D51" s="11">
        <v>31</v>
      </c>
      <c r="E51" s="10">
        <v>23035.71</v>
      </c>
      <c r="F51" s="10">
        <f t="shared" si="3"/>
        <v>0</v>
      </c>
      <c r="G51" s="10">
        <f t="shared" si="1"/>
        <v>944464.4700000016</v>
      </c>
    </row>
    <row r="52" spans="1:7" ht="12.75">
      <c r="A52" s="8" t="s">
        <v>55</v>
      </c>
      <c r="B52" s="8"/>
      <c r="C52" s="8" t="s">
        <v>107</v>
      </c>
      <c r="D52" s="11">
        <v>31</v>
      </c>
      <c r="E52" s="10">
        <v>23035.71</v>
      </c>
      <c r="F52" s="10">
        <f t="shared" si="3"/>
        <v>0</v>
      </c>
      <c r="G52" s="10">
        <f t="shared" si="1"/>
        <v>921428.7600000016</v>
      </c>
    </row>
    <row r="53" spans="1:7" ht="12.75">
      <c r="A53" s="8" t="s">
        <v>56</v>
      </c>
      <c r="B53" s="8"/>
      <c r="C53" s="8" t="s">
        <v>108</v>
      </c>
      <c r="D53" s="11">
        <v>30</v>
      </c>
      <c r="E53" s="10">
        <v>23035.71</v>
      </c>
      <c r="F53" s="10">
        <f t="shared" si="3"/>
        <v>0</v>
      </c>
      <c r="G53" s="10">
        <f t="shared" si="1"/>
        <v>898393.0500000017</v>
      </c>
    </row>
    <row r="54" spans="1:7" ht="12.75">
      <c r="A54" s="8" t="s">
        <v>57</v>
      </c>
      <c r="B54" s="8"/>
      <c r="C54" s="8" t="s">
        <v>109</v>
      </c>
      <c r="D54" s="11">
        <v>31</v>
      </c>
      <c r="E54" s="10">
        <v>23035.71</v>
      </c>
      <c r="F54" s="10">
        <f t="shared" si="3"/>
        <v>0</v>
      </c>
      <c r="G54" s="10">
        <f t="shared" si="1"/>
        <v>875357.3400000017</v>
      </c>
    </row>
    <row r="55" spans="1:7" ht="12.75">
      <c r="A55" s="8" t="s">
        <v>58</v>
      </c>
      <c r="B55" s="8"/>
      <c r="C55" s="8" t="s">
        <v>98</v>
      </c>
      <c r="D55" s="11">
        <v>30</v>
      </c>
      <c r="E55" s="10">
        <v>23035.71</v>
      </c>
      <c r="F55" s="10">
        <f t="shared" si="3"/>
        <v>0</v>
      </c>
      <c r="G55" s="10">
        <f t="shared" si="1"/>
        <v>852321.6300000018</v>
      </c>
    </row>
    <row r="56" spans="1:7" ht="12.75">
      <c r="A56" s="8" t="s">
        <v>59</v>
      </c>
      <c r="B56" s="8"/>
      <c r="C56" s="8" t="s">
        <v>99</v>
      </c>
      <c r="D56" s="11">
        <v>31</v>
      </c>
      <c r="E56" s="10">
        <v>23035.71</v>
      </c>
      <c r="F56" s="10">
        <f t="shared" si="3"/>
        <v>0</v>
      </c>
      <c r="G56" s="10">
        <f t="shared" si="1"/>
        <v>829285.9200000018</v>
      </c>
    </row>
    <row r="57" spans="1:9" ht="12.75">
      <c r="A57" s="8" t="s">
        <v>60</v>
      </c>
      <c r="B57" s="4">
        <v>2028</v>
      </c>
      <c r="C57" s="8" t="s">
        <v>100</v>
      </c>
      <c r="D57" s="9">
        <v>31</v>
      </c>
      <c r="E57" s="10">
        <v>23035.71</v>
      </c>
      <c r="F57" s="10">
        <f t="shared" si="3"/>
        <v>0</v>
      </c>
      <c r="G57" s="10">
        <f t="shared" si="1"/>
        <v>806250.2100000018</v>
      </c>
      <c r="H57" s="12"/>
      <c r="I57" s="12"/>
    </row>
    <row r="58" spans="1:7" ht="12.75">
      <c r="A58" s="8" t="s">
        <v>61</v>
      </c>
      <c r="B58" s="8"/>
      <c r="C58" s="8" t="s">
        <v>101</v>
      </c>
      <c r="D58" s="9">
        <v>29</v>
      </c>
      <c r="E58" s="10">
        <v>23035.71</v>
      </c>
      <c r="F58" s="10">
        <f t="shared" si="3"/>
        <v>0</v>
      </c>
      <c r="G58" s="10">
        <f t="shared" si="1"/>
        <v>783214.5000000019</v>
      </c>
    </row>
    <row r="59" spans="1:7" ht="12.75">
      <c r="A59" s="8" t="s">
        <v>62</v>
      </c>
      <c r="B59" s="8"/>
      <c r="C59" s="8" t="s">
        <v>102</v>
      </c>
      <c r="D59" s="9">
        <v>31</v>
      </c>
      <c r="E59" s="10">
        <v>23035.71</v>
      </c>
      <c r="F59" s="10">
        <f t="shared" si="3"/>
        <v>0</v>
      </c>
      <c r="G59" s="10">
        <f t="shared" si="1"/>
        <v>760178.7900000019</v>
      </c>
    </row>
    <row r="60" spans="1:7" ht="12.75">
      <c r="A60" s="8" t="s">
        <v>63</v>
      </c>
      <c r="B60" s="8"/>
      <c r="C60" s="8" t="s">
        <v>103</v>
      </c>
      <c r="D60" s="9">
        <v>30</v>
      </c>
      <c r="E60" s="10">
        <v>23035.71</v>
      </c>
      <c r="F60" s="10">
        <f t="shared" si="3"/>
        <v>0</v>
      </c>
      <c r="G60" s="10">
        <f t="shared" si="1"/>
        <v>737143.0800000019</v>
      </c>
    </row>
    <row r="61" spans="1:9" ht="12.75">
      <c r="A61" s="8" t="s">
        <v>64</v>
      </c>
      <c r="B61" s="4"/>
      <c r="C61" s="8" t="s">
        <v>104</v>
      </c>
      <c r="D61" s="11">
        <v>31</v>
      </c>
      <c r="E61" s="10">
        <v>23035.71</v>
      </c>
      <c r="F61" s="10">
        <f t="shared" si="3"/>
        <v>0</v>
      </c>
      <c r="G61" s="10">
        <f t="shared" si="1"/>
        <v>714107.370000002</v>
      </c>
      <c r="H61" s="12"/>
      <c r="I61" s="12"/>
    </row>
    <row r="62" spans="1:7" ht="12.75">
      <c r="A62" s="8" t="s">
        <v>65</v>
      </c>
      <c r="B62" s="8"/>
      <c r="C62" s="8" t="s">
        <v>105</v>
      </c>
      <c r="D62" s="11">
        <v>30</v>
      </c>
      <c r="E62" s="10">
        <v>23035.71</v>
      </c>
      <c r="F62" s="10">
        <f t="shared" si="3"/>
        <v>0</v>
      </c>
      <c r="G62" s="10">
        <f t="shared" si="1"/>
        <v>691071.660000002</v>
      </c>
    </row>
    <row r="63" spans="1:7" ht="12.75">
      <c r="A63" s="8" t="s">
        <v>66</v>
      </c>
      <c r="B63" s="8"/>
      <c r="C63" s="8" t="s">
        <v>106</v>
      </c>
      <c r="D63" s="11">
        <v>31</v>
      </c>
      <c r="E63" s="10">
        <v>23035.71</v>
      </c>
      <c r="F63" s="10">
        <f t="shared" si="3"/>
        <v>0</v>
      </c>
      <c r="G63" s="10">
        <f t="shared" si="1"/>
        <v>668035.950000002</v>
      </c>
    </row>
    <row r="64" spans="1:7" ht="12.75">
      <c r="A64" s="8" t="s">
        <v>67</v>
      </c>
      <c r="B64" s="8"/>
      <c r="C64" s="8" t="s">
        <v>107</v>
      </c>
      <c r="D64" s="11">
        <v>31</v>
      </c>
      <c r="E64" s="10">
        <v>23035.71</v>
      </c>
      <c r="F64" s="10">
        <f t="shared" si="3"/>
        <v>0</v>
      </c>
      <c r="G64" s="10">
        <f>G63-E64</f>
        <v>645000.2400000021</v>
      </c>
    </row>
    <row r="65" spans="1:7" ht="12.75">
      <c r="A65" s="8" t="s">
        <v>68</v>
      </c>
      <c r="B65" s="8"/>
      <c r="C65" s="8" t="s">
        <v>108</v>
      </c>
      <c r="D65" s="11">
        <v>30</v>
      </c>
      <c r="E65" s="10">
        <v>23035.71</v>
      </c>
      <c r="F65" s="10">
        <f t="shared" si="3"/>
        <v>0</v>
      </c>
      <c r="G65" s="10">
        <f t="shared" si="1"/>
        <v>621964.5300000021</v>
      </c>
    </row>
    <row r="66" spans="1:7" ht="12.75">
      <c r="A66" s="8" t="s">
        <v>69</v>
      </c>
      <c r="B66" s="8"/>
      <c r="C66" s="8" t="s">
        <v>109</v>
      </c>
      <c r="D66" s="11">
        <v>31</v>
      </c>
      <c r="E66" s="10">
        <v>23035.71</v>
      </c>
      <c r="F66" s="10">
        <f t="shared" si="3"/>
        <v>0</v>
      </c>
      <c r="G66" s="10">
        <f t="shared" si="1"/>
        <v>598928.8200000022</v>
      </c>
    </row>
    <row r="67" spans="1:7" ht="12.75">
      <c r="A67" s="8" t="s">
        <v>70</v>
      </c>
      <c r="B67" s="8"/>
      <c r="C67" s="8" t="s">
        <v>98</v>
      </c>
      <c r="D67" s="11">
        <v>30</v>
      </c>
      <c r="E67" s="10">
        <v>23035.71</v>
      </c>
      <c r="F67" s="10">
        <f t="shared" si="3"/>
        <v>0</v>
      </c>
      <c r="G67" s="10">
        <f t="shared" si="1"/>
        <v>575893.1100000022</v>
      </c>
    </row>
    <row r="68" spans="1:7" ht="12.75">
      <c r="A68" s="8" t="s">
        <v>71</v>
      </c>
      <c r="B68" s="8"/>
      <c r="C68" s="8" t="s">
        <v>99</v>
      </c>
      <c r="D68" s="11">
        <v>31</v>
      </c>
      <c r="E68" s="10">
        <v>23035.71</v>
      </c>
      <c r="F68" s="10">
        <f t="shared" si="3"/>
        <v>0</v>
      </c>
      <c r="G68" s="10">
        <f t="shared" si="1"/>
        <v>552857.4000000022</v>
      </c>
    </row>
    <row r="69" spans="1:9" ht="12.75">
      <c r="A69" s="8" t="s">
        <v>72</v>
      </c>
      <c r="B69" s="4">
        <v>2029</v>
      </c>
      <c r="C69" s="8" t="s">
        <v>100</v>
      </c>
      <c r="D69" s="9">
        <v>31</v>
      </c>
      <c r="E69" s="10">
        <v>23035.71</v>
      </c>
      <c r="F69" s="10">
        <f t="shared" si="3"/>
        <v>0</v>
      </c>
      <c r="G69" s="10">
        <f t="shared" si="1"/>
        <v>529821.6900000023</v>
      </c>
      <c r="H69" s="12"/>
      <c r="I69" s="12"/>
    </row>
    <row r="70" spans="1:7" ht="12.75">
      <c r="A70" s="8" t="s">
        <v>73</v>
      </c>
      <c r="B70" s="8"/>
      <c r="C70" s="8" t="s">
        <v>101</v>
      </c>
      <c r="D70" s="9">
        <v>28</v>
      </c>
      <c r="E70" s="10">
        <v>23035.71</v>
      </c>
      <c r="F70" s="10">
        <f t="shared" si="3"/>
        <v>0</v>
      </c>
      <c r="G70" s="10">
        <f t="shared" si="1"/>
        <v>506785.98000000225</v>
      </c>
    </row>
    <row r="71" spans="1:7" ht="12.75">
      <c r="A71" s="8" t="s">
        <v>74</v>
      </c>
      <c r="B71" s="8"/>
      <c r="C71" s="8" t="s">
        <v>102</v>
      </c>
      <c r="D71" s="9">
        <v>31</v>
      </c>
      <c r="E71" s="10">
        <v>23035.71</v>
      </c>
      <c r="F71" s="10">
        <f t="shared" si="3"/>
        <v>0</v>
      </c>
      <c r="G71" s="10">
        <f t="shared" si="1"/>
        <v>483750.27000000223</v>
      </c>
    </row>
    <row r="72" spans="1:7" ht="12.75">
      <c r="A72" s="8" t="s">
        <v>75</v>
      </c>
      <c r="B72" s="8"/>
      <c r="C72" s="8" t="s">
        <v>103</v>
      </c>
      <c r="D72" s="9">
        <v>30</v>
      </c>
      <c r="E72" s="10">
        <v>23035.71</v>
      </c>
      <c r="F72" s="10">
        <f t="shared" si="3"/>
        <v>0</v>
      </c>
      <c r="G72" s="10">
        <f t="shared" si="1"/>
        <v>460714.5600000022</v>
      </c>
    </row>
    <row r="73" spans="1:9" ht="12.75">
      <c r="A73" s="8" t="s">
        <v>76</v>
      </c>
      <c r="B73" s="4"/>
      <c r="C73" s="8" t="s">
        <v>104</v>
      </c>
      <c r="D73" s="11">
        <v>31</v>
      </c>
      <c r="E73" s="10">
        <v>23035.71</v>
      </c>
      <c r="F73" s="10">
        <f t="shared" si="3"/>
        <v>0</v>
      </c>
      <c r="G73" s="10">
        <f t="shared" si="1"/>
        <v>437678.8500000022</v>
      </c>
      <c r="H73" s="12"/>
      <c r="I73" s="12"/>
    </row>
    <row r="74" spans="1:7" ht="12.75">
      <c r="A74" s="8" t="s">
        <v>77</v>
      </c>
      <c r="B74" s="8"/>
      <c r="C74" s="8" t="s">
        <v>105</v>
      </c>
      <c r="D74" s="11">
        <v>30</v>
      </c>
      <c r="E74" s="10">
        <v>23035.71</v>
      </c>
      <c r="F74" s="10">
        <f t="shared" si="3"/>
        <v>0</v>
      </c>
      <c r="G74" s="10">
        <f aca="true" t="shared" si="4" ref="G74:G82">G73-E74</f>
        <v>414643.14000000217</v>
      </c>
    </row>
    <row r="75" spans="1:7" ht="12.75">
      <c r="A75" s="8" t="s">
        <v>78</v>
      </c>
      <c r="B75" s="8"/>
      <c r="C75" s="8" t="s">
        <v>106</v>
      </c>
      <c r="D75" s="11">
        <v>31</v>
      </c>
      <c r="E75" s="10">
        <v>23035.71</v>
      </c>
      <c r="F75" s="10">
        <f t="shared" si="3"/>
        <v>0</v>
      </c>
      <c r="G75" s="10">
        <f t="shared" si="4"/>
        <v>391607.43000000215</v>
      </c>
    </row>
    <row r="76" spans="1:7" ht="12.75">
      <c r="A76" s="8" t="s">
        <v>79</v>
      </c>
      <c r="B76" s="8"/>
      <c r="C76" s="8" t="s">
        <v>107</v>
      </c>
      <c r="D76" s="11">
        <v>31</v>
      </c>
      <c r="E76" s="10">
        <v>23035.71</v>
      </c>
      <c r="F76" s="10">
        <f t="shared" si="3"/>
        <v>0</v>
      </c>
      <c r="G76" s="10">
        <f t="shared" si="4"/>
        <v>368571.7200000021</v>
      </c>
    </row>
    <row r="77" spans="1:7" ht="12.75">
      <c r="A77" s="8" t="s">
        <v>80</v>
      </c>
      <c r="B77" s="8"/>
      <c r="C77" s="8" t="s">
        <v>108</v>
      </c>
      <c r="D77" s="11">
        <v>30</v>
      </c>
      <c r="E77" s="10">
        <v>23035.71</v>
      </c>
      <c r="F77" s="10">
        <f t="shared" si="3"/>
        <v>0</v>
      </c>
      <c r="G77" s="10">
        <f t="shared" si="4"/>
        <v>345536.0100000021</v>
      </c>
    </row>
    <row r="78" spans="1:7" ht="12.75">
      <c r="A78" s="8" t="s">
        <v>81</v>
      </c>
      <c r="B78" s="8"/>
      <c r="C78" s="8" t="s">
        <v>109</v>
      </c>
      <c r="D78" s="11">
        <v>31</v>
      </c>
      <c r="E78" s="10">
        <v>23035.71</v>
      </c>
      <c r="F78" s="10">
        <f t="shared" si="3"/>
        <v>0</v>
      </c>
      <c r="G78" s="10">
        <f t="shared" si="4"/>
        <v>322500.3000000021</v>
      </c>
    </row>
    <row r="79" spans="1:7" ht="12.75">
      <c r="A79" s="8" t="s">
        <v>82</v>
      </c>
      <c r="B79" s="8"/>
      <c r="C79" s="8" t="s">
        <v>98</v>
      </c>
      <c r="D79" s="11">
        <v>30</v>
      </c>
      <c r="E79" s="10">
        <v>23035.71</v>
      </c>
      <c r="F79" s="10">
        <f t="shared" si="3"/>
        <v>0</v>
      </c>
      <c r="G79" s="10">
        <f t="shared" si="4"/>
        <v>299464.59000000206</v>
      </c>
    </row>
    <row r="80" spans="1:7" ht="12.75">
      <c r="A80" s="8" t="s">
        <v>83</v>
      </c>
      <c r="B80" s="8"/>
      <c r="C80" s="8" t="s">
        <v>99</v>
      </c>
      <c r="D80" s="11">
        <v>31</v>
      </c>
      <c r="E80" s="10">
        <v>23035.71</v>
      </c>
      <c r="F80" s="10">
        <f t="shared" si="3"/>
        <v>0</v>
      </c>
      <c r="G80" s="10">
        <f t="shared" si="4"/>
        <v>276428.88000000204</v>
      </c>
    </row>
    <row r="81" spans="1:9" ht="12.75">
      <c r="A81" s="8" t="s">
        <v>84</v>
      </c>
      <c r="B81" s="4">
        <v>2030</v>
      </c>
      <c r="C81" s="8" t="s">
        <v>100</v>
      </c>
      <c r="D81" s="9">
        <v>31</v>
      </c>
      <c r="E81" s="10">
        <v>23035.71</v>
      </c>
      <c r="F81" s="10">
        <f t="shared" si="3"/>
        <v>0</v>
      </c>
      <c r="G81" s="10">
        <f t="shared" si="4"/>
        <v>253393.17000000205</v>
      </c>
      <c r="H81" s="12"/>
      <c r="I81" s="12"/>
    </row>
    <row r="82" spans="1:7" ht="12.75">
      <c r="A82" s="8" t="s">
        <v>85</v>
      </c>
      <c r="B82" s="8"/>
      <c r="C82" s="8" t="s">
        <v>101</v>
      </c>
      <c r="D82" s="9">
        <v>28</v>
      </c>
      <c r="E82" s="10">
        <v>23035.71</v>
      </c>
      <c r="F82" s="10">
        <f t="shared" si="3"/>
        <v>0</v>
      </c>
      <c r="G82" s="10">
        <f t="shared" si="4"/>
        <v>230357.46000000206</v>
      </c>
    </row>
    <row r="83" spans="1:7" ht="12.75">
      <c r="A83" s="8" t="s">
        <v>86</v>
      </c>
      <c r="B83" s="8"/>
      <c r="C83" s="8" t="s">
        <v>102</v>
      </c>
      <c r="D83" s="9">
        <v>31</v>
      </c>
      <c r="E83" s="10">
        <v>23035.71</v>
      </c>
      <c r="F83" s="10">
        <f t="shared" si="3"/>
        <v>0</v>
      </c>
      <c r="G83" s="10">
        <f>G82-E83</f>
        <v>207321.75000000207</v>
      </c>
    </row>
    <row r="84" spans="1:7" ht="12.75">
      <c r="A84" s="8" t="s">
        <v>87</v>
      </c>
      <c r="B84" s="8"/>
      <c r="C84" s="8" t="s">
        <v>103</v>
      </c>
      <c r="D84" s="9">
        <v>30</v>
      </c>
      <c r="E84" s="10">
        <v>23035.71</v>
      </c>
      <c r="F84" s="10">
        <f t="shared" si="3"/>
        <v>0</v>
      </c>
      <c r="G84" s="10">
        <f aca="true" t="shared" si="5" ref="G84:G91">G83-E84</f>
        <v>184286.04000000207</v>
      </c>
    </row>
    <row r="85" spans="1:7" ht="12.75">
      <c r="A85" s="8" t="s">
        <v>90</v>
      </c>
      <c r="B85" s="4"/>
      <c r="C85" s="8" t="s">
        <v>104</v>
      </c>
      <c r="D85" s="11">
        <v>31</v>
      </c>
      <c r="E85" s="10">
        <v>23035.71</v>
      </c>
      <c r="F85" s="10">
        <f t="shared" si="3"/>
        <v>0</v>
      </c>
      <c r="G85" s="10">
        <f t="shared" si="5"/>
        <v>161250.33000000208</v>
      </c>
    </row>
    <row r="86" spans="1:7" ht="12.75">
      <c r="A86" s="8" t="s">
        <v>91</v>
      </c>
      <c r="B86" s="8"/>
      <c r="C86" s="8" t="s">
        <v>105</v>
      </c>
      <c r="D86" s="11">
        <v>30</v>
      </c>
      <c r="E86" s="10">
        <v>23035.71</v>
      </c>
      <c r="F86" s="10">
        <f t="shared" si="3"/>
        <v>0</v>
      </c>
      <c r="G86" s="10">
        <f t="shared" si="5"/>
        <v>138214.6200000021</v>
      </c>
    </row>
    <row r="87" spans="1:7" ht="12.75">
      <c r="A87" s="8" t="s">
        <v>92</v>
      </c>
      <c r="B87" s="8"/>
      <c r="C87" s="8" t="s">
        <v>106</v>
      </c>
      <c r="D87" s="11">
        <v>31</v>
      </c>
      <c r="E87" s="10">
        <v>23035.71</v>
      </c>
      <c r="F87" s="10">
        <f t="shared" si="3"/>
        <v>0</v>
      </c>
      <c r="G87" s="10">
        <f t="shared" si="5"/>
        <v>115178.9100000021</v>
      </c>
    </row>
    <row r="88" spans="1:7" ht="12.75">
      <c r="A88" s="8" t="s">
        <v>93</v>
      </c>
      <c r="B88" s="8"/>
      <c r="C88" s="8" t="s">
        <v>107</v>
      </c>
      <c r="D88" s="11">
        <v>31</v>
      </c>
      <c r="E88" s="10">
        <v>23035.71</v>
      </c>
      <c r="F88" s="10">
        <f t="shared" si="3"/>
        <v>0</v>
      </c>
      <c r="G88" s="10">
        <f t="shared" si="5"/>
        <v>92143.2000000021</v>
      </c>
    </row>
    <row r="89" spans="1:7" ht="12.75">
      <c r="A89" s="8" t="s">
        <v>94</v>
      </c>
      <c r="B89" s="8"/>
      <c r="C89" s="8" t="s">
        <v>108</v>
      </c>
      <c r="D89" s="11">
        <v>30</v>
      </c>
      <c r="E89" s="10">
        <v>23035.71</v>
      </c>
      <c r="F89" s="10">
        <f t="shared" si="3"/>
        <v>0</v>
      </c>
      <c r="G89" s="10">
        <f t="shared" si="5"/>
        <v>69107.49000000212</v>
      </c>
    </row>
    <row r="90" spans="1:7" ht="12.75">
      <c r="A90" s="8" t="s">
        <v>95</v>
      </c>
      <c r="B90" s="8"/>
      <c r="C90" s="8" t="s">
        <v>109</v>
      </c>
      <c r="D90" s="11">
        <v>31</v>
      </c>
      <c r="E90" s="10">
        <v>23035.71</v>
      </c>
      <c r="F90" s="10">
        <f t="shared" si="3"/>
        <v>0</v>
      </c>
      <c r="G90" s="10">
        <f t="shared" si="5"/>
        <v>46071.780000002116</v>
      </c>
    </row>
    <row r="91" spans="1:7" ht="12.75">
      <c r="A91" s="8" t="s">
        <v>96</v>
      </c>
      <c r="B91" s="8"/>
      <c r="C91" s="8" t="s">
        <v>98</v>
      </c>
      <c r="D91" s="11">
        <v>30</v>
      </c>
      <c r="E91" s="10">
        <v>23035.71</v>
      </c>
      <c r="F91" s="10">
        <f t="shared" si="3"/>
        <v>0</v>
      </c>
      <c r="G91" s="10">
        <f t="shared" si="5"/>
        <v>23036.070000002117</v>
      </c>
    </row>
    <row r="92" spans="1:7" ht="12.75">
      <c r="A92" s="8" t="s">
        <v>97</v>
      </c>
      <c r="B92" s="8"/>
      <c r="C92" s="8" t="s">
        <v>99</v>
      </c>
      <c r="D92" s="11">
        <v>31</v>
      </c>
      <c r="E92" s="10">
        <v>23036.07</v>
      </c>
      <c r="F92" s="10">
        <f t="shared" si="3"/>
        <v>0</v>
      </c>
      <c r="G92" s="10">
        <f>G91-E92</f>
        <v>2.117303665727377E-09</v>
      </c>
    </row>
    <row r="93" spans="1:9" ht="15.75" customHeight="1">
      <c r="A93" s="4"/>
      <c r="B93" s="4"/>
      <c r="C93" s="4"/>
      <c r="D93" s="4" t="s">
        <v>12</v>
      </c>
      <c r="E93" s="13">
        <f>SUM(E9:E92)</f>
        <v>1934999.9999999981</v>
      </c>
      <c r="F93" s="13">
        <f>SUM(F7:F92)</f>
        <v>0</v>
      </c>
      <c r="G93" s="4" t="s">
        <v>12</v>
      </c>
      <c r="H93" s="26"/>
      <c r="I93" s="26"/>
    </row>
    <row r="94" spans="1:7" ht="18.75" customHeight="1">
      <c r="A94" s="17" t="s">
        <v>112</v>
      </c>
      <c r="B94" s="17"/>
      <c r="C94" s="17"/>
      <c r="D94" s="18"/>
      <c r="E94" s="22"/>
      <c r="F94" s="18"/>
      <c r="G94" s="18"/>
    </row>
    <row r="95" spans="1:7" ht="17.25" customHeight="1">
      <c r="A95" s="29"/>
      <c r="B95" s="29"/>
      <c r="C95" s="29"/>
      <c r="D95" s="29"/>
      <c r="E95" s="29"/>
      <c r="F95" s="29"/>
      <c r="G95" s="29"/>
    </row>
    <row r="96" spans="1:7" ht="18.75" customHeight="1">
      <c r="A96" s="19" t="s">
        <v>111</v>
      </c>
      <c r="B96" s="19"/>
      <c r="C96" s="19"/>
      <c r="D96" s="19"/>
      <c r="E96" s="23"/>
      <c r="F96" s="19"/>
      <c r="G96" s="20"/>
    </row>
    <row r="97" ht="24.75" customHeight="1"/>
    <row r="98" ht="24.75" customHeight="1"/>
    <row r="99" spans="5:7" ht="24.75" customHeight="1">
      <c r="E99" s="27" t="s">
        <v>116</v>
      </c>
      <c r="F99" s="27"/>
      <c r="G99" s="27"/>
    </row>
    <row r="100" spans="5:7" ht="24.75" customHeight="1">
      <c r="E100" s="28" t="s">
        <v>117</v>
      </c>
      <c r="F100" s="27"/>
      <c r="G100" s="27"/>
    </row>
    <row r="101" spans="5:6" ht="24.75" customHeight="1">
      <c r="E101" s="5"/>
      <c r="F101" s="6"/>
    </row>
    <row r="102" spans="1:6" ht="22.5" customHeight="1">
      <c r="A102" t="s">
        <v>13</v>
      </c>
      <c r="E102" s="5"/>
      <c r="F102" s="7"/>
    </row>
    <row r="103" spans="5:6" ht="12.75">
      <c r="E103" s="5"/>
      <c r="F103" s="7"/>
    </row>
  </sheetData>
  <sheetProtection/>
  <mergeCells count="11">
    <mergeCell ref="C4:C5"/>
    <mergeCell ref="E99:G99"/>
    <mergeCell ref="E100:G100"/>
    <mergeCell ref="A95:G95"/>
    <mergeCell ref="F2:G2"/>
    <mergeCell ref="A3:G3"/>
    <mergeCell ref="A4:A5"/>
    <mergeCell ref="D4:D5"/>
    <mergeCell ref="E4:F4"/>
    <mergeCell ref="G4:G5"/>
    <mergeCell ref="B4:B5"/>
  </mergeCells>
  <printOptions/>
  <pageMargins left="0.7875" right="0.7875" top="1.025" bottom="1.025" header="0.7875" footer="0.7875"/>
  <pageSetup horizontalDpi="600" verticalDpi="600" orientation="landscape" paperSize="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DR. Raczyńska</dc:creator>
  <cp:keywords/>
  <dc:description/>
  <cp:lastModifiedBy>Dominika DR. Raczyńska</cp:lastModifiedBy>
  <cp:lastPrinted>2023-10-04T11:16:35Z</cp:lastPrinted>
  <dcterms:created xsi:type="dcterms:W3CDTF">2023-09-22T12:30:25Z</dcterms:created>
  <dcterms:modified xsi:type="dcterms:W3CDTF">2023-10-05T08:13:49Z</dcterms:modified>
  <cp:category/>
  <cp:version/>
  <cp:contentType/>
  <cp:contentStatus/>
</cp:coreProperties>
</file>