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53.2022 Materiały zyżywalne vol. 2\Pytania i odpowiedzi\Pytania 1\"/>
    </mc:Choice>
  </mc:AlternateContent>
  <xr:revisionPtr revIDLastSave="0" documentId="13_ncr:1_{A8F347AE-169C-4CAD-8A20-BB41C42802E6}" xr6:coauthVersionLast="47" xr6:coauthVersionMax="47" xr10:uidLastSave="{00000000-0000-0000-0000-000000000000}"/>
  <bookViews>
    <workbookView xWindow="28680" yWindow="-1470" windowWidth="29040" windowHeight="15840" tabRatio="922" activeTab="1" xr2:uid="{1817747E-FB4A-4785-9673-EEBABFE7BC9A}"/>
  </bookViews>
  <sheets>
    <sheet name="Łącznie" sheetId="51" r:id="rId1"/>
    <sheet name="Część 1" sheetId="1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2" r:id="rId20"/>
    <sheet name="Część 20" sheetId="20" r:id="rId21"/>
    <sheet name="Część 21" sheetId="21" r:id="rId22"/>
    <sheet name="Część 22" sheetId="23" r:id="rId23"/>
    <sheet name="Część 23" sheetId="24" r:id="rId24"/>
    <sheet name="Część 24" sheetId="25" r:id="rId25"/>
    <sheet name="Część 25" sheetId="26" r:id="rId26"/>
    <sheet name="Część 26" sheetId="27" r:id="rId27"/>
    <sheet name="Część 27" sheetId="28" r:id="rId28"/>
    <sheet name="Część 28" sheetId="29" r:id="rId29"/>
    <sheet name="Część 29" sheetId="30" r:id="rId30"/>
    <sheet name="Część 30" sheetId="31" r:id="rId31"/>
    <sheet name="Część 31" sheetId="32" r:id="rId32"/>
    <sheet name="Część 32" sheetId="33" r:id="rId33"/>
    <sheet name="Część 33" sheetId="34" r:id="rId34"/>
    <sheet name="Część 34" sheetId="35" r:id="rId35"/>
    <sheet name="Część 35" sheetId="36" r:id="rId36"/>
    <sheet name="Część 36" sheetId="37" r:id="rId37"/>
    <sheet name="Część 37" sheetId="38" r:id="rId38"/>
    <sheet name="Część 38" sheetId="39" r:id="rId39"/>
    <sheet name="Cześć 39" sheetId="40" r:id="rId40"/>
    <sheet name="Część 40" sheetId="41" r:id="rId41"/>
    <sheet name="Część 41" sheetId="42" r:id="rId42"/>
    <sheet name="Część 42" sheetId="43" r:id="rId43"/>
    <sheet name="Część 43" sheetId="44" r:id="rId44"/>
    <sheet name="Część 44" sheetId="45" r:id="rId45"/>
    <sheet name="Część 45" sheetId="46" r:id="rId46"/>
    <sheet name="Część 46" sheetId="47" r:id="rId47"/>
    <sheet name="Część 47" sheetId="48" r:id="rId48"/>
    <sheet name="Część 48" sheetId="49" r:id="rId4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49" l="1"/>
  <c r="J3" i="49" s="1"/>
  <c r="L3" i="49" s="1"/>
  <c r="K3" i="49"/>
  <c r="I4" i="49"/>
  <c r="J4" i="49" s="1"/>
  <c r="L4" i="49" s="1"/>
  <c r="K4" i="49"/>
  <c r="I5" i="49"/>
  <c r="J5" i="49" s="1"/>
  <c r="L5" i="49" s="1"/>
  <c r="K5" i="49"/>
  <c r="I6" i="49"/>
  <c r="J6" i="49" s="1"/>
  <c r="L6" i="49" s="1"/>
  <c r="K6" i="49"/>
  <c r="I7" i="49"/>
  <c r="J7" i="49" s="1"/>
  <c r="L7" i="49" s="1"/>
  <c r="K7" i="49"/>
  <c r="I8" i="49"/>
  <c r="J8" i="49" s="1"/>
  <c r="L8" i="49" s="1"/>
  <c r="K8" i="49"/>
  <c r="I9" i="49"/>
  <c r="J9" i="49" s="1"/>
  <c r="L9" i="49" s="1"/>
  <c r="K9" i="49"/>
  <c r="I10" i="49"/>
  <c r="J10" i="49" s="1"/>
  <c r="L10" i="49" s="1"/>
  <c r="K10" i="49"/>
  <c r="I11" i="49"/>
  <c r="J11" i="49" s="1"/>
  <c r="L11" i="49" s="1"/>
  <c r="K11" i="49"/>
  <c r="I12" i="49"/>
  <c r="J12" i="49" s="1"/>
  <c r="L12" i="49" s="1"/>
  <c r="K12" i="49"/>
  <c r="I13" i="49"/>
  <c r="J13" i="49" s="1"/>
  <c r="L13" i="49" s="1"/>
  <c r="K13" i="49"/>
  <c r="I14" i="49"/>
  <c r="J14" i="49" s="1"/>
  <c r="L14" i="49" s="1"/>
  <c r="K14" i="49"/>
  <c r="I15" i="49"/>
  <c r="J15" i="49" s="1"/>
  <c r="L15" i="49" s="1"/>
  <c r="K15" i="49"/>
  <c r="I16" i="49"/>
  <c r="J16" i="49" s="1"/>
  <c r="L16" i="49" s="1"/>
  <c r="K16" i="49"/>
  <c r="I17" i="49"/>
  <c r="J17" i="49" s="1"/>
  <c r="L17" i="49" s="1"/>
  <c r="K17" i="49"/>
  <c r="I18" i="49"/>
  <c r="J18" i="49" s="1"/>
  <c r="L18" i="49" s="1"/>
  <c r="K18" i="49"/>
  <c r="I19" i="49"/>
  <c r="J19" i="49" s="1"/>
  <c r="L19" i="49" s="1"/>
  <c r="K19" i="49"/>
  <c r="I20" i="49"/>
  <c r="J20" i="49" s="1"/>
  <c r="L20" i="49" s="1"/>
  <c r="K20" i="49"/>
  <c r="I21" i="49"/>
  <c r="J21" i="49" s="1"/>
  <c r="L21" i="49" s="1"/>
  <c r="K21" i="49"/>
  <c r="I22" i="49"/>
  <c r="J22" i="49" s="1"/>
  <c r="L22" i="49" s="1"/>
  <c r="K22" i="49"/>
  <c r="I23" i="49"/>
  <c r="J23" i="49" s="1"/>
  <c r="L23" i="49" s="1"/>
  <c r="K23" i="49"/>
  <c r="I24" i="49"/>
  <c r="J24" i="49" s="1"/>
  <c r="L24" i="49" s="1"/>
  <c r="K24" i="49"/>
  <c r="I25" i="49"/>
  <c r="J25" i="49" s="1"/>
  <c r="L25" i="49" s="1"/>
  <c r="K25" i="49"/>
  <c r="I26" i="49"/>
  <c r="J26" i="49" s="1"/>
  <c r="L26" i="49" s="1"/>
  <c r="K26" i="49"/>
  <c r="I27" i="49"/>
  <c r="J27" i="49" s="1"/>
  <c r="L27" i="49" s="1"/>
  <c r="K27" i="49"/>
  <c r="I28" i="49"/>
  <c r="J28" i="49" s="1"/>
  <c r="L28" i="49" s="1"/>
  <c r="K28" i="49"/>
  <c r="I29" i="49"/>
  <c r="J29" i="49" s="1"/>
  <c r="L29" i="49" s="1"/>
  <c r="K29" i="49"/>
  <c r="K2" i="49"/>
  <c r="J2" i="49"/>
  <c r="L2" i="49" s="1"/>
  <c r="I2" i="49"/>
  <c r="I3" i="48"/>
  <c r="J3" i="48" s="1"/>
  <c r="L3" i="48" s="1"/>
  <c r="K3" i="48"/>
  <c r="I4" i="48"/>
  <c r="J4" i="48"/>
  <c r="K4" i="48"/>
  <c r="L4" i="48"/>
  <c r="I5" i="48"/>
  <c r="J5" i="48" s="1"/>
  <c r="L5" i="48" s="1"/>
  <c r="K5" i="48"/>
  <c r="K2" i="48"/>
  <c r="I2" i="48"/>
  <c r="J2" i="48" s="1"/>
  <c r="L2" i="48" s="1"/>
  <c r="I3" i="47"/>
  <c r="J3" i="47" s="1"/>
  <c r="L3" i="47" s="1"/>
  <c r="K3" i="47"/>
  <c r="I4" i="47"/>
  <c r="J4" i="47" s="1"/>
  <c r="L4" i="47" s="1"/>
  <c r="K4" i="47"/>
  <c r="I5" i="47"/>
  <c r="J5" i="47" s="1"/>
  <c r="L5" i="47" s="1"/>
  <c r="K5" i="47"/>
  <c r="I6" i="47"/>
  <c r="J6" i="47" s="1"/>
  <c r="L6" i="47" s="1"/>
  <c r="K6" i="47"/>
  <c r="I7" i="47"/>
  <c r="J7" i="47" s="1"/>
  <c r="L7" i="47" s="1"/>
  <c r="K7" i="47"/>
  <c r="K2" i="47"/>
  <c r="I2" i="47"/>
  <c r="J2" i="47" s="1"/>
  <c r="L2" i="47" s="1"/>
  <c r="L6" i="46"/>
  <c r="I3" i="46"/>
  <c r="J3" i="46" s="1"/>
  <c r="L3" i="46" s="1"/>
  <c r="K3" i="46"/>
  <c r="I4" i="46"/>
  <c r="J4" i="46" s="1"/>
  <c r="L4" i="46" s="1"/>
  <c r="K4" i="46"/>
  <c r="I5" i="46"/>
  <c r="J5" i="46" s="1"/>
  <c r="L5" i="46" s="1"/>
  <c r="K5" i="46"/>
  <c r="I6" i="46"/>
  <c r="J6" i="46" s="1"/>
  <c r="K6" i="46"/>
  <c r="I7" i="46"/>
  <c r="J7" i="46" s="1"/>
  <c r="L7" i="46" s="1"/>
  <c r="K7" i="46"/>
  <c r="I8" i="46"/>
  <c r="J8" i="46" s="1"/>
  <c r="L8" i="46" s="1"/>
  <c r="K8" i="46"/>
  <c r="I9" i="46"/>
  <c r="J9" i="46" s="1"/>
  <c r="L9" i="46" s="1"/>
  <c r="K9" i="46"/>
  <c r="I10" i="46"/>
  <c r="J10" i="46" s="1"/>
  <c r="L10" i="46" s="1"/>
  <c r="K10" i="46"/>
  <c r="I11" i="46"/>
  <c r="J11" i="46" s="1"/>
  <c r="L11" i="46" s="1"/>
  <c r="K11" i="46"/>
  <c r="I12" i="46"/>
  <c r="J12" i="46" s="1"/>
  <c r="L12" i="46" s="1"/>
  <c r="K12" i="46"/>
  <c r="I13" i="46"/>
  <c r="J13" i="46" s="1"/>
  <c r="L13" i="46" s="1"/>
  <c r="K13" i="46"/>
  <c r="I14" i="46"/>
  <c r="J14" i="46" s="1"/>
  <c r="L14" i="46" s="1"/>
  <c r="K14" i="46"/>
  <c r="K2" i="46"/>
  <c r="I2" i="46"/>
  <c r="J2" i="46" s="1"/>
  <c r="L2" i="46" s="1"/>
  <c r="I3" i="45"/>
  <c r="J3" i="45" s="1"/>
  <c r="L3" i="45" s="1"/>
  <c r="K3" i="45"/>
  <c r="K2" i="45"/>
  <c r="J2" i="45"/>
  <c r="L2" i="45" s="1"/>
  <c r="I2" i="45"/>
  <c r="K2" i="44"/>
  <c r="I2" i="44"/>
  <c r="J2" i="44" s="1"/>
  <c r="L2" i="44" s="1"/>
  <c r="I3" i="43"/>
  <c r="J3" i="43" s="1"/>
  <c r="L3" i="43" s="1"/>
  <c r="K3" i="43"/>
  <c r="I4" i="43"/>
  <c r="J4" i="43"/>
  <c r="L4" i="43" s="1"/>
  <c r="K4" i="43"/>
  <c r="I5" i="43"/>
  <c r="J5" i="43" s="1"/>
  <c r="L5" i="43" s="1"/>
  <c r="K5" i="43"/>
  <c r="I6" i="43"/>
  <c r="J6" i="43"/>
  <c r="L6" i="43" s="1"/>
  <c r="K6" i="43"/>
  <c r="I7" i="43"/>
  <c r="J7" i="43" s="1"/>
  <c r="L7" i="43" s="1"/>
  <c r="K7" i="43"/>
  <c r="I8" i="43"/>
  <c r="J8" i="43"/>
  <c r="L8" i="43" s="1"/>
  <c r="K8" i="43"/>
  <c r="I9" i="43"/>
  <c r="J9" i="43" s="1"/>
  <c r="L9" i="43" s="1"/>
  <c r="K9" i="43"/>
  <c r="I10" i="43"/>
  <c r="J10" i="43"/>
  <c r="L10" i="43" s="1"/>
  <c r="K10" i="43"/>
  <c r="I11" i="43"/>
  <c r="J11" i="43" s="1"/>
  <c r="L11" i="43" s="1"/>
  <c r="K11" i="43"/>
  <c r="I12" i="43"/>
  <c r="J12" i="43"/>
  <c r="L12" i="43" s="1"/>
  <c r="K12" i="43"/>
  <c r="I13" i="43"/>
  <c r="J13" i="43" s="1"/>
  <c r="L13" i="43" s="1"/>
  <c r="K13" i="43"/>
  <c r="I14" i="43"/>
  <c r="J14" i="43"/>
  <c r="L14" i="43" s="1"/>
  <c r="K14" i="43"/>
  <c r="I15" i="43"/>
  <c r="J15" i="43" s="1"/>
  <c r="L15" i="43" s="1"/>
  <c r="K15" i="43"/>
  <c r="I16" i="43"/>
  <c r="J16" i="43"/>
  <c r="L16" i="43" s="1"/>
  <c r="K16" i="43"/>
  <c r="I17" i="43"/>
  <c r="J17" i="43" s="1"/>
  <c r="L17" i="43" s="1"/>
  <c r="K17" i="43"/>
  <c r="I18" i="43"/>
  <c r="J18" i="43"/>
  <c r="L18" i="43" s="1"/>
  <c r="K18" i="43"/>
  <c r="I19" i="43"/>
  <c r="J19" i="43" s="1"/>
  <c r="L19" i="43" s="1"/>
  <c r="K19" i="43"/>
  <c r="I20" i="43"/>
  <c r="J20" i="43"/>
  <c r="L20" i="43" s="1"/>
  <c r="K20" i="43"/>
  <c r="I21" i="43"/>
  <c r="J21" i="43" s="1"/>
  <c r="L21" i="43" s="1"/>
  <c r="K21" i="43"/>
  <c r="K2" i="43"/>
  <c r="J2" i="43"/>
  <c r="L2" i="43" s="1"/>
  <c r="I2" i="43"/>
  <c r="I3" i="42"/>
  <c r="J3" i="42" s="1"/>
  <c r="L3" i="42" s="1"/>
  <c r="K3" i="42"/>
  <c r="I4" i="42"/>
  <c r="J4" i="42"/>
  <c r="L4" i="42" s="1"/>
  <c r="K4" i="42"/>
  <c r="I5" i="42"/>
  <c r="J5" i="42" s="1"/>
  <c r="L5" i="42" s="1"/>
  <c r="K5" i="42"/>
  <c r="I6" i="42"/>
  <c r="J6" i="42"/>
  <c r="K6" i="42"/>
  <c r="L6" i="42"/>
  <c r="I7" i="42"/>
  <c r="J7" i="42" s="1"/>
  <c r="L7" i="42" s="1"/>
  <c r="K7" i="42"/>
  <c r="I8" i="42"/>
  <c r="J8" i="42"/>
  <c r="K8" i="42"/>
  <c r="L8" i="42"/>
  <c r="I9" i="42"/>
  <c r="J9" i="42" s="1"/>
  <c r="L9" i="42" s="1"/>
  <c r="K9" i="42"/>
  <c r="I10" i="42"/>
  <c r="J10" i="42"/>
  <c r="K10" i="42"/>
  <c r="L10" i="42"/>
  <c r="I11" i="42"/>
  <c r="J11" i="42" s="1"/>
  <c r="L11" i="42" s="1"/>
  <c r="K11" i="42"/>
  <c r="I12" i="42"/>
  <c r="J12" i="42"/>
  <c r="K12" i="42"/>
  <c r="L12" i="42"/>
  <c r="I13" i="42"/>
  <c r="J13" i="42" s="1"/>
  <c r="L13" i="42" s="1"/>
  <c r="K13" i="42"/>
  <c r="I14" i="42"/>
  <c r="J14" i="42"/>
  <c r="K14" i="42"/>
  <c r="L14" i="42"/>
  <c r="I15" i="42"/>
  <c r="J15" i="42" s="1"/>
  <c r="L15" i="42" s="1"/>
  <c r="K15" i="42"/>
  <c r="I16" i="42"/>
  <c r="J16" i="42"/>
  <c r="K16" i="42"/>
  <c r="L16" i="42"/>
  <c r="I17" i="42"/>
  <c r="J17" i="42" s="1"/>
  <c r="L17" i="42" s="1"/>
  <c r="K17" i="42"/>
  <c r="I18" i="42"/>
  <c r="J18" i="42"/>
  <c r="K18" i="42"/>
  <c r="L18" i="42"/>
  <c r="I19" i="42"/>
  <c r="J19" i="42" s="1"/>
  <c r="L19" i="42" s="1"/>
  <c r="K19" i="42"/>
  <c r="I20" i="42"/>
  <c r="J20" i="42"/>
  <c r="K20" i="42"/>
  <c r="L20" i="42"/>
  <c r="I21" i="42"/>
  <c r="J21" i="42" s="1"/>
  <c r="L21" i="42" s="1"/>
  <c r="K21" i="42"/>
  <c r="I22" i="42"/>
  <c r="J22" i="42"/>
  <c r="K22" i="42"/>
  <c r="L22" i="42"/>
  <c r="I23" i="42"/>
  <c r="J23" i="42" s="1"/>
  <c r="L23" i="42" s="1"/>
  <c r="K23" i="42"/>
  <c r="I24" i="42"/>
  <c r="J24" i="42"/>
  <c r="K24" i="42"/>
  <c r="L24" i="42"/>
  <c r="I25" i="42"/>
  <c r="J25" i="42" s="1"/>
  <c r="L25" i="42" s="1"/>
  <c r="K25" i="42"/>
  <c r="I26" i="42"/>
  <c r="J26" i="42"/>
  <c r="K26" i="42"/>
  <c r="L26" i="42"/>
  <c r="K2" i="42"/>
  <c r="I2" i="42"/>
  <c r="J2" i="42" s="1"/>
  <c r="L2" i="42" s="1"/>
  <c r="I3" i="41"/>
  <c r="J3" i="41" s="1"/>
  <c r="L3" i="41" s="1"/>
  <c r="K3" i="41"/>
  <c r="I4" i="41"/>
  <c r="J4" i="41"/>
  <c r="K4" i="41"/>
  <c r="L4" i="41"/>
  <c r="I5" i="41"/>
  <c r="J5" i="41" s="1"/>
  <c r="L5" i="41" s="1"/>
  <c r="K5" i="41"/>
  <c r="I6" i="41"/>
  <c r="J6" i="41"/>
  <c r="K6" i="41"/>
  <c r="L6" i="41"/>
  <c r="I7" i="41"/>
  <c r="J7" i="41" s="1"/>
  <c r="L7" i="41" s="1"/>
  <c r="K7" i="41"/>
  <c r="I8" i="41"/>
  <c r="J8" i="41"/>
  <c r="K8" i="41"/>
  <c r="L8" i="41"/>
  <c r="I9" i="41"/>
  <c r="J9" i="41" s="1"/>
  <c r="L9" i="41" s="1"/>
  <c r="K9" i="41"/>
  <c r="I10" i="41"/>
  <c r="J10" i="41"/>
  <c r="K10" i="41"/>
  <c r="L10" i="41"/>
  <c r="I11" i="41"/>
  <c r="J11" i="41" s="1"/>
  <c r="L11" i="41" s="1"/>
  <c r="K11" i="41"/>
  <c r="L2" i="41"/>
  <c r="K2" i="41"/>
  <c r="J2" i="41"/>
  <c r="I2" i="41"/>
  <c r="I3" i="40"/>
  <c r="J3" i="40" s="1"/>
  <c r="L3" i="40" s="1"/>
  <c r="K3" i="40"/>
  <c r="I4" i="40"/>
  <c r="J4" i="40"/>
  <c r="K4" i="40"/>
  <c r="L4" i="40"/>
  <c r="I5" i="40"/>
  <c r="J5" i="40" s="1"/>
  <c r="L5" i="40" s="1"/>
  <c r="K5" i="40"/>
  <c r="I6" i="40"/>
  <c r="J6" i="40"/>
  <c r="K6" i="40"/>
  <c r="L6" i="40"/>
  <c r="K2" i="40"/>
  <c r="J2" i="40"/>
  <c r="L2" i="40" s="1"/>
  <c r="I2" i="40"/>
  <c r="I3" i="39"/>
  <c r="J3" i="39" s="1"/>
  <c r="L3" i="39" s="1"/>
  <c r="K3" i="39"/>
  <c r="I4" i="39"/>
  <c r="J4" i="39" s="1"/>
  <c r="L4" i="39" s="1"/>
  <c r="K4" i="39"/>
  <c r="I5" i="39"/>
  <c r="J5" i="39" s="1"/>
  <c r="L5" i="39" s="1"/>
  <c r="K5" i="39"/>
  <c r="I6" i="39"/>
  <c r="J6" i="39" s="1"/>
  <c r="L6" i="39" s="1"/>
  <c r="K6" i="39"/>
  <c r="I7" i="39"/>
  <c r="J7" i="39" s="1"/>
  <c r="L7" i="39" s="1"/>
  <c r="K7" i="39"/>
  <c r="K2" i="39"/>
  <c r="J2" i="39"/>
  <c r="L2" i="39" s="1"/>
  <c r="I2" i="39"/>
  <c r="L6" i="37"/>
  <c r="K6" i="37"/>
  <c r="I3" i="37"/>
  <c r="J3" i="37" s="1"/>
  <c r="L3" i="37" s="1"/>
  <c r="K3" i="37"/>
  <c r="I4" i="37"/>
  <c r="J4" i="37"/>
  <c r="K4" i="37"/>
  <c r="L4" i="37"/>
  <c r="I5" i="37"/>
  <c r="J5" i="37" s="1"/>
  <c r="L5" i="37" s="1"/>
  <c r="K5" i="37"/>
  <c r="I6" i="37"/>
  <c r="J6" i="37"/>
  <c r="K2" i="37"/>
  <c r="J2" i="37"/>
  <c r="L2" i="37" s="1"/>
  <c r="I2" i="37"/>
  <c r="I3" i="36"/>
  <c r="J3" i="36" s="1"/>
  <c r="L3" i="36" s="1"/>
  <c r="K3" i="36"/>
  <c r="I4" i="36"/>
  <c r="J4" i="36" s="1"/>
  <c r="L4" i="36" s="1"/>
  <c r="K4" i="36"/>
  <c r="I5" i="36"/>
  <c r="J5" i="36" s="1"/>
  <c r="L5" i="36" s="1"/>
  <c r="K5" i="36"/>
  <c r="I6" i="36"/>
  <c r="J6" i="36" s="1"/>
  <c r="L6" i="36" s="1"/>
  <c r="K6" i="36"/>
  <c r="I7" i="36"/>
  <c r="J7" i="36" s="1"/>
  <c r="L7" i="36" s="1"/>
  <c r="K7" i="36"/>
  <c r="I8" i="36"/>
  <c r="J8" i="36" s="1"/>
  <c r="L8" i="36" s="1"/>
  <c r="K8" i="36"/>
  <c r="I9" i="36"/>
  <c r="J9" i="36" s="1"/>
  <c r="L9" i="36" s="1"/>
  <c r="K9" i="36"/>
  <c r="I10" i="36"/>
  <c r="J10" i="36" s="1"/>
  <c r="L10" i="36" s="1"/>
  <c r="K10" i="36"/>
  <c r="K2" i="36"/>
  <c r="J2" i="36"/>
  <c r="L2" i="36" s="1"/>
  <c r="I2" i="36"/>
  <c r="I3" i="35"/>
  <c r="J3" i="35" s="1"/>
  <c r="L3" i="35" s="1"/>
  <c r="K3" i="35"/>
  <c r="I4" i="35"/>
  <c r="J4" i="35"/>
  <c r="L4" i="35" s="1"/>
  <c r="K4" i="35"/>
  <c r="K2" i="35"/>
  <c r="I2" i="35"/>
  <c r="J2" i="35" s="1"/>
  <c r="L2" i="35" s="1"/>
  <c r="I3" i="34"/>
  <c r="J3" i="34" s="1"/>
  <c r="L3" i="34" s="1"/>
  <c r="K3" i="34"/>
  <c r="I4" i="34"/>
  <c r="J4" i="34"/>
  <c r="K4" i="34"/>
  <c r="L4" i="34"/>
  <c r="I5" i="34"/>
  <c r="J5" i="34" s="1"/>
  <c r="L5" i="34" s="1"/>
  <c r="K5" i="34"/>
  <c r="K2" i="34"/>
  <c r="I2" i="34"/>
  <c r="J2" i="34" s="1"/>
  <c r="L2" i="34" s="1"/>
  <c r="I3" i="33"/>
  <c r="J3" i="33"/>
  <c r="L3" i="33" s="1"/>
  <c r="K3" i="33"/>
  <c r="I4" i="33"/>
  <c r="J4" i="33"/>
  <c r="L4" i="33" s="1"/>
  <c r="K4" i="33"/>
  <c r="I5" i="33"/>
  <c r="J5" i="33"/>
  <c r="L5" i="33" s="1"/>
  <c r="K5" i="33"/>
  <c r="I6" i="33"/>
  <c r="J6" i="33"/>
  <c r="L6" i="33" s="1"/>
  <c r="K6" i="33"/>
  <c r="I7" i="33"/>
  <c r="J7" i="33"/>
  <c r="L7" i="33" s="1"/>
  <c r="K7" i="33"/>
  <c r="I8" i="33"/>
  <c r="J8" i="33"/>
  <c r="L8" i="33" s="1"/>
  <c r="K8" i="33"/>
  <c r="I9" i="33"/>
  <c r="J9" i="33"/>
  <c r="L9" i="33" s="1"/>
  <c r="K9" i="33"/>
  <c r="I10" i="33"/>
  <c r="J10" i="33"/>
  <c r="L10" i="33" s="1"/>
  <c r="K10" i="33"/>
  <c r="I11" i="33"/>
  <c r="J11" i="33"/>
  <c r="L11" i="33" s="1"/>
  <c r="K11" i="33"/>
  <c r="I12" i="33"/>
  <c r="J12" i="33"/>
  <c r="L12" i="33" s="1"/>
  <c r="K12" i="33"/>
  <c r="I13" i="33"/>
  <c r="J13" i="33"/>
  <c r="L13" i="33" s="1"/>
  <c r="K13" i="33"/>
  <c r="I14" i="33"/>
  <c r="J14" i="33"/>
  <c r="L14" i="33" s="1"/>
  <c r="K14" i="33"/>
  <c r="I15" i="33"/>
  <c r="J15" i="33"/>
  <c r="L15" i="33" s="1"/>
  <c r="K15" i="33"/>
  <c r="I16" i="33"/>
  <c r="J16" i="33"/>
  <c r="L16" i="33" s="1"/>
  <c r="K16" i="33"/>
  <c r="I17" i="33"/>
  <c r="J17" i="33"/>
  <c r="L17" i="33" s="1"/>
  <c r="K17" i="33"/>
  <c r="I18" i="33"/>
  <c r="J18" i="33"/>
  <c r="L18" i="33" s="1"/>
  <c r="K18" i="33"/>
  <c r="I19" i="33"/>
  <c r="J19" i="33"/>
  <c r="L19" i="33" s="1"/>
  <c r="K19" i="33"/>
  <c r="I20" i="33"/>
  <c r="J20" i="33"/>
  <c r="L20" i="33" s="1"/>
  <c r="K20" i="33"/>
  <c r="L2" i="33"/>
  <c r="K2" i="33"/>
  <c r="J2" i="33"/>
  <c r="I2" i="33"/>
  <c r="K2" i="32"/>
  <c r="J2" i="32"/>
  <c r="L2" i="32" s="1"/>
  <c r="I2" i="32"/>
  <c r="I3" i="31"/>
  <c r="J3" i="31" s="1"/>
  <c r="L3" i="31" s="1"/>
  <c r="K3" i="31"/>
  <c r="I4" i="31"/>
  <c r="J4" i="31"/>
  <c r="L4" i="31" s="1"/>
  <c r="K4" i="31"/>
  <c r="I5" i="31"/>
  <c r="J5" i="31" s="1"/>
  <c r="L5" i="31" s="1"/>
  <c r="K5" i="31"/>
  <c r="K2" i="31"/>
  <c r="I2" i="31"/>
  <c r="J2" i="31" s="1"/>
  <c r="L2" i="31" s="1"/>
  <c r="I3" i="30"/>
  <c r="J3" i="30" s="1"/>
  <c r="L3" i="30" s="1"/>
  <c r="K3" i="30"/>
  <c r="I4" i="30"/>
  <c r="J4" i="30"/>
  <c r="L4" i="30" s="1"/>
  <c r="K4" i="30"/>
  <c r="I5" i="30"/>
  <c r="J5" i="30" s="1"/>
  <c r="L5" i="30" s="1"/>
  <c r="K5" i="30"/>
  <c r="I6" i="30"/>
  <c r="J6" i="30"/>
  <c r="L6" i="30" s="1"/>
  <c r="K6" i="30"/>
  <c r="I7" i="30"/>
  <c r="J7" i="30" s="1"/>
  <c r="L7" i="30" s="1"/>
  <c r="K7" i="30"/>
  <c r="K2" i="30"/>
  <c r="I2" i="30"/>
  <c r="J2" i="30" s="1"/>
  <c r="L2" i="30" s="1"/>
  <c r="K2" i="28"/>
  <c r="I3" i="28"/>
  <c r="J3" i="28"/>
  <c r="L3" i="28" s="1"/>
  <c r="K3" i="28"/>
  <c r="J2" i="28"/>
  <c r="L2" i="28" s="1"/>
  <c r="I2" i="28"/>
  <c r="I5" i="27"/>
  <c r="J5" i="27"/>
  <c r="L5" i="27" s="1"/>
  <c r="K5" i="27"/>
  <c r="I3" i="27"/>
  <c r="J3" i="27" s="1"/>
  <c r="L3" i="27" s="1"/>
  <c r="K3" i="27"/>
  <c r="I4" i="27"/>
  <c r="J4" i="27"/>
  <c r="K4" i="27"/>
  <c r="L4" i="27"/>
  <c r="K2" i="27"/>
  <c r="J2" i="27"/>
  <c r="L2" i="27" s="1"/>
  <c r="I2" i="27"/>
  <c r="I3" i="26"/>
  <c r="J3" i="26" s="1"/>
  <c r="L3" i="26" s="1"/>
  <c r="K3" i="26"/>
  <c r="I4" i="26"/>
  <c r="J4" i="26"/>
  <c r="L4" i="26" s="1"/>
  <c r="K4" i="26"/>
  <c r="I5" i="26"/>
  <c r="J5" i="26" s="1"/>
  <c r="L5" i="26" s="1"/>
  <c r="K5" i="26"/>
  <c r="I6" i="26"/>
  <c r="J6" i="26"/>
  <c r="K6" i="26"/>
  <c r="L6" i="26"/>
  <c r="I7" i="26"/>
  <c r="J7" i="26" s="1"/>
  <c r="L7" i="26" s="1"/>
  <c r="K7" i="26"/>
  <c r="I8" i="26"/>
  <c r="J8" i="26"/>
  <c r="L8" i="26" s="1"/>
  <c r="K8" i="26"/>
  <c r="I9" i="26"/>
  <c r="J9" i="26" s="1"/>
  <c r="L9" i="26" s="1"/>
  <c r="K9" i="26"/>
  <c r="I10" i="26"/>
  <c r="J10" i="26"/>
  <c r="L10" i="26" s="1"/>
  <c r="K10" i="26"/>
  <c r="I11" i="26"/>
  <c r="J11" i="26" s="1"/>
  <c r="L11" i="26" s="1"/>
  <c r="K11" i="26"/>
  <c r="I12" i="26"/>
  <c r="J12" i="26"/>
  <c r="K12" i="26"/>
  <c r="L12" i="26"/>
  <c r="I13" i="26"/>
  <c r="J13" i="26" s="1"/>
  <c r="L13" i="26" s="1"/>
  <c r="K13" i="26"/>
  <c r="I14" i="26"/>
  <c r="J14" i="26"/>
  <c r="K14" i="26"/>
  <c r="L14" i="26"/>
  <c r="I15" i="26"/>
  <c r="J15" i="26" s="1"/>
  <c r="L15" i="26" s="1"/>
  <c r="K15" i="26"/>
  <c r="I16" i="26"/>
  <c r="J16" i="26"/>
  <c r="K16" i="26"/>
  <c r="L16" i="26"/>
  <c r="I17" i="26"/>
  <c r="J17" i="26" s="1"/>
  <c r="L17" i="26" s="1"/>
  <c r="K17" i="26"/>
  <c r="I18" i="26"/>
  <c r="J18" i="26"/>
  <c r="K18" i="26"/>
  <c r="L18" i="26"/>
  <c r="K2" i="26"/>
  <c r="I2" i="26"/>
  <c r="J2" i="26" s="1"/>
  <c r="L2" i="26" s="1"/>
  <c r="L24" i="25"/>
  <c r="K28" i="25"/>
  <c r="I3" i="25"/>
  <c r="J3" i="25" s="1"/>
  <c r="L3" i="25" s="1"/>
  <c r="K3" i="25"/>
  <c r="I4" i="25"/>
  <c r="J4" i="25"/>
  <c r="K4" i="25"/>
  <c r="L4" i="25"/>
  <c r="I5" i="25"/>
  <c r="J5" i="25"/>
  <c r="L5" i="25" s="1"/>
  <c r="K5" i="25"/>
  <c r="I6" i="25"/>
  <c r="J6" i="25"/>
  <c r="K6" i="25"/>
  <c r="L6" i="25"/>
  <c r="I7" i="25"/>
  <c r="J7" i="25"/>
  <c r="L7" i="25" s="1"/>
  <c r="K7" i="25"/>
  <c r="I8" i="25"/>
  <c r="J8" i="25"/>
  <c r="K8" i="25"/>
  <c r="L8" i="25"/>
  <c r="I9" i="25"/>
  <c r="J9" i="25"/>
  <c r="L9" i="25" s="1"/>
  <c r="K9" i="25"/>
  <c r="I10" i="25"/>
  <c r="J10" i="25"/>
  <c r="K10" i="25"/>
  <c r="L10" i="25"/>
  <c r="I11" i="25"/>
  <c r="J11" i="25"/>
  <c r="L11" i="25" s="1"/>
  <c r="K11" i="25"/>
  <c r="I12" i="25"/>
  <c r="J12" i="25"/>
  <c r="K12" i="25"/>
  <c r="L12" i="25"/>
  <c r="I13" i="25"/>
  <c r="J13" i="25"/>
  <c r="L13" i="25" s="1"/>
  <c r="K13" i="25"/>
  <c r="I14" i="25"/>
  <c r="J14" i="25"/>
  <c r="K14" i="25"/>
  <c r="L14" i="25"/>
  <c r="I15" i="25"/>
  <c r="J15" i="25"/>
  <c r="L15" i="25" s="1"/>
  <c r="K15" i="25"/>
  <c r="I16" i="25"/>
  <c r="J16" i="25"/>
  <c r="K16" i="25"/>
  <c r="L16" i="25"/>
  <c r="I17" i="25"/>
  <c r="J17" i="25"/>
  <c r="L17" i="25" s="1"/>
  <c r="K17" i="25"/>
  <c r="I18" i="25"/>
  <c r="J18" i="25"/>
  <c r="K18" i="25"/>
  <c r="L18" i="25"/>
  <c r="I19" i="25"/>
  <c r="J19" i="25"/>
  <c r="L19" i="25" s="1"/>
  <c r="K19" i="25"/>
  <c r="I20" i="25"/>
  <c r="J20" i="25"/>
  <c r="K20" i="25"/>
  <c r="L20" i="25"/>
  <c r="I21" i="25"/>
  <c r="J21" i="25"/>
  <c r="L21" i="25" s="1"/>
  <c r="K21" i="25"/>
  <c r="I22" i="25"/>
  <c r="J22" i="25"/>
  <c r="K22" i="25"/>
  <c r="L22" i="25"/>
  <c r="I23" i="25"/>
  <c r="J23" i="25"/>
  <c r="L23" i="25" s="1"/>
  <c r="K23" i="25"/>
  <c r="I24" i="25"/>
  <c r="J24" i="25"/>
  <c r="K24" i="25"/>
  <c r="I25" i="25"/>
  <c r="J25" i="25"/>
  <c r="L25" i="25" s="1"/>
  <c r="K25" i="25"/>
  <c r="I26" i="25"/>
  <c r="J26" i="25"/>
  <c r="K26" i="25"/>
  <c r="L26" i="25"/>
  <c r="I27" i="25"/>
  <c r="J27" i="25"/>
  <c r="L27" i="25" s="1"/>
  <c r="K27" i="25"/>
  <c r="I28" i="25"/>
  <c r="J28" i="25"/>
  <c r="L28" i="25"/>
  <c r="I29" i="25"/>
  <c r="J29" i="25"/>
  <c r="L29" i="25" s="1"/>
  <c r="K29" i="25"/>
  <c r="K2" i="25"/>
  <c r="J2" i="25"/>
  <c r="L2" i="25" s="1"/>
  <c r="I2" i="25"/>
  <c r="L2" i="24"/>
  <c r="K2" i="24"/>
  <c r="I3" i="24"/>
  <c r="J3" i="24" s="1"/>
  <c r="L3" i="24" s="1"/>
  <c r="K3" i="24"/>
  <c r="I4" i="24"/>
  <c r="J4" i="24"/>
  <c r="L4" i="24" s="1"/>
  <c r="K4" i="24"/>
  <c r="I5" i="24"/>
  <c r="J5" i="24" s="1"/>
  <c r="L5" i="24" s="1"/>
  <c r="K5" i="24"/>
  <c r="I6" i="24"/>
  <c r="J6" i="24"/>
  <c r="L6" i="24" s="1"/>
  <c r="K6" i="24"/>
  <c r="I7" i="24"/>
  <c r="J7" i="24" s="1"/>
  <c r="L7" i="24" s="1"/>
  <c r="K7" i="24"/>
  <c r="I8" i="24"/>
  <c r="J8" i="24"/>
  <c r="L8" i="24" s="1"/>
  <c r="K8" i="24"/>
  <c r="I9" i="24"/>
  <c r="J9" i="24" s="1"/>
  <c r="L9" i="24" s="1"/>
  <c r="K9" i="24"/>
  <c r="I10" i="24"/>
  <c r="J10" i="24"/>
  <c r="L10" i="24" s="1"/>
  <c r="K10" i="24"/>
  <c r="I11" i="24"/>
  <c r="J11" i="24" s="1"/>
  <c r="L11" i="24" s="1"/>
  <c r="K11" i="24"/>
  <c r="I12" i="24"/>
  <c r="J12" i="24"/>
  <c r="L12" i="24" s="1"/>
  <c r="K12" i="24"/>
  <c r="I13" i="24"/>
  <c r="J13" i="24" s="1"/>
  <c r="L13" i="24" s="1"/>
  <c r="K13" i="24"/>
  <c r="I14" i="24"/>
  <c r="J14" i="24"/>
  <c r="L14" i="24" s="1"/>
  <c r="K14" i="24"/>
  <c r="I15" i="24"/>
  <c r="J15" i="24" s="1"/>
  <c r="L15" i="24" s="1"/>
  <c r="K15" i="24"/>
  <c r="I16" i="24"/>
  <c r="J16" i="24"/>
  <c r="L16" i="24" s="1"/>
  <c r="K16" i="24"/>
  <c r="I17" i="24"/>
  <c r="J17" i="24" s="1"/>
  <c r="L17" i="24" s="1"/>
  <c r="K17" i="24"/>
  <c r="I18" i="24"/>
  <c r="J18" i="24"/>
  <c r="L18" i="24" s="1"/>
  <c r="K18" i="24"/>
  <c r="I19" i="24"/>
  <c r="J19" i="24" s="1"/>
  <c r="L19" i="24" s="1"/>
  <c r="K19" i="24"/>
  <c r="J2" i="24"/>
  <c r="I2" i="24"/>
  <c r="I3" i="23"/>
  <c r="J3" i="23" s="1"/>
  <c r="L3" i="23" s="1"/>
  <c r="K3" i="23"/>
  <c r="I4" i="23"/>
  <c r="J4" i="23"/>
  <c r="L4" i="23" s="1"/>
  <c r="K4" i="23"/>
  <c r="I5" i="23"/>
  <c r="J5" i="23" s="1"/>
  <c r="L5" i="23" s="1"/>
  <c r="K5" i="23"/>
  <c r="K2" i="23"/>
  <c r="I2" i="23"/>
  <c r="J2" i="23" s="1"/>
  <c r="L2" i="23" s="1"/>
  <c r="I3" i="21"/>
  <c r="J3" i="21" s="1"/>
  <c r="L3" i="21" s="1"/>
  <c r="K3" i="21"/>
  <c r="K2" i="21"/>
  <c r="I2" i="21"/>
  <c r="J2" i="21" s="1"/>
  <c r="L2" i="21" s="1"/>
  <c r="I3" i="20"/>
  <c r="J3" i="20" s="1"/>
  <c r="L3" i="20" s="1"/>
  <c r="K3" i="20"/>
  <c r="I4" i="20"/>
  <c r="J4" i="20" s="1"/>
  <c r="L4" i="20" s="1"/>
  <c r="K4" i="20"/>
  <c r="I5" i="20"/>
  <c r="J5" i="20" s="1"/>
  <c r="L5" i="20" s="1"/>
  <c r="K5" i="20"/>
  <c r="K2" i="20"/>
  <c r="J2" i="20"/>
  <c r="L2" i="20" s="1"/>
  <c r="I2" i="20"/>
  <c r="I3" i="22"/>
  <c r="J3" i="22" s="1"/>
  <c r="L3" i="22" s="1"/>
  <c r="K3" i="22"/>
  <c r="I4" i="22"/>
  <c r="J4" i="22"/>
  <c r="K4" i="22"/>
  <c r="L4" i="22"/>
  <c r="I5" i="22"/>
  <c r="J5" i="22" s="1"/>
  <c r="L5" i="22" s="1"/>
  <c r="K5" i="22"/>
  <c r="I6" i="22"/>
  <c r="J6" i="22"/>
  <c r="K6" i="22"/>
  <c r="L6" i="22"/>
  <c r="I7" i="22"/>
  <c r="J7" i="22" s="1"/>
  <c r="L7" i="22" s="1"/>
  <c r="K7" i="22"/>
  <c r="I8" i="22"/>
  <c r="J8" i="22"/>
  <c r="K8" i="22"/>
  <c r="L8" i="22"/>
  <c r="I9" i="22"/>
  <c r="J9" i="22" s="1"/>
  <c r="L9" i="22" s="1"/>
  <c r="K9" i="22"/>
  <c r="I10" i="22"/>
  <c r="J10" i="22"/>
  <c r="K10" i="22"/>
  <c r="L10" i="22"/>
  <c r="I11" i="22"/>
  <c r="J11" i="22" s="1"/>
  <c r="L11" i="22" s="1"/>
  <c r="K11" i="22"/>
  <c r="I12" i="22"/>
  <c r="J12" i="22"/>
  <c r="K12" i="22"/>
  <c r="L12" i="22"/>
  <c r="I13" i="22"/>
  <c r="J13" i="22" s="1"/>
  <c r="L13" i="22" s="1"/>
  <c r="K13" i="22"/>
  <c r="K2" i="22"/>
  <c r="I2" i="22"/>
  <c r="J2" i="22" s="1"/>
  <c r="L2" i="22" s="1"/>
  <c r="I3" i="19"/>
  <c r="J3" i="19" s="1"/>
  <c r="L3" i="19" s="1"/>
  <c r="K3" i="19"/>
  <c r="I4" i="19"/>
  <c r="J4" i="19" s="1"/>
  <c r="L4" i="19" s="1"/>
  <c r="K4" i="19"/>
  <c r="K2" i="19"/>
  <c r="I2" i="19"/>
  <c r="J2" i="19" s="1"/>
  <c r="L2" i="19" s="1"/>
  <c r="K15" i="18"/>
  <c r="I3" i="18"/>
  <c r="J3" i="18" s="1"/>
  <c r="L3" i="18" s="1"/>
  <c r="K3" i="18"/>
  <c r="I4" i="18"/>
  <c r="J4" i="18"/>
  <c r="L4" i="18" s="1"/>
  <c r="K4" i="18"/>
  <c r="I5" i="18"/>
  <c r="J5" i="18"/>
  <c r="L5" i="18" s="1"/>
  <c r="K5" i="18"/>
  <c r="I6" i="18"/>
  <c r="J6" i="18"/>
  <c r="L6" i="18" s="1"/>
  <c r="K6" i="18"/>
  <c r="I7" i="18"/>
  <c r="J7" i="18"/>
  <c r="L7" i="18" s="1"/>
  <c r="K7" i="18"/>
  <c r="I8" i="18"/>
  <c r="J8" i="18"/>
  <c r="L8" i="18" s="1"/>
  <c r="K8" i="18"/>
  <c r="I9" i="18"/>
  <c r="J9" i="18"/>
  <c r="L9" i="18" s="1"/>
  <c r="K9" i="18"/>
  <c r="I10" i="18"/>
  <c r="J10" i="18"/>
  <c r="L10" i="18" s="1"/>
  <c r="K10" i="18"/>
  <c r="I11" i="18"/>
  <c r="J11" i="18"/>
  <c r="L11" i="18" s="1"/>
  <c r="K11" i="18"/>
  <c r="I12" i="18"/>
  <c r="J12" i="18"/>
  <c r="L12" i="18" s="1"/>
  <c r="K12" i="18"/>
  <c r="I13" i="18"/>
  <c r="J13" i="18"/>
  <c r="L13" i="18" s="1"/>
  <c r="K13" i="18"/>
  <c r="I14" i="18"/>
  <c r="J14" i="18"/>
  <c r="L14" i="18" s="1"/>
  <c r="K14" i="18"/>
  <c r="K2" i="18"/>
  <c r="I2" i="18"/>
  <c r="J2" i="18" s="1"/>
  <c r="L2" i="18" s="1"/>
  <c r="I3" i="17"/>
  <c r="J3" i="17" s="1"/>
  <c r="L3" i="17" s="1"/>
  <c r="K3" i="17"/>
  <c r="I4" i="17"/>
  <c r="J4" i="17"/>
  <c r="K4" i="17"/>
  <c r="L4" i="17"/>
  <c r="I5" i="17"/>
  <c r="J5" i="17" s="1"/>
  <c r="L5" i="17" s="1"/>
  <c r="K5" i="17"/>
  <c r="I6" i="17"/>
  <c r="J6" i="17"/>
  <c r="K6" i="17"/>
  <c r="L6" i="17"/>
  <c r="I7" i="17"/>
  <c r="J7" i="17" s="1"/>
  <c r="L7" i="17" s="1"/>
  <c r="K7" i="17"/>
  <c r="I8" i="17"/>
  <c r="J8" i="17"/>
  <c r="K8" i="17"/>
  <c r="L8" i="17"/>
  <c r="I9" i="17"/>
  <c r="J9" i="17" s="1"/>
  <c r="L9" i="17" s="1"/>
  <c r="K9" i="17"/>
  <c r="I10" i="17"/>
  <c r="J10" i="17"/>
  <c r="K10" i="17"/>
  <c r="L10" i="17"/>
  <c r="I11" i="17"/>
  <c r="J11" i="17" s="1"/>
  <c r="L11" i="17" s="1"/>
  <c r="K11" i="17"/>
  <c r="I12" i="17"/>
  <c r="J12" i="17"/>
  <c r="K12" i="17"/>
  <c r="L12" i="17"/>
  <c r="K2" i="17"/>
  <c r="I2" i="17"/>
  <c r="J2" i="17" s="1"/>
  <c r="L2" i="17" s="1"/>
  <c r="I3" i="15"/>
  <c r="J3" i="15"/>
  <c r="L3" i="15" s="1"/>
  <c r="K3" i="15"/>
  <c r="I4" i="15"/>
  <c r="J4" i="15"/>
  <c r="L4" i="15" s="1"/>
  <c r="K4" i="15"/>
  <c r="I5" i="15"/>
  <c r="J5" i="15"/>
  <c r="L5" i="15" s="1"/>
  <c r="K5" i="15"/>
  <c r="I6" i="15"/>
  <c r="J6" i="15"/>
  <c r="L6" i="15" s="1"/>
  <c r="K6" i="15"/>
  <c r="K2" i="15"/>
  <c r="I2" i="15"/>
  <c r="J2" i="15" s="1"/>
  <c r="L2" i="15" s="1"/>
  <c r="L2" i="14"/>
  <c r="K2" i="14"/>
  <c r="J2" i="14"/>
  <c r="I2" i="14"/>
  <c r="I3" i="14"/>
  <c r="J3" i="14" s="1"/>
  <c r="L3" i="14" s="1"/>
  <c r="K3" i="14"/>
  <c r="I4" i="14"/>
  <c r="J4" i="14"/>
  <c r="L4" i="14" s="1"/>
  <c r="K4" i="14"/>
  <c r="I5" i="14"/>
  <c r="J5" i="14" s="1"/>
  <c r="L5" i="14" s="1"/>
  <c r="K5" i="14"/>
  <c r="I2" i="1"/>
  <c r="J2" i="1" s="1"/>
  <c r="K2" i="1"/>
  <c r="K4" i="38"/>
  <c r="K2" i="38"/>
  <c r="I2" i="38"/>
  <c r="J2" i="38" s="1"/>
  <c r="L2" i="38" s="1"/>
  <c r="D50" i="51" l="1"/>
  <c r="C50" i="51"/>
  <c r="K3" i="29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" i="29"/>
  <c r="J3" i="29"/>
  <c r="L3" i="29" s="1"/>
  <c r="J11" i="29"/>
  <c r="L11" i="29" s="1"/>
  <c r="J12" i="29"/>
  <c r="L12" i="29" s="1"/>
  <c r="J19" i="29"/>
  <c r="L19" i="29" s="1"/>
  <c r="I19" i="29"/>
  <c r="I3" i="29"/>
  <c r="I4" i="29"/>
  <c r="J4" i="29" s="1"/>
  <c r="L4" i="29" s="1"/>
  <c r="I5" i="29"/>
  <c r="J5" i="29" s="1"/>
  <c r="L5" i="29" s="1"/>
  <c r="I6" i="29"/>
  <c r="J6" i="29" s="1"/>
  <c r="L6" i="29" s="1"/>
  <c r="I7" i="29"/>
  <c r="J7" i="29" s="1"/>
  <c r="L7" i="29" s="1"/>
  <c r="I8" i="29"/>
  <c r="J8" i="29" s="1"/>
  <c r="L8" i="29" s="1"/>
  <c r="I9" i="29"/>
  <c r="J9" i="29" s="1"/>
  <c r="L9" i="29" s="1"/>
  <c r="I10" i="29"/>
  <c r="J10" i="29" s="1"/>
  <c r="L10" i="29" s="1"/>
  <c r="I11" i="29"/>
  <c r="I12" i="29"/>
  <c r="I13" i="29"/>
  <c r="J13" i="29" s="1"/>
  <c r="L13" i="29" s="1"/>
  <c r="I14" i="29"/>
  <c r="J14" i="29" s="1"/>
  <c r="L14" i="29" s="1"/>
  <c r="I15" i="29"/>
  <c r="J15" i="29" s="1"/>
  <c r="L15" i="29" s="1"/>
  <c r="I16" i="29"/>
  <c r="J16" i="29" s="1"/>
  <c r="L16" i="29" s="1"/>
  <c r="I17" i="29"/>
  <c r="J17" i="29" s="1"/>
  <c r="L17" i="29" s="1"/>
  <c r="I18" i="29"/>
  <c r="J18" i="29" s="1"/>
  <c r="L18" i="29" s="1"/>
  <c r="I20" i="29"/>
  <c r="J20" i="29" s="1"/>
  <c r="L20" i="29" s="1"/>
  <c r="I2" i="29"/>
  <c r="J2" i="29" s="1"/>
  <c r="L2" i="29" s="1"/>
  <c r="K12" i="41"/>
  <c r="L12" i="41"/>
  <c r="K30" i="49" l="1"/>
  <c r="L30" i="49"/>
  <c r="L6" i="48"/>
  <c r="K8" i="47"/>
  <c r="L8" i="47"/>
  <c r="K15" i="46"/>
  <c r="L15" i="46"/>
  <c r="K4" i="45"/>
  <c r="L4" i="45"/>
  <c r="K3" i="44"/>
  <c r="L3" i="44"/>
  <c r="K22" i="43"/>
  <c r="L22" i="43"/>
  <c r="K27" i="42"/>
  <c r="L27" i="42"/>
  <c r="K7" i="40"/>
  <c r="L7" i="40"/>
  <c r="K8" i="39"/>
  <c r="L8" i="39"/>
  <c r="K5" i="38"/>
  <c r="K7" i="37"/>
  <c r="L7" i="37"/>
  <c r="K11" i="36"/>
  <c r="L11" i="36"/>
  <c r="K5" i="35"/>
  <c r="L5" i="35"/>
  <c r="K6" i="34"/>
  <c r="L6" i="34"/>
  <c r="K21" i="33"/>
  <c r="L21" i="33"/>
  <c r="K3" i="32"/>
  <c r="L3" i="32"/>
  <c r="K6" i="31"/>
  <c r="L6" i="31"/>
  <c r="K8" i="30"/>
  <c r="L8" i="30"/>
  <c r="K21" i="29"/>
  <c r="L21" i="29"/>
  <c r="K4" i="28"/>
  <c r="L4" i="28"/>
  <c r="K6" i="27"/>
  <c r="L6" i="27"/>
  <c r="K19" i="26"/>
  <c r="L19" i="26"/>
  <c r="K30" i="25"/>
  <c r="L30" i="25"/>
  <c r="K20" i="24"/>
  <c r="L20" i="24"/>
  <c r="K6" i="23"/>
  <c r="L6" i="23"/>
  <c r="K4" i="21"/>
  <c r="L4" i="21"/>
  <c r="K6" i="20"/>
  <c r="L6" i="20"/>
  <c r="K14" i="22"/>
  <c r="L14" i="22"/>
  <c r="K5" i="19"/>
  <c r="L5" i="19"/>
  <c r="L15" i="18"/>
  <c r="K13" i="17"/>
  <c r="L13" i="17"/>
  <c r="K3" i="16"/>
  <c r="K2" i="16"/>
  <c r="I2" i="16"/>
  <c r="J2" i="16" s="1"/>
  <c r="L2" i="16" s="1"/>
  <c r="L3" i="16" s="1"/>
  <c r="K7" i="15"/>
  <c r="L7" i="15"/>
  <c r="K6" i="14"/>
  <c r="L6" i="14"/>
  <c r="K5" i="13"/>
  <c r="I5" i="13"/>
  <c r="J5" i="13" s="1"/>
  <c r="L5" i="13" s="1"/>
  <c r="K4" i="13"/>
  <c r="I4" i="13"/>
  <c r="J4" i="13" s="1"/>
  <c r="L4" i="13" s="1"/>
  <c r="K3" i="13"/>
  <c r="I3" i="13"/>
  <c r="J3" i="13" s="1"/>
  <c r="L3" i="13" s="1"/>
  <c r="K2" i="13"/>
  <c r="I2" i="13"/>
  <c r="J2" i="13" s="1"/>
  <c r="L2" i="13" s="1"/>
  <c r="K2" i="12"/>
  <c r="K3" i="12" s="1"/>
  <c r="I2" i="12"/>
  <c r="J2" i="12" s="1"/>
  <c r="L2" i="12" s="1"/>
  <c r="L3" i="12" s="1"/>
  <c r="K13" i="11"/>
  <c r="J13" i="11"/>
  <c r="L13" i="11" s="1"/>
  <c r="I13" i="11"/>
  <c r="K12" i="11"/>
  <c r="I12" i="11"/>
  <c r="J12" i="11" s="1"/>
  <c r="L12" i="11" s="1"/>
  <c r="K11" i="11"/>
  <c r="I11" i="11"/>
  <c r="J11" i="11" s="1"/>
  <c r="L11" i="11" s="1"/>
  <c r="K10" i="11"/>
  <c r="I10" i="11"/>
  <c r="J10" i="11" s="1"/>
  <c r="L10" i="11" s="1"/>
  <c r="K9" i="11"/>
  <c r="I9" i="11"/>
  <c r="J9" i="11" s="1"/>
  <c r="L9" i="11" s="1"/>
  <c r="K8" i="11"/>
  <c r="I8" i="11"/>
  <c r="J8" i="11" s="1"/>
  <c r="L8" i="11" s="1"/>
  <c r="K7" i="11"/>
  <c r="I7" i="11"/>
  <c r="J7" i="11" s="1"/>
  <c r="L7" i="11" s="1"/>
  <c r="K6" i="11"/>
  <c r="I6" i="11"/>
  <c r="J6" i="11" s="1"/>
  <c r="L6" i="11" s="1"/>
  <c r="K5" i="11"/>
  <c r="I5" i="11"/>
  <c r="J5" i="11" s="1"/>
  <c r="L5" i="11" s="1"/>
  <c r="K4" i="11"/>
  <c r="I4" i="11"/>
  <c r="J4" i="11" s="1"/>
  <c r="L4" i="11" s="1"/>
  <c r="K3" i="11"/>
  <c r="K14" i="11" s="1"/>
  <c r="I3" i="11"/>
  <c r="J3" i="11" s="1"/>
  <c r="L3" i="11" s="1"/>
  <c r="K2" i="11"/>
  <c r="I2" i="11"/>
  <c r="J2" i="11" s="1"/>
  <c r="L2" i="11" s="1"/>
  <c r="K2" i="10"/>
  <c r="K3" i="10" s="1"/>
  <c r="I2" i="10"/>
  <c r="J2" i="10" s="1"/>
  <c r="L2" i="10" s="1"/>
  <c r="L3" i="10" s="1"/>
  <c r="K9" i="9"/>
  <c r="I9" i="9"/>
  <c r="J9" i="9" s="1"/>
  <c r="L9" i="9" s="1"/>
  <c r="K8" i="9"/>
  <c r="I8" i="9"/>
  <c r="J8" i="9" s="1"/>
  <c r="L8" i="9" s="1"/>
  <c r="K7" i="9"/>
  <c r="I7" i="9"/>
  <c r="J7" i="9" s="1"/>
  <c r="L7" i="9" s="1"/>
  <c r="K6" i="9"/>
  <c r="I6" i="9"/>
  <c r="J6" i="9" s="1"/>
  <c r="L6" i="9" s="1"/>
  <c r="K5" i="9"/>
  <c r="I5" i="9"/>
  <c r="J5" i="9" s="1"/>
  <c r="L5" i="9" s="1"/>
  <c r="K4" i="9"/>
  <c r="I4" i="9"/>
  <c r="J4" i="9" s="1"/>
  <c r="L4" i="9" s="1"/>
  <c r="K3" i="9"/>
  <c r="J3" i="9"/>
  <c r="L3" i="9" s="1"/>
  <c r="I3" i="9"/>
  <c r="K2" i="9"/>
  <c r="I2" i="9"/>
  <c r="J2" i="9" s="1"/>
  <c r="L2" i="9" s="1"/>
  <c r="K83" i="8"/>
  <c r="I83" i="8"/>
  <c r="J83" i="8" s="1"/>
  <c r="L83" i="8" s="1"/>
  <c r="K82" i="8"/>
  <c r="I82" i="8"/>
  <c r="J82" i="8" s="1"/>
  <c r="L82" i="8" s="1"/>
  <c r="K81" i="8"/>
  <c r="J81" i="8"/>
  <c r="L81" i="8" s="1"/>
  <c r="I81" i="8"/>
  <c r="K80" i="8"/>
  <c r="I80" i="8"/>
  <c r="J80" i="8" s="1"/>
  <c r="L80" i="8" s="1"/>
  <c r="K79" i="8"/>
  <c r="I79" i="8"/>
  <c r="J79" i="8" s="1"/>
  <c r="L79" i="8" s="1"/>
  <c r="K78" i="8"/>
  <c r="I78" i="8"/>
  <c r="J78" i="8" s="1"/>
  <c r="L78" i="8" s="1"/>
  <c r="K77" i="8"/>
  <c r="I77" i="8"/>
  <c r="J77" i="8" s="1"/>
  <c r="L77" i="8" s="1"/>
  <c r="K76" i="8"/>
  <c r="I76" i="8"/>
  <c r="J76" i="8" s="1"/>
  <c r="L76" i="8" s="1"/>
  <c r="K75" i="8"/>
  <c r="I75" i="8"/>
  <c r="J75" i="8" s="1"/>
  <c r="L75" i="8" s="1"/>
  <c r="K74" i="8"/>
  <c r="I74" i="8"/>
  <c r="J74" i="8" s="1"/>
  <c r="L74" i="8" s="1"/>
  <c r="K73" i="8"/>
  <c r="J73" i="8"/>
  <c r="L73" i="8" s="1"/>
  <c r="I73" i="8"/>
  <c r="K72" i="8"/>
  <c r="I72" i="8"/>
  <c r="J72" i="8" s="1"/>
  <c r="L72" i="8" s="1"/>
  <c r="K71" i="8"/>
  <c r="I71" i="8"/>
  <c r="J71" i="8" s="1"/>
  <c r="L71" i="8" s="1"/>
  <c r="K70" i="8"/>
  <c r="I70" i="8"/>
  <c r="J70" i="8" s="1"/>
  <c r="L70" i="8" s="1"/>
  <c r="K69" i="8"/>
  <c r="I69" i="8"/>
  <c r="J69" i="8" s="1"/>
  <c r="L69" i="8" s="1"/>
  <c r="K68" i="8"/>
  <c r="I68" i="8"/>
  <c r="J68" i="8" s="1"/>
  <c r="L68" i="8" s="1"/>
  <c r="K67" i="8"/>
  <c r="I67" i="8"/>
  <c r="J67" i="8" s="1"/>
  <c r="L67" i="8" s="1"/>
  <c r="K66" i="8"/>
  <c r="I66" i="8"/>
  <c r="J66" i="8" s="1"/>
  <c r="L66" i="8" s="1"/>
  <c r="K65" i="8"/>
  <c r="J65" i="8"/>
  <c r="L65" i="8" s="1"/>
  <c r="I65" i="8"/>
  <c r="K64" i="8"/>
  <c r="I64" i="8"/>
  <c r="J64" i="8" s="1"/>
  <c r="L64" i="8" s="1"/>
  <c r="K63" i="8"/>
  <c r="I63" i="8"/>
  <c r="J63" i="8" s="1"/>
  <c r="L63" i="8" s="1"/>
  <c r="K62" i="8"/>
  <c r="I62" i="8"/>
  <c r="J62" i="8" s="1"/>
  <c r="L62" i="8" s="1"/>
  <c r="K61" i="8"/>
  <c r="I61" i="8"/>
  <c r="J61" i="8" s="1"/>
  <c r="L61" i="8" s="1"/>
  <c r="K60" i="8"/>
  <c r="I60" i="8"/>
  <c r="J60" i="8" s="1"/>
  <c r="L60" i="8" s="1"/>
  <c r="K59" i="8"/>
  <c r="J59" i="8"/>
  <c r="L59" i="8" s="1"/>
  <c r="I59" i="8"/>
  <c r="K58" i="8"/>
  <c r="I58" i="8"/>
  <c r="J58" i="8" s="1"/>
  <c r="L58" i="8" s="1"/>
  <c r="K57" i="8"/>
  <c r="J57" i="8"/>
  <c r="L57" i="8" s="1"/>
  <c r="I57" i="8"/>
  <c r="K56" i="8"/>
  <c r="I56" i="8"/>
  <c r="J56" i="8" s="1"/>
  <c r="L56" i="8" s="1"/>
  <c r="K55" i="8"/>
  <c r="I55" i="8"/>
  <c r="J55" i="8" s="1"/>
  <c r="L55" i="8" s="1"/>
  <c r="K54" i="8"/>
  <c r="I54" i="8"/>
  <c r="J54" i="8" s="1"/>
  <c r="L54" i="8" s="1"/>
  <c r="K53" i="8"/>
  <c r="I53" i="8"/>
  <c r="J53" i="8" s="1"/>
  <c r="L53" i="8" s="1"/>
  <c r="K52" i="8"/>
  <c r="I52" i="8"/>
  <c r="J52" i="8" s="1"/>
  <c r="L52" i="8" s="1"/>
  <c r="K51" i="8"/>
  <c r="I51" i="8"/>
  <c r="J51" i="8" s="1"/>
  <c r="L51" i="8" s="1"/>
  <c r="K50" i="8"/>
  <c r="I50" i="8"/>
  <c r="J50" i="8" s="1"/>
  <c r="L50" i="8" s="1"/>
  <c r="K49" i="8"/>
  <c r="J49" i="8"/>
  <c r="L49" i="8" s="1"/>
  <c r="I49" i="8"/>
  <c r="K48" i="8"/>
  <c r="I48" i="8"/>
  <c r="J48" i="8" s="1"/>
  <c r="L48" i="8" s="1"/>
  <c r="K47" i="8"/>
  <c r="I47" i="8"/>
  <c r="J47" i="8" s="1"/>
  <c r="L47" i="8" s="1"/>
  <c r="K46" i="8"/>
  <c r="I46" i="8"/>
  <c r="J46" i="8" s="1"/>
  <c r="L46" i="8" s="1"/>
  <c r="K45" i="8"/>
  <c r="I45" i="8"/>
  <c r="J45" i="8" s="1"/>
  <c r="L45" i="8" s="1"/>
  <c r="K44" i="8"/>
  <c r="I44" i="8"/>
  <c r="J44" i="8" s="1"/>
  <c r="L44" i="8" s="1"/>
  <c r="K43" i="8"/>
  <c r="I43" i="8"/>
  <c r="J43" i="8" s="1"/>
  <c r="L43" i="8" s="1"/>
  <c r="K42" i="8"/>
  <c r="I42" i="8"/>
  <c r="J42" i="8" s="1"/>
  <c r="L42" i="8" s="1"/>
  <c r="K41" i="8"/>
  <c r="I41" i="8"/>
  <c r="J41" i="8" s="1"/>
  <c r="L41" i="8" s="1"/>
  <c r="K40" i="8"/>
  <c r="I40" i="8"/>
  <c r="J40" i="8" s="1"/>
  <c r="L40" i="8" s="1"/>
  <c r="K39" i="8"/>
  <c r="I39" i="8"/>
  <c r="J39" i="8" s="1"/>
  <c r="L39" i="8" s="1"/>
  <c r="K38" i="8"/>
  <c r="I38" i="8"/>
  <c r="J38" i="8" s="1"/>
  <c r="L38" i="8" s="1"/>
  <c r="K37" i="8"/>
  <c r="I37" i="8"/>
  <c r="J37" i="8" s="1"/>
  <c r="L37" i="8" s="1"/>
  <c r="K36" i="8"/>
  <c r="I36" i="8"/>
  <c r="J36" i="8" s="1"/>
  <c r="L36" i="8" s="1"/>
  <c r="L35" i="8"/>
  <c r="K35" i="8"/>
  <c r="J35" i="8"/>
  <c r="I35" i="8"/>
  <c r="K34" i="8"/>
  <c r="I34" i="8"/>
  <c r="J34" i="8" s="1"/>
  <c r="L34" i="8" s="1"/>
  <c r="K33" i="8"/>
  <c r="I33" i="8"/>
  <c r="J33" i="8" s="1"/>
  <c r="L33" i="8" s="1"/>
  <c r="K32" i="8"/>
  <c r="I32" i="8"/>
  <c r="J32" i="8" s="1"/>
  <c r="L32" i="8" s="1"/>
  <c r="K31" i="8"/>
  <c r="I31" i="8"/>
  <c r="J31" i="8" s="1"/>
  <c r="L31" i="8" s="1"/>
  <c r="K30" i="8"/>
  <c r="I30" i="8"/>
  <c r="J30" i="8" s="1"/>
  <c r="L30" i="8" s="1"/>
  <c r="K29" i="8"/>
  <c r="I29" i="8"/>
  <c r="J29" i="8" s="1"/>
  <c r="L29" i="8" s="1"/>
  <c r="K28" i="8"/>
  <c r="I28" i="8"/>
  <c r="J28" i="8" s="1"/>
  <c r="L28" i="8" s="1"/>
  <c r="K27" i="8"/>
  <c r="J27" i="8"/>
  <c r="L27" i="8" s="1"/>
  <c r="I27" i="8"/>
  <c r="K26" i="8"/>
  <c r="I26" i="8"/>
  <c r="J26" i="8" s="1"/>
  <c r="L26" i="8" s="1"/>
  <c r="K25" i="8"/>
  <c r="J25" i="8"/>
  <c r="L25" i="8" s="1"/>
  <c r="I25" i="8"/>
  <c r="K24" i="8"/>
  <c r="I24" i="8"/>
  <c r="J24" i="8" s="1"/>
  <c r="L24" i="8" s="1"/>
  <c r="K23" i="8"/>
  <c r="I23" i="8"/>
  <c r="J23" i="8" s="1"/>
  <c r="L23" i="8" s="1"/>
  <c r="K22" i="8"/>
  <c r="I22" i="8"/>
  <c r="J22" i="8" s="1"/>
  <c r="L22" i="8" s="1"/>
  <c r="K21" i="8"/>
  <c r="I21" i="8"/>
  <c r="J21" i="8" s="1"/>
  <c r="L21" i="8" s="1"/>
  <c r="K20" i="8"/>
  <c r="I20" i="8"/>
  <c r="J20" i="8" s="1"/>
  <c r="L20" i="8" s="1"/>
  <c r="K19" i="8"/>
  <c r="I19" i="8"/>
  <c r="J19" i="8" s="1"/>
  <c r="L19" i="8" s="1"/>
  <c r="K18" i="8"/>
  <c r="I18" i="8"/>
  <c r="J18" i="8" s="1"/>
  <c r="L18" i="8" s="1"/>
  <c r="K17" i="8"/>
  <c r="J17" i="8"/>
  <c r="L17" i="8" s="1"/>
  <c r="I17" i="8"/>
  <c r="K16" i="8"/>
  <c r="I16" i="8"/>
  <c r="J16" i="8" s="1"/>
  <c r="L16" i="8" s="1"/>
  <c r="K15" i="8"/>
  <c r="I15" i="8"/>
  <c r="J15" i="8" s="1"/>
  <c r="L15" i="8" s="1"/>
  <c r="K14" i="8"/>
  <c r="I14" i="8"/>
  <c r="J14" i="8" s="1"/>
  <c r="L14" i="8" s="1"/>
  <c r="K13" i="8"/>
  <c r="I13" i="8"/>
  <c r="J13" i="8" s="1"/>
  <c r="L13" i="8" s="1"/>
  <c r="K12" i="8"/>
  <c r="I12" i="8"/>
  <c r="J12" i="8" s="1"/>
  <c r="L12" i="8" s="1"/>
  <c r="K11" i="8"/>
  <c r="I11" i="8"/>
  <c r="J11" i="8" s="1"/>
  <c r="L11" i="8" s="1"/>
  <c r="K10" i="8"/>
  <c r="I10" i="8"/>
  <c r="J10" i="8" s="1"/>
  <c r="L10" i="8" s="1"/>
  <c r="K9" i="8"/>
  <c r="I9" i="8"/>
  <c r="J9" i="8" s="1"/>
  <c r="L9" i="8" s="1"/>
  <c r="K8" i="8"/>
  <c r="I8" i="8"/>
  <c r="J8" i="8" s="1"/>
  <c r="L8" i="8" s="1"/>
  <c r="K7" i="8"/>
  <c r="I7" i="8"/>
  <c r="J7" i="8" s="1"/>
  <c r="L7" i="8" s="1"/>
  <c r="K6" i="8"/>
  <c r="I6" i="8"/>
  <c r="J6" i="8" s="1"/>
  <c r="L6" i="8" s="1"/>
  <c r="K5" i="8"/>
  <c r="I5" i="8"/>
  <c r="J5" i="8" s="1"/>
  <c r="L5" i="8" s="1"/>
  <c r="K4" i="8"/>
  <c r="I4" i="8"/>
  <c r="J4" i="8" s="1"/>
  <c r="L4" i="8" s="1"/>
  <c r="K3" i="8"/>
  <c r="I3" i="8"/>
  <c r="J3" i="8" s="1"/>
  <c r="L3" i="8" s="1"/>
  <c r="K2" i="8"/>
  <c r="I2" i="8"/>
  <c r="J2" i="8" s="1"/>
  <c r="L2" i="8" s="1"/>
  <c r="K2" i="7"/>
  <c r="K3" i="7" s="1"/>
  <c r="I2" i="7"/>
  <c r="J2" i="7" s="1"/>
  <c r="L2" i="7" s="1"/>
  <c r="L3" i="7" s="1"/>
  <c r="K2" i="6"/>
  <c r="K3" i="6" s="1"/>
  <c r="I2" i="6"/>
  <c r="J2" i="6" s="1"/>
  <c r="L2" i="6" s="1"/>
  <c r="L3" i="6" s="1"/>
  <c r="K5" i="5"/>
  <c r="I5" i="5"/>
  <c r="J5" i="5" s="1"/>
  <c r="L5" i="5" s="1"/>
  <c r="K4" i="5"/>
  <c r="I4" i="5"/>
  <c r="J4" i="5" s="1"/>
  <c r="L4" i="5" s="1"/>
  <c r="K3" i="5"/>
  <c r="J3" i="5"/>
  <c r="L3" i="5" s="1"/>
  <c r="I3" i="5"/>
  <c r="K2" i="5"/>
  <c r="I2" i="5"/>
  <c r="J2" i="5" s="1"/>
  <c r="L2" i="5" s="1"/>
  <c r="K4" i="4"/>
  <c r="K3" i="4"/>
  <c r="I3" i="4"/>
  <c r="J3" i="4" s="1"/>
  <c r="L3" i="4" s="1"/>
  <c r="K2" i="4"/>
  <c r="I2" i="4"/>
  <c r="J2" i="4" s="1"/>
  <c r="L2" i="4" s="1"/>
  <c r="K2" i="3"/>
  <c r="K3" i="3" s="1"/>
  <c r="I2" i="3"/>
  <c r="J2" i="3" s="1"/>
  <c r="L2" i="3" s="1"/>
  <c r="L3" i="3" s="1"/>
  <c r="K3" i="1"/>
  <c r="I3" i="1"/>
  <c r="J3" i="1" s="1"/>
  <c r="L3" i="1" s="1"/>
  <c r="L2" i="1"/>
  <c r="I4" i="38"/>
  <c r="J4" i="38" s="1"/>
  <c r="L4" i="38" s="1"/>
  <c r="K3" i="38"/>
  <c r="I3" i="38"/>
  <c r="J3" i="38" s="1"/>
  <c r="L3" i="38" s="1"/>
  <c r="K6" i="48" l="1"/>
  <c r="L5" i="38"/>
  <c r="K6" i="13"/>
  <c r="L6" i="13"/>
  <c r="L14" i="11"/>
  <c r="L10" i="9"/>
  <c r="K10" i="9"/>
  <c r="K84" i="8"/>
  <c r="L84" i="8"/>
  <c r="K6" i="5"/>
  <c r="L6" i="5"/>
  <c r="L4" i="4"/>
  <c r="L4" i="1"/>
  <c r="K4" i="1"/>
</calcChain>
</file>

<file path=xl/sharedStrings.xml><?xml version="1.0" encoding="utf-8"?>
<sst xmlns="http://schemas.openxmlformats.org/spreadsheetml/2006/main" count="2377" uniqueCount="869">
  <si>
    <t>lp</t>
  </si>
  <si>
    <t>Nazwa pakietu</t>
  </si>
  <si>
    <t xml:space="preserve">Nazwa </t>
  </si>
  <si>
    <t>Opis (opis kryteriów równoważności)</t>
  </si>
  <si>
    <t>Jednostka miary (wielkość op.)</t>
  </si>
  <si>
    <t>Przewidywane ilości</t>
  </si>
  <si>
    <t>wartość jednostkowa netto [PLN]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</si>
  <si>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</si>
  <si>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</si>
  <si>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</si>
  <si>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netto (ilość x Wartość jednostkowa netto PLN) </t>
  </si>
  <si>
    <t xml:space="preserve">cena brutto (ilość x Wartość jednostkowa brutto PLN) </t>
  </si>
  <si>
    <t xml:space="preserve"> cz. 1: Materiały CRYO </t>
  </si>
  <si>
    <t>Probówki CRYO Tubes,</t>
  </si>
  <si>
    <t>500szt/op</t>
  </si>
  <si>
    <t>Pudełka CRYO Racks,</t>
  </si>
  <si>
    <t>40szt/op</t>
  </si>
  <si>
    <t xml:space="preserve">cz. 2: filtry do klatek IVC Emerald </t>
  </si>
  <si>
    <t>filtry do klatek IVC Emerald</t>
  </si>
  <si>
    <t>filtry mikrobiologiczne do klatek IVC Emerald, linia szmaragdowa</t>
  </si>
  <si>
    <t>1 op. (100 szt.)</t>
  </si>
  <si>
    <t>cz. 3: Kleje</t>
  </si>
  <si>
    <t>Klej na bazie 2-cyjanoakrylanu etylu</t>
  </si>
  <si>
    <t>Klej dentystyczny,zawiera 2,74 g 2-cyjanoakrylanu etylu.</t>
  </si>
  <si>
    <t>1 op. (5 g)</t>
  </si>
  <si>
    <t xml:space="preserve">klej optyczny </t>
  </si>
  <si>
    <t>optycznie przezroczysty klej, płynny, utwardzany za pomocą promieniowania UV zakresie od 315 do 400 nm z pikiem absorpcji przy 365 nm</t>
  </si>
  <si>
    <t xml:space="preserve"> 1 op. (30 mL)</t>
  </si>
  <si>
    <t>cz. 4: Materiały do technik próżniowych</t>
  </si>
  <si>
    <t>Łódka z wolframu</t>
  </si>
  <si>
    <t>Wolframowa łódka do odparowania metalu, dł. 4'', szer. 1/2'', napięcie 3,95 V, natężenie 140 A, moc 533 W, temp. 1800°C</t>
  </si>
  <si>
    <t>1 op. (5 szt.)</t>
  </si>
  <si>
    <t>Wolframowa łódka do odparowania metalu, dł. 4'', szer. 3/4'', napięcie 3,26 V, natężenie 144 A, moc 469 W, temp. 1800°C</t>
  </si>
  <si>
    <t>Wapń do napylania</t>
  </si>
  <si>
    <t>Kawałki wapnia w postaci granulowanej, rozmiar 3 mm, czystość 99%</t>
  </si>
  <si>
    <t>1 op. (100 g)</t>
  </si>
  <si>
    <t>Tygiel grafitowy</t>
  </si>
  <si>
    <t>Tygiel grafitowy (grafit sprasowany), zanieczyszczenia &lt; 5ppm, kompatybilny z systemem Prevac EVCFABEB-23</t>
  </si>
  <si>
    <t>1 szt.</t>
  </si>
  <si>
    <t>cz. 5: Kleje tkankowe</t>
  </si>
  <si>
    <t>Klej tkankowy</t>
  </si>
  <si>
    <t>Tkankowy klej chirurgiczny dla zwierząt;  Klej n-butylocyjanoakrylowy, sklejający brzegi rany polimeryzując w przeciągu kilku sekund. Butelka 3 ml z czterema końcówkami aplikatora „wielokrotnego użytku”. Niebieski barwnik ułatwiający aplikację kropli.</t>
  </si>
  <si>
    <t>1 op. (3 mL)</t>
  </si>
  <si>
    <t>cz. 6: Baterie</t>
  </si>
  <si>
    <t>Bateria do RMS</t>
  </si>
  <si>
    <t>Bateria litowa do RMS, 3,6 V, 3600mAF3:F766</t>
  </si>
  <si>
    <t>1 op. (2 szt.)</t>
  </si>
  <si>
    <t>cz. 7: Materiały zużywalne szklane</t>
  </si>
  <si>
    <t>Lejek ze szlifem</t>
  </si>
  <si>
    <t>Lejek ze szlifem 14/23 fi 70, szklany</t>
  </si>
  <si>
    <t>Lejek ze szlifem 29/32 fi 100, szklany</t>
  </si>
  <si>
    <t>Rozdzielacz gruszkowy</t>
  </si>
  <si>
    <t>Rozdzielacz gruszkowy typu Squibba z podziałką, poj. 500  mL, kran PTFE, korek PE, szlif 29/32 NS, z korkiem PP lub PE</t>
  </si>
  <si>
    <t>Korek szklany</t>
  </si>
  <si>
    <t>korek szklany dmuchany; szlif 14/23, wykonany ze szkła borokrzemowego BORO 3.3</t>
  </si>
  <si>
    <t>Złącze ekspansywne</t>
  </si>
  <si>
    <t>Ekspansja, ze szkła borokrzemowego 3.3, szlif zewn. 14/23 NS, szlif 29/32 NS</t>
  </si>
  <si>
    <t>Ekspansja, ze szkła borokrzemowego 3.3, szlif zewn. 19/26 NS, szlif 29/32 NS</t>
  </si>
  <si>
    <t>Chłodnica spiralna</t>
  </si>
  <si>
    <t>Chłodnica spiralna 2 x NS 29 , wykonana ze szkła borokrzemowego 3.3, z plastikowymi oliwkami, gwint GL, dł. płaszcza w granicach 250 - 300 mm</t>
  </si>
  <si>
    <t>Krystalizator z wylewem</t>
  </si>
  <si>
    <t>Krystalizator z wylewem, wykonany ze szkła borokrzemowego, poj. w granicach 400 - 500 mL</t>
  </si>
  <si>
    <t>Krystalizator szklany z wylewem</t>
  </si>
  <si>
    <t>Krystalizator z wylewem ze szkła borokrzemowego, poj. w granicach 1600 - 2000 mL</t>
  </si>
  <si>
    <t>Krystalizator z wylewem ze szkła borokrzemowego, poj. w granicach 600 - 900 mL</t>
  </si>
  <si>
    <t>Adapter ze złączem rurowym</t>
  </si>
  <si>
    <t>Adapter ze szkła borokrzemowego 3.3, złącze zgięte, szlif zewn. 14/23 NS</t>
  </si>
  <si>
    <t>Adapter ze szkła borokrzemowego 3.3, złącze zgięte, szlif zewn. 29/32 NS</t>
  </si>
  <si>
    <t>Złącze zewnętrzne z nakrętką</t>
  </si>
  <si>
    <t>Złącze zewn. 14/23 z nakrętką otwór fi 6</t>
  </si>
  <si>
    <t>Biureta</t>
  </si>
  <si>
    <t>Biureta prosta, szklana z teflonowym kranem i brązową skalą dyfuzyjną</t>
  </si>
  <si>
    <t>Eksykator</t>
  </si>
  <si>
    <t>Eksykator z tubusem, w pokrywie, fi 180 mm</t>
  </si>
  <si>
    <t>Łapacz cieczy prosty</t>
  </si>
  <si>
    <t>Łapacz cieczy prosty, szlif zew. 29/32 wew. 29/32</t>
  </si>
  <si>
    <t>Chłodnica spiralna 2 x NS 29 , wykonana ze szkła borokrzemowego 3.3, z plastikowymi oliwkami, gwint GL, dł. płaszcza 400 mm</t>
  </si>
  <si>
    <t>Chłodnica spiralna 2 x NS 29 , wykonana ze szkła borokrzemowego 3.3, z plastikowymi oliwkami, gwint GL, dł. płaszcza 600 mm</t>
  </si>
  <si>
    <t>Wkraplacz cylindryczny bez wyrównania ciśnienia</t>
  </si>
  <si>
    <t>Wkraplacz cylindryczny bez wyrównania ciśnienia, z podziałką, poj. 50 mL, szlif 14/23 NS, kran PTFE, z korkiem PP lub PE</t>
  </si>
  <si>
    <t>Wkraplacz cylindryczny bez wyrównania ciśnienia, poj. 100 mL, szlif 14/23 NS, kran PTFE, z korkiem PP lub PE</t>
  </si>
  <si>
    <t>Rozdzielacz gruszkowy typu Squibba z podziałką, poj. 50 mL, kran PTFE, korek PE, szlif 19/26 NS, z korkiem PP lub PE</t>
  </si>
  <si>
    <t xml:space="preserve"> Rozdzielacz gruszkowy typu Squibba z podziałką, poj. 100  mL, kran PTFE, korek PE, szlif 19/26 NS, z korkiem PP lub PE</t>
  </si>
  <si>
    <t>Rozdzielacz gruszkowy typu Squibba z podziałką, poj. 250 mL, kran PTFE, korek PE, szlif 29/32 NS, z korkiem PP lub PE</t>
  </si>
  <si>
    <t>Szalka Petriego</t>
  </si>
  <si>
    <t>Szalka Petriego ze szkła, 180 x 30 mm</t>
  </si>
  <si>
    <t>Krystalizator z wylewem, ze szkła borokrzemowego 3.3, poj. w granicach 40 - 80 mL</t>
  </si>
  <si>
    <t>Krystalizator z wylewem, ze szkła borokrzemowego 3.3, poj. w granicach 140 - 180 mL</t>
  </si>
  <si>
    <t xml:space="preserve">Bagietki szklane </t>
  </si>
  <si>
    <t>Bagietki szklane; końcówki stopione; długość 200 mm; średnica 5 mm</t>
  </si>
  <si>
    <t>1 op. (10 szt.)</t>
  </si>
  <si>
    <t>krystalizator szklany z wylewem o pojemności 300 ml, wykonany ze szkła borokrzemowego</t>
  </si>
  <si>
    <t>Szkiełka zegarkowe</t>
  </si>
  <si>
    <t>Szkiełka zegarkowe, wykonane ze szkła sodowo-wapniowego, średnica w granicach 90 - 120 mm</t>
  </si>
  <si>
    <t>korek szklany pełny; szlif 14/23</t>
  </si>
  <si>
    <t>krystalizator szklany z wylewem o pojemności 300 ml, wymiary o średnicy 100 mm, wysokość 50 mm, wykonany ze szkła borokrzemowego</t>
  </si>
  <si>
    <t>Krystalizator z wylewem ze szkła borokrzemowego, poj. 1 600 mL, średnica 190 mm, wys. 90 mm</t>
  </si>
  <si>
    <t>Krystalizator z wylewem ze szkła borokrzemowego, poj. 650 mL, średnica 140 mm, wys. 75 mm</t>
  </si>
  <si>
    <t>Krystalizator z wylewem ze szkła borokrzemowego, poj. 2 700 mL, średnica 230 mm, wys. 100 mm</t>
  </si>
  <si>
    <t>Szklany lejek laboratoryjny</t>
  </si>
  <si>
    <t>ɸ 100 mm, kąt rozwarcia 60°.h lejka: 200 mm, szkło BORO 3.3.</t>
  </si>
  <si>
    <t>Szklany lejek</t>
  </si>
  <si>
    <t>Szklany lejek o średnicy 100 mm, wysokości 200 mm</t>
  </si>
  <si>
    <t>Szklany lejek o średnicy 50 mm, wysokości 100 mm</t>
  </si>
  <si>
    <t>Komora chromatograficzna</t>
  </si>
  <si>
    <t>Komory do rozwijania chromatogramów na kilku płytkach jednocześnie,  WYMIAR 20X20 CM, komora musi umożliwiać jednoczesny rozdział minimum 3 płytek</t>
  </si>
  <si>
    <t>Łapacz cieczy/kropel</t>
  </si>
  <si>
    <t>Łapacz cieczy NS29(D),14(M) odwrócony</t>
  </si>
  <si>
    <t>Łapacz cieczy NS29(D),29(M) odwrócony</t>
  </si>
  <si>
    <t>rozdzielacz</t>
  </si>
  <si>
    <t>rozdzielacz 2000 ml, NS 29/32, kran teflonowy</t>
  </si>
  <si>
    <t>Probówka okrągłodenna , szklana, bakteriologiczna.</t>
  </si>
  <si>
    <t>Nr kat. 08-288.14_120, Chemland 
lub równoważny: 
Probówka okrągłodenna , szklana, bakteriologiczna.  14x120 mm; Materiał: szkło BORO 3.3.</t>
  </si>
  <si>
    <t>bagietka szklana</t>
  </si>
  <si>
    <t>Nr kat. 08-520.5-6X20, Chemland 
lub równoważny: 
Bagietka szklana fi5-6 , długość w przedziale 150 - 230 mm</t>
  </si>
  <si>
    <t>Nr kat. 01-014.20203A, Chemland lub równoważne: złącze ekspansywne ze szkła borokrzemowego, szlif zewn. 14/23 NS, szlif 29/32 NS</t>
  </si>
  <si>
    <t>Nr kat. 08-165.202.00, Chemland lub równoważne: WKRAPLACZ CYLINDRYCZNY 0025ML K.SZKŁO szlif  14/23</t>
  </si>
  <si>
    <t xml:space="preserve"> Nr kat. 08-165.202.21, Chemland lub równoważne: WKRAPLACZ CYLINDRYCZNY 0050ML K.SZKŁO szlif  14/23</t>
  </si>
  <si>
    <t>Wkraplacz cylindryczny z rurką odpowietrzajacą</t>
  </si>
  <si>
    <t>Wkraplacz cylindryczny z rurką odpowietrzajacą,  z podziałką, poj. 250 mL, szlif 29/32 NS, kran PTFE, z korkiem PP lub PE</t>
  </si>
  <si>
    <t>Wkraplacz cylindryczny z rurką odpowietrzajacą,  z podziałką, poj. 100 mL, szlif 14/23 NS, kran PTFE, z korkiem PP lub PE</t>
  </si>
  <si>
    <t>Wkraplacz cylindryczny z rurką odpowietrzajacą, z podziałką, poj. 25 mL, szlif 14/23 NS, kran PTFE, z korkiem PP lub PE</t>
  </si>
  <si>
    <t>Wkraplacz cylindryczny z rurką odpowietrzajacą,  z podziałką, poj. 50 mL, szlif 14/23 NS, kran PTFE, z korkiem PP lub PE</t>
  </si>
  <si>
    <t>Złączka redukcyjna</t>
  </si>
  <si>
    <t xml:space="preserve">Złączka redukcyjna z oliwką do podłączenia węża, szklana gięta pod kątem 90°, szlif 14/23 </t>
  </si>
  <si>
    <t xml:space="preserve">Korek szklany dmuchany </t>
  </si>
  <si>
    <t xml:space="preserve">Korek szklany dmuchany ze szlifem WS 29/32, wykonany ze szkła borokrzemowego BORO 3.3 </t>
  </si>
  <si>
    <t>Szalki Petriego, szklane</t>
  </si>
  <si>
    <t xml:space="preserve">Szalki Petriego, wykonane ze szkła sodowo-wapniowego, średnica 100 mm, wys. 15 mm </t>
  </si>
  <si>
    <t>Złącze redukcyjne</t>
  </si>
  <si>
    <t>Redukcja, ze szkła borokrzemowego 3.3, szlif zewn. 29/32 NS, szlif 14/23 NS</t>
  </si>
  <si>
    <t>Ekspansja, ze szkła borokrzemowego 3.3, szlif zewn. 24/29 NS, szlif 29/32 NS</t>
  </si>
  <si>
    <t>Rozdzielacz gruszkowy Squibba z podziałką, poj. 1000  mL, kran PTFE, korek PE, szlif 29/32 NS, z korkiem PP lub PE</t>
  </si>
  <si>
    <t>Wkraplacz cylindryczny bez wyrównania ciśnienia,  z podziałką, poj. 25 mL, szlif 14/23 NS, kran PTFE, z korkiem PP lub PE</t>
  </si>
  <si>
    <t>Redukcja, ze szkła borokrzemowego 3.3, szlif zewn. 19/26 NS, szlif 14/23 NS</t>
  </si>
  <si>
    <t>Redukcja, ze szkła borokrzemowego 3.3, szlif zewn. 24/29 NS, szlif 14/23 NS</t>
  </si>
  <si>
    <t>Redukcja, ze szkła borokrzemowego 3.3, szlif zewn. 24/29 NS, szlif 19/26 NS</t>
  </si>
  <si>
    <t>Redukcja, ze szkła borokrzemowego 3.3, szlif zewn. 29/32 NS, szlif 19/26 NS</t>
  </si>
  <si>
    <t>Redukcja, ze szkła borokrzemowego 3.3, szlif zewn. 29/32 NS, szlif 24/29 NS</t>
  </si>
  <si>
    <t>Ekspansja, ze szkła borokrzemowego 3.3, szlif zewn. 14/23 NS, szlif 19/26 NS</t>
  </si>
  <si>
    <t>Ekspansja, ze szkła borokrzemowego 3.3, szlif zewn. 14/23 NS, szlif 24/29 NS</t>
  </si>
  <si>
    <t>Ekspansja, ze szkła borokrzemowego 3.3, szlif zewn. 19/26 NS, szlif 24/29 NS</t>
  </si>
  <si>
    <t>Redukcja WS zewn. 14/23 a 14/23 WS wewn.</t>
  </si>
  <si>
    <t>Złączka redukcyjna z oliwką  do podłączenia węża, szklana gięte pod kątem 90°, szlif 29/32</t>
  </si>
  <si>
    <t>Adapter ze szkła borokrzemowego 3.3, złącze proste, szlif zewn. 29/32 NS</t>
  </si>
  <si>
    <t>Adapter, stożek, z gwintem śrubowym</t>
  </si>
  <si>
    <t>Adapter szklany, szlif 14/23 NS, gwint 13 mm, szer. o Ø 6,0 - 7,0 mm</t>
  </si>
  <si>
    <t>Chłodnica spiralna 2 x NS 14, wykonana ze szkła borokrzemowego 3.3, z plastikowymi oliwkami, gwint GL, dł. płaszcza w granicach 150 - 200 mm</t>
  </si>
  <si>
    <t>Adapter ze szkła borokrzemowego 3.3, złącze proste, szlif zewn. 14/23 NS</t>
  </si>
  <si>
    <t>Adapter szklany, szlif 29/32 NS, gwint 13 mm, szer. o Ø 6,0 - 7,0 mm</t>
  </si>
  <si>
    <t>Adapter szklany, szlif 29/32 NS, gwint 18 mm, szer. o Ø 7,0 - 8,5 mm</t>
  </si>
  <si>
    <t xml:space="preserve">Korek szklany dmuchany ze szlifem  WS 19/26 , wykonany ze szkła borokrzemowego BORO 3.3 </t>
  </si>
  <si>
    <t>Wkraplacz cylindryczny bez wyrównania ciśnienia,  z podziałką, poj. 50 mL, szlif 14/23 NS, kran PTFE, z korkiem PP lub PE</t>
  </si>
  <si>
    <t>Wkraplacz cylindryczny bez wyrównania ciśnienia,  z podziałką, poj. 100 mL, szlif 14/23 NS, kran PTFE, z korkiem PP lub PE</t>
  </si>
  <si>
    <t>Wkraplacz cylindryczny bez wyrównania ciśnienia,  z podziałką, poj. 250 mL, szlif 29/32 NS, kran PTFE, z korkiem PP lub PE</t>
  </si>
  <si>
    <t>Adapter szklany, szlif 14/23 NS, gwint 18 mm, szer. o Ø 7,0 - 8,5 mm</t>
  </si>
  <si>
    <t xml:space="preserve">cz. 8: Materiały Bio </t>
  </si>
  <si>
    <t>kolumienki do wymiany buforu</t>
  </si>
  <si>
    <t>50 szt.</t>
  </si>
  <si>
    <t>kolumienki do usuwania barwników i biotyny</t>
  </si>
  <si>
    <t>Nr kat. A44297, ThermoFisher 
lub równoważny: 
kolumienki objętości 0.5 ml, do odmywania biotyny i barwników od białka, rekomendowane do BLI</t>
  </si>
  <si>
    <t>Jednorazowe kolumny do odsalania</t>
  </si>
  <si>
    <t>89882 (ThermoFisher) lub równoważne
  Kolumny do odsalania wirówkowego: wielkość porów 7kD MWCO, pojemność próbki 0,5 mL. Kolumna wykonana z polipropylenu, Zawartość 0,05% azydku sodu w zywicy. Powierzchnia fitracyjna 7,6cm2</t>
  </si>
  <si>
    <t>1op.(25szt.)</t>
  </si>
  <si>
    <t xml:space="preserve">89891 (ThermoFisher) lub równoważne:
 Kolumny do odsalania wirówkowego; wielkość porów 7kD MWCO, pojemność próbki 5mL. Kolumna wykonana z polipropylenu, Zawartość 0,05% azydku sodu w zywicy.  Powierzchnia fitracyjna 7,6cm2 </t>
  </si>
  <si>
    <t>Slajdy, komory typu Nunc Lab-Tek</t>
  </si>
  <si>
    <t>Urządzenia do dializy</t>
  </si>
  <si>
    <t xml:space="preserve">69570 (ThermoFisher) lub równoważny
Urządzenie do dializy; dializa cząsteczek powyżej 10kDa w objętości od 10 ul do 2 ml; rozmiar 0,1 ml; </t>
  </si>
  <si>
    <t xml:space="preserve"> 88401 (ThermoFisher) lub równoważny
Urządzenie do dializy; dializa cząsteczek powyżej 10kDa w objętości od 10 ul do 2 ml; rozmiar 0,5 ml;</t>
  </si>
  <si>
    <t>25 szt.</t>
  </si>
  <si>
    <t xml:space="preserve">88404 (ThermoFisher) lub równoważny 
Urządzenie do dializy; dializa cząsteczek powyżej 10kDa w objętości od 10 ul do 2 ml; rozmiar 2 ml; </t>
  </si>
  <si>
    <t>cz. 9: Płyny chłodnicze</t>
  </si>
  <si>
    <t>Płyn chłodniczy</t>
  </si>
  <si>
    <t>Płyn chłodniczy do chiller'a o modelu MB-RCC-1000</t>
  </si>
  <si>
    <t>1 op. (5 L)</t>
  </si>
  <si>
    <t xml:space="preserve">cz. 10: Materiały bioplastik </t>
  </si>
  <si>
    <t>szalki Petriego,plastikowe, DWUKOMOROWE</t>
  </si>
  <si>
    <t>Nr kat. 5904035780805, BioSpace 
lub rówonoważny: 
szalki dwukomorowe, sterylne, średnica 90 mm</t>
  </si>
  <si>
    <t>1 opak (25 szt.)</t>
  </si>
  <si>
    <t>Butelka hodowlana T75</t>
  </si>
  <si>
    <t xml:space="preserve">Genoplast nr kat. G77080033 bądź równoważne  Butelki hodowlane o powierzchni wzrostu 75cm2;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sterylne; niepirogenne (weryfikacja testem LAL, przy granicy wykrywalności &lt;0,06 EU/ml); niecytotoksyczne </t>
  </si>
  <si>
    <t>Butelka hodowlana T25</t>
  </si>
  <si>
    <t xml:space="preserve">Genoplast nr kat.  G77070033 bądź równoważne Butelki hodowlane o powierzchni wzrostu 25cm2; dedydykowane do hodowli adherentnych; Wykonane z przezroczystego polistyrenu; Skośna szyjka, dostęp do wszystkich narożników pipetą serologiczną i skrobakiem; Pola opisu z obu stron szyjki, nadrukowana bądź wygrawerowana skala z obu stron butelki, wyprofilowana krawędź umożliwiająca ustawianie butelek w stosy, zakrętka wentylująca z filtrem hydrofobowym o porach 0,2µm; Butelki sterylne ; niepirogenne (weryfikacja testem LAL, przy granicy wykrywalności &lt;0,06 EU/ml); niecytotoksyczne </t>
  </si>
  <si>
    <t>1 op. (200 szt.)</t>
  </si>
  <si>
    <t>Butelki hodowlane T175</t>
  </si>
  <si>
    <t xml:space="preserve">(Genoplast nr kat. G77090033 bądź równoważne )Butelki hodowlane o powierzchni wzrostu   175 cm²;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 ; niepirogenne (weryfikacja testem LAL, przy granicy wykrywalności &lt;0,06 EU/ml); niecytotoksyczne </t>
  </si>
  <si>
    <t>1 op. (40 szt.)</t>
  </si>
  <si>
    <t xml:space="preserve">Sterylne szalki Petriego; płaskie; wolne od zniekształceń optycznych; Średnica: 100 mm; Wysokość: 15 mm; zastosowanie mikrobiologia. </t>
  </si>
  <si>
    <t xml:space="preserve">1 op. (500 szt.) </t>
  </si>
  <si>
    <t>Probówki wirówkowe 5 ml zakręcane</t>
  </si>
  <si>
    <t>Probówki wirówkowe o pojemności 5 ml, zakręcane, nisko adhezyjne, możliwość zamrażania w -80oC. Sterylne, wolne od DNAz i RNAz, pyrogenów i inhibitorów PCR, eddotoksyn. Z matowym polem do opisu, skala 1, 2, 3, 4, 5 ml.</t>
  </si>
  <si>
    <t>1 op. (2 x 100 szt.)</t>
  </si>
  <si>
    <t>Szalki Petriego , 150mm</t>
  </si>
  <si>
    <t>Płytka Petriego, wykonana z PS, sterylna, 150mm średnica</t>
  </si>
  <si>
    <t>1 op. (147szt.)</t>
  </si>
  <si>
    <t>Plytki 96-dołkowe sterylne</t>
  </si>
  <si>
    <t>Nr kat. 07-6096, Biologix 
lub równoważne: Płytki 96- dołkowe z przykrywką, sterylne, pojemność 0,2ml; wykonane z PS; Sterylizowane wiązką elektronów, niepirogenne, wolne od RNAz i DNAz, pakowane pojedynczo</t>
  </si>
  <si>
    <t>1 op. (50szt.)</t>
  </si>
  <si>
    <t>Płytki 6-dołkowe, strylne</t>
  </si>
  <si>
    <t>Nr kat. 02/07-6006, Biologix 
lub równoważne: 
Płytki 6- dołkowe z przykrywką, sterylne, pojemność 3ml; wykonane z PS; Sterylizowane wiązką elektronów, niepirogenne, wolne od RNAz i DNAz, pakowane pojedynczo</t>
  </si>
  <si>
    <t xml:space="preserve">Szalka Petriego </t>
  </si>
  <si>
    <t>Szalki Petriego wykonane z twardego przezroczystego plastiku, średnica 90 mm, wys. 14-15 mm, bez żeber wentylacyjnych, w zestawie z nakrywkami</t>
  </si>
  <si>
    <t>Wymazówki do nosa</t>
  </si>
  <si>
    <t>Nr kat. 202004 prod. NEST 
lub równoważne: 
sterylne wymazówki , pakowane oddzielnie bez probówki, do wymazów z nosa, wacik dakronowy lub wiskozowy, długość wymazówki 150 mm</t>
  </si>
  <si>
    <t>Wymazówki do gardła</t>
  </si>
  <si>
    <t xml:space="preserve"> Nr kat. 23117, Genoplast lub Intergos 
lub równoważne: 
sterylna wymazówka z probówką i szczelnym korkiem, wiskozowa, bez podłoża, zaopatrzona w etykietę identyfikacyjna</t>
  </si>
  <si>
    <t>cz. 11: materiały zużywalne</t>
  </si>
  <si>
    <t>kuwety plastikowe, jednorazowe, do DLS</t>
  </si>
  <si>
    <t>Nr kat. ZEN0040, Mavern 
lub równoważny: 
Kuwety o mikroobjętości do pomiaru wielkości cząstek, z plastikowym korkiem. Kompatybilne z aparatem Zetasizer Nano</t>
  </si>
  <si>
    <t>100 szt.</t>
  </si>
  <si>
    <t>cz. 12: Probówki</t>
  </si>
  <si>
    <t>Probówki do mrożenia komórek</t>
  </si>
  <si>
    <t>pojemność 2 ml, sterylne, wolne od Dnaz, Rnaz, DNA i pirogenów, wytrzymujace temperaturę -196C, z uszczelką, samostojące, średnica zewnętrzna 12,5 mm, wysokość 49 mm</t>
  </si>
  <si>
    <t>1 op. (1000 szt.)</t>
  </si>
  <si>
    <t>Probówki kriogeniczne</t>
  </si>
  <si>
    <t>Probówki do mrożenia żywych komórek o pojemności 2mL (objętość nominalna 1,6 mL); Wytrzymałe na temp. Do -196°C; Gwint wewnętrzny i uszczelka silikonowa zapobiegająca kontaminacji; Zamykanie i otwieranie probówek jednym obrotem nakrętki; Sterylne; niepirogenne (weryfikacja testem LAL, przy granicy wykrywalności &lt;0,06 EU/ml); niecytotoksyczne ;</t>
  </si>
  <si>
    <t>1 op. (500 szt.)</t>
  </si>
  <si>
    <t>Probówki ogrągłodenne polistyrenowe</t>
  </si>
  <si>
    <t>Polistyrenowe probówki okręgłodenne 5ml ( o wymiarach 12x75 mm) z zatyczką posiadającą w środku dwa ranty umożliwiające dwa poziomy jej nałożenia ma probówkę. Sterylna, niepirogenna, dedykowana do cytometrii przepływowej.</t>
  </si>
  <si>
    <t>1 op. (25 szt.)</t>
  </si>
  <si>
    <t xml:space="preserve">Probówki kriogeniczne podwójnie kodowane, wewnętrzny gwint, </t>
  </si>
  <si>
    <t>Probówki posiadające kod 2D
oraz side code, zakrętka z gwintem wewnętrzym,
sterylne, pakowane w kodowany SBS rack na 96
probówek. Pojemność: 1mL. opakowanie
polipropylenowe</t>
  </si>
  <si>
    <t>4 800 (50 racków po 96 probówek)</t>
  </si>
  <si>
    <t xml:space="preserve">cz. 13: Materiały do hodowli butelki typu Erlenmeyer </t>
  </si>
  <si>
    <t>Butelki do hodowli płynnych komórek ssaczych 1000 ml</t>
  </si>
  <si>
    <r>
      <rPr>
        <b/>
        <sz val="11"/>
        <color theme="1"/>
        <rFont val="Calibri"/>
        <family val="2"/>
        <charset val="238"/>
        <scheme val="minor"/>
      </rPr>
      <t>Thermo Scientific 4115- 1000</t>
    </r>
    <r>
      <rPr>
        <sz val="11"/>
        <color theme="1"/>
        <rFont val="Calibri"/>
        <family val="2"/>
        <charset val="238"/>
        <scheme val="minor"/>
      </rPr>
      <t xml:space="preserve"> butelki jednorazowe z poliwęglanu, bądź PETG, typu Erlenmeyer do hodowli płynnych komórek ssaczych, niepirogenne, płaskie dno, wentylowane nakrętki, sterylne</t>
    </r>
  </si>
  <si>
    <t>1 op. 6 sztuk</t>
  </si>
  <si>
    <t xml:space="preserve">Butelki do hodowli płynnych komórek ssaczych 125 ml </t>
  </si>
  <si>
    <r>
      <rPr>
        <b/>
        <sz val="11"/>
        <color theme="1"/>
        <rFont val="Calibri"/>
        <family val="2"/>
        <charset val="238"/>
        <scheme val="minor"/>
      </rPr>
      <t>Thermo Scientific 4115-0125 bądź równoważne</t>
    </r>
    <r>
      <rPr>
        <sz val="11"/>
        <color theme="1"/>
        <rFont val="Calibri"/>
        <family val="2"/>
        <charset val="238"/>
        <scheme val="minor"/>
      </rPr>
      <t xml:space="preserve">; butelki jednorazowe z poliwęglanu, bądź z PETG typu Erlenmeyer do hodowli płynnych komórek ssaczych, niepirogenne, płaskie dno, wentylowane nakrętki, sterylne </t>
    </r>
  </si>
  <si>
    <t>1op. (24 szt.)</t>
  </si>
  <si>
    <t xml:space="preserve">Butelki do hodowli płynnych komórek ssaczych 500 ml </t>
  </si>
  <si>
    <r>
      <t>T</t>
    </r>
    <r>
      <rPr>
        <b/>
        <sz val="11"/>
        <color theme="1"/>
        <rFont val="Calibri"/>
        <family val="2"/>
        <charset val="238"/>
        <scheme val="minor"/>
      </rPr>
      <t>hermo Scientific 4115- 0500 bądź równoważne;</t>
    </r>
    <r>
      <rPr>
        <sz val="11"/>
        <color theme="1"/>
        <rFont val="Calibri"/>
        <family val="2"/>
        <charset val="238"/>
        <scheme val="minor"/>
      </rPr>
      <t xml:space="preserve"> butelki jednorazowe z poliwęglanu, bądź z PETG typu Erlenmeyer do hodowli płynnych komórek ssaczych, niepirogenne, płaskie dno, wentylowane nakrętki, sterylne </t>
    </r>
  </si>
  <si>
    <t>1op. (12 szt.)</t>
  </si>
  <si>
    <t>Butelki do hodowli płynnych komórek ssaczych 2000 ml</t>
  </si>
  <si>
    <r>
      <rPr>
        <b/>
        <sz val="11"/>
        <color theme="1"/>
        <rFont val="Calibri"/>
        <family val="2"/>
        <charset val="238"/>
        <scheme val="minor"/>
      </rPr>
      <t>Thermo Scientific 4115- 2000 bądź równoważn</t>
    </r>
    <r>
      <rPr>
        <sz val="11"/>
        <color theme="1"/>
        <rFont val="Calibri"/>
        <family val="2"/>
        <charset val="238"/>
        <scheme val="minor"/>
      </rPr>
      <t xml:space="preserve">e; butelki jednorazowe z poliwęglanu, bądź z PETG typu Erlenmeyer do hodowli płynnych komórek ssaczych, niepirogenne, płaskie dno, wentylowane nakrętki, sterylne </t>
    </r>
  </si>
  <si>
    <t>1 op. (4 szt.)</t>
  </si>
  <si>
    <t xml:space="preserve">cz. 14:  Materiały do histologii - Formy </t>
  </si>
  <si>
    <t>Foremki do zatapiania tkanek w OCT o średnicy 25 mm</t>
  </si>
  <si>
    <t>Nr kat. 4728, Sakura Finetek Poland Sp. z o.o. 
lub równoważne: 
Parametry równoważności: Plastikowe foremki, okrągłe o średnicy 25 mm, do zatapiania i mrożenia tkanek w medium OCT</t>
  </si>
  <si>
    <t>1 op. (12x100 szt.)</t>
  </si>
  <si>
    <t>Foremki do zatapiania tkanek w OCT o średnicy 15 mm</t>
  </si>
  <si>
    <t>Nr kat. 4730, Sakura Finetek Poland Sp. z o.o. 
lub równoważne: 
Parametry równoważności: Plastikowe foremki, okrągłe o średnicy 15 mm, do zatapiania i mrożenia biopsji w medium OCT</t>
  </si>
  <si>
    <t>Foremki do zatapiania tkanek w OCT o wymiarach 25 x 20 x 5 mm</t>
  </si>
  <si>
    <t>Nr kat. 4557, Sakura Finetek Poland Sp. z o.o. 
lub równoważne: 
Parametry równoważności: Plastikowe foremki,  prostokątne o wymiarach 25 x 20 x 5 mm, do zatapiania i mrożenia tkanek w medium OCT</t>
  </si>
  <si>
    <t>Foremki do zatapiania tkanek w OCT o wymiarach 10 x 10 x 5 mm</t>
  </si>
  <si>
    <t>Nr kat. 4565, Sakura Finetek Poland Sp. z o.o. 
lub równoważne: 
Parametry równoważności: Plastikowe foremki,  prostokątne o wymiarach 10 x 10 x 5 mm, do zatapiania i mrożenia tkanek w medium OCT</t>
  </si>
  <si>
    <t>Foremki do zatapiania tkanek w OCT o wymiarach 15 x 15 x 5 mm</t>
  </si>
  <si>
    <t>Nr kat. 4566, Sakura Finetek Poland Sp. z o.o. 
lub równoważne: 
Parametry równoważności: Plastikowe foremki,  prostokątne o wymiarach 15 x 15 x 5 mm, do zatapiania i mrożenia tkanek w medium OCT</t>
  </si>
  <si>
    <t xml:space="preserve">cz. 15: Filtr przeciwpyłowy </t>
  </si>
  <si>
    <t>Filtr przeciwpyłowy</t>
  </si>
  <si>
    <t>Do drzwi konsoli spektrometru NMR, 830mm x 378mm, w ramce metalowej</t>
  </si>
  <si>
    <t xml:space="preserve">cz. 16: Materiały zużywalne Sączki </t>
  </si>
  <si>
    <t>Sączki jakościowe miękkie</t>
  </si>
  <si>
    <t>Sączki jakościowe miękkie, gramatura 75±2 g/m2, rozmiar 110 mm</t>
  </si>
  <si>
    <t>Sączki jakościowe twarde</t>
  </si>
  <si>
    <t>Sączki jakościowe twarde, gramatura 85±2 g/m2, rozmiar 110 mm</t>
  </si>
  <si>
    <t>Sączki jakościowe średnie</t>
  </si>
  <si>
    <t>Sączki jakościowe średnie, gramatura 75±2 g/m2, rozmiar 110 mm</t>
  </si>
  <si>
    <t>gramatura 65±10 g/m2, rozmiar 150 mm</t>
  </si>
  <si>
    <t>100 sztuk/opakowanie</t>
  </si>
  <si>
    <t>gramatura 75±10 g/m2, rozmiar 150 mm</t>
  </si>
  <si>
    <t>gramatura 85±10 g/m2, rozmiar 150 mm</t>
  </si>
  <si>
    <t>Sączki filtracyjne jakościowe - składane</t>
  </si>
  <si>
    <t>Sączki filtracyjne jakościowe - składane, typ 595 1/2, gramatura 68 g/m2, grubość 150 mm, rozmiar cząstek filtrowanych 7 mm, szybkość sączenia 80 s, rozmiar 240 mm</t>
  </si>
  <si>
    <t>Sączki filtracyjne jakościowe - składane, typ MN 615 1/4, gramatura 70 g/m2, grubość 0,16 mm, rozmiar cząstek filtrowanych 4-12 mm, szybkość sączenia 22 s, zawartość popiołu ~0,1%, rozmiar 55 mm</t>
  </si>
  <si>
    <t>Bibuły filtracyjne jakościowe - składane</t>
  </si>
  <si>
    <t>Bibuły filtracyjne jakościowe - składane, typ 3 w, gramatura 65 g/m2, grubość 0,14 mm, rozmiar cząstek filtrowanych 9-13 mm, szybkość sączenia 15 s, wytrzymałość na rozerwanie w stanie mokrym 15 kPa, rozmiar 110 mm</t>
  </si>
  <si>
    <t>Sączki filtracyjne jakościowe - gładkie</t>
  </si>
  <si>
    <t>Sączki filtracyjne jakościowe - gładkie, typ MN 616 G, gramatura 85 g/m2, grubość 0,20 mm, szybkość sączenia 22 s, rozmiar 70 mm</t>
  </si>
  <si>
    <t>Papier filtracyjny</t>
  </si>
  <si>
    <t>Gruba bibuła filtracyjna; wymiary 7,5x10 cm; odporna na wilgoć; odpowiednia do urządzenia Mini Trans-Blot Cassette; odpowiednia do mokrego transferu białek; 100% bawełny; odpowiednia do stosowania z alkoholami i innymi rozpuszczalnikami organicznymi;</t>
  </si>
  <si>
    <t>1 op. (50 szt.)</t>
  </si>
  <si>
    <t xml:space="preserve">cz. 17: Materiały StemCell </t>
  </si>
  <si>
    <t>Butelki T25 do specjalicznych hodowli</t>
  </si>
  <si>
    <t xml:space="preserve">1 op. 200 sztuk </t>
  </si>
  <si>
    <t xml:space="preserve">Butelki T75 do spcalistycznych hodowli </t>
  </si>
  <si>
    <t xml:space="preserve">Szalki 6 cm do specjalistych hodowli </t>
  </si>
  <si>
    <t xml:space="preserve">1 op. 10 sztuk </t>
  </si>
  <si>
    <t xml:space="preserve">Szalki 10 cm do specjalistych hodowli </t>
  </si>
  <si>
    <t xml:space="preserve">1 op. (10 sztuk) </t>
  </si>
  <si>
    <t>Butelki do hodowli komórkowych duże</t>
  </si>
  <si>
    <t>Butelki do hodowli CELLSTAR 550 ml, powierzchnia 175 cm2, korek z filtrem, sterylne</t>
  </si>
  <si>
    <t>1 op. (10 x 5 szt.)</t>
  </si>
  <si>
    <t xml:space="preserve">Płytki hodowlane z mikrostudzienkami do produkcji ciał embrionalnych i sferoidów. </t>
  </si>
  <si>
    <t>34815 (StemCell Technologies) 
lub równoważny:
Płytki hodowlane z mikrostudzienkami do łatwej; drugiej generacji są kompatybilne z różnymi typami komórek, w tym komórkami ES i iPS, komórkami rakowymi i nie tylko. Udoskonalone właściwości optyczne zapewniają krystalicznie czyste obrazowanie. Rozmiary EB i sferoidów są bardzo jednorodne i można je łatwo znaleźć, dostosowując gęstość komórek wejściowych. 24 dołki, około 300 mikrostudzienek na dołek. Mikrostudzienki mają rozmiar 800 μm</t>
  </si>
  <si>
    <t xml:space="preserve">Filtry odwracalne </t>
  </si>
  <si>
    <t>34825 (StemCell Technologies) lub równoważny
 Płytki hdowlane w których każda studzienka zawiera znormalizowany układ mikrostudzienek o wielkości 800 um, umożliwiający produkcję ciał embrionalnych i sferoidów. Każda płytka zawiera 6 dołków i około 1500 mikrostudzienek na dołek</t>
  </si>
  <si>
    <t xml:space="preserve">Szalka hodowlana 3,5 cm </t>
  </si>
  <si>
    <t xml:space="preserve">Szalka hodowlana 10 cm </t>
  </si>
  <si>
    <t>Butelka hodowlana T25  z filtrem</t>
  </si>
  <si>
    <t>Butelka hodowlana T75  z filtrem</t>
  </si>
  <si>
    <t>Szalka hodowlana opłaszczona kolagenem typu I</t>
  </si>
  <si>
    <t xml:space="preserve">Szalki o średnicy 100mm, wysokości 20 mm i obszarze wzrostu 58,1 cm², wykonane z przezroczystego polistyrenu opłaszczone kolagenem typu I (pochodzącym ze szczurzych ogonów). Posiadają wypukły pierścień otaczający denko ułatwiający przenoszenie szalek, pierścienie na krawędziach pokrywki i denka ułatwiające ustawianie szalek w stosy, wypustki na nakrywce poprawiające jej zamocowanie i umozliwiające wymianę gazową; sterylne , niepirogenne (weryfikacja testem LAL, przy granicy wykrywalności &lt;0,06 EU/ml), niecytotoksyczne </t>
  </si>
  <si>
    <t xml:space="preserve">cz. 18: Materiały medyczne </t>
  </si>
  <si>
    <t>Strzałki okulistyczne</t>
  </si>
  <si>
    <t xml:space="preserve">Strzałki okulistyczne z celulozy ok. 35%(m/m), sterylne, do osuszania pola operacyjnego, pojemność absorpcyjna wynosi około 17 razy własnego ciężaru </t>
  </si>
  <si>
    <t>Utwardzalne na zimno tworzywa akrylowe na protezy</t>
  </si>
  <si>
    <t>Samoutwardzalna żywica akrylowa, tworzywo naprotezy, minimalny skurcz polimeryzacyjny, zastosowanie bez urządzenia dopolimeryzacji; nie zawiera kadmu.Certyfikowana biokompatybilność. Kolory: różowy, różowy żyłkowany, R50 żyłkowany, przezroczysty. Postać – proszek: 1000 g i płyn 80 ml / 500 ml.</t>
  </si>
  <si>
    <t xml:space="preserve">1 op. (1000 g) </t>
  </si>
  <si>
    <t>Cement stomatologiczny</t>
  </si>
  <si>
    <t>Cement dentystyczny w strzykawce, samoadhezyjny. Nie wymaga etapu trawienia, składniki mieszają się w strzykawce. Odporny na wilgoć. Materiał w odcieniu uniwersalnym. Zestaw zawiera strzykawkę z materiałem 5ml (8,5g), 10 końcówek mieszających regularnych, 5 końcówek mieszających szerokich i końcówki endo.</t>
  </si>
  <si>
    <t>1 op. (5 mL)</t>
  </si>
  <si>
    <t>cz. 20: Pipety</t>
  </si>
  <si>
    <t>Końcówki do pipet 0,5-5 ml</t>
  </si>
  <si>
    <t>Końcówki do pipet 0,5-5 ml, pasujące do pipety LABMATE Pro</t>
  </si>
  <si>
    <t>1 op. (250 szt.)</t>
  </si>
  <si>
    <t>Końcówki do stacji pipetującej</t>
  </si>
  <si>
    <t>6434 (DONSERV) lub równoważny 
Końcówki do stacji pipetującej o objętości 300 ul; odpowiednie do stacji pipetującej Viaflo; sterylne; pakowane w pudełka;</t>
  </si>
  <si>
    <t>1op.(5x96 szt.)</t>
  </si>
  <si>
    <t xml:space="preserve">4431 (DONSERV) lub równoważny 
 ; Końcówki do stacji pipetującej o objętości 300 ul; odpowiednie do stacji pipetującej Viaflo; niesterylne; pakowane w worki; </t>
  </si>
  <si>
    <t>1op.(1000 szt.)</t>
  </si>
  <si>
    <t>Rezerwuary na odczynniki</t>
  </si>
  <si>
    <t>6328 (DONSERV)  lub równoważy 
Rezerwuary jednorazowe; wykonane z polistyrenu; 300 ml; sterylne; odpowiednie do stacji pipetującej Viaflo;</t>
  </si>
  <si>
    <t>1op.(100 szt.)</t>
  </si>
  <si>
    <t>cz. 21 Końcówki do stacji pipetującej</t>
  </si>
  <si>
    <t>nr kat. 235905, (Hamilton Company) lub równoważne; końcówki o objętości 1000 ul, maksymalna pojemność 1000 ul, zdolność do przewodzenia elektrycznego kompatybilna z wymaganiami stacji pipetującej magNA STARlet, pakowane w zamkniete blistry po 5 racków, każdy rack po 96 końcówek w układzie 8x12, długość końcówki 95,1 mm, wielkość otworu końcówki 0,7 mm, z filtrem, wykonane z polipropylenu o zdolności przewodzenia prądu, kolor czarny, na racku obecny kod kreskowy czarne znaki na białym tle, niesterylne, wolne od DNaz, RNaz, endotoksyn, ludzkiego DNA i inhibitorów PCR</t>
  </si>
  <si>
    <t>3840 szt. (5 x 96 szt. x 8)</t>
  </si>
  <si>
    <t>Końcówki z filtrem 50 µl</t>
  </si>
  <si>
    <t>Końcówki o objętości 50 µl, kompatybilne ze stacją pipetującą PIRO (DORNIER); końcówki sterylne z filtrem, stopień czystości S</t>
  </si>
  <si>
    <t xml:space="preserve">1 op. (24 x 96 szt.) </t>
  </si>
  <si>
    <t>cz. 19: Końcówki uniwersalne</t>
  </si>
  <si>
    <t>Końcówki do pipet o poj. 1 000-10 000 ul</t>
  </si>
  <si>
    <t>Końcówki do pipet automatycznych o poj. 1 000-10 000 ul, niesterylne, wykonane z PP, kompatybilne z pipetami marek Brand, HTL, Sartorius, Eppendorf, Gilson</t>
  </si>
  <si>
    <t>Końcówki do pipet 10 µl</t>
  </si>
  <si>
    <t xml:space="preserve">Niesterylne końcówki do pipet bez filtra, ze znacznikami pojemności, wykonane z polipropylenu o pojemności 0,1- 10 ul. Odpowiednie do pipet firmy Gilson, Eppendorf, Finnpipette, Biohit, Brand i Socorex. Z możliwością sterylizacji w autoklawie w temperaturze 121 ° C. Wymiary końcówki: średnica - 6 mm; długość - 31 mm.  </t>
  </si>
  <si>
    <t>1 op. (10 x 1000 szt.)</t>
  </si>
  <si>
    <t>Końcówki do pipet 1000 µl</t>
  </si>
  <si>
    <t xml:space="preserve">Niesterylne końcówki do pipet bez filtra, wykonane z polipropylenu o pojemności 100 - 1000 ul. Odpowiednie do pipet firmy Eppendorf, Gilson, Finnpipette, Biohit, Brand i Socorex. Z możliwością sterylizacji w autoklawie w temperaturze 121 ° C. </t>
  </si>
  <si>
    <t>1 op. (20 x 250 szt.)</t>
  </si>
  <si>
    <t>Końcówki do pipet 200 µl</t>
  </si>
  <si>
    <t>Niesterylne końcówki do pipet bez filtra, wykonane z polipropylenu o pojemności 2- 200 ul. Odpowiednie do pipet firmy Eppendorf, Gilson, Finnpipette, Biohit, Brand i Socorex. Z możliwością sterylizacji w autoklawie w temperaturze 121 ° C. Wymiary końcówki: średnica - 8 mm; długość - 51 mm. Pakowane w worku po 500 sztuk.</t>
  </si>
  <si>
    <t>1 op. (2 x 500 szt.)</t>
  </si>
  <si>
    <t>Końcówki 200 μl do pipet</t>
  </si>
  <si>
    <t>Przezroczysty PP, sterylny. Posiadajęce filtr.
Końcówki sterylizowane są wolne od DNA, DNazy i RNazy, pirogenów, inhibitorów PCR i endotoksyn</t>
  </si>
  <si>
    <t>1 op. (10 x 96 szt.)</t>
  </si>
  <si>
    <t>Końcówki 1000 μl do pipet</t>
  </si>
  <si>
    <t>Końcówki 10 μl do pipet</t>
  </si>
  <si>
    <t>Końcówki 20 μl do pipet</t>
  </si>
  <si>
    <t>Końcówki do pipet o poj. 100-1000 ul</t>
  </si>
  <si>
    <t>Nr kat. 451600085240, Ulplast 
lub równoważne: 
Końcówki do pipet automatycznych sterylne z filtrem, pojemność 100-1000uL. Końcówki pakowane w pudełkach, gotowe do użycia. Pudełka pakowane indywidualnie w folię lub worki zapewniające sterylność</t>
  </si>
  <si>
    <t>480 szt</t>
  </si>
  <si>
    <t>Końcówki do pipet o poj. 100 ul</t>
  </si>
  <si>
    <t>Końcówki do pipet automatycznych o poj. 100 ul, niesterylne, wykonane z PP, kompatybilne z pipetami marek Brand, HTL, Sartorius, Eppendorf, Gilson, w worku</t>
  </si>
  <si>
    <t>Końcówki do pipet o poj. 1 ml</t>
  </si>
  <si>
    <t>Końcówki do pipet automatycznych o poj. 1 ml, niesterylne, wykonane z PP, kompatybilne z pipetami marek Brand, HTL, Sartorius, Eppendorf, Gilson, w worku</t>
  </si>
  <si>
    <t>Końcówki do pipet o poj. 10 ml</t>
  </si>
  <si>
    <t>Końcówki do pipet automatycznych o poj. 10 ml, niesterylne, wykonane z PP, kompatybilne z pipetami marek Brand, HTL, Sartorius, Eppendorf, Gilson, w worku</t>
  </si>
  <si>
    <t>cz. 22: części i materiały do mikroskopów</t>
  </si>
  <si>
    <t>Forma do próbek Qemscan</t>
  </si>
  <si>
    <t xml:space="preserve"> Nr kat. 40300086 Struers lub równoważne Dwuczęściowe formy do próbek o średnicy 30mm, wykonane z twardego polipropylenu, wielokrotnego użycia</t>
  </si>
  <si>
    <t>1.op. (10 sztuk)</t>
  </si>
  <si>
    <t>Klips do przekrojów</t>
  </si>
  <si>
    <t>Nr kat. 40300027, Struers lub równoważane  Plastikowy spinacz przeznaczony do trzymania 5 cienkich i małych próbek podczas mocowania</t>
  </si>
  <si>
    <t>1.op. (50 sztuk)</t>
  </si>
  <si>
    <t>Klipsy metalowe małe</t>
  </si>
  <si>
    <t>Nr kat. 40300026, Struers lub równoważny Metalowy spinacz spręzynowy o średnicy 6 mm do trzymania małych i cienkich próbek podczas montażu</t>
  </si>
  <si>
    <t>1.op (100 sztuk)</t>
  </si>
  <si>
    <t>Osłony do preparatów</t>
  </si>
  <si>
    <t>Nr kat. 49900034, Struers lub równoważny Plastikowe zatyczki o średnicy 30 mm do próbek cylindrycznych</t>
  </si>
  <si>
    <t>1 op. (100 sztuk)</t>
  </si>
  <si>
    <t>cz. 23: Części i materiały do mikroskopów</t>
  </si>
  <si>
    <t>Wymienne końcówki do pincet</t>
  </si>
  <si>
    <t>AGT5614 Agarscientific lub równoważne
Końcówk wymienne, z polieteroeteroketonu,  zaokrąglone. Możliwość używania w temperaturach do 260 st. C. W zestawie śrubki.  Pasujące do pincety AGT5614.</t>
  </si>
  <si>
    <t>1 zestaw (2 szt.)</t>
  </si>
  <si>
    <t xml:space="preserve">Żyletki mikrotomowe </t>
  </si>
  <si>
    <t>Ostrze pozwalające szybko i skutecznie ciąć wysokiej jakości próbki z rutynowych tkanek, biopsji i gęstych tkanek.
Pasują do mikrotomów i kriostatów Leica Biosystems</t>
  </si>
  <si>
    <t>Krążki węglowe</t>
  </si>
  <si>
    <t>Krążki węglowe dwustronnie klejące do mocowania preparatu na stoliku SEM, śr. 12 mm</t>
  </si>
  <si>
    <t>Nić węglowa do napylarki</t>
  </si>
  <si>
    <t>Szpula nicni węglowej do napylania typu flash i pulse, długość: 25 m</t>
  </si>
  <si>
    <t>25m</t>
  </si>
  <si>
    <t>Taśma miedziana</t>
  </si>
  <si>
    <t>Taśma miedziana, dwustronna, klejąca, elektrycznie przewodząca, dł. rolki 16,4 m, szer. 12,7 mm, przystosowana do stosowania w próżni i miksroskopach SEM</t>
  </si>
  <si>
    <t xml:space="preserve">1 szt. </t>
  </si>
  <si>
    <t>Pudełka na stoliki SEM</t>
  </si>
  <si>
    <t>Pudełko plastikowe do przechowywania 14 stolików, odpowiednie na stoliki typu pin, pasujące do mikroskopów SEM firmy FEI, wymiary pudełka 12,1 x 7,7 x 3,4 cm (+/- 5mm)</t>
  </si>
  <si>
    <t>Pęseta do podłoży</t>
  </si>
  <si>
    <t>Pęseta do  podłoży półprzewodnikowych, z antymagnetycznej stali nierdzewnej, kwasoodporna, ok. 124 mm długości, płaska gładka prostokątna końcówka o szerokości 6-7 mm</t>
  </si>
  <si>
    <t>Pęseta do podłoży z 3 rozgałęzieniami</t>
  </si>
  <si>
    <t>Pęseta do  podłoży półprzewodnikowych, z antymagnetycznej stali nierdzewnej, kwasoodporna, ok. 125 mm długości, płaska gładka końcówka o szerokości 9-10 mm, potrójnie rozgałęziona na górze</t>
  </si>
  <si>
    <t>Pęseta do podłoży z 5 rozgałęzieniami</t>
  </si>
  <si>
    <t>Pęseta do  podłoży półprzewodnikowych, z antymagnetycznej stali nierdzewnej, kwasoodporna, ok. 125 mm długości, płaska gładka końcówka o szerokości ok. 20 mm, pięciokrotnie rozgałęziona na górze</t>
  </si>
  <si>
    <t>Żarówka do oświetlacza fluorescencyjnego</t>
  </si>
  <si>
    <t>Żarówka do oświetlacza fluorescencyjnego, o żywotności 2000 h, kompatybilna z lampami typu EL6000 (Leica) i HXP 120 (Zeiss)</t>
  </si>
  <si>
    <t>Pęseta do próbek krzemowych</t>
  </si>
  <si>
    <t xml:space="preserve">
Pęseta z rozszerzoną końcówką do chwytania wafli krzemowych, wykonana z antymagnetycznej stali nierdzewnej, końcówka wykonana z poloimeru o wysokiej odporności chemicznej</t>
  </si>
  <si>
    <t>Stolik SEM z fazą</t>
  </si>
  <si>
    <t>iskoprofilowy, aluminiowy stolika na próbki do SEM, ŚREDNICA 12.7MM, FAZA 90°, nóżka o średnicy 3,2 mm.</t>
  </si>
  <si>
    <t>iskoprofilowy, aluminiowy stolika na próbki do SEM, ŚREDNICA 12.7MM, FAZA 36°, nóżka 6mm, średnica 3,2 mm.</t>
  </si>
  <si>
    <t>2 op. (10 szt.)</t>
  </si>
  <si>
    <t>Włókno węglowe</t>
  </si>
  <si>
    <t>Włókno węglowe odpowiednie do napylarki Leica ACE 600; długość 25 m; średnica włókna 0,8 mm; 0,4 g/m</t>
  </si>
  <si>
    <t>1 szt</t>
  </si>
  <si>
    <t>miedziane uchwyty do próbek FIB</t>
  </si>
  <si>
    <t>Uchwyty miedziane w kształcie półksiężyców; z trzema stanowiskami na próbki FIB typu lamella; szerokość 3 mm; TEM lift-out grids</t>
  </si>
  <si>
    <t>1 op. (100szt.)</t>
  </si>
  <si>
    <t>Stoliki do preparatyki SEM</t>
  </si>
  <si>
    <t>10-002012-100 ( MicroShop) 
lub równoważny:
Stoliki aluminiowe do mikroskopii SEM, średnica 12,7 mm, średnica nóżki 3,2 mm, dł. nóżki 8 mm, z rowkiem na krawędzi</t>
  </si>
  <si>
    <t>Taśma węglowa</t>
  </si>
  <si>
    <t>Taśma węglowa, dwustronna, klejąca, elektrycznie przewodząca, dł. 20 m, szer. 6 mm, przystosowana do stosowania w próźni i mikroskopach SEM</t>
  </si>
  <si>
    <t>Pudełko plastikowe do przechowywania 14 stolików, odpowiednie na stoliki typu pin, pasujące do mikroskopów SEM firmy FEI, wymiary pudełka 12,1 x 7,7 x 3,4 cm</t>
  </si>
  <si>
    <t>cz. 24: Części i materiały do mikroskopów</t>
  </si>
  <si>
    <t>Szkiełka nakrywkowe</t>
  </si>
  <si>
    <t>24mm x 60 mm, grubość mieszcząca się w zakresie 0,1-0,2 mm</t>
  </si>
  <si>
    <t>Szkiełka mikroskopowe</t>
  </si>
  <si>
    <t xml:space="preserve">Szkiełka mikroskopowe podstawowe.  Gładka powierzchnia, krawędzie szlifowane,  rozmiar 76mm x 26mm x 1 mm, niesterylne, bez pola opisowego. </t>
  </si>
  <si>
    <t>Kasetka na szkiełka podstawowe - na 100 szt.</t>
  </si>
  <si>
    <t xml:space="preserve">Wykonana z polistyrenu
Na 100 szkiełek mikroskopowych
Z wkładem na dnie chroniącym przed uszkodzeniami
</t>
  </si>
  <si>
    <t>Etui na szkiełka mikroskopowe</t>
  </si>
  <si>
    <t>Kartonowa teczka na szkiełka mikroskopowe (76×26 mm)
20 miejsc
Pola dedykowane do opisu preparatów</t>
  </si>
  <si>
    <t>Szkiełka podstawowe</t>
  </si>
  <si>
    <t>Szkiełka podstawowe adhezyjne; nazwa handlowa SuperFrost Plus; zaprojektowane w sposób eliminujący konieczność nanoszenia materiałów adhezyjnych lub pokryć białkowych; z brzegami szlifowanymi pod kątem 90° i kolorowym oznaczeniem do opisu</t>
  </si>
  <si>
    <t>1 op. (72 szt.)</t>
  </si>
  <si>
    <t>Szkiełka nakrywkowe, kwadratowe; rozmiar 18 mm x 18mm; numer 1,5</t>
  </si>
  <si>
    <t>1 op.</t>
  </si>
  <si>
    <t>Szkiełka nakrywkowe okrągłe</t>
  </si>
  <si>
    <t>Grubość: 1,5
Średnica: 19 mm
Odpowiednie do IVD
Szkiełka nakrywkowe wykonane ze szkła o klasie hydrolitycznej 1.</t>
  </si>
  <si>
    <t>Szkiełko mikroskopowe nakrywkowe 24x40mm; numer 1.5</t>
  </si>
  <si>
    <t xml:space="preserve"> 1 op. (100 szt.)</t>
  </si>
  <si>
    <t>Szkiełka nakrywkowe okrągłe; o średnicy 12 mm; grubość 1,5</t>
  </si>
  <si>
    <t>Kasetka na szkiełka mikroskopowe podstawowe</t>
  </si>
  <si>
    <t xml:space="preserve">Kasetka na 100 szkiełek mikroskopowych (o wymiarach 76 x 26 x 1 mm), wymiary kasetki dł. x gł. x wys.: 210 x 179 x 35 mm </t>
  </si>
  <si>
    <t xml:space="preserve"> Kasetka z przezroczystą pokrywką, wykonana z PS na 25 szkiełek mikroskopowych (o wymiarach 76 x 26 x 1 mm), wymiary kasetki: 89 x 33 x 103 mm</t>
  </si>
  <si>
    <t>szkiełka mikroskopowe podstawowe, o gładkiej powierzchni, przeźroczyste i bezbarwne, z matowym polem do opisu, o wymiarach: 76 x 26 x 1 mm</t>
  </si>
  <si>
    <t>Wysokiej jakości, gotowe do użycia szkiełka podstawowe mikroskopowe, z białym polem do opisu, 76 x 26 mm, cięte</t>
  </si>
  <si>
    <t>Etui z polipropylenu na 100 szt. szkiełek mikroskopowych</t>
  </si>
  <si>
    <t>Pochyłe etui z polipropylenu na 100 szt. szkiełek mikroskopowych</t>
  </si>
  <si>
    <t>szkiełka mikroskopowe podstawowe, o gładkiej powierzchni, przeźroczyste i bezbarwne, z matowym polem do opisu, o wymiarach: 76 x 26 x 1 mm (+/- 2mm)</t>
  </si>
  <si>
    <t>Okrągłe szkiełka nakrywkowe wykonane ze szkła borokrzemowego o klasie grubości 1 (od 0.13 do 0.16 mm). Średnica 18 mm. Najwyższa trwałość hydrolityczna. Zastosowanie w mikroskopii fluorescencyjnej.</t>
  </si>
  <si>
    <t>Szklane podłoża pokryte ITO</t>
  </si>
  <si>
    <t>Podłoża ze szkła sodowo-wapniowego pokryte 100 nm warstwą tlenku cynowo-indowego (ITO), wymiary: 20 x 15 mm</t>
  </si>
  <si>
    <t>Szkiełka nakrywkowe, kwadratowe; rozmiar 20mm x 20mm; grubość 0,13-0,17 mm.</t>
  </si>
  <si>
    <t>Szkiełka nakrywkowe, kwadratowe, 22 x 22 mm, grubość 0,17 mm</t>
  </si>
  <si>
    <t>Okragłe szkiełka nakrywkowe</t>
  </si>
  <si>
    <t>Okrągłe szkiełka nakrywkowe / mikroskopowe, grubość #1 (0,13-0,16 mm), średnica 5mm</t>
  </si>
  <si>
    <t xml:space="preserve">Szkiełka nakrywkowe </t>
  </si>
  <si>
    <t>Szkiełka nakrywkowe o wymiarach 24 x 50 mm,Grubość Nr 1.5</t>
  </si>
  <si>
    <t>Okrągłe szkiełka nakrywkowe / mikroskopowe, grubość #1 (0,13-0,16 mm), średnica 3mm</t>
  </si>
  <si>
    <t>Szkiełka podstawowe mikroskopowe czyste</t>
  </si>
  <si>
    <t xml:space="preserve">Szkiełka mikroskopowe podstawowe szlifowane 90° </t>
  </si>
  <si>
    <t>Kasetka na szkiełka mikroskopowe</t>
  </si>
  <si>
    <t>Kasetka na szkiełka, wykonane z ABS, na 50 szkiełek</t>
  </si>
  <si>
    <t>Kasetka na szkiełka z przezroczystą pokrywką, na 25 szkiełek</t>
  </si>
  <si>
    <t>Szkiełka nakrywkowe, kwadratowe, 18 x 18 mm, grubość 0,17 mm</t>
  </si>
  <si>
    <t>cz. 25: Filtry optyczne</t>
  </si>
  <si>
    <t>Filtr optyczny</t>
  </si>
  <si>
    <t>grubość 3 mm, wymiar 50x50 mm, WG280</t>
  </si>
  <si>
    <t>grubość 3 mm, wymiar 50x50 mm, WG305</t>
  </si>
  <si>
    <t>grubość 3 mm, wymiar 50x50 mm, N-WG320</t>
  </si>
  <si>
    <t>grubość 3 mm, wymiar 50x50 mm, GG395</t>
  </si>
  <si>
    <t>grubość 3 mm, wymiar 50x50 mm, GG400</t>
  </si>
  <si>
    <t>grubość 3 mm, wymiar 50x50 mm, GG420</t>
  </si>
  <si>
    <t>grubość 3 mm, wymiar 50x50 mm, GG495</t>
  </si>
  <si>
    <t>grubość 3 mm, wymiar 50x50 mm, OG515</t>
  </si>
  <si>
    <t>grubość 3 mm, wymiar 50x50 mm, OG530</t>
  </si>
  <si>
    <t>grubość 3 mm, wymiar 50x50 mm, OG570</t>
  </si>
  <si>
    <t>grubość 3 mm, wymiar 50x50 mm, RG610</t>
  </si>
  <si>
    <t>grubość 3 mm, wymiar 50x50 mm, RG645</t>
  </si>
  <si>
    <t>grubość 3 mm, wymiar 50x50 mm, RG665</t>
  </si>
  <si>
    <t>grubość 3 mm, wymiar 50x50 mm, RG715</t>
  </si>
  <si>
    <t>grubość 3 mm, wymiar 50x50 mm, RG830</t>
  </si>
  <si>
    <t>grubość 3 mm, wymiar 50x50 mm, RG850</t>
  </si>
  <si>
    <t>grubość 3 mm, wymiar 50x50 mm, RG9</t>
  </si>
  <si>
    <t>cz. 26: Materiały diagnostyczne</t>
  </si>
  <si>
    <t>Drewniany aplikator z małą bawełnianą końcówką</t>
  </si>
  <si>
    <t>Drewniany aplikator z małą bawełnianą końcówką z jednej strony, 150 x 2,5 mm; do czyszczenia trudno dostępnych miejsc, do rozmazów bakteriologicznych; odpowiednie do sterylizacji</t>
  </si>
  <si>
    <t>Probówka jałowa</t>
  </si>
  <si>
    <t>Nr kat. SW-P-0011, Chemivet 
lub równoważne: 
Próbówka o objętości 5 ml wykonana z polipropylenu, okrągłodenna, z obrzeżem i znacznikami, z korkiem, etykietą lub polem do opisu</t>
  </si>
  <si>
    <t>200 szt</t>
  </si>
  <si>
    <t>Wymazówki do gardłą</t>
  </si>
  <si>
    <t>Wymazówki do gardła, wacik wiskozowy lub z dacronu - okrągły, patyczek polistyrenowy, sterylne z probówką</t>
  </si>
  <si>
    <t>Wymazówki z podłożem transportowym</t>
  </si>
  <si>
    <t>Wymazówki z podłożem transportowym Amies, sterylne, pakowane pojedynczo</t>
  </si>
  <si>
    <t>cz. 27: Materiały do technik próżniowych</t>
  </si>
  <si>
    <t>EVCEB-23 (Kurt J. Lesker Company) lub równoważny:
Tygle grafitowe do źródeł E-Beam. Wymiar 1,125x0,52'', kąt nachylenia ściany 15°. Grubość ściany 0,093''</t>
  </si>
  <si>
    <t>Tygiel FABMATE do ewaporacji</t>
  </si>
  <si>
    <t>EVCFABEB-23 (Kurt J. Lesker Company) lub równoważny:
Tygiel FABMATE do ewaporacji. Średnica 1,125", Wysokość 0.52'', Kąt nachylenia ściany 15°, Grubość ściany 0.093''. Pojemność 3,7 cm³.</t>
  </si>
  <si>
    <t>cz. 28: Materiały zużywalne (strzykawki)</t>
  </si>
  <si>
    <t>Strzykawka 5 mL</t>
  </si>
  <si>
    <t>Strzykawki jednorazowe, poj. 5 mL, z podziałką, bez igły, wykonane z PP/PE, przezroczyste, dwuczęściowe, bez martwej objetości, ze stoperem tłoka przy nabieraniu maksymalnej objętości, końcówką typu "Luer-Lock", pakowane indywidualnie</t>
  </si>
  <si>
    <t>Strzykawki jednorazowe</t>
  </si>
  <si>
    <t>Strzykawki jednorazowe, poj. 20 mL, wykonane z PP, z końcówką typu "Luer-Lock", sterylne</t>
  </si>
  <si>
    <t xml:space="preserve">Strzykawka </t>
  </si>
  <si>
    <t>Strzykawka dwuczęsciowa 1ml; skala 0,01 ml; bez kaniuli; brak martwej przestrzeni; nie zawiera lateksu i PVC;</t>
  </si>
  <si>
    <t>Strzykawka</t>
  </si>
  <si>
    <t xml:space="preserve">Strzykawka 2 ml; skala 0,1 ml; bez kaniuli; aspiracja do maksymalnej objętości; zielony tłok; tłok wykonany z polietylenu; </t>
  </si>
  <si>
    <t>Strzykawki jednorazowe, poj. 2 mL, wykonane z PP, z końcówką typu "Luer-Lock", sterylne</t>
  </si>
  <si>
    <t>Strzykawka 10 mL</t>
  </si>
  <si>
    <t>Strzykawki jednorazowe 10ml, bez igły, wykonane z PP/PE, dwuczęściowe, przezroczyste, z podziałką, ze stoperem tłoka przy nabieraniu maksymalnej objętości, końcówka typu "luer lock", pakowane indywidualnie.</t>
  </si>
  <si>
    <t>Strzykawka 1 ml, Injekt-F</t>
  </si>
  <si>
    <t>Strzykawka dwuczęściowa Inject-F TBC o pojemności 1 ml. Produkt nie posiada lateksu, PCV czy pirogenów. Strzykawka wyposażona w  tłok zakończony "kolcem", który ma na celu zmniejszyć (zniwelować) objętość resztkową; korpus strzykawki wykonany z wysokiej jakości polipropylenu, który posiada nieścieralną podziałkę dziesiętną - skalowaną na 0.01 ml.</t>
  </si>
  <si>
    <t>Strzykawka 20 mL</t>
  </si>
  <si>
    <t>Strzykawki jednorazowe 20ml, bez igły, wykonane z PP/PE, dwuczęściowe, przezroczyste, z podziałką, ze stoperem tłoka przy nabieraniu maksymalnej objętości, końcówka typu "luer lock", pakowane indywidualnie.</t>
  </si>
  <si>
    <t>Strzykawka insulinowa 0.5ml U40 8 mm</t>
  </si>
  <si>
    <t>Mikrostrzykawka z igłą. Długość igły: 8 mm. Rozmiar igły: 0,30 mm. Pojemność: 0,5 ml - do 20 I.U. w 1/2 I.U. Bez lateksu. Długość igły 8 mm. Odpowiedni do U40-Ins. Z przyspawaną kaniulą. O specjalnym kroju zapewniającym bezbolesne nakłucie. Pokryte silikonem. Stal chirurgiczna. Brak martwej przestrzeni - otwieranie bez pęcherzyków, brak strat. Skala z dużymi, łatwymi do odczytania cyframi. Sterylne wnętrze strzykawki chronione nasadką ochronną.</t>
  </si>
  <si>
    <t>Strzykawka 1 mL</t>
  </si>
  <si>
    <t>Strzykawki jednorazowe, poj. 1 mL, z podziałką 0,1 mL, bez igły, wykonane z PP/PE, przezroczyste, dwuczęściowe, bez martwej objętości, ze stoperem tłoka przy nabieraniu maksymalnej objętości, z końcówką typu "Luer-Lock", pakowane indywidualnie</t>
  </si>
  <si>
    <t>Strzykawka 5  ml</t>
  </si>
  <si>
    <t>strzykawki 2-częściowe 5 ml,  typ końcówki  luer</t>
  </si>
  <si>
    <t>strzykawka10 ml jednorazowa, sterylne strzykawki wyposażone w końcówkę luer oraz precyzyjną skalę</t>
  </si>
  <si>
    <t>Strzykawka 2  ml</t>
  </si>
  <si>
    <t>strzykawki 2-częściowe 2 ml, typ końcówki luer</t>
  </si>
  <si>
    <t>Strzykawka 50 ml</t>
  </si>
  <si>
    <t>Strzykawka jednorazowa 50 ml, luer-lock; Stożek środkowy, podział na 1,0 ml, sterylna;</t>
  </si>
  <si>
    <t xml:space="preserve">Strzykawki do filtracji buforów 50 mL </t>
  </si>
  <si>
    <t>3-częściowe strzykawki o objętości 50 mL do filtracji buforów; sterylne; jednorazowe; wolne od lateksu; bez igieł;  końcówka umożliwiająca użycie filtrów strzykawkowych</t>
  </si>
  <si>
    <t>Strzykawki jednorazowe, poj. 5 mL, wykonane z PP, z końcówką typu "Luer-Lock", sterylne</t>
  </si>
  <si>
    <t>Zatyczka do strzykawek</t>
  </si>
  <si>
    <t>Sterylna zatyczka do strzykawek z końcówką Luer</t>
  </si>
  <si>
    <t>Strzykawka insulinowa 1ml U40 12.7 mm</t>
  </si>
  <si>
    <r>
      <rPr>
        <b/>
        <sz val="11"/>
        <color theme="1"/>
        <rFont val="Calibri"/>
        <family val="2"/>
        <charset val="238"/>
        <scheme val="minor"/>
      </rPr>
      <t xml:space="preserve">Nr kat.: 305930 (Beckton Dickinson)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lub równoważny:</t>
    </r>
    <r>
      <rPr>
        <sz val="11"/>
        <color theme="1"/>
        <rFont val="Calibri"/>
        <family val="2"/>
        <charset val="238"/>
        <scheme val="minor"/>
      </rPr>
      <t xml:space="preserve">
Mikrostrzykawka z igłą. Długość igły: 12,7 mm. Rozmiar igły: 0,30 mm. Pojemność: 1 ml. Bez lateksu.  Z przyspawaną kaniulą. Krój zapewniający bezbolesne nakłucie. Pokryte silikonem. Stal chirurgiczna. Brak martwej przestrzeni - otwieranie bez pęcherzyków, brak strat. Sterylne wnętrze strzykawki chronione nasadką ochronną</t>
    </r>
  </si>
  <si>
    <t>Strzykawka z igłą</t>
  </si>
  <si>
    <t xml:space="preserve">Strzykawka dokładnego dawkowania; dwuczęściowa z igłą; 2 ml; skala 0,1 ml; wysokość 30 mm; średnica zewnętrzna 0,6 mm; brak martwej przestrzeni; typ:  centryczny; </t>
  </si>
  <si>
    <t>cz. 29: Próbówki małe</t>
  </si>
  <si>
    <t xml:space="preserve">Probówki 0,5 mL </t>
  </si>
  <si>
    <t>Cienkościenne probówki o pojemości 0,5 mL , wykonane z polipropylenu, z doczepionym wieczkiem, przezroczyste ze skalą, doczepiona szczelna nakrywka  z zamknięciem.</t>
  </si>
  <si>
    <t xml:space="preserve">2000 szt. </t>
  </si>
  <si>
    <t>Probówki PCR</t>
  </si>
  <si>
    <t>probówki do reakcji PCR o objętości 0,2ml; wykonane z polipropylenu; przezroczyste z płaską zatyczką; nadające się do używania w większości termocyklerów; autoklawowalne; wolne od DNaz, Rnaz, DNA,endotoksyn, inhibitorów reakcji PCR.</t>
  </si>
  <si>
    <t>probówki do reakcji PCR o objętości 0,2ml; wykonane z polipropylenu; przezroczyste z płaską zatyczką; autoklawowalne; wolne od DNaz, RNaz, DNA.</t>
  </si>
  <si>
    <t>Probówki sterylne 0,5 ml</t>
  </si>
  <si>
    <t>Probówki o objętości 0,5 ml, z polipropylenu, przezroczyste, certyfikat sterylności, zamknięcie chroniące przed przypadkowym otwarciem, matowa powierzchnia umożliwiająca opisanie próbek,. Stosowane w  zakresie temperatur: od -86°C do 100°C. Mogą być ponownie sterylizowane w temperaturze 121°C. Wytrzymałe na wirowanie do 22 000 x g. Wolne od DNaz, RNaz, pirogenów, ATP, ludzkiego i bakteryjnego DNA oraz inhibitorów PCR.</t>
  </si>
  <si>
    <t>250 szt.</t>
  </si>
  <si>
    <t>Probówki sterylne 0,2 ml</t>
  </si>
  <si>
    <t>Probówki o objętości 0,2 ml z polipropylenu, przezroczyste, certyfikat sterylności, zamknięcie chroniące przed przypadkowym otwarciem, matowa powierzchnia umożliwiająca opisanie próbek. Mogą być ponownie sterylizowane w temperaturze 121°C. Wytrzymałe na wirowanie do 8 000 x g. Wolne od DNaz, RNaz, pirogenów, ATP, ludzkiego i bakteryjnego DNA oraz inhibitorów PCR.</t>
  </si>
  <si>
    <t>1000 szt.</t>
  </si>
  <si>
    <t xml:space="preserve">0030124707 (Eppendorf) lub równoważny
  Probówka mikrowirówkowa, bezbarwna o objętości 0,2 ml, wykonana z polipropylenu, wolna od DNA, DNAz, RNAz, inhibitorów PCR, ze zmatowioną pokrywką i osłonką na pokrywce chroniąca przed zanieczyszczeniem </t>
  </si>
  <si>
    <t>cz. 30: Materiały zużywalne do demineralizatora</t>
  </si>
  <si>
    <t>Filtr jonowymienny</t>
  </si>
  <si>
    <t>Filtr jonowymienny H7 do  demineralizatora Hydrolab HLP 5</t>
  </si>
  <si>
    <t>Filtr osadowo-węglowo-zmiękczający</t>
  </si>
  <si>
    <t>Moduł A2 (filtr osadowo- węglowo- zmiękczający) do demineralizatora Hydrlolab HLP 10</t>
  </si>
  <si>
    <t>Promiennik lampy UV dwuzakresowy</t>
  </si>
  <si>
    <t>Promiennik UV dwuzakresowy 185-254 nm w osłonce szklanej, ST, do demineralizatora Hydrolab</t>
  </si>
  <si>
    <t>Wkład osadowy do mineralizatora</t>
  </si>
  <si>
    <t xml:space="preserve">Wkład osadowy 5 um 10" do  demineralizatora Hydrolab HLP 5; </t>
  </si>
  <si>
    <t>cz. 31: Porcelana i szkło laboratoryjne</t>
  </si>
  <si>
    <t>Moździerz porcelanowy z tluczkiem</t>
  </si>
  <si>
    <t>Moździerz porcelanowy z tłuczkiem średnica wewn. 125 mm, średnica zewn. 155 mm, poj. 550 mL</t>
  </si>
  <si>
    <t>cz. 32: Porcelana i szkło laboratoryjne</t>
  </si>
  <si>
    <t xml:space="preserve">Tygiel porcelanowy niski </t>
  </si>
  <si>
    <t>Tygiel porcelanowy niski, poj. 35 mL</t>
  </si>
  <si>
    <t>Lejek Büchnera</t>
  </si>
  <si>
    <t>Lejek porcelanowy według Büchnera, glazurowany na biało, poj. 70 mL, średnica wewn. 62 mm, średnica papieru filtracyjnego 55 mm</t>
  </si>
  <si>
    <t>Klamra do szlifów 14</t>
  </si>
  <si>
    <t xml:space="preserve">z tworzywa sztucznego, do szlifów 14 </t>
  </si>
  <si>
    <t>Klamra do szlifów 29</t>
  </si>
  <si>
    <t>z tworzywa sztucznego, do szlifów 29</t>
  </si>
  <si>
    <t>Lejek filtracyjny cylindryczny, spiek G4</t>
  </si>
  <si>
    <t>Lejek filtracyjny cylindr. spiek G4, poj. 80 mL, fi 40 mm</t>
  </si>
  <si>
    <t>Lejek filtracyjny cylindr. spiek G4, poj. 200 mL, fi 65 mm</t>
  </si>
  <si>
    <t>Termometr bez rtęci, zakres pomiaru od -10°C do +150°C</t>
  </si>
  <si>
    <t>Termometr bez rtęci, wypełniony specjalną czerwoną cieczą, zakres pomiaru od -10°C do +150°C, podziałka 1/1°C, dł. 260 mm,  średnica 7-8 mm, dostarczany w korpusie ochronnym z tworzywa sztucznego</t>
  </si>
  <si>
    <t>Termometr bez rtęci, zakres pomiaru od -50°C do +50°C</t>
  </si>
  <si>
    <t>Termometr bagietkowy, szklany, wypełnienie bezrtęciowe, płynowe, zakres pomiaru od -50°C do +50°C, podziałka 1/1°C, dł. 300 mm,  dostarczany w opakowaniu ochronnym</t>
  </si>
  <si>
    <t xml:space="preserve">Zacisk do standardowych szklanych złączy szlifowanych </t>
  </si>
  <si>
    <t xml:space="preserve">Zacisk do standardowych szklanych złączy szlifowanych, do szlifu NS 29/32 </t>
  </si>
  <si>
    <t>Klamry POM do szlifów</t>
  </si>
  <si>
    <t>Zaciski do zabezpieczenia szlifów standardowych., do szlifu NS 19/26</t>
  </si>
  <si>
    <t>Pokrywka do tygli porcelanowych</t>
  </si>
  <si>
    <t>Pokrywka 47 mm,pasująca do tygli porcelanowych, poj. 35 mL</t>
  </si>
  <si>
    <t>Moździerz agatowy z tłuczkiem</t>
  </si>
  <si>
    <t>Moździerz agatowy z tłuczkiem, poj. 15 ml, średnica zewn. 60-64 mm, średnica wewn. 50 mm, wys. 27-31 mm</t>
  </si>
  <si>
    <t>Moździerz agatowy z tłuczkiem, średnica zewn. 100 mm, średnica wewn. 88 mm, wys. 41 mm</t>
  </si>
  <si>
    <t>Moździerz agatowy z tłuczkiem, średnica zewn. 76 mm, średnica wewn. 63 mm, wys. 35 mm</t>
  </si>
  <si>
    <t>Lejek filtracyjny cylindryczny, spiek G3</t>
  </si>
  <si>
    <t>Lejek filtracyjny cylindr. spiek G3, poj. 80 mL, fi 40 mm</t>
  </si>
  <si>
    <t>Lejek filtracyjny cylindr. spiek G3, poj. 200 ml, fi 65 mm</t>
  </si>
  <si>
    <t>Etykieta laboratoryjna bez nadruku</t>
  </si>
  <si>
    <t>Etykieta laboratoryjna bez nadruku, rozmiar 60 mm x 40 mm</t>
  </si>
  <si>
    <t>Lejek filtracyjny, cylindryczny, spiek G3</t>
  </si>
  <si>
    <t>Lejek filtracyjny, cylindryczny, spiek G3, poj. 35 mL fi 30 mm</t>
  </si>
  <si>
    <t>Lejek filtracyjny, cylindryczny, spiek G4</t>
  </si>
  <si>
    <t>Lejek filtracyjny, cylindryczny, spiek G4, poj. 35 mL fi 30 mm</t>
  </si>
  <si>
    <t xml:space="preserve">cz. 33: Materiały do barwień histologicznych </t>
  </si>
  <si>
    <t xml:space="preserve">Mazak/ pisak </t>
  </si>
  <si>
    <t>Marker hydrofobowy PAP do immunobarwień, zapewniający barierę hydrofobową na szkiełku mikroskopowym. Stabilny temperaturowo, wodoodporny. Kompatybilny z systemami detekcji opartymi na enzymach lub fluorescencji. Rozpuszczalny we wszystkich powszechnie stosowanych środkach oczyszczających. Odpowiedni do immunohistochemii, immunocytochemii, immunofluorescencji i hybrydyzacji in situ.</t>
  </si>
  <si>
    <t>Bio Wrap</t>
  </si>
  <si>
    <t>CAS701 (Solmedia Limited) 
lub równoważność:
wykonane z porowatego papieru, zapewniające maksymalne bezpieczeństwo tkanek podczas przetwarzania; pozwalające na prawidłową wymianę płynów i drenaż; 100 x 60mm</t>
  </si>
  <si>
    <t>Karton do archiwizacji szkiełek</t>
  </si>
  <si>
    <t>LabLine 
lub równoważność:
Pudełko kartonowe do archiwizacji szkiełek mikroskopowych; Pudełko mieszczące 1000 szt. Szkiełek; Wymiary: 310 mm x 160 mm x 85 mm</t>
  </si>
  <si>
    <t>Komora do barwienia szkiełek</t>
  </si>
  <si>
    <t>Przeznaczona na 10 szkiełek podstawowych 76×26 mm</t>
  </si>
  <si>
    <t>cz. 34: Materiały zużywalne do drukarki BRADY</t>
  </si>
  <si>
    <t xml:space="preserve">etykiety do etykieciarki </t>
  </si>
  <si>
    <r>
      <rPr>
        <b/>
        <sz val="11"/>
        <color theme="1"/>
        <rFont val="Calibri"/>
        <family val="2"/>
        <charset val="238"/>
        <scheme val="minor"/>
      </rPr>
      <t xml:space="preserve">M21_375-499 bądź równoważny </t>
    </r>
    <r>
      <rPr>
        <sz val="11"/>
        <color theme="1"/>
        <rFont val="Calibri"/>
        <family val="2"/>
        <charset val="238"/>
        <scheme val="minor"/>
      </rPr>
      <t xml:space="preserve">
Taśmy/ Etykiety nylonowe na eppendorfy, falkony, kolor nadruku czarny na białym, szerokość 9,5 mm, długość rolki 4,8 m, Możliwość mrożenia, autoklawowania, aplikacja w ciekłym azocie. Kompatybilne z etykieciarką BMP21-LAB Label Printer</t>
    </r>
  </si>
  <si>
    <t xml:space="preserve">1 sztuka (rolka) </t>
  </si>
  <si>
    <t>Etykiety do drukarki BRADY</t>
  </si>
  <si>
    <t>Etykiety nylonowe 25,40 (szer) x 9,53 mm (wys) i okrągłe średnica 9,53 mm</t>
  </si>
  <si>
    <t>3000 szt./rolkę</t>
  </si>
  <si>
    <t>Kalka tertmotransferowa do drukarki BRADY</t>
  </si>
  <si>
    <t>Kalka umożliwiająca transfer drukowanego napisu na etykiety samoprzylepne, czarny napis, wymiary nadruku ok.25x9 mm, kółko średnica 9 mm</t>
  </si>
  <si>
    <t>1 szt. (rolka)</t>
  </si>
  <si>
    <t>cz. 35: Probówki typu falkon 15 ml i 50 ml</t>
  </si>
  <si>
    <t>Probówki wirówkowe typu falkon 50 mL</t>
  </si>
  <si>
    <t xml:space="preserve">Probówka PP 50ml (28x114mm) stożkowodenna, skalowana, z nakrętką, z polem do opisu, jałowa wolne od DNaz, RNaz, niepirogenna, w statywie. </t>
  </si>
  <si>
    <t>Probówki typu falkon 50 ml</t>
  </si>
  <si>
    <t xml:space="preserve">Probówki typu falkon o pojemności 50 ml, wykonane z PP, przezroczyste, nakrętka z HDPE, białe pole do opisu, STERYLNE - sterylizowane promieniowaniem gamma, możliwość wirowania do 12000g. Wolne od DNAz i RNAz, niepirogenne. </t>
  </si>
  <si>
    <t>1 op. 500 szt (worki 20 x 25 szt.)</t>
  </si>
  <si>
    <t>Probówki typu falkon 15 ml</t>
  </si>
  <si>
    <t xml:space="preserve">Probówki typu falkon o pojemności 15 ml, wykonane z PP, przezroczyste, nakrętka z HDPE, białe pole do opisu, STERYLNE - sterylizowane promieniowaniem gamma, możliwość wirowania do 12000g. Wolne od DNAz i RNAz, niepirogenne. </t>
  </si>
  <si>
    <t>1 op. 500 szt. (worki 10 x 50 szt.)</t>
  </si>
  <si>
    <t>Probówki wirówkowe typu falkon 15 mL</t>
  </si>
  <si>
    <t>Probówki wirówkowe typu Falcon 15 ml; stożkowe; 17x120mm; wykonane z polipropylenu; z zakrętką typu Flat-Top z PP; z matowym polem do opisu; w worku</t>
  </si>
  <si>
    <t>Probówki wirówkowe typu Falcon 50 ml; stożkowe; 28x114mm; wykonane z polipropylenu; z zakrętką Flat-Top z PP; z matowym polem do opisu; w worku</t>
  </si>
  <si>
    <t>(1 op. 500 szt.)</t>
  </si>
  <si>
    <t xml:space="preserve">Probówki wirówkowe o objętości 15 ml, 120 mm x 17 mm, dno stożkowe, polipropylenowe, białe pole do opisu, sterylne, autoklawowalne, możliwe wirowanie  powyżej 15 tys. </t>
  </si>
  <si>
    <t xml:space="preserve"> 1op. 500 szt.</t>
  </si>
  <si>
    <t>Probówki wirówkowe typu Falcon</t>
  </si>
  <si>
    <t>Probówki wirówkowe typu Falcon 50 ml; stożkowe; sterylne, 28x114mm; wykonane z polipropylenu; z zakrętką Flat-Top z PP; z matowym polem do opisu; w worku</t>
  </si>
  <si>
    <t xml:space="preserve">Probówki wirówkowe stożkowe o pojemności 15ml, wykonane z polipropylenu, przezroczyste, z precyzyjną podziałką , z białą powierzchnią do etykietowania,  z nakrętką z dodatkowym uszczelnieniem, sterylne, wolne do Dnaz, RNaz, niepirogenne,  pakowane w statywy </t>
  </si>
  <si>
    <t>falkon objętości 50 ml, wymiary 114 x 28 mm, wykonane z PP, skalowane, z polem do opisu, dołączona zakrętka z polietylenu dużej gęstości (HDPE), probówki pakowane w statywach po 25 sztuk, wytrzymałość na wirowanie powyżej 15000 x g, sterylne, niepirogenne, niecytotoksyczne</t>
  </si>
  <si>
    <t>1 op. (20 x 25szt.)</t>
  </si>
  <si>
    <t>cz. 36:  Świetlówki do lamp UV</t>
  </si>
  <si>
    <t>Promiennik lampy UV</t>
  </si>
  <si>
    <t>o mocy 8mW, o długości fali 366 nm do lampy firmy CAMAG</t>
  </si>
  <si>
    <t>o mocy 8mW, o długości fali 254 nm do lampy firmy CAMAG</t>
  </si>
  <si>
    <t>o mocy 6W, o długości fali 254nm, do modelu lampy firmy Vilber Lourmat VL-6.LC</t>
  </si>
  <si>
    <t>o mocy 6W, o długości fali 365 nm, do modelu lampy firmy Vilber Lourmat VL-6.LC</t>
  </si>
  <si>
    <t>Lampa UV 25W</t>
  </si>
  <si>
    <t>Świetlówka UV, energooszczędna, można jej używać do tworzenia specjalnych efektów świetlnych, tworzy ciemnoniebieskie światło i podświetla materiały świecące pod wpływem promieni UV. 
Cechy produktu: moc 25 W,  długość 175 mm. 
Dane techniczne: Długość fali 368 nm. Trzonek E27.</t>
  </si>
  <si>
    <t>cz. 37: Probówki 5 mL</t>
  </si>
  <si>
    <t>Probówki wirówkowe 5 mL</t>
  </si>
  <si>
    <t>niesterylne, 12x75mm, bez zatyczki, okrągłodenne, pojemność 5 ml, polistyrenowe, wolne od Dnaz/Rnaz</t>
  </si>
  <si>
    <t>sterylne z korkiem, 12x75mm, okrągłodenne, pojemność 5 ml, wolne od Dnaz/Rnaz,</t>
  </si>
  <si>
    <t>probówki 5 ml</t>
  </si>
  <si>
    <t>Probówki reakcyjne o objętości 5ml; wykonane z polipropylenu; przezroczyste, bezbarwne, ze skalą, wolne od DNaz i RNaz (PCR Clean), z możliwością wirowania do 25 tys. g; nadające się do mrożenia; posiadające matową powierzchnię boczną do etykietowania i płaską zatyczkę; pakowane w worki</t>
  </si>
  <si>
    <t>1 op (2x 100 szt.)</t>
  </si>
  <si>
    <t>cz. 38: kompresy</t>
  </si>
  <si>
    <t>Kompres gazowy</t>
  </si>
  <si>
    <t>Kompres gazowy; niejałowy; 5cm x 5cm</t>
  </si>
  <si>
    <t xml:space="preserve">Gaziki 10x10 cm </t>
  </si>
  <si>
    <t>Kompres włókninowy niejałowy 10cmx10 cm. Wykonany z hydrofilowej włókniny medycznej o gramaturze 30 lub 40 g/m2. 4-warstwowy. Miękki, niestrzępiący się i wytrzymały.Może być sterylizowany  z zastosowaniem pary wodnej, tlenku etylenu lub radiacyjnie.</t>
  </si>
  <si>
    <t>Gaziki 5x5 cm sterylne</t>
  </si>
  <si>
    <t xml:space="preserve">kompresy z gazy jałowe, indywidualne pakowane </t>
  </si>
  <si>
    <t>1 op. (20 x 3 szt.)</t>
  </si>
  <si>
    <t>Kompres z gazy</t>
  </si>
  <si>
    <t>Kompres z gazy jałowej do zabezpieczenia zranienia lub tamowania krwotoku</t>
  </si>
  <si>
    <t>1 op. (3 szt.)</t>
  </si>
  <si>
    <t xml:space="preserve">kompresy gazowe </t>
  </si>
  <si>
    <t xml:space="preserve"> Kompresy gazowe 17-nitkowe, 7,5 x 7,5 cm, 8-warstwowe</t>
  </si>
  <si>
    <t xml:space="preserve">przylepiec chirurgiczny </t>
  </si>
  <si>
    <t xml:space="preserve">cz. 39: Akcesoria do mikroskopii </t>
  </si>
  <si>
    <t>Karton do archiwizacji na bloczki parafinowe</t>
  </si>
  <si>
    <t>46-5110-00 (micro shop) 
lub równoważność:
Karton do archiwizacji na bloczki parafinowe z możliwością archiwizacji ok. 350 bloczków  parafinowych, z przegródkami przeciw przewracaniu i przesuwaniu się próbek; Dolna część kartonu oraz pokrywa posiadają pole do opisu; karton wykonany z białej twardej tektury; Wymiary (dł/szer/wys): 360 x 290 x 50 mm</t>
  </si>
  <si>
    <t xml:space="preserve">Pudełko na stoliki pinowe SEM </t>
  </si>
  <si>
    <t>AGG3100PIK (Micro-Shop) lub równoważne: 
Pudełko na 14 stolików pinowych o średnicy 12.5 mm. Odpowiednie dla różnych średnic stolików typu pin. Wymiary pudełka to 121 x 77 x 34mm.</t>
  </si>
  <si>
    <t>Duże pudełko na stoliku pin-stub</t>
  </si>
  <si>
    <t>AGG4051 (Micro-Shop) lub równoważne:
Duże pudełko na stoliki typu pin-stub do SEM, mieści do 74 stolików o średnicy 12.5mm. Wykonane z polistyrenu. Wymiary zewnętrzne: 267 x 157 x 40mm.</t>
  </si>
  <si>
    <t>Pudełka z wkładką żelową</t>
  </si>
  <si>
    <t>Pętelki do łapania skrawków</t>
  </si>
  <si>
    <t>2 szt.</t>
  </si>
  <si>
    <t>cz. 40: Tryskawki</t>
  </si>
  <si>
    <t>Tryskawka 500 ml</t>
  </si>
  <si>
    <t>Tryskawka z LDPE, 500 ml</t>
  </si>
  <si>
    <t>Tryskawki, szeroka szyjka, odpowietrzane, tłoczone</t>
  </si>
  <si>
    <t>Tryskawki, szeroka szyjka, odpowietrzane, tłoczone, z nadrukiem Woda destylowana, poj. 500 mL, kod barwny naturalny, gwint GL 45</t>
  </si>
  <si>
    <t>Tryskawka z nadrukiem do acetonu</t>
  </si>
  <si>
    <t>Tryskawki, poj. 250 mL, wykonane z LDPE, z napisem "Aceton" oraz napisami ostrzegawczymi, odporna chemicznie na rozpuszczalniki, a zwłaszcza aceton, ze spryskiwaczem z PP, z szeroką szyją, gwint GL45</t>
  </si>
  <si>
    <t>Tryskawki, szeroka szyjka, odpowietrzane, tłoczone, z nadrukiem Etanol, poj. 250 mL, kod barwny pomarańczowy, gwint GL 45</t>
  </si>
  <si>
    <t>Tryskawka z nadrukiem do etanolu</t>
  </si>
  <si>
    <t>tryskawka plastikowa, giętka, przepuszczająca światło, o pojemności 500 ml, z zieloną zakrętką i rurką,  z szeroką szyją, z napisem "Ethanol" lub Etanol lub C2H5OH oraz napisami ostrzegawczymi; odporna chemicznie na rozpuszczalniki, a zwłaszcza etanol</t>
  </si>
  <si>
    <t>Tryskawka</t>
  </si>
  <si>
    <t>Tryskawka, poj. 500 mL, wykonana z LDPE, ze spryskiwaczem z PP, z wąską szyją, gwint GL25</t>
  </si>
  <si>
    <t>Tryskawka z nadrukiem do izopropanolu</t>
  </si>
  <si>
    <t>Tryskawka plastikowa, poj. 500 mL, z napisem "Isopropanol" oraz napisami ostrzegawczymi, odporna chemicznie na rozpuszczalniki, a zwłaszcza izopropanol, ze spryskiwaczem</t>
  </si>
  <si>
    <t>Tryskawka z nadrukiem do metanolu</t>
  </si>
  <si>
    <t>Tryskawki, poj. 500 mL, wykonane z LDPE, z napisem "Methanol" lub "Metanol" oraz napisami ostrzegawczymi, odporna chemicznie na rozpuszczalniki, a zwłaszcza aceton, ze spryskiwaczem z PP, z szeroką szyją, gwint GL47</t>
  </si>
  <si>
    <t>Tryskawki, poj. 500 mL, wykonane z LDPE, z napisem "Aceton" oraz napisami ostrzegawczymi, odporna chemicznie na rozpuszczalniki, a zwłaszcza aceton, ze spryskiwaczem z PP, z szeroką szyją, gwint GL45</t>
  </si>
  <si>
    <t>Tryskawka z nadrukiem do DMF</t>
  </si>
  <si>
    <t>Tryskawki, poj. 500 mL, wykonane z LDPE, z napisem "N,N-dimethylformamide" lub "DMF" oraz napisami ostrzegawczymi, odporna chemicznie na rozpuszczalniki, a zwłaszcza aceton, ze spryskiwaczem z PP, z szeroką szyją, gwint GL47</t>
  </si>
  <si>
    <t>cz. 41: Kolby okrągłodenne</t>
  </si>
  <si>
    <t xml:space="preserve">Kolba gruszkowa florentynka </t>
  </si>
  <si>
    <t>Kolba gruszkowa florentynka, pojemność 250mL; szlif 29/32, szkło BORO 3.3</t>
  </si>
  <si>
    <t>Kolba okrągłodenna</t>
  </si>
  <si>
    <t xml:space="preserve">Kolba okrągłodenna ze szlifem ze szkła borokrzemowego 3.3 do próżni, poj. 1000 mL, szlif 29/32 </t>
  </si>
  <si>
    <t>Kolba okrągłodenna ze szlifem ze szkła borokrzemowego 3.3 do próżni, poj. 50 mL, szlif 29/32</t>
  </si>
  <si>
    <t>Kolba okrągłodenna ze szlifem ze szkła borokrzemowego 3.3 do próżni, poj. 100 mL, szlif 29/32</t>
  </si>
  <si>
    <t>Kolba okrągłodenna ze szlifem ze szkła borokrzemowego 3.3 do próżni, poj. 250 mL, szlif 29/32</t>
  </si>
  <si>
    <t>Kolba okrągłodenna ze szlifem ze szkła borokrzemowego 3.3 do próżni, poj. 500 mL, szlif 29/32</t>
  </si>
  <si>
    <t>Kolba okrągłodenna z dwoma szyjami</t>
  </si>
  <si>
    <t>Kolba okrągłodenna z dwoma szyjami, szklana, poj. 100 mL, szlif środkowy 29/32 NS, szlify boczny 14/23 NS</t>
  </si>
  <si>
    <t>Kolba okrągłodenna, dwuszyjna</t>
  </si>
  <si>
    <t>Kolba okrągłodenna, dwuszyjna, wykonana ze szkła borokrzemowego 3.3, poj. 250 mL, wys. 145 mm, szlif główny 29/32, szlif 2 NS 14/23</t>
  </si>
  <si>
    <t>Kolba okrągłodenna z dwoma szyjami, szklana, poj. 50 mL, szlif środkowy 29/32 NS, szlif boczny 14/23 NS</t>
  </si>
  <si>
    <t>Kolba okrągłodenna z trzema szyjami</t>
  </si>
  <si>
    <t>Szkło borokrzemowe 3.3, przezroczyste, z dwoma ukośnymi szyjami bocznymi (szyja/szlif środkowa 29/32, szyje/szlify boczne 14/23). Objętość 100ml</t>
  </si>
  <si>
    <t>Szkło borokrzemowe 3.3, przezroczyste, z dwoma ukośnymi szyjami bocznymi (szyja/szlif środkowa 29/32, szyje/szlify boczne 14/23). Objętość 250ml</t>
  </si>
  <si>
    <t>Szkło borokrzemowe 3.3, przezroczyste, z dwoma ukośnymi szyjami bocznymi (szyja/szlif środkowa 29/32, szyje/szlify boczne 14/23). Objętość 500ml</t>
  </si>
  <si>
    <t>Kolba okrągłodenna trójszyjna</t>
  </si>
  <si>
    <t xml:space="preserve"> trójszyjna, skośna,  250 ml; szlif 29/32; szlif szyi 14/23</t>
  </si>
  <si>
    <t>5 szt.</t>
  </si>
  <si>
    <t>500 ml, szlif 29/32; szlif szyi 14/23</t>
  </si>
  <si>
    <t>kolby</t>
  </si>
  <si>
    <t>kolba sercowa 50 ml, szlif 14/23</t>
  </si>
  <si>
    <t>kolba sercowa 100 ml, szlif 14/23</t>
  </si>
  <si>
    <t>kolba sercowa 200 ml, szlif 14/23</t>
  </si>
  <si>
    <t>kolba gruszkowa florentynka 50 ml, szlif 14/23</t>
  </si>
  <si>
    <t>kolba gruszkowa florentynka 100 ml, szlif 14/23</t>
  </si>
  <si>
    <t>Kolba okrągłodenna ze szlifem ze szkła borokrzemowego 3.3 do próżni, poj. 25 mL, szlif 14/23</t>
  </si>
  <si>
    <t>Kolba okrągłodenna z dwoma szyjami, szklana, poj. 25 mL, szlif środkowy 14/23 NS, szlif boczny 14/23 NS</t>
  </si>
  <si>
    <t>Kolba okrągłodenna z dwoma szyjami, szklana, poj. 50 mL, szlif środkowy 14/23 NS, szlif boczny 14/23 NS</t>
  </si>
  <si>
    <t>Kolba okrągłodenna z dwoma szyjami, szklana, poj. 100 mL, szlif środkowy 14/23 NS, szlif boczny 14/23 NS</t>
  </si>
  <si>
    <t>Szkło borokrzemowe 3.3, przezroczyste, z dwoma ukośnymi szyjami bocznymi (szyja/szlif środkowa 29/32, szyje/szlify boczne 14/23). Objętość 50ml</t>
  </si>
  <si>
    <t>Szkło borokrzemowe 3.3, przezroczyste, z dwoma ukośnymi szyjami bocznymi (szyja/szlif środkowa 14/23, szyje/szlify boczne 14/23). Objętość 25ml</t>
  </si>
  <si>
    <t>cz. 42: Fiolki szklane i akcesoria do nich</t>
  </si>
  <si>
    <t>Fiolki szklane, ND28</t>
  </si>
  <si>
    <t>Przezroczyste szklane fiolki, snapowane, bez otworu, z przezroczystymi zatyczkami z PE, 28 mm</t>
  </si>
  <si>
    <t>Fiolki ND9</t>
  </si>
  <si>
    <t>Fiolki 2 ml do HPLC; z polem do opisu i podziałką; ND9; gwintowane; szkło bezbarwne; do autosamplera</t>
  </si>
  <si>
    <t>Fiolki ND18</t>
  </si>
  <si>
    <t xml:space="preserve"> Fiolki z przezroczystego szkła sodowo-wapniowego, pojemność w granicach 10 - 12 ml ND18,  (bez zatyczki)</t>
  </si>
  <si>
    <t>Zatyczki do fiolek ND18</t>
  </si>
  <si>
    <t>Nakrętki z septą</t>
  </si>
  <si>
    <t>Nakrętki z septą ND9, septa PTFE/ silikon, bez nacięcia</t>
  </si>
  <si>
    <t xml:space="preserve">Fiolki szklane </t>
  </si>
  <si>
    <t xml:space="preserve">z nakrętką, z przeźroczystego, sodowo-wapniowego szkła, z zakrętką gwintową; 20ml; </t>
  </si>
  <si>
    <t>Szklane fiolki</t>
  </si>
  <si>
    <t>Szklane fiolki, poj. 20 mL, wykonane z przezroczystego szkła, z zakrętką gwintowaną z tworzywa sztucznego</t>
  </si>
  <si>
    <t xml:space="preserve">Fiolki szklane z nakrętkami </t>
  </si>
  <si>
    <t>Fiolki szklane wykonane ze szkła borokrzemowego, z gwintem i nakrętką, o pojemności 11 ml; wymiary  24 x 45 mm.</t>
  </si>
  <si>
    <t>1 op. (195 szt.)</t>
  </si>
  <si>
    <t>Szklane fiolki, poj. 10 mL,  wykonane z ciemnego szkła, z zakrętką gwintowaną z tworzywa sztucznego</t>
  </si>
  <si>
    <t>Szklane fiolki, poj. 10 mL,  wykonane z przezroczystego szkła, z zakrętką gwintowaną z tworzywa sztucznego</t>
  </si>
  <si>
    <t>Szklane fiolki, poj. 20 mL,  wykonane z ciemnego szkła, z zakrętką gwintowaną z tworzywa sztucznego</t>
  </si>
  <si>
    <t>Fiolki szklane wykonane ze szkła borokrzemowego, z gwintem i nakrętką, o pojemności w granicach 10 - 12 ml</t>
  </si>
  <si>
    <t xml:space="preserve">z białą nakrętką, z przeźroczystego szkła, z zakrętką gwintową; pojemność w granicach 20 - 22 ml; </t>
  </si>
  <si>
    <t>Fiolki 4 mL do autosamplera</t>
  </si>
  <si>
    <t xml:space="preserve">Fiolki z gwintem na zakrętki, poj. 4 mL, wys. 45 mm, średnica 14,7 mm, średnica gwintu 13 mm </t>
  </si>
  <si>
    <t>Zakrętki czarne z PP</t>
  </si>
  <si>
    <t>Zakrętki do fiolek o poj. 4 mL, wykonane z polipropylenu, bez otworu, średnica gwintu 13 mm</t>
  </si>
  <si>
    <t>Fiolki szklane wykonane ze szkła borokrzemowego, z gwintem i nakrętką, o pojemności w granicach 5 ml</t>
  </si>
  <si>
    <t>Fiolki szklane wykonane ze szkła borokrzemowego, z gwintem i nakrętką, o pojemności w granicach 10 ml</t>
  </si>
  <si>
    <t>Fiolki szklane wykonane ze szkła borokrzemowego, z gwintem i nakrętką, o pojemności w granicach 20 ml</t>
  </si>
  <si>
    <t xml:space="preserve">z nakrętką, z przeźroczystego, borokorzemowego szkła, z zakrętką gwintową; 20ml; </t>
  </si>
  <si>
    <t>cz. 43: Okienka solne z CaF2</t>
  </si>
  <si>
    <t>okienka solne z CaF2</t>
  </si>
  <si>
    <t>transparentne w zakresie 4000-400 cm-1, stosowane jako podłoża do spektroskopii w podczerwieni, średnica 10-15mm, grubość 0.5-2 mm</t>
  </si>
  <si>
    <t>1szt</t>
  </si>
  <si>
    <t>cz. 44: Noże do ultramikrotomu</t>
  </si>
  <si>
    <t>Nóż do ultramikrotomu</t>
  </si>
  <si>
    <t xml:space="preserve"> Nr: kat: 30-US  Diatome lub równoważny: Nóż diamentowy do utramikrotomu, długość ostrza: 3 mm; kąt ostrza: 35°; Typ: ultra; zakres grubości cięcia: 30 - 200 nm;  do cięcia materiałów biologicznych i inżynieryjnych, na potrzeby mikroskopii elektronowej, </t>
  </si>
  <si>
    <t>Nóż do ultramikrotomu 6 mm</t>
  </si>
  <si>
    <t>nr kat: 60-HIS Diatome  lub równoważny: Nóż diamentowy  do utramikrotomu, kąt 45°, długość ostrza: 6 mm; Typ: histo; Zakres grubości cięcia: 0,2 - 5 µm, z dużym zagłębieniem na skrawki, do cięcia praparatów na potrzeby mikroskopii świetlnej,</t>
  </si>
  <si>
    <t>cz. 45: Materiały zużywalne (metalowe) II</t>
  </si>
  <si>
    <t>Łapa uniwersalna</t>
  </si>
  <si>
    <t>Łapa uniwersalna, rozwarcie  0-80 mm</t>
  </si>
  <si>
    <t>Łapa uniwersalna, rozwarcie  12-50 mm</t>
  </si>
  <si>
    <t>Łącznik krzyżowy</t>
  </si>
  <si>
    <t>Łącznik krzyżowy, żeliwo ciągliwe, chromowany, śruba skrzydełkowa M8, Ø 16,5 mm</t>
  </si>
  <si>
    <t>Łapa do chłodnic</t>
  </si>
  <si>
    <t>Łapa 4 palce do chłodnic, chromowana, dwustronnie regulowana</t>
  </si>
  <si>
    <t>Statyw laboratoryjny z wyposażeniem</t>
  </si>
  <si>
    <t>Statyw laboratoryjny z podstawowym wyposażeniem: pręt L=90 cm z podstawą, wym. podstawy: 300 x 220 mm, łącznik krzyżowy (5 szt.), łapa do biuret podwójna, pierścień o średnicy 90 mm zamknięty, pierścień otwarty o średnicy 60 mm, łapa do chłodnic, łapa do kolb mała, łapa do kolb duża. Uchwyty wykonane są ze stali nierdzewnej, podstawa statywu jest lakierowana</t>
  </si>
  <si>
    <t>Pręt stalowy do montażu kratownicy</t>
  </si>
  <si>
    <t>Pręt wykonany ze stali nierdzewnej AISI 304, dł. 100 mm, średnica 12 mm</t>
  </si>
  <si>
    <t xml:space="preserve">Pręt stalowy </t>
  </si>
  <si>
    <t>Pręt wykonany ze stali nierdzewnej, dł. 1000 mm, średnica 12 mm</t>
  </si>
  <si>
    <t>Łącznik haczykowy</t>
  </si>
  <si>
    <t>Łącznik haczykowy, ze stali nierdzewnej, do pręta o fi 13 mm</t>
  </si>
  <si>
    <t>Pręt wykonany ze stali nierdzewnej, dł. 1250 mm, średnica 12 mm</t>
  </si>
  <si>
    <t>Pręt wykonany ze stali nierdzewnej, dł. 1500 mm, średnica 12 mm</t>
  </si>
  <si>
    <t>Pręt wykonany ze stali nierdzewnej, dł. 2000 mm, średnica 12 mm</t>
  </si>
  <si>
    <t>Łapa laboratoryjna</t>
  </si>
  <si>
    <t>KX89.1 (Carl Roth) lub równoważny:
łapa z korkiem, cztery palce. cynkowana, rozwarcie 80 mm, dlugosc 240mm, średnica pręta nie mniejsza niż 6mm. Regulacja zakończona poprzeczym precikiem</t>
  </si>
  <si>
    <t xml:space="preserve">cz. 46: Materiały zużywalne (pudełka) </t>
  </si>
  <si>
    <t>Kriopudełka, kartonowe</t>
  </si>
  <si>
    <t>Kartonowe kriopudełka z pokrywką i wkładem, służące do przechowywania w niskich temperaturach probówek o objętości 1-2 ml. Wykonane z laminowanego wodoodpornego kartonu. Odpowiednie do przechowywania maksymalnie 81 próbek w niskich temperaturach (do –140 ° C). Orientacyjne wymiary: 132 x 132 x 50 mm +/- 5%</t>
  </si>
  <si>
    <t>Kriopudełka kartonowe</t>
  </si>
  <si>
    <t xml:space="preserve">Kriopudełka wykonane z trwałej, odpornej chemicznie tektury, z wewnętrzną podziałką, 81- miejscowe. Wodoodporna powłoka, odpowiednie dla probówek o pojemności 0,5 ml, 1,5 ml, 2,0 ml. Odpowiednie do zamrażania i autoklawowania. </t>
  </si>
  <si>
    <t>Pojemnik do zamrażania</t>
  </si>
  <si>
    <t>Pojemnik do zamrażania krioprobówek; bez konieczności dodawania alkoholu; stała szybkość schładzania na poziomie  -1℃/minutę po umieszczeniu w zamrażarce -80℃; osłona izolacyjna oraz termoprzewodzący rdzeń zapewniają równomierne odprowadzanie ciepła ze wszystkich krioprobówek; pojemniki nietłukące; łatwe otwieranie; nie są zimne w dotyku nawet po zmrożeniu;  12 numerowanych otworów na krioprobówki 1,0 lub 2,0 ml; wymiary (śr. x wys.): 11,7 x 10,9 cm; śr. otworów: 12,7 mm.</t>
  </si>
  <si>
    <t xml:space="preserve">Pudełka do przechowywadania mikroprobowek </t>
  </si>
  <si>
    <t>Pudełko do przechowywania mikroprobówek, wieczko nasuwane, materiał: impergnowany karton, odpornego na niskie temperatury i wilgoć. format: 10 x 10, na 100 probówek, nadaje się do probówek do max. 12 mm Ø, wysokość 36-45 mm. Wymiary pudełka 135x135x wys. 45 mm</t>
  </si>
  <si>
    <t>Pudełko do mrożenia</t>
  </si>
  <si>
    <t xml:space="preserve">Pudełka do przechowywania 81 probówek z materiałem biologicznym o poj.1-2 ml; wymiary 130x130x52 mm; </t>
  </si>
  <si>
    <t>1 op. (48 szt.)</t>
  </si>
  <si>
    <t>Pudełko na probówki 0,2 ml</t>
  </si>
  <si>
    <t>Pudełko 96-miejscowe na probówki do PCR 0,2 ml</t>
  </si>
  <si>
    <t>cz. 47: Kuwety kwarcowe</t>
  </si>
  <si>
    <t>kuweta absorpcyjna z podniesionym dnem</t>
  </si>
  <si>
    <t xml:space="preserve">Nr kat. 59.1005 110, Starna 
lub równoważny: 
kuweta absorpcyjna z podniesionym dnem, kompatybilna z aparatem JASCO-815, o dł. Drogi opt. 5 mm i objętości 1.7 ml </t>
  </si>
  <si>
    <t>Kuweta kwarcowa fluorescencyjna z korkiem PTFE</t>
  </si>
  <si>
    <t xml:space="preserve">Para kuwet kwarcowych typu (QS)  200-2500 nm
Fluorescencyjne z korkiem
Droga opt.: 10 x 10 mm
Objętość: 3 500 μl
Wym. zewn.: 45 × 12,5 × 12,5 mm </t>
  </si>
  <si>
    <t>Kuweta Spektrofotometryczna</t>
  </si>
  <si>
    <t xml:space="preserve">Biosens Nr kat. 1QS50 lub równoważny 
Kuweta kwarcowa z korkiem teflonowym. Długość drogi optycznej: 50 mm. Wymiary: 45x12,5x52,5. Objetość 17,5 ml </t>
  </si>
  <si>
    <t>Rozbieralna dwuczęściowa kuweta kwarcowa absorpcyjna QS</t>
  </si>
  <si>
    <t>Kuweta absorpcyjna typu (QS) typu zamkniętego
200 - 2500 nm
Droga opt.: 0,5 ± 0,010 mm
Objętość: 120-180 μl
Wym. zewn.: 45 x 12,5 x 2,7 mm           Szer. wewn.: 9 mm</t>
  </si>
  <si>
    <t>cz. 48: Materiały zużywalne</t>
  </si>
  <si>
    <t xml:space="preserve">Zestaw szpatułek </t>
  </si>
  <si>
    <t>Zestaw szpatułek podwójnych z pincetą, stal szlachetna</t>
  </si>
  <si>
    <t>Rysik diamentowy</t>
  </si>
  <si>
    <t xml:space="preserve">SPI Supplies 06004-AB lub równoważny 
Rysik diamentowy. Konstrukcja w stylu długopisu  z systemem przyciskowym. Wewnętrzny kąt diamentu 60 stopni. </t>
  </si>
  <si>
    <t>Pinceta z platikową wymienną końcówką</t>
  </si>
  <si>
    <t xml:space="preserve">
Pinceta ze stali nierdzewnej. Końcówka plastikowa z polieteroeteroketonu, wymienna, końcówka zaokrąglona. Możliwość używania w temperaturach do 260 st. C. Długość całkowita 13 cm  +/-3</t>
  </si>
  <si>
    <t>Rysik diamentowy z drewnianą rączką, do trwałego znakowania szkła</t>
  </si>
  <si>
    <t>Skalpel jednorazowy</t>
  </si>
  <si>
    <t xml:space="preserve">Skalpel jednorazowy, sterylny, numer ostrza 22, każda sztuka pakowana osobno, sterylizowany promieniowaniem gamma. </t>
  </si>
  <si>
    <t>Skalpel</t>
  </si>
  <si>
    <t>skalpel chirurgiczny 23 mm, sterylny</t>
  </si>
  <si>
    <t xml:space="preserve"> 1 op. (12 szt.)</t>
  </si>
  <si>
    <t xml:space="preserve">Zestaw szpatułek (6 szpatułek + pęseta) </t>
  </si>
  <si>
    <t>Zestaw szpatułek ze stali szlachetnej 18/10, obejmujący 6 szpatułek podwójnych i 1 pęsetę:
mikrołyżeczka, dł. 150 mm, szer. łyżki 5 mm; mikrołyżeczko-szpatułka, dł. 150 mm, szer. łyżki 7 mm; podwójna szpatułka micro, dł. 150 mm, szer. ostrza 4 mm; podwójna szpatułka, dł. 150 mm, szer. ostrza 9 mm; podwójna szpatułka, zakrzywiona, dł. 150 mm, szer. ostrza 4 mm; podwójna szpatułka, zakrzywiona, dł. 150 mm, szer. ostrza 9 mm; pęseta prosta końcówka , dł. 145 mm</t>
  </si>
  <si>
    <t>Uchwyt do skalpela</t>
  </si>
  <si>
    <t>Uchwyt na skalpel, wykonany ze stali szlachetnej. Wielokrotnego użytku, przeznaczony do sterylizacji. Pasuje do ostrzy Swann-Morton nr 23.</t>
  </si>
  <si>
    <t>szpatułki</t>
  </si>
  <si>
    <t>Zestaw 12 szt łyzeczko- szpatułek o róznej długości i objetości, podójnie zakończone</t>
  </si>
  <si>
    <t>1 op (12 szt)</t>
  </si>
  <si>
    <t xml:space="preserve">Szpatułka </t>
  </si>
  <si>
    <t>Nr kat. 06-521138-15, Chemland 
lub równoważny: 
szpatułka podwójna do możdzierzy stal 18-8 dł150mm, Stal polerowana. Jeden koniec zaokrąglony, drugi prostokątny.</t>
  </si>
  <si>
    <t>Rysik diamentowy z metalowym uchwytem, do trwałego znakowania szkła i podłoży krzemowych</t>
  </si>
  <si>
    <t xml:space="preserve">Ostrza do skalpeli </t>
  </si>
  <si>
    <t>Sterylne ostrza ze stali węglowej, pasujące do skalpeli firmy BAYHA®. Typ: 23</t>
  </si>
  <si>
    <t>Sterylne ostrza ze stali węglowej, pasujące do skalpeli firmy BAYHA, typ 22</t>
  </si>
  <si>
    <t>1 op. (12 szt.)</t>
  </si>
  <si>
    <t>Żyletki ze stali nierdzewnej</t>
  </si>
  <si>
    <t xml:space="preserve">Żyletki z wysokiej jakości stali nierdzewnej z dwustronnym ostrzem </t>
  </si>
  <si>
    <t xml:space="preserve">10 szt. </t>
  </si>
  <si>
    <t>Pęseta kątowa</t>
  </si>
  <si>
    <t>Pęseta kątowa z ostrą końcówką, wykonana ze stali nierdzewnej, dł. pęsety 10-18 cm</t>
  </si>
  <si>
    <t>Pęseta</t>
  </si>
  <si>
    <t>Pęseta uniwersalna prosta, precyzyjna, z ostrą końcówką, wykonana ze stali nierdzewnej, dł. pęsety 10-18 cm</t>
  </si>
  <si>
    <t>Pęseta kątowa z płaską końcówką, wykonana ze stali nierdzewnej, dł. pęsety 10-18 cm</t>
  </si>
  <si>
    <t>ostrza chirurgiczne do skalpela nr 10</t>
  </si>
  <si>
    <t>ostrza chirurgiczne nr 10, każde ostrze pakowane w indywidualy blister foliowy wykonane ze stali węglowej, jałowe, pasuje do uchwytu nr 3</t>
  </si>
  <si>
    <t>1 op. - 100 szt</t>
  </si>
  <si>
    <t>uchwyt nr 3 do skalpela</t>
  </si>
  <si>
    <t>uchwyt nr 3 do ostrzy chirurgicznych, pasuje do ostrzy nr 10, trzonek nr 3 typu obsadka, wykonany ze stali nierdzewnej, pakowany indywidualnie, z podziałką na rękojeści, antypoślizgowa rączka, do sterylizacji i dezynfekcji</t>
  </si>
  <si>
    <t>Pęseta do próbek</t>
  </si>
  <si>
    <t>Pęseta samozamykająca się, z ostrym końcem, wykonana ze stali nierdzewnej antymagnetycznej, dł. pęsety 110 mm</t>
  </si>
  <si>
    <t>Pęseta prosta</t>
  </si>
  <si>
    <t>stal szlachetna nierdzewna 18/10, końce zaokrąglone, długość: 14-15 cm</t>
  </si>
  <si>
    <t>stal szlachetna nierdzewna 18/10, końce zaokrąglone, długość: 18-21 cm</t>
  </si>
  <si>
    <t>stal szlachetna nierdzewna 18/10, końce zaokrąglone, długość: 24-25 cm</t>
  </si>
  <si>
    <t>Sterylne ostrza ze stali węglowej, pasujące do skalpeli firmy BAYHA®. Typ: 15</t>
  </si>
  <si>
    <t>Sterylne ostrza ze stali węglowej, pasujące do skalpeli. Typ: 11</t>
  </si>
  <si>
    <t>Sterylne ostrza ze stali węglowej,pasujące do skalpeli. Typ: 29</t>
  </si>
  <si>
    <t>Nr kat. 4295210, Medok.com.pl, 
lub równoważne: 
Pęseta o długości całkowitej 10 cm i grubości ostrza 0,12 mm, 1x2 ząbka.</t>
  </si>
  <si>
    <t>Metalowa szpatułka do dzielenia i nakładnia próbek</t>
  </si>
  <si>
    <t>Metalowa szpatułka, wykonana ze stali nierdzewnej, uchwyt długopisowy, długość 17 cm +/- 2 cm, dwustronna</t>
  </si>
  <si>
    <t>Nazwa części</t>
  </si>
  <si>
    <t>Cena netto</t>
  </si>
  <si>
    <t>Cena brutto</t>
  </si>
  <si>
    <t xml:space="preserve">cz. 1: Materiały CRYO </t>
  </si>
  <si>
    <t>cz. 17: Materiały StemCell</t>
  </si>
  <si>
    <t>cz. 18: Materiały medyczne</t>
  </si>
  <si>
    <t>cz. 46: Materiały zużywalne (pudełka)</t>
  </si>
  <si>
    <t>Łącznie:</t>
  </si>
  <si>
    <t xml:space="preserve">Szalka do hodowli tkankowej, (ØxH): 100 x 20 mm, materiał: PS,
powierzchnia dla typu komórek: wymagająca, przylegająca, TC
</t>
  </si>
  <si>
    <t xml:space="preserve">Szalka do hodowki średnica 60 mm, wysokość 15 mm, materiał PS, powierzchnia dla typu komórek: wymagające, przylegająca, TC </t>
  </si>
  <si>
    <t>1 op. (120 szt.)</t>
  </si>
  <si>
    <t>1 op. (360 szt.)</t>
  </si>
  <si>
    <t>1 op. ( 200 szt.)</t>
  </si>
  <si>
    <t>1 op. (740 szt.)</t>
  </si>
  <si>
    <t xml:space="preserve">1 op. 120sztuk </t>
  </si>
  <si>
    <r>
      <rPr>
        <b/>
        <sz val="11"/>
        <rFont val="Calibri"/>
        <family val="2"/>
      </rPr>
      <t xml:space="preserve">Greiner 690175 bądź równoważne </t>
    </r>
    <r>
      <rPr>
        <sz val="11"/>
        <rFont val="Calibri"/>
        <family val="2"/>
      </rPr>
      <t xml:space="preserve">
Butelki hodowlane o powierzchni wzrostu 25cm2; dedydykowane do wymagających hodowli adherentnych typu IPS; Wykonane z przezroczystego polistyrenu z powierzchnią TC; Skośna szyjka, dostęp do wszystkich narożników pipetą serologiczną i skrobakiem; Pola opisu z obu stron szyjki, wyprofilowana krawędź umożliwiająca ustawianie butelek w stosy, zakrętka wentylująca z filtrem hydrofobowym o porach 0,2µm, Butelki sterylne ; niepirogenne (weryfikacja testem LAL, przy granicy wykrywalności &lt;0,06 EU/ml); niecytotoksyczne, wolne od DNaz i RNAz, zapewniające równowmierne  przyleganie. Podziałek z obu stron butelki.</t>
    </r>
  </si>
  <si>
    <r>
      <rPr>
        <b/>
        <sz val="11"/>
        <rFont val="Calibri"/>
        <family val="2"/>
        <scheme val="minor"/>
      </rPr>
      <t>Greiner  nr kat. 65 8175, bądź równoważne</t>
    </r>
    <r>
      <rPr>
        <sz val="11"/>
        <rFont val="Calibri"/>
        <family val="2"/>
        <scheme val="minor"/>
      </rPr>
      <t xml:space="preserve">  Butelki hodowlane o powierzchni wzrostu 75cm2; dedydykowane do wymagających hodowli adherentnych typu IPS; Wykonane z przezroczystego polistyrenu z powierzchnią TC; Skośna szyjka, dostęp do wszystkich narożników pipetą serologiczną i skrobakiem; Pola opisu z obu stron szyjki, wyprofilowana krawędź umożliwiająca ustawianie butelek w stosy, zakrętka wentylująca z filtrem hydrofobowym o porach 0,2µm, Butelki sterylne ; niepirogenne (weryfikacja testem LAL, przy granicy wykrywalności &lt;0,06 EU/ml); niecytotoksyczne, wolne od DNaz i RNAz, zapewniające równowmierne  przyleganie. Podziałek z w obu stron butelki. </t>
    </r>
  </si>
  <si>
    <t>małe 40 μm; odwracalne sitko do filtracji pojedynczych komórek i izolacji agregatów komórkowych, w tym ciał embrionalnych i sferoidów; kompatybilne z probówkami stożkowymi 14-15 mL i probówkami okrągłodennymi 3 - 5 mL</t>
  </si>
  <si>
    <r>
      <rPr>
        <b/>
        <sz val="11"/>
        <rFont val="Calibri"/>
        <family val="2"/>
        <scheme val="minor"/>
      </rPr>
      <t xml:space="preserve"> 627160 Cellstar bądź równoważne. </t>
    </r>
    <r>
      <rPr>
        <sz val="11"/>
        <rFont val="Calibri"/>
        <family val="2"/>
        <scheme val="minor"/>
      </rPr>
      <t xml:space="preserve">Sterylny, z wysoką adhezją komórek dzięki obróbce powierzchni, wolny od Dnaz, Rnaz, ludzkiego DNA, nie progenny, nie cytotoksyczny, średnica 35mm wyskość 10mm powierzchnia wzrostu 8,7cm2, objętość nominalna 10ml, objętośc robocza 3ml, z otworami wentylacyjnymi dla bardzo dobrej wymiany gazowej </t>
    </r>
  </si>
  <si>
    <r>
      <rPr>
        <b/>
        <sz val="11"/>
        <rFont val="Calibri"/>
        <family val="2"/>
        <scheme val="minor"/>
      </rPr>
      <t xml:space="preserve">664160 Cellstar bądź równoważne. </t>
    </r>
    <r>
      <rPr>
        <sz val="11"/>
        <rFont val="Calibri"/>
        <family val="2"/>
        <scheme val="minor"/>
      </rPr>
      <t>Sterylna, z wysoką adhezją komórek dzięki obróbce powierzchni, wolny od Dnaz, Rnaz, ludzkiego DNA, nie progenny, nie cytotoksyczny, średnica 100mm wyskość 20mm powierzchnia wzrostu 58cm2, objętość nominalna 100ml, objętośc robocza 16-17ml, z otworami wentylacyjnymi dla bardzo dobrej wymiany gazowej</t>
    </r>
  </si>
  <si>
    <r>
      <rPr>
        <b/>
        <sz val="11"/>
        <rFont val="Calibri"/>
        <family val="2"/>
        <scheme val="minor"/>
      </rPr>
      <t>Greiner  nr kat 690975 bądź równoważne</t>
    </r>
    <r>
      <rPr>
        <sz val="11"/>
        <rFont val="Calibri"/>
        <family val="2"/>
        <scheme val="minor"/>
      </rPr>
      <t xml:space="preserve"> Sterylna butelka hodowlana T25  z filtrem; powierzchnia butelki modyfikowana polimerem Advanced TC, przeznaczona dla wymagających lub wrażliwych komórek adherentnych; Butelka hodowlana powinna być wolna od wykrywalnych DNaz, RNaz, ludzkiego DNA, oraz nie powinna być pirogenna; Produkt nie powinien być cytotoksyczny; Szyjka butelki powinna być wysokoprofilowa aby zmniejszyć ryzyko zamoczenia wnętrza nasadki, a tym samym powinna stanowić dodatkową ochronę przed zanieczyszczeniami;Butelka powinna zapewniać optymalną wymiana gazów dzięki wysokiemu przepływowi powietrza przez membranę umieszczoną w korku;
Powinna zawierać skośna szyjkę oraz podziałkę z boku butelki; Powierzchnia wzrostu komórek: 25 cm²; Maks. objętość: 50 ml
Butelka powinna zawierać niebieską nakrętkę z filtrem</t>
    </r>
  </si>
  <si>
    <r>
      <rPr>
        <b/>
        <sz val="11"/>
        <rFont val="Calibri"/>
        <family val="2"/>
        <scheme val="minor"/>
      </rPr>
      <t>Greiner 658975 bądz równoważne</t>
    </r>
    <r>
      <rPr>
        <sz val="11"/>
        <rFont val="Calibri"/>
        <family val="2"/>
        <scheme val="minor"/>
      </rPr>
      <t xml:space="preserve">  Butelka do hodowli komórek adherentnych wrażliwych, pierwotnych i hodowanych w warunkach obniżonej zawartości surowicy lub jej braku, powierzchnia wzrostu 75 cm2, wykonana z polistyrenu, powierzchnia hydrofilowa o podwyższonej polarności umożliwiająca wiązanie białek powierzchniowych komórek i adhezję komórek, zakrętka z filtrem hydrofobowym z membrany o porach 0,2 μm, butelka pakowana po max. 5 sztuk w worki do wielorazowego otwierania zapewniające zachowanie sterylności przy otwarciu w warunkach BSL2, produkt sterylny zgodnie z normą ISO 11137, obecność endotoksyn poniżej 0,06 EU/ml, produkt nietoksyczny zgodnie  z serią norm ISO 10993, zawartość ludzkiego DNA poniżej 0,5 pg/μl, zawartość bakteryjnego DNA poniżej 0,02 pg/μl, zawartość DNaz poniżej 7,1 x 10-5 U/μl, zawartość RNaz poniżej 1,4 x 10-10 jedn. Kunitza/μl, brak mutagenności i cytotoksyczności, podzialka z boku butelki, miejsce na podpis hodowli nadrukowane w kolorze białym.</t>
    </r>
  </si>
  <si>
    <t>Nr kat. 89883, ThermoFisher 
lub równoważny: 
kolumienki objętości 0.5 ml, do wymiany buforu, odcięcie 7kDa, rekomendowane do BLI</t>
  </si>
  <si>
    <t xml:space="preserve">(Thermofisher 154534PK )lub równoważna. Komora do wzorstu barwienia typu Nunc Lab Tek II , która składa się z wyjmowanej polistyrenowej komory na podłoże przymocowanej do standardowego szkiełka. Powierzchnia szkiełka jest specjalnie przygotowana do hodowli komórek przylegających. Slajdy posiadają biały matowy obszar do pisania; wykonane ze szkła, RS; Slajdy mają zawierać 8 dołków. Pakowane po 2 op. Łacznie 16 dołków. </t>
  </si>
  <si>
    <t>Nr.Kat.:1527-3 3M lub opis równoważny: przezroczysty, samorwący się, porowaty przylepiec chirurgiczny 9.1m x 7,5 cm, hypoalergiczny, nie zawierający lateksu</t>
  </si>
  <si>
    <t>AGT5113LM (Agar Scientific )
lub równoważny: 
Pętelki Perfect Loop : bardzo lekkie pętelki ze stali nierdzewnej. Grubość pętelek 0, 5mm. Uchwyt z aluminium. Wymiary pętelki: 4,7 mm średnicy oraz 150 mm długości uchwyt.</t>
  </si>
  <si>
    <t>AGG5102-4-25 (Agar) lub równoważne:
Pudełka plastikowe, przezroczyste, pokrywka z zawiasami. Żelowa powłoka polimerowa nałożona na podstawę pudełka. Żel zachowuje swoje właściwości w zakresie od -40°C do 220°C. Minimalny okres trwałości to 2 lata. Klasa 4 (średni poziom retencji). Wymiary  50.8 x 50.8 x 6.4mm</t>
  </si>
  <si>
    <r>
      <t xml:space="preserve"> z polipropylenu, znakowane laserowo kodem metrycznym danych (2D) na spodzie, dodatkowy kod kreskowy 1D z boku oraz białe pole opisu tekstowego do opisu, polerowane tuby z doskonałą przezroczystością, z zewnętrznym dnem w kształcie litery F, z dobrą czytelnością, wewnętrzne dno w kształcie litery U, Zamykane nakrętkami (dostarczane z nakrętkami), do przechowywania probówek nad ciekłym azotem w temperaturze do -196° Celsjusza, produkcja zgodnie z ISO 8 lub równoważna (sterylność produkcyjna),  wolne od DNA, RNA, DNaz, RNaz, endotoksyn/pirogenów, ATP</t>
    </r>
    <r>
      <rPr>
        <sz val="11"/>
        <color rgb="FFFF0000"/>
        <rFont val="Calibri"/>
        <family val="2"/>
        <charset val="238"/>
        <scheme val="minor"/>
      </rPr>
      <t xml:space="preserve">. Kompatybilne z pudełkiem CRYO Racks, kody powinny być wypalane laserowo i stanowić integralną część probówki </t>
    </r>
  </si>
  <si>
    <r>
      <t xml:space="preserve">z Poliwęglanu (PC), z liniowym kodem kreskowym (1D) na wąskiej stronie i kodem DataMatrix na dole,
pokrywka z elementem rastrowym do szybkiej identyfikacji probówek, z dodatkowym kodem kreskowym 1D z boku oraz z białym polem opisu tekstowego do opisu, do przechowywania nad ciekłym azotem w temperaturze do -196° Celsjusza. </t>
    </r>
    <r>
      <rPr>
        <sz val="11"/>
        <color rgb="FFFF0000"/>
        <rFont val="Calibri"/>
        <family val="2"/>
        <charset val="238"/>
        <scheme val="minor"/>
      </rPr>
      <t>Kody powinny być wypalone laserowo i stanowić integralną część pudełka, na pokrywie powinna być odwzorowana siatka ustawienia probówek w racku, pokrywa transparentna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rgb="FFFF0000"/>
        <rFont val="Calibri"/>
        <family val="2"/>
        <charset val="238"/>
        <scheme val="minor"/>
      </rPr>
      <t>Kompatybilne z probówki CRYO Tubes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</si>
</sst>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>
      <alignment horizontal="center" vertical="center"/>
    </xf>
    <xf numFmtId="164" fontId="0" fillId="0" borderId="0" xfId="0" applyNumberFormat="1"/>
    <xf numFmtId="164" fontId="4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7" borderId="1" xfId="0" applyFill="1" applyBorder="1" applyAlignment="1">
      <alignment horizontal="center" vertical="center" wrapText="1"/>
    </xf>
    <xf numFmtId="8" fontId="0" fillId="7" borderId="1" xfId="0" applyNumberForma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 vertical="center"/>
    </xf>
    <xf numFmtId="164" fontId="0" fillId="0" borderId="4" xfId="0" applyNumberFormat="1" applyBorder="1"/>
    <xf numFmtId="9" fontId="7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E873-E70C-4500-8AEA-85F266756B4F}">
  <dimension ref="A1:D50"/>
  <sheetViews>
    <sheetView workbookViewId="0">
      <selection activeCell="G24" sqref="G24"/>
    </sheetView>
  </sheetViews>
  <sheetFormatPr defaultRowHeight="15" x14ac:dyDescent="0.25"/>
  <cols>
    <col min="1" max="1" width="5.42578125" customWidth="1"/>
    <col min="2" max="2" width="33.7109375" customWidth="1"/>
    <col min="3" max="3" width="15.28515625" customWidth="1"/>
    <col min="4" max="4" width="17" customWidth="1"/>
  </cols>
  <sheetData>
    <row r="1" spans="1:4" x14ac:dyDescent="0.25">
      <c r="A1" s="26" t="s">
        <v>0</v>
      </c>
      <c r="B1" s="26" t="s">
        <v>840</v>
      </c>
      <c r="C1" s="26" t="s">
        <v>841</v>
      </c>
      <c r="D1" s="26" t="s">
        <v>842</v>
      </c>
    </row>
    <row r="2" spans="1:4" x14ac:dyDescent="0.25">
      <c r="A2" s="21">
        <v>1</v>
      </c>
      <c r="B2" s="22" t="s">
        <v>843</v>
      </c>
      <c r="C2" s="23"/>
      <c r="D2" s="23"/>
    </row>
    <row r="3" spans="1:4" x14ac:dyDescent="0.25">
      <c r="A3" s="21">
        <v>2</v>
      </c>
      <c r="B3" s="22" t="s">
        <v>17</v>
      </c>
      <c r="C3" s="23"/>
      <c r="D3" s="23"/>
    </row>
    <row r="4" spans="1:4" x14ac:dyDescent="0.25">
      <c r="A4" s="21">
        <v>3</v>
      </c>
      <c r="B4" s="22" t="s">
        <v>21</v>
      </c>
      <c r="C4" s="23"/>
      <c r="D4" s="23"/>
    </row>
    <row r="5" spans="1:4" ht="30" x14ac:dyDescent="0.25">
      <c r="A5" s="21">
        <v>4</v>
      </c>
      <c r="B5" s="22" t="s">
        <v>28</v>
      </c>
      <c r="C5" s="23"/>
      <c r="D5" s="23"/>
    </row>
    <row r="6" spans="1:4" x14ac:dyDescent="0.25">
      <c r="A6" s="21">
        <v>5</v>
      </c>
      <c r="B6" s="22" t="s">
        <v>39</v>
      </c>
      <c r="C6" s="23"/>
      <c r="D6" s="23"/>
    </row>
    <row r="7" spans="1:4" x14ac:dyDescent="0.25">
      <c r="A7" s="21">
        <v>6</v>
      </c>
      <c r="B7" s="21" t="s">
        <v>43</v>
      </c>
      <c r="C7" s="23"/>
      <c r="D7" s="23"/>
    </row>
    <row r="8" spans="1:4" x14ac:dyDescent="0.25">
      <c r="A8" s="21">
        <v>7</v>
      </c>
      <c r="B8" s="22" t="s">
        <v>47</v>
      </c>
      <c r="C8" s="23"/>
      <c r="D8" s="23"/>
    </row>
    <row r="9" spans="1:4" x14ac:dyDescent="0.25">
      <c r="A9" s="21">
        <v>8</v>
      </c>
      <c r="B9" s="22" t="s">
        <v>156</v>
      </c>
      <c r="C9" s="23"/>
      <c r="D9" s="23"/>
    </row>
    <row r="10" spans="1:4" x14ac:dyDescent="0.25">
      <c r="A10" s="21">
        <v>9</v>
      </c>
      <c r="B10" s="21" t="s">
        <v>171</v>
      </c>
      <c r="C10" s="23"/>
      <c r="D10" s="23"/>
    </row>
    <row r="11" spans="1:4" x14ac:dyDescent="0.25">
      <c r="A11" s="21">
        <v>10</v>
      </c>
      <c r="B11" s="22" t="s">
        <v>175</v>
      </c>
      <c r="C11" s="23"/>
      <c r="D11" s="23"/>
    </row>
    <row r="12" spans="1:4" x14ac:dyDescent="0.25">
      <c r="A12" s="21">
        <v>11</v>
      </c>
      <c r="B12" s="22" t="s">
        <v>206</v>
      </c>
      <c r="C12" s="23"/>
      <c r="D12" s="23"/>
    </row>
    <row r="13" spans="1:4" x14ac:dyDescent="0.25">
      <c r="A13" s="21">
        <v>12</v>
      </c>
      <c r="B13" s="22" t="s">
        <v>210</v>
      </c>
      <c r="C13" s="23"/>
      <c r="D13" s="23"/>
    </row>
    <row r="14" spans="1:4" ht="30" x14ac:dyDescent="0.25">
      <c r="A14" s="21">
        <v>13</v>
      </c>
      <c r="B14" s="22" t="s">
        <v>223</v>
      </c>
      <c r="C14" s="23"/>
      <c r="D14" s="23"/>
    </row>
    <row r="15" spans="1:4" ht="30" x14ac:dyDescent="0.25">
      <c r="A15" s="21">
        <v>14</v>
      </c>
      <c r="B15" s="22" t="s">
        <v>236</v>
      </c>
      <c r="C15" s="23"/>
      <c r="D15" s="23"/>
    </row>
    <row r="16" spans="1:4" x14ac:dyDescent="0.25">
      <c r="A16" s="21">
        <v>15</v>
      </c>
      <c r="B16" s="22" t="s">
        <v>248</v>
      </c>
      <c r="C16" s="23"/>
      <c r="D16" s="23"/>
    </row>
    <row r="17" spans="1:4" x14ac:dyDescent="0.25">
      <c r="A17" s="21">
        <v>16</v>
      </c>
      <c r="B17" s="22" t="s">
        <v>251</v>
      </c>
      <c r="C17" s="23"/>
      <c r="D17" s="23"/>
    </row>
    <row r="18" spans="1:4" x14ac:dyDescent="0.25">
      <c r="A18" s="21">
        <v>17</v>
      </c>
      <c r="B18" s="21" t="s">
        <v>844</v>
      </c>
      <c r="C18" s="23"/>
      <c r="D18" s="23"/>
    </row>
    <row r="19" spans="1:4" x14ac:dyDescent="0.25">
      <c r="A19" s="21">
        <v>18</v>
      </c>
      <c r="B19" s="21" t="s">
        <v>845</v>
      </c>
      <c r="C19" s="23"/>
      <c r="D19" s="23"/>
    </row>
    <row r="20" spans="1:4" x14ac:dyDescent="0.25">
      <c r="A20" s="21">
        <v>19</v>
      </c>
      <c r="B20" s="21" t="s">
        <v>320</v>
      </c>
      <c r="C20" s="23"/>
      <c r="D20" s="23"/>
    </row>
    <row r="21" spans="1:4" x14ac:dyDescent="0.25">
      <c r="A21" s="21">
        <v>20</v>
      </c>
      <c r="B21" s="22" t="s">
        <v>302</v>
      </c>
      <c r="C21" s="23"/>
      <c r="D21" s="23"/>
    </row>
    <row r="22" spans="1:4" x14ac:dyDescent="0.25">
      <c r="A22" s="21">
        <v>21</v>
      </c>
      <c r="B22" s="22" t="s">
        <v>314</v>
      </c>
      <c r="C22" s="23"/>
      <c r="D22" s="23"/>
    </row>
    <row r="23" spans="1:4" ht="30" x14ac:dyDescent="0.25">
      <c r="A23" s="21">
        <v>22</v>
      </c>
      <c r="B23" s="22" t="s">
        <v>347</v>
      </c>
      <c r="C23" s="23"/>
      <c r="D23" s="23"/>
    </row>
    <row r="24" spans="1:4" ht="30" x14ac:dyDescent="0.25">
      <c r="A24" s="21">
        <v>23</v>
      </c>
      <c r="B24" s="21" t="s">
        <v>360</v>
      </c>
      <c r="C24" s="23"/>
      <c r="D24" s="23"/>
    </row>
    <row r="25" spans="1:4" ht="30" x14ac:dyDescent="0.25">
      <c r="A25" s="21">
        <v>24</v>
      </c>
      <c r="B25" s="22" t="s">
        <v>401</v>
      </c>
      <c r="C25" s="23"/>
      <c r="D25" s="23"/>
    </row>
    <row r="26" spans="1:4" x14ac:dyDescent="0.25">
      <c r="A26" s="21">
        <v>25</v>
      </c>
      <c r="B26" s="22" t="s">
        <v>444</v>
      </c>
      <c r="C26" s="23"/>
      <c r="D26" s="23"/>
    </row>
    <row r="27" spans="1:4" x14ac:dyDescent="0.25">
      <c r="A27" s="21">
        <v>26</v>
      </c>
      <c r="B27" s="22" t="s">
        <v>463</v>
      </c>
      <c r="C27" s="23"/>
      <c r="D27" s="23"/>
    </row>
    <row r="28" spans="1:4" ht="30" x14ac:dyDescent="0.25">
      <c r="A28" s="21">
        <v>27</v>
      </c>
      <c r="B28" s="22" t="s">
        <v>473</v>
      </c>
      <c r="C28" s="23"/>
      <c r="D28" s="23"/>
    </row>
    <row r="29" spans="1:4" ht="30" x14ac:dyDescent="0.25">
      <c r="A29" s="21">
        <v>28</v>
      </c>
      <c r="B29" s="22" t="s">
        <v>477</v>
      </c>
      <c r="C29" s="23"/>
      <c r="D29" s="23"/>
    </row>
    <row r="30" spans="1:4" x14ac:dyDescent="0.25">
      <c r="A30" s="21">
        <v>29</v>
      </c>
      <c r="B30" s="21" t="s">
        <v>513</v>
      </c>
      <c r="C30" s="23"/>
      <c r="D30" s="23"/>
    </row>
    <row r="31" spans="1:4" ht="30" x14ac:dyDescent="0.25">
      <c r="A31" s="21">
        <v>30</v>
      </c>
      <c r="B31" s="22" t="s">
        <v>527</v>
      </c>
      <c r="C31" s="23"/>
      <c r="D31" s="23"/>
    </row>
    <row r="32" spans="1:4" ht="30" x14ac:dyDescent="0.25">
      <c r="A32" s="21">
        <v>31</v>
      </c>
      <c r="B32" s="22" t="s">
        <v>536</v>
      </c>
      <c r="C32" s="23"/>
      <c r="D32" s="23"/>
    </row>
    <row r="33" spans="1:4" ht="30" x14ac:dyDescent="0.25">
      <c r="A33" s="21">
        <v>32</v>
      </c>
      <c r="B33" s="22" t="s">
        <v>539</v>
      </c>
      <c r="C33" s="23"/>
      <c r="D33" s="23"/>
    </row>
    <row r="34" spans="1:4" ht="30" x14ac:dyDescent="0.25">
      <c r="A34" s="21">
        <v>33</v>
      </c>
      <c r="B34" s="22" t="s">
        <v>574</v>
      </c>
      <c r="C34" s="23"/>
      <c r="D34" s="23"/>
    </row>
    <row r="35" spans="1:4" ht="30" x14ac:dyDescent="0.25">
      <c r="A35" s="21">
        <v>34</v>
      </c>
      <c r="B35" s="22" t="s">
        <v>583</v>
      </c>
      <c r="C35" s="23"/>
      <c r="D35" s="23"/>
    </row>
    <row r="36" spans="1:4" ht="30" x14ac:dyDescent="0.25">
      <c r="A36" s="21">
        <v>35</v>
      </c>
      <c r="B36" s="22" t="s">
        <v>593</v>
      </c>
      <c r="C36" s="23"/>
      <c r="D36" s="23"/>
    </row>
    <row r="37" spans="1:4" x14ac:dyDescent="0.25">
      <c r="A37" s="21">
        <v>36</v>
      </c>
      <c r="B37" s="22" t="s">
        <v>613</v>
      </c>
      <c r="C37" s="23"/>
      <c r="D37" s="23"/>
    </row>
    <row r="38" spans="1:4" x14ac:dyDescent="0.25">
      <c r="A38" s="21">
        <v>37</v>
      </c>
      <c r="B38" s="22" t="s">
        <v>621</v>
      </c>
      <c r="C38" s="23"/>
      <c r="D38" s="23"/>
    </row>
    <row r="39" spans="1:4" x14ac:dyDescent="0.25">
      <c r="A39" s="21">
        <v>38</v>
      </c>
      <c r="B39" s="21" t="s">
        <v>628</v>
      </c>
      <c r="C39" s="23"/>
      <c r="D39" s="23"/>
    </row>
    <row r="40" spans="1:4" x14ac:dyDescent="0.25">
      <c r="A40" s="21">
        <v>39</v>
      </c>
      <c r="B40" s="22" t="s">
        <v>642</v>
      </c>
      <c r="C40" s="23"/>
      <c r="D40" s="23"/>
    </row>
    <row r="41" spans="1:4" x14ac:dyDescent="0.25">
      <c r="A41" s="21">
        <v>40</v>
      </c>
      <c r="B41" s="22" t="s">
        <v>652</v>
      </c>
      <c r="C41" s="23"/>
      <c r="D41" s="23"/>
    </row>
    <row r="42" spans="1:4" x14ac:dyDescent="0.25">
      <c r="A42" s="21">
        <v>41</v>
      </c>
      <c r="B42" s="22" t="s">
        <v>671</v>
      </c>
      <c r="C42" s="23"/>
      <c r="D42" s="23"/>
    </row>
    <row r="43" spans="1:4" ht="30" x14ac:dyDescent="0.25">
      <c r="A43" s="21">
        <v>42</v>
      </c>
      <c r="B43" s="22" t="s">
        <v>705</v>
      </c>
      <c r="C43" s="23"/>
      <c r="D43" s="23"/>
    </row>
    <row r="44" spans="1:4" x14ac:dyDescent="0.25">
      <c r="A44" s="21">
        <v>43</v>
      </c>
      <c r="B44" s="22" t="s">
        <v>735</v>
      </c>
      <c r="C44" s="23"/>
      <c r="D44" s="23"/>
    </row>
    <row r="45" spans="1:4" x14ac:dyDescent="0.25">
      <c r="A45" s="21">
        <v>44</v>
      </c>
      <c r="B45" s="22" t="s">
        <v>739</v>
      </c>
      <c r="C45" s="23"/>
      <c r="D45" s="23"/>
    </row>
    <row r="46" spans="1:4" ht="30" x14ac:dyDescent="0.25">
      <c r="A46" s="21">
        <v>45</v>
      </c>
      <c r="B46" s="22" t="s">
        <v>744</v>
      </c>
      <c r="C46" s="23"/>
      <c r="D46" s="23"/>
    </row>
    <row r="47" spans="1:4" ht="30" x14ac:dyDescent="0.25">
      <c r="A47" s="21">
        <v>46</v>
      </c>
      <c r="B47" s="21" t="s">
        <v>846</v>
      </c>
      <c r="C47" s="23"/>
      <c r="D47" s="23"/>
    </row>
    <row r="48" spans="1:4" x14ac:dyDescent="0.25">
      <c r="A48" s="21">
        <v>47</v>
      </c>
      <c r="B48" s="22" t="s">
        <v>779</v>
      </c>
      <c r="C48" s="23"/>
      <c r="D48" s="23"/>
    </row>
    <row r="49" spans="1:4" x14ac:dyDescent="0.25">
      <c r="A49" s="21">
        <v>48</v>
      </c>
      <c r="B49" s="22" t="s">
        <v>788</v>
      </c>
      <c r="C49" s="23"/>
      <c r="D49" s="23"/>
    </row>
    <row r="50" spans="1:4" ht="28.5" customHeight="1" x14ac:dyDescent="0.25">
      <c r="A50" s="45" t="s">
        <v>847</v>
      </c>
      <c r="B50" s="46"/>
      <c r="C50" s="27">
        <f>SUM(C2:C49)</f>
        <v>0</v>
      </c>
      <c r="D50" s="27">
        <f t="shared" ref="D50" si="0">SUM(D2:D49)</f>
        <v>0</v>
      </c>
    </row>
  </sheetData>
  <mergeCells count="1">
    <mergeCell ref="A50:B5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FD20-BC7F-4726-A0C1-58EB8A66EB0C}">
  <dimension ref="A1:L3"/>
  <sheetViews>
    <sheetView workbookViewId="0">
      <selection activeCell="F2" sqref="F2"/>
    </sheetView>
  </sheetViews>
  <sheetFormatPr defaultRowHeight="15" x14ac:dyDescent="0.25"/>
  <cols>
    <col min="2" max="2" width="12.140625" customWidth="1"/>
    <col min="3" max="3" width="11.5703125" customWidth="1"/>
    <col min="4" max="4" width="13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171</v>
      </c>
      <c r="C2" s="4" t="s">
        <v>172</v>
      </c>
      <c r="D2" s="4" t="s">
        <v>173</v>
      </c>
      <c r="E2" s="4" t="s">
        <v>174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E2FD-E7C2-4BA6-AA86-7037C7C0B4DB}">
  <dimension ref="A1:L14"/>
  <sheetViews>
    <sheetView workbookViewId="0">
      <selection activeCell="E3" sqref="E3"/>
    </sheetView>
  </sheetViews>
  <sheetFormatPr defaultRowHeight="15" x14ac:dyDescent="0.25"/>
  <cols>
    <col min="1" max="1" width="7" customWidth="1"/>
    <col min="2" max="2" width="11.5703125" customWidth="1"/>
    <col min="3" max="3" width="20.140625" customWidth="1"/>
    <col min="4" max="4" width="40.7109375" customWidth="1"/>
    <col min="5" max="5" width="10.5703125" customWidth="1"/>
    <col min="7" max="7" width="11.42578125" customWidth="1"/>
    <col min="8" max="8" width="8.85546875" customWidth="1"/>
    <col min="9" max="9" width="10.7109375" customWidth="1"/>
    <col min="10" max="10" width="10.140625" customWidth="1"/>
    <col min="11" max="11" width="12.140625" customWidth="1"/>
    <col min="12" max="12" width="13.1406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175</v>
      </c>
      <c r="C2" s="4" t="s">
        <v>176</v>
      </c>
      <c r="D2" s="4" t="s">
        <v>177</v>
      </c>
      <c r="E2" s="4" t="s">
        <v>178</v>
      </c>
      <c r="F2" s="4">
        <v>10</v>
      </c>
      <c r="G2" s="5"/>
      <c r="H2" s="34"/>
      <c r="I2" s="5">
        <f t="shared" ref="I2:I13" si="0">G2*H2</f>
        <v>0</v>
      </c>
      <c r="J2" s="5">
        <f t="shared" ref="J2:J13" si="1">G2+I2</f>
        <v>0</v>
      </c>
      <c r="K2" s="5">
        <f t="shared" ref="K2:K13" si="2">G2*F2</f>
        <v>0</v>
      </c>
      <c r="L2" s="5">
        <f t="shared" ref="L2:L13" si="3">J2*F2</f>
        <v>0</v>
      </c>
    </row>
    <row r="3" spans="1:12" ht="240" x14ac:dyDescent="0.25">
      <c r="A3" s="24">
        <v>2</v>
      </c>
      <c r="B3" s="4" t="s">
        <v>175</v>
      </c>
      <c r="C3" s="4" t="s">
        <v>179</v>
      </c>
      <c r="D3" s="4" t="s">
        <v>180</v>
      </c>
      <c r="E3" s="4" t="s">
        <v>20</v>
      </c>
      <c r="F3" s="4">
        <v>10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</row>
    <row r="4" spans="1:12" ht="240" x14ac:dyDescent="0.25">
      <c r="A4" s="24">
        <v>3</v>
      </c>
      <c r="B4" s="4" t="s">
        <v>175</v>
      </c>
      <c r="C4" s="4" t="s">
        <v>181</v>
      </c>
      <c r="D4" s="4" t="s">
        <v>182</v>
      </c>
      <c r="E4" s="4" t="s">
        <v>183</v>
      </c>
      <c r="F4" s="4">
        <v>3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240" x14ac:dyDescent="0.25">
      <c r="A5" s="24">
        <v>4</v>
      </c>
      <c r="B5" s="4" t="s">
        <v>175</v>
      </c>
      <c r="C5" s="4" t="s">
        <v>184</v>
      </c>
      <c r="D5" s="4" t="s">
        <v>185</v>
      </c>
      <c r="E5" s="4" t="s">
        <v>186</v>
      </c>
      <c r="F5" s="4">
        <v>60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24">
        <v>5</v>
      </c>
      <c r="B6" s="4" t="s">
        <v>175</v>
      </c>
      <c r="C6" s="4" t="s">
        <v>84</v>
      </c>
      <c r="D6" s="4" t="s">
        <v>187</v>
      </c>
      <c r="E6" s="4" t="s">
        <v>188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175</v>
      </c>
      <c r="C7" s="4" t="s">
        <v>189</v>
      </c>
      <c r="D7" s="4" t="s">
        <v>190</v>
      </c>
      <c r="E7" s="4" t="s">
        <v>191</v>
      </c>
      <c r="F7" s="4">
        <v>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45" x14ac:dyDescent="0.25">
      <c r="A8" s="24">
        <v>7</v>
      </c>
      <c r="B8" s="4" t="s">
        <v>175</v>
      </c>
      <c r="C8" s="4" t="s">
        <v>192</v>
      </c>
      <c r="D8" s="4" t="s">
        <v>193</v>
      </c>
      <c r="E8" s="4" t="s">
        <v>194</v>
      </c>
      <c r="F8" s="4">
        <v>1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175</v>
      </c>
      <c r="C9" s="4" t="s">
        <v>195</v>
      </c>
      <c r="D9" s="4" t="s">
        <v>196</v>
      </c>
      <c r="E9" s="4" t="s">
        <v>197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05" x14ac:dyDescent="0.25">
      <c r="A10" s="24">
        <v>9</v>
      </c>
      <c r="B10" s="4" t="s">
        <v>175</v>
      </c>
      <c r="C10" s="4" t="s">
        <v>198</v>
      </c>
      <c r="D10" s="4" t="s">
        <v>199</v>
      </c>
      <c r="E10" s="4" t="s">
        <v>197</v>
      </c>
      <c r="F10" s="4">
        <v>2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60" x14ac:dyDescent="0.25">
      <c r="A11" s="24">
        <v>10</v>
      </c>
      <c r="B11" s="4" t="s">
        <v>175</v>
      </c>
      <c r="C11" s="4" t="s">
        <v>200</v>
      </c>
      <c r="D11" s="4" t="s">
        <v>201</v>
      </c>
      <c r="E11" s="4" t="s">
        <v>90</v>
      </c>
      <c r="F11" s="4">
        <v>155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90" x14ac:dyDescent="0.25">
      <c r="A12" s="24">
        <v>11</v>
      </c>
      <c r="B12" s="4" t="s">
        <v>175</v>
      </c>
      <c r="C12" s="4" t="s">
        <v>202</v>
      </c>
      <c r="D12" s="4" t="s">
        <v>203</v>
      </c>
      <c r="E12" s="4" t="s">
        <v>38</v>
      </c>
      <c r="F12" s="4">
        <v>3000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90" x14ac:dyDescent="0.25">
      <c r="A13" s="24">
        <v>12</v>
      </c>
      <c r="B13" s="4" t="s">
        <v>175</v>
      </c>
      <c r="C13" s="4" t="s">
        <v>204</v>
      </c>
      <c r="D13" s="4" t="s">
        <v>205</v>
      </c>
      <c r="E13" s="4" t="s">
        <v>38</v>
      </c>
      <c r="F13" s="4">
        <v>3000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x14ac:dyDescent="0.25">
      <c r="K14" s="25">
        <f t="shared" ref="K14:L14" si="4">SUM(K2:K13)</f>
        <v>0</v>
      </c>
      <c r="L14" s="25">
        <f t="shared" si="4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E2D6-F6B3-4798-B13D-22B313E8CBBC}">
  <dimension ref="A1:L3"/>
  <sheetViews>
    <sheetView workbookViewId="0">
      <selection activeCell="C2" sqref="C2"/>
    </sheetView>
  </sheetViews>
  <sheetFormatPr defaultRowHeight="15" x14ac:dyDescent="0.25"/>
  <cols>
    <col min="1" max="1" width="5.28515625" customWidth="1"/>
    <col min="2" max="2" width="11.28515625" customWidth="1"/>
    <col min="3" max="3" width="15.140625" customWidth="1"/>
    <col min="4" max="4" width="25.5703125" customWidth="1"/>
    <col min="7" max="7" width="12.140625" customWidth="1"/>
    <col min="8" max="8" width="11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5" x14ac:dyDescent="0.25">
      <c r="A2" s="24">
        <v>1</v>
      </c>
      <c r="B2" s="4" t="s">
        <v>206</v>
      </c>
      <c r="C2" s="4" t="s">
        <v>207</v>
      </c>
      <c r="D2" s="4" t="s">
        <v>208</v>
      </c>
      <c r="E2" s="4" t="s">
        <v>209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37">
        <f t="shared" ref="K3:L3" si="0">SUM(K2)</f>
        <v>0</v>
      </c>
      <c r="L3" s="37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C02AA-D7F9-404A-B64B-BF3F951BE07A}">
  <dimension ref="A1:L6"/>
  <sheetViews>
    <sheetView workbookViewId="0">
      <selection activeCell="I5" sqref="I5:L5"/>
    </sheetView>
  </sheetViews>
  <sheetFormatPr defaultRowHeight="15" x14ac:dyDescent="0.25"/>
  <cols>
    <col min="1" max="1" width="5.85546875" customWidth="1"/>
    <col min="2" max="2" width="12.5703125" customWidth="1"/>
    <col min="3" max="3" width="12.7109375" customWidth="1"/>
    <col min="4" max="4" width="39" customWidth="1"/>
    <col min="5" max="5" width="10.42578125" customWidth="1"/>
    <col min="7" max="7" width="10.85546875" bestFit="1" customWidth="1"/>
    <col min="9" max="9" width="9.85546875" bestFit="1" customWidth="1"/>
    <col min="10" max="10" width="11.7109375" customWidth="1"/>
    <col min="11" max="11" width="14.5703125" customWidth="1"/>
    <col min="12" max="12" width="12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210</v>
      </c>
      <c r="C2" s="4" t="s">
        <v>211</v>
      </c>
      <c r="D2" s="4" t="s">
        <v>212</v>
      </c>
      <c r="E2" s="4" t="s">
        <v>213</v>
      </c>
      <c r="F2" s="4">
        <v>15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50" x14ac:dyDescent="0.25">
      <c r="A3" s="24">
        <v>2</v>
      </c>
      <c r="B3" s="4" t="s">
        <v>210</v>
      </c>
      <c r="C3" s="4" t="s">
        <v>214</v>
      </c>
      <c r="D3" s="4" t="s">
        <v>215</v>
      </c>
      <c r="E3" s="4" t="s">
        <v>216</v>
      </c>
      <c r="F3" s="4">
        <v>3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ht="105" x14ac:dyDescent="0.25">
      <c r="A4" s="24">
        <v>3</v>
      </c>
      <c r="B4" s="4" t="s">
        <v>210</v>
      </c>
      <c r="C4" s="4" t="s">
        <v>217</v>
      </c>
      <c r="D4" s="4" t="s">
        <v>218</v>
      </c>
      <c r="E4" s="4" t="s">
        <v>219</v>
      </c>
      <c r="F4" s="4">
        <v>10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</row>
    <row r="5" spans="1:12" ht="105" x14ac:dyDescent="0.25">
      <c r="A5" s="24">
        <v>4</v>
      </c>
      <c r="B5" s="4" t="s">
        <v>210</v>
      </c>
      <c r="C5" s="4" t="s">
        <v>220</v>
      </c>
      <c r="D5" s="4" t="s">
        <v>221</v>
      </c>
      <c r="E5" s="4" t="s">
        <v>222</v>
      </c>
      <c r="F5" s="4">
        <v>2</v>
      </c>
      <c r="G5" s="5"/>
      <c r="H5" s="34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</row>
    <row r="6" spans="1:12" x14ac:dyDescent="0.25">
      <c r="K6" s="25">
        <f t="shared" ref="K6:L6" si="0">SUM(K2:K5)</f>
        <v>0</v>
      </c>
      <c r="L6" s="25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5A1A-C081-446F-9D3E-D97925147E90}">
  <dimension ref="A1:L6"/>
  <sheetViews>
    <sheetView workbookViewId="0">
      <selection activeCell="I2" sqref="I2:L2"/>
    </sheetView>
  </sheetViews>
  <sheetFormatPr defaultRowHeight="15" x14ac:dyDescent="0.25"/>
  <cols>
    <col min="1" max="1" width="5" customWidth="1"/>
    <col min="2" max="2" width="12.42578125" customWidth="1"/>
    <col min="3" max="3" width="11.85546875" customWidth="1"/>
    <col min="4" max="4" width="34" customWidth="1"/>
    <col min="11" max="12" width="12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223</v>
      </c>
      <c r="C2" s="4" t="s">
        <v>224</v>
      </c>
      <c r="D2" s="4" t="s">
        <v>225</v>
      </c>
      <c r="E2" s="4" t="s">
        <v>226</v>
      </c>
      <c r="F2" s="4">
        <v>8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4" t="s">
        <v>223</v>
      </c>
      <c r="C3" s="4" t="s">
        <v>227</v>
      </c>
      <c r="D3" s="4" t="s">
        <v>228</v>
      </c>
      <c r="E3" s="4" t="s">
        <v>229</v>
      </c>
      <c r="F3" s="4">
        <v>8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</row>
    <row r="4" spans="1:12" ht="105" x14ac:dyDescent="0.25">
      <c r="A4" s="24">
        <v>3</v>
      </c>
      <c r="B4" s="4" t="s">
        <v>223</v>
      </c>
      <c r="C4" s="4" t="s">
        <v>230</v>
      </c>
      <c r="D4" s="4" t="s">
        <v>231</v>
      </c>
      <c r="E4" s="4" t="s">
        <v>232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05" x14ac:dyDescent="0.25">
      <c r="A5" s="24">
        <v>4</v>
      </c>
      <c r="B5" s="4" t="s">
        <v>223</v>
      </c>
      <c r="C5" s="4" t="s">
        <v>233</v>
      </c>
      <c r="D5" s="4" t="s">
        <v>234</v>
      </c>
      <c r="E5" s="4" t="s">
        <v>235</v>
      </c>
      <c r="F5" s="4">
        <v>8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DB85-B3F3-47D3-9ACB-B01928BA3D84}">
  <dimension ref="A1:L7"/>
  <sheetViews>
    <sheetView workbookViewId="0">
      <selection activeCell="I2" sqref="I2"/>
    </sheetView>
  </sheetViews>
  <sheetFormatPr defaultRowHeight="15" x14ac:dyDescent="0.25"/>
  <cols>
    <col min="1" max="1" width="4.85546875" customWidth="1"/>
    <col min="2" max="2" width="15.7109375" customWidth="1"/>
    <col min="3" max="3" width="18" customWidth="1"/>
    <col min="4" max="4" width="33.7109375" customWidth="1"/>
    <col min="5" max="5" width="9" customWidth="1"/>
    <col min="7" max="7" width="11.7109375" customWidth="1"/>
    <col min="9" max="9" width="10.85546875" customWidth="1"/>
    <col min="10" max="10" width="11" customWidth="1"/>
    <col min="11" max="11" width="13" customWidth="1"/>
    <col min="12" max="12" width="15.285156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5" x14ac:dyDescent="0.25">
      <c r="A2" s="24">
        <v>1</v>
      </c>
      <c r="B2" s="4" t="s">
        <v>236</v>
      </c>
      <c r="C2" s="4" t="s">
        <v>237</v>
      </c>
      <c r="D2" s="4" t="s">
        <v>238</v>
      </c>
      <c r="E2" s="4" t="s">
        <v>239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4" t="s">
        <v>236</v>
      </c>
      <c r="C3" s="4" t="s">
        <v>240</v>
      </c>
      <c r="D3" s="4" t="s">
        <v>241</v>
      </c>
      <c r="E3" s="4" t="s">
        <v>239</v>
      </c>
      <c r="F3" s="4">
        <v>1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6" si="2">G3*F3</f>
        <v>0</v>
      </c>
      <c r="L3" s="5">
        <f t="shared" ref="L3:L6" si="3">J3*F3</f>
        <v>0</v>
      </c>
    </row>
    <row r="4" spans="1:12" ht="120" x14ac:dyDescent="0.25">
      <c r="A4" s="24">
        <v>3</v>
      </c>
      <c r="B4" s="4" t="s">
        <v>236</v>
      </c>
      <c r="C4" s="4" t="s">
        <v>242</v>
      </c>
      <c r="D4" s="4" t="s">
        <v>243</v>
      </c>
      <c r="E4" s="4" t="s">
        <v>239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20" x14ac:dyDescent="0.25">
      <c r="A5" s="24">
        <v>4</v>
      </c>
      <c r="B5" s="4" t="s">
        <v>236</v>
      </c>
      <c r="C5" s="4" t="s">
        <v>244</v>
      </c>
      <c r="D5" s="4" t="s">
        <v>245</v>
      </c>
      <c r="E5" s="4" t="s">
        <v>239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20" x14ac:dyDescent="0.25">
      <c r="A6" s="24">
        <v>5</v>
      </c>
      <c r="B6" s="4" t="s">
        <v>236</v>
      </c>
      <c r="C6" s="4" t="s">
        <v>246</v>
      </c>
      <c r="D6" s="4" t="s">
        <v>247</v>
      </c>
      <c r="E6" s="4" t="s">
        <v>239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EC41-2E78-4651-AB5E-3F2CFFCDD4EA}">
  <dimension ref="A1:L3"/>
  <sheetViews>
    <sheetView workbookViewId="0">
      <selection activeCell="I2" sqref="I2:L2"/>
    </sheetView>
  </sheetViews>
  <sheetFormatPr defaultRowHeight="15" x14ac:dyDescent="0.25"/>
  <cols>
    <col min="1" max="1" width="7.28515625" customWidth="1"/>
    <col min="2" max="2" width="12.7109375" customWidth="1"/>
    <col min="3" max="3" width="12.5703125" customWidth="1"/>
    <col min="4" max="4" width="18.28515625" customWidth="1"/>
    <col min="11" max="11" width="13.140625" customWidth="1"/>
    <col min="12" max="12" width="12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248</v>
      </c>
      <c r="C2" s="4" t="s">
        <v>249</v>
      </c>
      <c r="D2" s="4" t="s">
        <v>250</v>
      </c>
      <c r="E2" s="4" t="s">
        <v>38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A31F-46EF-4AB8-82F3-C46489112CB8}">
  <dimension ref="A1:L13"/>
  <sheetViews>
    <sheetView workbookViewId="0">
      <selection activeCell="I2" sqref="I2:L2"/>
    </sheetView>
  </sheetViews>
  <sheetFormatPr defaultRowHeight="15" x14ac:dyDescent="0.25"/>
  <cols>
    <col min="1" max="1" width="6.140625" customWidth="1"/>
    <col min="2" max="2" width="14.42578125" customWidth="1"/>
    <col min="3" max="3" width="15.42578125" customWidth="1"/>
    <col min="4" max="4" width="27.140625" customWidth="1"/>
    <col min="5" max="5" width="11.42578125" customWidth="1"/>
    <col min="11" max="11" width="10.42578125" customWidth="1"/>
    <col min="12" max="13" width="11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251</v>
      </c>
      <c r="C2" s="4" t="s">
        <v>252</v>
      </c>
      <c r="D2" s="4" t="s">
        <v>253</v>
      </c>
      <c r="E2" s="4" t="s">
        <v>20</v>
      </c>
      <c r="F2" s="4">
        <v>12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60" x14ac:dyDescent="0.25">
      <c r="A3" s="24">
        <v>2</v>
      </c>
      <c r="B3" s="4" t="s">
        <v>251</v>
      </c>
      <c r="C3" s="4" t="s">
        <v>254</v>
      </c>
      <c r="D3" s="4" t="s">
        <v>255</v>
      </c>
      <c r="E3" s="4" t="s">
        <v>20</v>
      </c>
      <c r="F3" s="4">
        <v>12</v>
      </c>
      <c r="G3" s="5"/>
      <c r="H3" s="34"/>
      <c r="I3" s="5">
        <f t="shared" ref="I3:I12" si="0">G3*H3</f>
        <v>0</v>
      </c>
      <c r="J3" s="5">
        <f t="shared" ref="J3:J12" si="1">G3+I3</f>
        <v>0</v>
      </c>
      <c r="K3" s="5">
        <f t="shared" ref="K3:K12" si="2">G3*F3</f>
        <v>0</v>
      </c>
      <c r="L3" s="5">
        <f t="shared" ref="L3:L12" si="3">J3*F3</f>
        <v>0</v>
      </c>
    </row>
    <row r="4" spans="1:12" ht="60" x14ac:dyDescent="0.25">
      <c r="A4" s="24">
        <v>3</v>
      </c>
      <c r="B4" s="4" t="s">
        <v>251</v>
      </c>
      <c r="C4" s="4" t="s">
        <v>256</v>
      </c>
      <c r="D4" s="4" t="s">
        <v>257</v>
      </c>
      <c r="E4" s="4" t="s">
        <v>20</v>
      </c>
      <c r="F4" s="4">
        <v>12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251</v>
      </c>
      <c r="C5" s="4" t="s">
        <v>252</v>
      </c>
      <c r="D5" s="4" t="s">
        <v>258</v>
      </c>
      <c r="E5" s="4" t="s">
        <v>259</v>
      </c>
      <c r="F5" s="4">
        <v>3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24">
        <v>5</v>
      </c>
      <c r="B6" s="4" t="s">
        <v>251</v>
      </c>
      <c r="C6" s="4" t="s">
        <v>256</v>
      </c>
      <c r="D6" s="4" t="s">
        <v>260</v>
      </c>
      <c r="E6" s="4" t="s">
        <v>259</v>
      </c>
      <c r="F6" s="4">
        <v>3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60" x14ac:dyDescent="0.25">
      <c r="A7" s="24">
        <v>6</v>
      </c>
      <c r="B7" s="4" t="s">
        <v>251</v>
      </c>
      <c r="C7" s="4" t="s">
        <v>254</v>
      </c>
      <c r="D7" s="4" t="s">
        <v>261</v>
      </c>
      <c r="E7" s="4" t="s">
        <v>259</v>
      </c>
      <c r="F7" s="4">
        <v>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05" x14ac:dyDescent="0.25">
      <c r="A8" s="24">
        <v>7</v>
      </c>
      <c r="B8" s="4" t="s">
        <v>251</v>
      </c>
      <c r="C8" s="4" t="s">
        <v>262</v>
      </c>
      <c r="D8" s="4" t="s">
        <v>263</v>
      </c>
      <c r="E8" s="4" t="s">
        <v>20</v>
      </c>
      <c r="F8" s="4">
        <v>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20" x14ac:dyDescent="0.25">
      <c r="A9" s="24">
        <v>8</v>
      </c>
      <c r="B9" s="4" t="s">
        <v>251</v>
      </c>
      <c r="C9" s="4" t="s">
        <v>262</v>
      </c>
      <c r="D9" s="4" t="s">
        <v>264</v>
      </c>
      <c r="E9" s="4" t="s">
        <v>20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35" x14ac:dyDescent="0.25">
      <c r="A10" s="24">
        <v>9</v>
      </c>
      <c r="B10" s="4" t="s">
        <v>251</v>
      </c>
      <c r="C10" s="4" t="s">
        <v>265</v>
      </c>
      <c r="D10" s="4" t="s">
        <v>266</v>
      </c>
      <c r="E10" s="4" t="s">
        <v>20</v>
      </c>
      <c r="F10" s="4">
        <v>2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4" t="s">
        <v>251</v>
      </c>
      <c r="C11" s="4" t="s">
        <v>267</v>
      </c>
      <c r="D11" s="4" t="s">
        <v>268</v>
      </c>
      <c r="E11" s="4" t="s">
        <v>20</v>
      </c>
      <c r="F11" s="4">
        <v>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150" x14ac:dyDescent="0.25">
      <c r="A12" s="24">
        <v>11</v>
      </c>
      <c r="B12" s="4" t="s">
        <v>251</v>
      </c>
      <c r="C12" s="4" t="s">
        <v>269</v>
      </c>
      <c r="D12" s="4" t="s">
        <v>270</v>
      </c>
      <c r="E12" s="4" t="s">
        <v>271</v>
      </c>
      <c r="F12" s="4">
        <v>10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x14ac:dyDescent="0.25">
      <c r="K13" s="25">
        <f t="shared" ref="K13:L13" si="4">SUM(K2:K12)</f>
        <v>0</v>
      </c>
      <c r="L13" s="25">
        <f t="shared" si="4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F795-4057-4CBD-A3CB-8F7B79145199}">
  <dimension ref="A1:L15"/>
  <sheetViews>
    <sheetView zoomScaleNormal="100" workbookViewId="0">
      <selection activeCell="I2" sqref="I2:L2"/>
    </sheetView>
  </sheetViews>
  <sheetFormatPr defaultRowHeight="15" x14ac:dyDescent="0.25"/>
  <cols>
    <col min="1" max="1" width="6.140625" customWidth="1"/>
    <col min="2" max="2" width="19.7109375" customWidth="1"/>
    <col min="3" max="3" width="21.85546875" customWidth="1"/>
    <col min="4" max="4" width="47.7109375" customWidth="1"/>
    <col min="5" max="5" width="13.140625" customWidth="1"/>
    <col min="7" max="7" width="11.28515625" customWidth="1"/>
    <col min="10" max="10" width="12" customWidth="1"/>
    <col min="11" max="11" width="14.5703125" customWidth="1"/>
    <col min="12" max="12" width="13.85546875" customWidth="1"/>
  </cols>
  <sheetData>
    <row r="1" spans="1:12" ht="90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  <c r="G1" s="30" t="s">
        <v>6</v>
      </c>
      <c r="H1" s="30" t="s">
        <v>7</v>
      </c>
      <c r="I1" s="28" t="s">
        <v>8</v>
      </c>
      <c r="J1" s="28" t="s">
        <v>9</v>
      </c>
      <c r="K1" s="28" t="s">
        <v>10</v>
      </c>
      <c r="L1" s="28" t="s">
        <v>11</v>
      </c>
    </row>
    <row r="2" spans="1:12" ht="225" x14ac:dyDescent="0.25">
      <c r="A2" s="31">
        <v>1</v>
      </c>
      <c r="B2" s="32" t="s">
        <v>272</v>
      </c>
      <c r="C2" s="32" t="s">
        <v>273</v>
      </c>
      <c r="D2" s="39" t="s">
        <v>855</v>
      </c>
      <c r="E2" s="32" t="s">
        <v>274</v>
      </c>
      <c r="F2" s="32">
        <v>5</v>
      </c>
      <c r="G2" s="33"/>
      <c r="H2" s="38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225" x14ac:dyDescent="0.25">
      <c r="A3" s="31">
        <v>2</v>
      </c>
      <c r="B3" s="32" t="s">
        <v>272</v>
      </c>
      <c r="C3" s="32" t="s">
        <v>275</v>
      </c>
      <c r="D3" s="32" t="s">
        <v>856</v>
      </c>
      <c r="E3" s="32" t="s">
        <v>854</v>
      </c>
      <c r="F3" s="32">
        <v>11</v>
      </c>
      <c r="G3" s="33"/>
      <c r="H3" s="38"/>
      <c r="I3" s="5">
        <f t="shared" ref="I3:I14" si="0">G3*H3</f>
        <v>0</v>
      </c>
      <c r="J3" s="5">
        <f t="shared" ref="J3:J14" si="1">G3+I3</f>
        <v>0</v>
      </c>
      <c r="K3" s="5">
        <f t="shared" ref="K3:K14" si="2">G3*F3</f>
        <v>0</v>
      </c>
      <c r="L3" s="5">
        <f t="shared" ref="L3:L14" si="3">J3*F3</f>
        <v>0</v>
      </c>
    </row>
    <row r="4" spans="1:12" ht="45" x14ac:dyDescent="0.25">
      <c r="A4" s="31">
        <v>3</v>
      </c>
      <c r="B4" s="32" t="s">
        <v>272</v>
      </c>
      <c r="C4" s="32" t="s">
        <v>276</v>
      </c>
      <c r="D4" s="32" t="s">
        <v>849</v>
      </c>
      <c r="E4" s="32" t="s">
        <v>277</v>
      </c>
      <c r="F4" s="32">
        <v>50</v>
      </c>
      <c r="G4" s="33"/>
      <c r="H4" s="38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90" x14ac:dyDescent="0.25">
      <c r="A5" s="31">
        <v>4</v>
      </c>
      <c r="B5" s="32" t="s">
        <v>272</v>
      </c>
      <c r="C5" s="32" t="s">
        <v>278</v>
      </c>
      <c r="D5" s="32" t="s">
        <v>848</v>
      </c>
      <c r="E5" s="32" t="s">
        <v>279</v>
      </c>
      <c r="F5" s="32">
        <v>50</v>
      </c>
      <c r="G5" s="33"/>
      <c r="H5" s="38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31">
        <v>5</v>
      </c>
      <c r="B6" s="32" t="s">
        <v>272</v>
      </c>
      <c r="C6" s="32" t="s">
        <v>280</v>
      </c>
      <c r="D6" s="32" t="s">
        <v>281</v>
      </c>
      <c r="E6" s="32" t="s">
        <v>282</v>
      </c>
      <c r="F6" s="32">
        <v>6</v>
      </c>
      <c r="G6" s="33"/>
      <c r="H6" s="38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180" x14ac:dyDescent="0.25">
      <c r="A7" s="31">
        <v>6</v>
      </c>
      <c r="B7" s="32" t="s">
        <v>272</v>
      </c>
      <c r="C7" s="32" t="s">
        <v>283</v>
      </c>
      <c r="D7" s="32" t="s">
        <v>284</v>
      </c>
      <c r="E7" s="32" t="s">
        <v>31</v>
      </c>
      <c r="F7" s="32">
        <v>6</v>
      </c>
      <c r="G7" s="33"/>
      <c r="H7" s="38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31">
        <v>7</v>
      </c>
      <c r="B8" s="32" t="s">
        <v>272</v>
      </c>
      <c r="C8" s="32" t="s">
        <v>285</v>
      </c>
      <c r="D8" s="32" t="s">
        <v>857</v>
      </c>
      <c r="E8" s="32" t="s">
        <v>271</v>
      </c>
      <c r="F8" s="32">
        <v>3</v>
      </c>
      <c r="G8" s="33"/>
      <c r="H8" s="38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31">
        <v>8</v>
      </c>
      <c r="B9" s="32" t="s">
        <v>272</v>
      </c>
      <c r="C9" s="32" t="s">
        <v>283</v>
      </c>
      <c r="D9" s="32" t="s">
        <v>286</v>
      </c>
      <c r="E9" s="32" t="s">
        <v>31</v>
      </c>
      <c r="F9" s="32">
        <v>2</v>
      </c>
      <c r="G9" s="33"/>
      <c r="H9" s="38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20" x14ac:dyDescent="0.25">
      <c r="A10" s="31">
        <v>9</v>
      </c>
      <c r="B10" s="32" t="s">
        <v>272</v>
      </c>
      <c r="C10" s="32" t="s">
        <v>287</v>
      </c>
      <c r="D10" s="32" t="s">
        <v>858</v>
      </c>
      <c r="E10" s="32" t="s">
        <v>853</v>
      </c>
      <c r="F10" s="32">
        <v>1</v>
      </c>
      <c r="G10" s="33"/>
      <c r="H10" s="38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120" x14ac:dyDescent="0.25">
      <c r="A11" s="31">
        <v>10</v>
      </c>
      <c r="B11" s="32" t="s">
        <v>272</v>
      </c>
      <c r="C11" s="32" t="s">
        <v>288</v>
      </c>
      <c r="D11" s="32" t="s">
        <v>859</v>
      </c>
      <c r="E11" s="32" t="s">
        <v>851</v>
      </c>
      <c r="F11" s="32">
        <v>2</v>
      </c>
      <c r="G11" s="33"/>
      <c r="H11" s="38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0" x14ac:dyDescent="0.25">
      <c r="A12" s="31">
        <v>11</v>
      </c>
      <c r="B12" s="32" t="s">
        <v>272</v>
      </c>
      <c r="C12" s="32" t="s">
        <v>289</v>
      </c>
      <c r="D12" s="32" t="s">
        <v>860</v>
      </c>
      <c r="E12" s="32" t="s">
        <v>852</v>
      </c>
      <c r="F12" s="32">
        <v>1</v>
      </c>
      <c r="G12" s="33"/>
      <c r="H12" s="38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330" x14ac:dyDescent="0.25">
      <c r="A13" s="31">
        <v>12</v>
      </c>
      <c r="B13" s="32" t="s">
        <v>272</v>
      </c>
      <c r="C13" s="32" t="s">
        <v>290</v>
      </c>
      <c r="D13" s="32" t="s">
        <v>861</v>
      </c>
      <c r="E13" s="32" t="s">
        <v>850</v>
      </c>
      <c r="F13" s="32">
        <v>2</v>
      </c>
      <c r="G13" s="33"/>
      <c r="H13" s="38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180" x14ac:dyDescent="0.25">
      <c r="A14" s="31">
        <v>13</v>
      </c>
      <c r="B14" s="32" t="s">
        <v>272</v>
      </c>
      <c r="C14" s="32" t="s">
        <v>291</v>
      </c>
      <c r="D14" s="32" t="s">
        <v>292</v>
      </c>
      <c r="E14" s="32" t="s">
        <v>90</v>
      </c>
      <c r="F14" s="32">
        <v>1</v>
      </c>
      <c r="G14" s="33"/>
      <c r="H14" s="38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1">
        <f>SUM(K2:K14)</f>
        <v>0</v>
      </c>
      <c r="L15" s="41">
        <f t="shared" ref="L15" si="4">SUM(L2:L14)</f>
        <v>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1DCD-CF72-4983-81DC-BE8FAA3CE514}">
  <dimension ref="A1:L5"/>
  <sheetViews>
    <sheetView workbookViewId="0">
      <selection activeCell="I2" sqref="I2:L2"/>
    </sheetView>
  </sheetViews>
  <sheetFormatPr defaultRowHeight="15" x14ac:dyDescent="0.25"/>
  <cols>
    <col min="2" max="2" width="11.5703125" customWidth="1"/>
    <col min="3" max="3" width="12.42578125" customWidth="1"/>
    <col min="4" max="4" width="35.5703125" customWidth="1"/>
    <col min="9" max="9" width="11" customWidth="1"/>
    <col min="10" max="10" width="10.42578125" customWidth="1"/>
    <col min="11" max="11" width="10.140625" customWidth="1"/>
    <col min="12" max="12" width="10.57031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293</v>
      </c>
      <c r="C2" s="4" t="s">
        <v>294</v>
      </c>
      <c r="D2" s="4" t="s">
        <v>295</v>
      </c>
      <c r="E2" s="4" t="s">
        <v>31</v>
      </c>
      <c r="F2" s="4">
        <v>13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35" x14ac:dyDescent="0.25">
      <c r="A3" s="24">
        <v>2</v>
      </c>
      <c r="B3" s="4" t="s">
        <v>293</v>
      </c>
      <c r="C3" s="4" t="s">
        <v>296</v>
      </c>
      <c r="D3" s="4" t="s">
        <v>297</v>
      </c>
      <c r="E3" s="4" t="s">
        <v>298</v>
      </c>
      <c r="F3" s="4">
        <v>2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J3*F3</f>
        <v>0</v>
      </c>
    </row>
    <row r="4" spans="1:12" ht="150" x14ac:dyDescent="0.25">
      <c r="A4" s="24">
        <v>3</v>
      </c>
      <c r="B4" s="4" t="s">
        <v>293</v>
      </c>
      <c r="C4" s="4" t="s">
        <v>299</v>
      </c>
      <c r="D4" s="4" t="s">
        <v>300</v>
      </c>
      <c r="E4" s="4" t="s">
        <v>301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x14ac:dyDescent="0.25">
      <c r="K5" s="25">
        <f t="shared" ref="K5:L5" si="4">SUM(K2:K4)</f>
        <v>0</v>
      </c>
      <c r="L5" s="25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0855-A7C3-462D-9719-28684FF9F3CF}">
  <dimension ref="A1:L4"/>
  <sheetViews>
    <sheetView tabSelected="1" workbookViewId="0">
      <selection activeCell="D3" sqref="D3"/>
    </sheetView>
  </sheetViews>
  <sheetFormatPr defaultColWidth="15.5703125" defaultRowHeight="15" x14ac:dyDescent="0.25"/>
  <cols>
    <col min="1" max="1" width="5.7109375" customWidth="1"/>
    <col min="4" max="4" width="47.8554687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25" x14ac:dyDescent="0.25">
      <c r="A2" s="7">
        <v>1</v>
      </c>
      <c r="B2" s="4" t="s">
        <v>12</v>
      </c>
      <c r="C2" s="4" t="s">
        <v>13</v>
      </c>
      <c r="D2" s="4" t="s">
        <v>867</v>
      </c>
      <c r="E2" s="4" t="s">
        <v>14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80" x14ac:dyDescent="0.25">
      <c r="A3" s="7">
        <v>2</v>
      </c>
      <c r="B3" s="4" t="s">
        <v>12</v>
      </c>
      <c r="C3" s="4" t="s">
        <v>15</v>
      </c>
      <c r="D3" s="4" t="s">
        <v>868</v>
      </c>
      <c r="E3" s="4" t="s">
        <v>16</v>
      </c>
      <c r="F3" s="4">
        <v>1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" si="0">SUM(K2:K3)</f>
        <v>0</v>
      </c>
      <c r="L4" s="25">
        <f>SUM(L2:L3)</f>
        <v>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E18A-BB64-4BAA-8F04-8B39BE9C0429}">
  <dimension ref="A1:L14"/>
  <sheetViews>
    <sheetView workbookViewId="0">
      <selection activeCell="I2" sqref="I2:L2"/>
    </sheetView>
  </sheetViews>
  <sheetFormatPr defaultRowHeight="15" x14ac:dyDescent="0.25"/>
  <cols>
    <col min="2" max="2" width="13.42578125" customWidth="1"/>
    <col min="3" max="3" width="15.42578125" customWidth="1"/>
    <col min="4" max="4" width="28.28515625" customWidth="1"/>
    <col min="5" max="5" width="10.7109375" customWidth="1"/>
    <col min="11" max="12" width="11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320</v>
      </c>
      <c r="C2" s="4" t="s">
        <v>321</v>
      </c>
      <c r="D2" s="4" t="s">
        <v>322</v>
      </c>
      <c r="E2" s="4" t="s">
        <v>183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95" x14ac:dyDescent="0.25">
      <c r="A3" s="24">
        <v>2</v>
      </c>
      <c r="B3" s="4" t="s">
        <v>320</v>
      </c>
      <c r="C3" s="4" t="s">
        <v>323</v>
      </c>
      <c r="D3" s="4" t="s">
        <v>324</v>
      </c>
      <c r="E3" s="4" t="s">
        <v>325</v>
      </c>
      <c r="F3" s="4">
        <v>12</v>
      </c>
      <c r="G3" s="5"/>
      <c r="H3" s="34"/>
      <c r="I3" s="5">
        <f t="shared" ref="I3:I13" si="0">G3*H3</f>
        <v>0</v>
      </c>
      <c r="J3" s="5">
        <f t="shared" ref="J3:J13" si="1">G3+I3</f>
        <v>0</v>
      </c>
      <c r="K3" s="5">
        <f t="shared" ref="K3:K13" si="2">G3*F3</f>
        <v>0</v>
      </c>
      <c r="L3" s="5">
        <f t="shared" ref="L3:L13" si="3">J3*F3</f>
        <v>0</v>
      </c>
    </row>
    <row r="4" spans="1:12" ht="135" x14ac:dyDescent="0.25">
      <c r="A4" s="24">
        <v>3</v>
      </c>
      <c r="B4" s="4" t="s">
        <v>320</v>
      </c>
      <c r="C4" s="4" t="s">
        <v>326</v>
      </c>
      <c r="D4" s="4" t="s">
        <v>327</v>
      </c>
      <c r="E4" s="4" t="s">
        <v>328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95" x14ac:dyDescent="0.25">
      <c r="A5" s="24">
        <v>4</v>
      </c>
      <c r="B5" s="4" t="s">
        <v>320</v>
      </c>
      <c r="C5" s="4" t="s">
        <v>329</v>
      </c>
      <c r="D5" s="4" t="s">
        <v>330</v>
      </c>
      <c r="E5" s="4" t="s">
        <v>331</v>
      </c>
      <c r="F5" s="4">
        <v>30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90" x14ac:dyDescent="0.25">
      <c r="A6" s="24">
        <v>5</v>
      </c>
      <c r="B6" s="4" t="s">
        <v>320</v>
      </c>
      <c r="C6" s="4" t="s">
        <v>332</v>
      </c>
      <c r="D6" s="4" t="s">
        <v>333</v>
      </c>
      <c r="E6" s="4" t="s">
        <v>334</v>
      </c>
      <c r="F6" s="4">
        <v>10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320</v>
      </c>
      <c r="C7" s="4" t="s">
        <v>335</v>
      </c>
      <c r="D7" s="4" t="s">
        <v>333</v>
      </c>
      <c r="E7" s="4" t="s">
        <v>334</v>
      </c>
      <c r="F7" s="4">
        <v>10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320</v>
      </c>
      <c r="C8" s="4" t="s">
        <v>336</v>
      </c>
      <c r="D8" s="4" t="s">
        <v>333</v>
      </c>
      <c r="E8" s="4" t="s">
        <v>334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320</v>
      </c>
      <c r="C9" s="4" t="s">
        <v>337</v>
      </c>
      <c r="D9" s="4" t="s">
        <v>333</v>
      </c>
      <c r="E9" s="4" t="s">
        <v>334</v>
      </c>
      <c r="F9" s="4">
        <v>20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65" x14ac:dyDescent="0.25">
      <c r="A10" s="24">
        <v>9</v>
      </c>
      <c r="B10" s="4" t="s">
        <v>320</v>
      </c>
      <c r="C10" s="4" t="s">
        <v>338</v>
      </c>
      <c r="D10" s="4" t="s">
        <v>339</v>
      </c>
      <c r="E10" s="4" t="s">
        <v>340</v>
      </c>
      <c r="F10" s="4">
        <v>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90" x14ac:dyDescent="0.25">
      <c r="A11" s="24">
        <v>10</v>
      </c>
      <c r="B11" s="4" t="s">
        <v>320</v>
      </c>
      <c r="C11" s="4" t="s">
        <v>341</v>
      </c>
      <c r="D11" s="4" t="s">
        <v>342</v>
      </c>
      <c r="E11" s="4" t="s">
        <v>20</v>
      </c>
      <c r="F11" s="4">
        <v>12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90" x14ac:dyDescent="0.25">
      <c r="A12" s="24">
        <v>11</v>
      </c>
      <c r="B12" s="4" t="s">
        <v>320</v>
      </c>
      <c r="C12" s="4" t="s">
        <v>343</v>
      </c>
      <c r="D12" s="4" t="s">
        <v>344</v>
      </c>
      <c r="E12" s="4" t="s">
        <v>20</v>
      </c>
      <c r="F12" s="4">
        <v>12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90" x14ac:dyDescent="0.25">
      <c r="A13" s="24">
        <v>12</v>
      </c>
      <c r="B13" s="4" t="s">
        <v>320</v>
      </c>
      <c r="C13" s="4" t="s">
        <v>345</v>
      </c>
      <c r="D13" s="4" t="s">
        <v>346</v>
      </c>
      <c r="E13" s="4" t="s">
        <v>20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x14ac:dyDescent="0.25">
      <c r="K14" s="25">
        <f t="shared" ref="K14:L14" si="4">SUM(K2:K13)</f>
        <v>0</v>
      </c>
      <c r="L14" s="25">
        <f t="shared" si="4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5B0E-3583-40CB-902D-B5B822A86AF2}">
  <dimension ref="A1:L6"/>
  <sheetViews>
    <sheetView workbookViewId="0">
      <selection activeCell="I2" sqref="I2:L2"/>
    </sheetView>
  </sheetViews>
  <sheetFormatPr defaultRowHeight="15" x14ac:dyDescent="0.25"/>
  <cols>
    <col min="1" max="1" width="5" customWidth="1"/>
    <col min="2" max="2" width="11.5703125" customWidth="1"/>
    <col min="3" max="3" width="13.5703125" customWidth="1"/>
    <col min="4" max="4" width="26.5703125" customWidth="1"/>
    <col min="5" max="5" width="12.28515625" customWidth="1"/>
    <col min="11" max="12" width="9.85546875" bestFit="1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302</v>
      </c>
      <c r="C2" s="4" t="s">
        <v>303</v>
      </c>
      <c r="D2" s="4" t="s">
        <v>304</v>
      </c>
      <c r="E2" s="4" t="s">
        <v>305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4" t="s">
        <v>302</v>
      </c>
      <c r="C3" s="4" t="s">
        <v>306</v>
      </c>
      <c r="D3" s="4" t="s">
        <v>307</v>
      </c>
      <c r="E3" s="4" t="s">
        <v>308</v>
      </c>
      <c r="F3" s="4">
        <v>4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</row>
    <row r="4" spans="1:12" ht="120" x14ac:dyDescent="0.25">
      <c r="A4" s="24">
        <v>3</v>
      </c>
      <c r="B4" s="4" t="s">
        <v>302</v>
      </c>
      <c r="C4" s="4" t="s">
        <v>306</v>
      </c>
      <c r="D4" s="4" t="s">
        <v>309</v>
      </c>
      <c r="E4" s="4" t="s">
        <v>310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90" x14ac:dyDescent="0.25">
      <c r="A5" s="24">
        <v>4</v>
      </c>
      <c r="B5" s="4" t="s">
        <v>302</v>
      </c>
      <c r="C5" s="4" t="s">
        <v>311</v>
      </c>
      <c r="D5" s="4" t="s">
        <v>312</v>
      </c>
      <c r="E5" s="4" t="s">
        <v>313</v>
      </c>
      <c r="F5" s="4">
        <v>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19">
        <f t="shared" ref="K6:L6" si="4">SUM(K2:K5)</f>
        <v>0</v>
      </c>
      <c r="L6" s="19">
        <f t="shared" si="4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AF37-4D66-4CA7-9854-E78FB5574859}">
  <dimension ref="A1:L4"/>
  <sheetViews>
    <sheetView workbookViewId="0">
      <selection activeCell="I2" sqref="I2:L2"/>
    </sheetView>
  </sheetViews>
  <sheetFormatPr defaultRowHeight="15" x14ac:dyDescent="0.25"/>
  <cols>
    <col min="2" max="3" width="13" customWidth="1"/>
    <col min="4" max="4" width="38" customWidth="1"/>
    <col min="7" max="7" width="9.85546875" bestFit="1" customWidth="1"/>
    <col min="10" max="10" width="9.85546875" bestFit="1" customWidth="1"/>
    <col min="11" max="12" width="10.85546875" bestFit="1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0" x14ac:dyDescent="0.25">
      <c r="A2" s="24">
        <v>1</v>
      </c>
      <c r="B2" s="4" t="s">
        <v>314</v>
      </c>
      <c r="C2" s="4" t="s">
        <v>306</v>
      </c>
      <c r="D2" s="4" t="s">
        <v>315</v>
      </c>
      <c r="E2" s="4" t="s">
        <v>316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60" x14ac:dyDescent="0.25">
      <c r="A3" s="24">
        <v>2</v>
      </c>
      <c r="B3" s="4" t="s">
        <v>314</v>
      </c>
      <c r="C3" s="4" t="s">
        <v>317</v>
      </c>
      <c r="D3" s="4" t="s">
        <v>318</v>
      </c>
      <c r="E3" s="4" t="s">
        <v>319</v>
      </c>
      <c r="F3" s="4">
        <v>5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6233-7D7F-4860-B449-7A48397F6856}">
  <dimension ref="A1:L6"/>
  <sheetViews>
    <sheetView workbookViewId="0">
      <selection activeCell="I2" sqref="I2:L2"/>
    </sheetView>
  </sheetViews>
  <sheetFormatPr defaultRowHeight="15" x14ac:dyDescent="0.25"/>
  <cols>
    <col min="1" max="1" width="6.28515625" customWidth="1"/>
    <col min="2" max="2" width="13.42578125" customWidth="1"/>
    <col min="3" max="3" width="18.28515625" customWidth="1"/>
    <col min="4" max="4" width="33.5703125" customWidth="1"/>
    <col min="11" max="11" width="14.28515625" customWidth="1"/>
    <col min="12" max="12" width="14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347</v>
      </c>
      <c r="C2" s="4" t="s">
        <v>348</v>
      </c>
      <c r="D2" s="10" t="s">
        <v>349</v>
      </c>
      <c r="E2" s="4" t="s">
        <v>350</v>
      </c>
      <c r="F2" s="4">
        <v>30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75" x14ac:dyDescent="0.25">
      <c r="A3" s="24">
        <v>2</v>
      </c>
      <c r="B3" s="4" t="s">
        <v>347</v>
      </c>
      <c r="C3" s="4" t="s">
        <v>351</v>
      </c>
      <c r="D3" s="10" t="s">
        <v>352</v>
      </c>
      <c r="E3" s="4" t="s">
        <v>353</v>
      </c>
      <c r="F3" s="4">
        <v>1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</row>
    <row r="4" spans="1:12" ht="75" x14ac:dyDescent="0.25">
      <c r="A4" s="24">
        <v>3</v>
      </c>
      <c r="B4" s="4" t="s">
        <v>347</v>
      </c>
      <c r="C4" s="4" t="s">
        <v>354</v>
      </c>
      <c r="D4" s="10" t="s">
        <v>355</v>
      </c>
      <c r="E4" s="4" t="s">
        <v>356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347</v>
      </c>
      <c r="C5" s="4" t="s">
        <v>357</v>
      </c>
      <c r="D5" s="10" t="s">
        <v>358</v>
      </c>
      <c r="E5" s="4" t="s">
        <v>359</v>
      </c>
      <c r="F5" s="4">
        <v>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A0EC-6A3C-48E7-8AB6-DB380F048AFB}">
  <dimension ref="A1:L20"/>
  <sheetViews>
    <sheetView workbookViewId="0">
      <selection activeCell="I2" sqref="I2:L2"/>
    </sheetView>
  </sheetViews>
  <sheetFormatPr defaultRowHeight="15" x14ac:dyDescent="0.25"/>
  <cols>
    <col min="2" max="2" width="14.140625" customWidth="1"/>
    <col min="3" max="3" width="14" customWidth="1"/>
    <col min="4" max="4" width="29.28515625" customWidth="1"/>
    <col min="7" max="7" width="11.42578125" customWidth="1"/>
    <col min="10" max="12" width="11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0" x14ac:dyDescent="0.25">
      <c r="A2" s="24">
        <v>1</v>
      </c>
      <c r="B2" s="9" t="s">
        <v>360</v>
      </c>
      <c r="C2" s="11" t="s">
        <v>361</v>
      </c>
      <c r="D2" s="11" t="s">
        <v>362</v>
      </c>
      <c r="E2" s="11" t="s">
        <v>363</v>
      </c>
      <c r="F2" s="12">
        <v>2</v>
      </c>
      <c r="G2" s="13"/>
      <c r="H2" s="42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9" t="s">
        <v>360</v>
      </c>
      <c r="C3" s="4" t="s">
        <v>364</v>
      </c>
      <c r="D3" s="4" t="s">
        <v>365</v>
      </c>
      <c r="E3" s="4" t="s">
        <v>271</v>
      </c>
      <c r="F3" s="4">
        <v>5</v>
      </c>
      <c r="G3" s="13"/>
      <c r="H3" s="42"/>
      <c r="I3" s="5">
        <f t="shared" ref="I3:I19" si="0">G3*H3</f>
        <v>0</v>
      </c>
      <c r="J3" s="5">
        <f t="shared" ref="J3:J19" si="1">G3+I3</f>
        <v>0</v>
      </c>
      <c r="K3" s="5">
        <f t="shared" ref="K3:K19" si="2">G3*F3</f>
        <v>0</v>
      </c>
      <c r="L3" s="5">
        <f t="shared" ref="L3:L19" si="3">J3*F3</f>
        <v>0</v>
      </c>
    </row>
    <row r="4" spans="1:12" ht="60" x14ac:dyDescent="0.25">
      <c r="A4" s="24">
        <v>3</v>
      </c>
      <c r="B4" s="9" t="s">
        <v>360</v>
      </c>
      <c r="C4" s="4" t="s">
        <v>366</v>
      </c>
      <c r="D4" s="4" t="s">
        <v>367</v>
      </c>
      <c r="E4" s="4" t="s">
        <v>20</v>
      </c>
      <c r="F4" s="4">
        <v>2</v>
      </c>
      <c r="G4" s="13"/>
      <c r="H4" s="42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9" t="s">
        <v>360</v>
      </c>
      <c r="C5" s="4" t="s">
        <v>368</v>
      </c>
      <c r="D5" s="4" t="s">
        <v>369</v>
      </c>
      <c r="E5" s="4" t="s">
        <v>370</v>
      </c>
      <c r="F5" s="4">
        <v>1</v>
      </c>
      <c r="G5" s="13"/>
      <c r="H5" s="42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90" x14ac:dyDescent="0.25">
      <c r="A6" s="24">
        <v>5</v>
      </c>
      <c r="B6" s="9" t="s">
        <v>360</v>
      </c>
      <c r="C6" s="4" t="s">
        <v>371</v>
      </c>
      <c r="D6" s="4" t="s">
        <v>372</v>
      </c>
      <c r="E6" s="4" t="s">
        <v>373</v>
      </c>
      <c r="F6" s="4">
        <v>3</v>
      </c>
      <c r="G6" s="13"/>
      <c r="H6" s="42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105" x14ac:dyDescent="0.25">
      <c r="A7" s="24">
        <v>6</v>
      </c>
      <c r="B7" s="9" t="s">
        <v>360</v>
      </c>
      <c r="C7" s="4" t="s">
        <v>374</v>
      </c>
      <c r="D7" s="4" t="s">
        <v>375</v>
      </c>
      <c r="E7" s="4" t="s">
        <v>38</v>
      </c>
      <c r="F7" s="4">
        <v>4</v>
      </c>
      <c r="G7" s="13"/>
      <c r="H7" s="42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05" x14ac:dyDescent="0.25">
      <c r="A8" s="24">
        <v>7</v>
      </c>
      <c r="B8" s="9" t="s">
        <v>360</v>
      </c>
      <c r="C8" s="4" t="s">
        <v>376</v>
      </c>
      <c r="D8" s="4" t="s">
        <v>377</v>
      </c>
      <c r="E8" s="4" t="s">
        <v>38</v>
      </c>
      <c r="F8" s="4">
        <v>1</v>
      </c>
      <c r="G8" s="13"/>
      <c r="H8" s="42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20" x14ac:dyDescent="0.25">
      <c r="A9" s="24">
        <v>8</v>
      </c>
      <c r="B9" s="9" t="s">
        <v>360</v>
      </c>
      <c r="C9" s="4" t="s">
        <v>378</v>
      </c>
      <c r="D9" s="4" t="s">
        <v>379</v>
      </c>
      <c r="E9" s="4" t="s">
        <v>38</v>
      </c>
      <c r="F9" s="4">
        <v>1</v>
      </c>
      <c r="G9" s="13"/>
      <c r="H9" s="42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20" x14ac:dyDescent="0.25">
      <c r="A10" s="24">
        <v>9</v>
      </c>
      <c r="B10" s="9" t="s">
        <v>360</v>
      </c>
      <c r="C10" s="4" t="s">
        <v>380</v>
      </c>
      <c r="D10" s="4" t="s">
        <v>381</v>
      </c>
      <c r="E10" s="4" t="s">
        <v>38</v>
      </c>
      <c r="F10" s="4">
        <v>1</v>
      </c>
      <c r="G10" s="13"/>
      <c r="H10" s="42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9" t="s">
        <v>360</v>
      </c>
      <c r="C11" s="4" t="s">
        <v>382</v>
      </c>
      <c r="D11" s="4" t="s">
        <v>383</v>
      </c>
      <c r="E11" s="4" t="s">
        <v>38</v>
      </c>
      <c r="F11" s="4">
        <v>1</v>
      </c>
      <c r="G11" s="13"/>
      <c r="H11" s="42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135" x14ac:dyDescent="0.25">
      <c r="A12" s="24">
        <v>11</v>
      </c>
      <c r="B12" s="9" t="s">
        <v>360</v>
      </c>
      <c r="C12" s="4" t="s">
        <v>384</v>
      </c>
      <c r="D12" s="4" t="s">
        <v>385</v>
      </c>
      <c r="E12" s="4" t="s">
        <v>38</v>
      </c>
      <c r="F12" s="4">
        <v>2</v>
      </c>
      <c r="G12" s="13"/>
      <c r="H12" s="42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60" x14ac:dyDescent="0.25">
      <c r="A13" s="24">
        <v>12</v>
      </c>
      <c r="B13" s="9" t="s">
        <v>360</v>
      </c>
      <c r="C13" s="4" t="s">
        <v>386</v>
      </c>
      <c r="D13" s="4" t="s">
        <v>387</v>
      </c>
      <c r="E13" s="4" t="s">
        <v>90</v>
      </c>
      <c r="F13" s="4">
        <v>1</v>
      </c>
      <c r="G13" s="13"/>
      <c r="H13" s="42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60" x14ac:dyDescent="0.25">
      <c r="A14" s="24">
        <v>13</v>
      </c>
      <c r="B14" s="9" t="s">
        <v>360</v>
      </c>
      <c r="C14" s="4" t="s">
        <v>386</v>
      </c>
      <c r="D14" s="4" t="s">
        <v>388</v>
      </c>
      <c r="E14" s="4" t="s">
        <v>389</v>
      </c>
      <c r="F14" s="4">
        <v>1</v>
      </c>
      <c r="G14" s="13"/>
      <c r="H14" s="42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60" x14ac:dyDescent="0.25">
      <c r="A15" s="24">
        <v>14</v>
      </c>
      <c r="B15" s="9" t="s">
        <v>360</v>
      </c>
      <c r="C15" s="4" t="s">
        <v>390</v>
      </c>
      <c r="D15" s="4" t="s">
        <v>391</v>
      </c>
      <c r="E15" s="4" t="s">
        <v>392</v>
      </c>
      <c r="F15" s="4">
        <v>2</v>
      </c>
      <c r="G15" s="13"/>
      <c r="H15" s="42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75" x14ac:dyDescent="0.25">
      <c r="A16" s="24">
        <v>15</v>
      </c>
      <c r="B16" s="9" t="s">
        <v>360</v>
      </c>
      <c r="C16" s="4" t="s">
        <v>393</v>
      </c>
      <c r="D16" s="4" t="s">
        <v>394</v>
      </c>
      <c r="E16" s="4" t="s">
        <v>395</v>
      </c>
      <c r="F16" s="4">
        <v>1</v>
      </c>
      <c r="G16" s="13"/>
      <c r="H16" s="42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105" x14ac:dyDescent="0.25">
      <c r="A17" s="24">
        <v>16</v>
      </c>
      <c r="B17" s="9" t="s">
        <v>360</v>
      </c>
      <c r="C17" s="4" t="s">
        <v>396</v>
      </c>
      <c r="D17" s="4" t="s">
        <v>397</v>
      </c>
      <c r="E17" s="4" t="s">
        <v>20</v>
      </c>
      <c r="F17" s="4">
        <v>8</v>
      </c>
      <c r="G17" s="13"/>
      <c r="H17" s="42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90" x14ac:dyDescent="0.25">
      <c r="A18" s="24">
        <v>17</v>
      </c>
      <c r="B18" s="9" t="s">
        <v>360</v>
      </c>
      <c r="C18" s="4" t="s">
        <v>398</v>
      </c>
      <c r="D18" s="4" t="s">
        <v>399</v>
      </c>
      <c r="E18" s="4" t="s">
        <v>373</v>
      </c>
      <c r="F18" s="4">
        <v>9</v>
      </c>
      <c r="G18" s="13"/>
      <c r="H18" s="42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90" x14ac:dyDescent="0.25">
      <c r="A19" s="24">
        <v>18</v>
      </c>
      <c r="B19" s="9" t="s">
        <v>360</v>
      </c>
      <c r="C19" s="4" t="s">
        <v>374</v>
      </c>
      <c r="D19" s="4" t="s">
        <v>400</v>
      </c>
      <c r="E19" s="4" t="s">
        <v>38</v>
      </c>
      <c r="F19" s="4">
        <v>10</v>
      </c>
      <c r="G19" s="13"/>
      <c r="H19" s="42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x14ac:dyDescent="0.25">
      <c r="K20" s="25">
        <f t="shared" ref="K20:L20" si="4">SUM(K2:K19)</f>
        <v>0</v>
      </c>
      <c r="L20" s="25">
        <f t="shared" si="4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7966-65B4-407D-AC89-EB54CF1542E0}">
  <dimension ref="A1:L30"/>
  <sheetViews>
    <sheetView workbookViewId="0">
      <selection activeCell="I2" sqref="I2:L2"/>
    </sheetView>
  </sheetViews>
  <sheetFormatPr defaultRowHeight="15" x14ac:dyDescent="0.25"/>
  <cols>
    <col min="1" max="1" width="6.85546875" customWidth="1"/>
    <col min="2" max="2" width="13.42578125" customWidth="1"/>
    <col min="3" max="3" width="14.7109375" customWidth="1"/>
    <col min="4" max="4" width="30.7109375" customWidth="1"/>
    <col min="7" max="7" width="10.140625" customWidth="1"/>
    <col min="9" max="9" width="11" customWidth="1"/>
    <col min="10" max="10" width="10.85546875" customWidth="1"/>
    <col min="11" max="11" width="11.140625" customWidth="1"/>
    <col min="12" max="12" width="12.425781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401</v>
      </c>
      <c r="C2" s="4" t="s">
        <v>402</v>
      </c>
      <c r="D2" s="4" t="s">
        <v>403</v>
      </c>
      <c r="E2" s="4" t="s">
        <v>20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401</v>
      </c>
      <c r="C3" s="4" t="s">
        <v>404</v>
      </c>
      <c r="D3" s="4" t="s">
        <v>405</v>
      </c>
      <c r="E3" s="4" t="s">
        <v>271</v>
      </c>
      <c r="F3" s="4">
        <v>10</v>
      </c>
      <c r="G3" s="5"/>
      <c r="H3" s="34"/>
      <c r="I3" s="5">
        <f t="shared" ref="I3:I29" si="0">G3*H3</f>
        <v>0</v>
      </c>
      <c r="J3" s="5">
        <f t="shared" ref="J3:J29" si="1">G3+I3</f>
        <v>0</v>
      </c>
      <c r="K3" s="5">
        <f t="shared" ref="K3:K29" si="2">G3*F3</f>
        <v>0</v>
      </c>
      <c r="L3" s="5">
        <f t="shared" ref="L3:L29" si="3">J3*F3</f>
        <v>0</v>
      </c>
    </row>
    <row r="4" spans="1:12" ht="75" x14ac:dyDescent="0.25">
      <c r="A4" s="24">
        <v>3</v>
      </c>
      <c r="B4" s="4" t="s">
        <v>401</v>
      </c>
      <c r="C4" s="4" t="s">
        <v>406</v>
      </c>
      <c r="D4" s="4" t="s">
        <v>407</v>
      </c>
      <c r="E4" s="4" t="s">
        <v>38</v>
      </c>
      <c r="F4" s="4">
        <v>26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75" x14ac:dyDescent="0.25">
      <c r="A5" s="24">
        <v>4</v>
      </c>
      <c r="B5" s="4" t="s">
        <v>401</v>
      </c>
      <c r="C5" s="4" t="s">
        <v>408</v>
      </c>
      <c r="D5" s="4" t="s">
        <v>409</v>
      </c>
      <c r="E5" s="4" t="s">
        <v>38</v>
      </c>
      <c r="F5" s="4">
        <v>26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50" x14ac:dyDescent="0.25">
      <c r="A6" s="24">
        <v>5</v>
      </c>
      <c r="B6" s="4" t="s">
        <v>401</v>
      </c>
      <c r="C6" s="4" t="s">
        <v>410</v>
      </c>
      <c r="D6" s="4" t="s">
        <v>411</v>
      </c>
      <c r="E6" s="4" t="s">
        <v>412</v>
      </c>
      <c r="F6" s="4">
        <v>101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45" x14ac:dyDescent="0.25">
      <c r="A7" s="24">
        <v>6</v>
      </c>
      <c r="B7" s="4" t="s">
        <v>401</v>
      </c>
      <c r="C7" s="4" t="s">
        <v>402</v>
      </c>
      <c r="D7" s="4" t="s">
        <v>413</v>
      </c>
      <c r="E7" s="4" t="s">
        <v>414</v>
      </c>
      <c r="F7" s="4">
        <v>8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75" x14ac:dyDescent="0.25">
      <c r="A8" s="24">
        <v>7</v>
      </c>
      <c r="B8" s="4" t="s">
        <v>401</v>
      </c>
      <c r="C8" s="4" t="s">
        <v>415</v>
      </c>
      <c r="D8" s="4" t="s">
        <v>416</v>
      </c>
      <c r="E8" s="4" t="s">
        <v>213</v>
      </c>
      <c r="F8" s="4">
        <v>4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45" x14ac:dyDescent="0.25">
      <c r="A9" s="24">
        <v>8</v>
      </c>
      <c r="B9" s="4" t="s">
        <v>401</v>
      </c>
      <c r="C9" s="4" t="s">
        <v>402</v>
      </c>
      <c r="D9" s="4" t="s">
        <v>417</v>
      </c>
      <c r="E9" s="4" t="s">
        <v>418</v>
      </c>
      <c r="F9" s="4">
        <v>14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45" x14ac:dyDescent="0.25">
      <c r="A10" s="24">
        <v>9</v>
      </c>
      <c r="B10" s="4" t="s">
        <v>401</v>
      </c>
      <c r="C10" s="4" t="s">
        <v>402</v>
      </c>
      <c r="D10" s="4" t="s">
        <v>419</v>
      </c>
      <c r="E10" s="4" t="s">
        <v>414</v>
      </c>
      <c r="F10" s="4">
        <v>4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60" x14ac:dyDescent="0.25">
      <c r="A11" s="24">
        <v>10</v>
      </c>
      <c r="B11" s="4" t="s">
        <v>401</v>
      </c>
      <c r="C11" s="4" t="s">
        <v>420</v>
      </c>
      <c r="D11" s="4" t="s">
        <v>421</v>
      </c>
      <c r="E11" s="4" t="s">
        <v>38</v>
      </c>
      <c r="F11" s="4">
        <v>29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90" x14ac:dyDescent="0.25">
      <c r="A12" s="24">
        <v>11</v>
      </c>
      <c r="B12" s="4" t="s">
        <v>401</v>
      </c>
      <c r="C12" s="4" t="s">
        <v>420</v>
      </c>
      <c r="D12" s="4" t="s">
        <v>422</v>
      </c>
      <c r="E12" s="4" t="s">
        <v>38</v>
      </c>
      <c r="F12" s="4">
        <v>17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90" x14ac:dyDescent="0.25">
      <c r="A13" s="24">
        <v>12</v>
      </c>
      <c r="B13" s="4" t="s">
        <v>401</v>
      </c>
      <c r="C13" s="4" t="s">
        <v>410</v>
      </c>
      <c r="D13" s="4" t="s">
        <v>423</v>
      </c>
      <c r="E13" s="4" t="s">
        <v>271</v>
      </c>
      <c r="F13" s="4">
        <v>27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60" x14ac:dyDescent="0.25">
      <c r="A14" s="24">
        <v>13</v>
      </c>
      <c r="B14" s="4" t="s">
        <v>401</v>
      </c>
      <c r="C14" s="4" t="s">
        <v>404</v>
      </c>
      <c r="D14" s="4" t="s">
        <v>424</v>
      </c>
      <c r="E14" s="4" t="s">
        <v>271</v>
      </c>
      <c r="F14" s="4">
        <v>105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90" x14ac:dyDescent="0.25">
      <c r="A15" s="24">
        <v>14</v>
      </c>
      <c r="B15" s="4" t="s">
        <v>401</v>
      </c>
      <c r="C15" s="4" t="s">
        <v>425</v>
      </c>
      <c r="D15" s="4" t="s">
        <v>426</v>
      </c>
      <c r="E15" s="4" t="s">
        <v>373</v>
      </c>
      <c r="F15" s="4">
        <v>6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90" x14ac:dyDescent="0.25">
      <c r="A16" s="24">
        <v>15</v>
      </c>
      <c r="B16" s="4" t="s">
        <v>401</v>
      </c>
      <c r="C16" s="4" t="s">
        <v>410</v>
      </c>
      <c r="D16" s="4" t="s">
        <v>427</v>
      </c>
      <c r="E16" s="4" t="s">
        <v>271</v>
      </c>
      <c r="F16" s="4">
        <v>5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120" x14ac:dyDescent="0.25">
      <c r="A17" s="24">
        <v>16</v>
      </c>
      <c r="B17" s="4" t="s">
        <v>401</v>
      </c>
      <c r="C17" s="4" t="s">
        <v>415</v>
      </c>
      <c r="D17" s="4" t="s">
        <v>428</v>
      </c>
      <c r="E17" s="4" t="s">
        <v>209</v>
      </c>
      <c r="F17" s="4">
        <v>10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75" x14ac:dyDescent="0.25">
      <c r="A18" s="24">
        <v>17</v>
      </c>
      <c r="B18" s="4" t="s">
        <v>401</v>
      </c>
      <c r="C18" s="4" t="s">
        <v>429</v>
      </c>
      <c r="D18" s="4" t="s">
        <v>430</v>
      </c>
      <c r="E18" s="4" t="s">
        <v>20</v>
      </c>
      <c r="F18" s="4">
        <v>1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45" x14ac:dyDescent="0.25">
      <c r="A19" s="24">
        <v>18</v>
      </c>
      <c r="B19" s="4" t="s">
        <v>401</v>
      </c>
      <c r="C19" s="4" t="s">
        <v>402</v>
      </c>
      <c r="D19" s="4" t="s">
        <v>431</v>
      </c>
      <c r="E19" s="4" t="s">
        <v>418</v>
      </c>
      <c r="F19" s="4">
        <v>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45" x14ac:dyDescent="0.25">
      <c r="A20" s="24">
        <v>19</v>
      </c>
      <c r="B20" s="4" t="s">
        <v>401</v>
      </c>
      <c r="C20" s="4" t="s">
        <v>402</v>
      </c>
      <c r="D20" s="4" t="s">
        <v>432</v>
      </c>
      <c r="E20" s="4" t="s">
        <v>20</v>
      </c>
      <c r="F20" s="4">
        <v>10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45" x14ac:dyDescent="0.25">
      <c r="A21" s="24">
        <v>20</v>
      </c>
      <c r="B21" s="4" t="s">
        <v>401</v>
      </c>
      <c r="C21" s="4" t="s">
        <v>433</v>
      </c>
      <c r="D21" s="4" t="s">
        <v>434</v>
      </c>
      <c r="E21" s="4" t="s">
        <v>418</v>
      </c>
      <c r="F21" s="4">
        <v>10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ht="45" x14ac:dyDescent="0.25">
      <c r="A22" s="24">
        <v>21</v>
      </c>
      <c r="B22" s="4" t="s">
        <v>401</v>
      </c>
      <c r="C22" s="4" t="s">
        <v>435</v>
      </c>
      <c r="D22" s="4" t="s">
        <v>436</v>
      </c>
      <c r="E22" s="4" t="s">
        <v>213</v>
      </c>
      <c r="F22" s="4">
        <v>1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ht="45" x14ac:dyDescent="0.25">
      <c r="A23" s="24">
        <v>22</v>
      </c>
      <c r="B23" s="4" t="s">
        <v>401</v>
      </c>
      <c r="C23" s="4" t="s">
        <v>433</v>
      </c>
      <c r="D23" s="4" t="s">
        <v>437</v>
      </c>
      <c r="E23" s="4" t="s">
        <v>418</v>
      </c>
      <c r="F23" s="4">
        <v>5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ht="45" x14ac:dyDescent="0.25">
      <c r="A24" s="24">
        <v>23</v>
      </c>
      <c r="B24" s="4" t="s">
        <v>401</v>
      </c>
      <c r="C24" s="4" t="s">
        <v>404</v>
      </c>
      <c r="D24" s="4" t="s">
        <v>438</v>
      </c>
      <c r="E24" s="4" t="s">
        <v>197</v>
      </c>
      <c r="F24" s="4">
        <v>3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>J24*F24</f>
        <v>0</v>
      </c>
    </row>
    <row r="25" spans="1:12" ht="45" x14ac:dyDescent="0.25">
      <c r="A25" s="24">
        <v>24</v>
      </c>
      <c r="B25" s="4" t="s">
        <v>401</v>
      </c>
      <c r="C25" s="4" t="s">
        <v>402</v>
      </c>
      <c r="D25" s="4" t="s">
        <v>413</v>
      </c>
      <c r="E25" s="4" t="s">
        <v>395</v>
      </c>
      <c r="F25" s="4">
        <v>5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</row>
    <row r="26" spans="1:12" ht="45" x14ac:dyDescent="0.25">
      <c r="A26" s="24">
        <v>25</v>
      </c>
      <c r="B26" s="4" t="s">
        <v>401</v>
      </c>
      <c r="C26" s="4" t="s">
        <v>410</v>
      </c>
      <c r="D26" s="4" t="s">
        <v>439</v>
      </c>
      <c r="E26" s="4" t="s">
        <v>271</v>
      </c>
      <c r="F26" s="4">
        <v>127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ht="45" x14ac:dyDescent="0.25">
      <c r="A27" s="24">
        <v>26</v>
      </c>
      <c r="B27" s="4" t="s">
        <v>401</v>
      </c>
      <c r="C27" s="4" t="s">
        <v>440</v>
      </c>
      <c r="D27" s="4" t="s">
        <v>441</v>
      </c>
      <c r="E27" s="4" t="s">
        <v>38</v>
      </c>
      <c r="F27" s="4">
        <v>51</v>
      </c>
      <c r="G27" s="5"/>
      <c r="H27" s="34"/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</row>
    <row r="28" spans="1:12" ht="45" x14ac:dyDescent="0.25">
      <c r="A28" s="24">
        <v>27</v>
      </c>
      <c r="B28" s="4" t="s">
        <v>401</v>
      </c>
      <c r="C28" s="4" t="s">
        <v>440</v>
      </c>
      <c r="D28" s="4" t="s">
        <v>442</v>
      </c>
      <c r="E28" s="4" t="s">
        <v>38</v>
      </c>
      <c r="F28" s="4">
        <v>32</v>
      </c>
      <c r="G28" s="5"/>
      <c r="H28" s="34"/>
      <c r="I28" s="5">
        <f t="shared" si="0"/>
        <v>0</v>
      </c>
      <c r="J28" s="5">
        <f t="shared" si="1"/>
        <v>0</v>
      </c>
      <c r="K28" s="5">
        <f>G28*F28</f>
        <v>0</v>
      </c>
      <c r="L28" s="5">
        <f t="shared" si="3"/>
        <v>0</v>
      </c>
    </row>
    <row r="29" spans="1:12" ht="45" x14ac:dyDescent="0.25">
      <c r="A29" s="24">
        <v>28</v>
      </c>
      <c r="B29" s="4" t="s">
        <v>401</v>
      </c>
      <c r="C29" s="4" t="s">
        <v>402</v>
      </c>
      <c r="D29" s="4" t="s">
        <v>443</v>
      </c>
      <c r="E29" s="4" t="s">
        <v>20</v>
      </c>
      <c r="F29" s="4">
        <v>8</v>
      </c>
      <c r="G29" s="5"/>
      <c r="H29" s="34"/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</row>
    <row r="30" spans="1:12" x14ac:dyDescent="0.25">
      <c r="K30" s="25">
        <f t="shared" ref="K30:L30" si="4">SUM(K2:K29)</f>
        <v>0</v>
      </c>
      <c r="L30" s="25">
        <f t="shared" si="4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CFA7-EE08-4347-8ADC-85DBCF347728}">
  <dimension ref="A1:L19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9.85546875" customWidth="1"/>
    <col min="3" max="3" width="17.5703125" customWidth="1"/>
    <col min="4" max="4" width="29.42578125" customWidth="1"/>
    <col min="9" max="9" width="10.5703125" customWidth="1"/>
    <col min="10" max="10" width="10.7109375" customWidth="1"/>
    <col min="11" max="11" width="12.42578125" customWidth="1"/>
    <col min="12" max="12" width="14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444</v>
      </c>
      <c r="C2" s="4" t="s">
        <v>445</v>
      </c>
      <c r="D2" s="4" t="s">
        <v>446</v>
      </c>
      <c r="E2" s="4" t="s">
        <v>38</v>
      </c>
      <c r="F2" s="4">
        <v>2</v>
      </c>
      <c r="G2" s="5"/>
      <c r="H2" s="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30" x14ac:dyDescent="0.25">
      <c r="A3" s="24">
        <v>2</v>
      </c>
      <c r="B3" s="4" t="s">
        <v>444</v>
      </c>
      <c r="C3" s="4" t="s">
        <v>445</v>
      </c>
      <c r="D3" s="4" t="s">
        <v>447</v>
      </c>
      <c r="E3" s="4" t="s">
        <v>392</v>
      </c>
      <c r="F3" s="4">
        <v>2</v>
      </c>
      <c r="G3" s="5"/>
      <c r="H3" s="4"/>
      <c r="I3" s="5">
        <f t="shared" ref="I3:I18" si="0">G3*H3</f>
        <v>0</v>
      </c>
      <c r="J3" s="5">
        <f t="shared" ref="J3:J18" si="1">G3+I3</f>
        <v>0</v>
      </c>
      <c r="K3" s="5">
        <f t="shared" ref="K3:K18" si="2">G3*F3</f>
        <v>0</v>
      </c>
      <c r="L3" s="5">
        <f t="shared" ref="L3:L18" si="3">J3*F3</f>
        <v>0</v>
      </c>
    </row>
    <row r="4" spans="1:12" ht="30" x14ac:dyDescent="0.25">
      <c r="A4" s="24">
        <v>3</v>
      </c>
      <c r="B4" s="4" t="s">
        <v>444</v>
      </c>
      <c r="C4" s="4" t="s">
        <v>445</v>
      </c>
      <c r="D4" s="4" t="s">
        <v>448</v>
      </c>
      <c r="E4" s="4" t="s">
        <v>392</v>
      </c>
      <c r="F4" s="4">
        <v>2</v>
      </c>
      <c r="G4" s="5"/>
      <c r="H4" s="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30" x14ac:dyDescent="0.25">
      <c r="A5" s="24">
        <v>4</v>
      </c>
      <c r="B5" s="4" t="s">
        <v>444</v>
      </c>
      <c r="C5" s="4" t="s">
        <v>445</v>
      </c>
      <c r="D5" s="4" t="s">
        <v>449</v>
      </c>
      <c r="E5" s="4" t="s">
        <v>392</v>
      </c>
      <c r="F5" s="4">
        <v>2</v>
      </c>
      <c r="G5" s="5"/>
      <c r="H5" s="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24">
        <v>5</v>
      </c>
      <c r="B6" s="4" t="s">
        <v>444</v>
      </c>
      <c r="C6" s="4" t="s">
        <v>445</v>
      </c>
      <c r="D6" s="4" t="s">
        <v>450</v>
      </c>
      <c r="E6" s="4" t="s">
        <v>392</v>
      </c>
      <c r="F6" s="4">
        <v>2</v>
      </c>
      <c r="G6" s="5"/>
      <c r="H6" s="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30" x14ac:dyDescent="0.25">
      <c r="A7" s="24">
        <v>6</v>
      </c>
      <c r="B7" s="4" t="s">
        <v>444</v>
      </c>
      <c r="C7" s="4" t="s">
        <v>445</v>
      </c>
      <c r="D7" s="4" t="s">
        <v>451</v>
      </c>
      <c r="E7" s="4" t="s">
        <v>392</v>
      </c>
      <c r="F7" s="4">
        <v>2</v>
      </c>
      <c r="G7" s="5"/>
      <c r="H7" s="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30" x14ac:dyDescent="0.25">
      <c r="A8" s="24">
        <v>7</v>
      </c>
      <c r="B8" s="4" t="s">
        <v>444</v>
      </c>
      <c r="C8" s="4" t="s">
        <v>445</v>
      </c>
      <c r="D8" s="4" t="s">
        <v>452</v>
      </c>
      <c r="E8" s="4" t="s">
        <v>392</v>
      </c>
      <c r="F8" s="4">
        <v>2</v>
      </c>
      <c r="G8" s="5"/>
      <c r="H8" s="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30" x14ac:dyDescent="0.25">
      <c r="A9" s="24">
        <v>8</v>
      </c>
      <c r="B9" s="4" t="s">
        <v>444</v>
      </c>
      <c r="C9" s="4" t="s">
        <v>445</v>
      </c>
      <c r="D9" s="4" t="s">
        <v>453</v>
      </c>
      <c r="E9" s="4" t="s">
        <v>392</v>
      </c>
      <c r="F9" s="4">
        <v>2</v>
      </c>
      <c r="G9" s="5"/>
      <c r="H9" s="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30" x14ac:dyDescent="0.25">
      <c r="A10" s="24">
        <v>9</v>
      </c>
      <c r="B10" s="4" t="s">
        <v>444</v>
      </c>
      <c r="C10" s="4" t="s">
        <v>445</v>
      </c>
      <c r="D10" s="4" t="s">
        <v>454</v>
      </c>
      <c r="E10" s="4" t="s">
        <v>392</v>
      </c>
      <c r="F10" s="4">
        <v>2</v>
      </c>
      <c r="G10" s="5"/>
      <c r="H10" s="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30" x14ac:dyDescent="0.25">
      <c r="A11" s="24">
        <v>10</v>
      </c>
      <c r="B11" s="4" t="s">
        <v>444</v>
      </c>
      <c r="C11" s="4" t="s">
        <v>445</v>
      </c>
      <c r="D11" s="4" t="s">
        <v>455</v>
      </c>
      <c r="E11" s="4" t="s">
        <v>392</v>
      </c>
      <c r="F11" s="4">
        <v>2</v>
      </c>
      <c r="G11" s="5"/>
      <c r="H11" s="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" x14ac:dyDescent="0.25">
      <c r="A12" s="24">
        <v>11</v>
      </c>
      <c r="B12" s="4" t="s">
        <v>444</v>
      </c>
      <c r="C12" s="4" t="s">
        <v>445</v>
      </c>
      <c r="D12" s="4" t="s">
        <v>456</v>
      </c>
      <c r="E12" s="4" t="s">
        <v>392</v>
      </c>
      <c r="F12" s="4">
        <v>2</v>
      </c>
      <c r="G12" s="5"/>
      <c r="H12" s="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30" x14ac:dyDescent="0.25">
      <c r="A13" s="24">
        <v>12</v>
      </c>
      <c r="B13" s="4" t="s">
        <v>444</v>
      </c>
      <c r="C13" s="4" t="s">
        <v>445</v>
      </c>
      <c r="D13" s="4" t="s">
        <v>457</v>
      </c>
      <c r="E13" s="4" t="s">
        <v>392</v>
      </c>
      <c r="F13" s="4">
        <v>2</v>
      </c>
      <c r="G13" s="5"/>
      <c r="H13" s="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30" x14ac:dyDescent="0.25">
      <c r="A14" s="24">
        <v>13</v>
      </c>
      <c r="B14" s="4" t="s">
        <v>444</v>
      </c>
      <c r="C14" s="4" t="s">
        <v>445</v>
      </c>
      <c r="D14" s="4" t="s">
        <v>458</v>
      </c>
      <c r="E14" s="4" t="s">
        <v>392</v>
      </c>
      <c r="F14" s="4">
        <v>2</v>
      </c>
      <c r="G14" s="5"/>
      <c r="H14" s="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30" x14ac:dyDescent="0.25">
      <c r="A15" s="24">
        <v>14</v>
      </c>
      <c r="B15" s="4" t="s">
        <v>444</v>
      </c>
      <c r="C15" s="4" t="s">
        <v>445</v>
      </c>
      <c r="D15" s="4" t="s">
        <v>459</v>
      </c>
      <c r="E15" s="4" t="s">
        <v>392</v>
      </c>
      <c r="F15" s="4">
        <v>2</v>
      </c>
      <c r="G15" s="5"/>
      <c r="H15" s="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30" x14ac:dyDescent="0.25">
      <c r="A16" s="24">
        <v>15</v>
      </c>
      <c r="B16" s="4" t="s">
        <v>444</v>
      </c>
      <c r="C16" s="4" t="s">
        <v>445</v>
      </c>
      <c r="D16" s="4" t="s">
        <v>460</v>
      </c>
      <c r="E16" s="4" t="s">
        <v>392</v>
      </c>
      <c r="F16" s="4">
        <v>2</v>
      </c>
      <c r="G16" s="5"/>
      <c r="H16" s="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30" x14ac:dyDescent="0.25">
      <c r="A17" s="24">
        <v>16</v>
      </c>
      <c r="B17" s="4" t="s">
        <v>444</v>
      </c>
      <c r="C17" s="4" t="s">
        <v>445</v>
      </c>
      <c r="D17" s="4" t="s">
        <v>461</v>
      </c>
      <c r="E17" s="4" t="s">
        <v>392</v>
      </c>
      <c r="F17" s="4">
        <v>2</v>
      </c>
      <c r="G17" s="5"/>
      <c r="H17" s="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30" x14ac:dyDescent="0.25">
      <c r="A18" s="24">
        <v>17</v>
      </c>
      <c r="B18" s="4" t="s">
        <v>444</v>
      </c>
      <c r="C18" s="4" t="s">
        <v>445</v>
      </c>
      <c r="D18" s="4" t="s">
        <v>462</v>
      </c>
      <c r="E18" s="4" t="s">
        <v>392</v>
      </c>
      <c r="F18" s="4">
        <v>2</v>
      </c>
      <c r="G18" s="5"/>
      <c r="H18" s="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x14ac:dyDescent="0.25">
      <c r="K19" s="25">
        <f t="shared" ref="K19:L19" si="4">SUM(K2:K18)</f>
        <v>0</v>
      </c>
      <c r="L19" s="25">
        <f t="shared" si="4"/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929C9-FAB9-40E8-9CFD-4DE54138B245}">
  <dimension ref="A1:L6"/>
  <sheetViews>
    <sheetView workbookViewId="0">
      <selection activeCell="I2" sqref="I2:L2"/>
    </sheetView>
  </sheetViews>
  <sheetFormatPr defaultRowHeight="15" x14ac:dyDescent="0.25"/>
  <cols>
    <col min="1" max="1" width="6" customWidth="1"/>
    <col min="2" max="2" width="15.28515625" customWidth="1"/>
    <col min="3" max="3" width="17.7109375" customWidth="1"/>
    <col min="4" max="4" width="35.7109375" customWidth="1"/>
    <col min="11" max="11" width="11.85546875" customWidth="1"/>
    <col min="12" max="12" width="10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463</v>
      </c>
      <c r="C2" s="4" t="s">
        <v>464</v>
      </c>
      <c r="D2" s="4" t="s">
        <v>465</v>
      </c>
      <c r="E2" s="4" t="s">
        <v>20</v>
      </c>
      <c r="F2" s="4">
        <v>6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463</v>
      </c>
      <c r="C3" s="4" t="s">
        <v>466</v>
      </c>
      <c r="D3" s="4" t="s">
        <v>467</v>
      </c>
      <c r="E3" s="4" t="s">
        <v>468</v>
      </c>
      <c r="F3" s="4">
        <v>2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J3*F3</f>
        <v>0</v>
      </c>
    </row>
    <row r="4" spans="1:12" ht="60" x14ac:dyDescent="0.25">
      <c r="A4" s="24">
        <v>3</v>
      </c>
      <c r="B4" s="4" t="s">
        <v>463</v>
      </c>
      <c r="C4" s="4" t="s">
        <v>469</v>
      </c>
      <c r="D4" s="4" t="s">
        <v>470</v>
      </c>
      <c r="E4" s="4" t="s">
        <v>38</v>
      </c>
      <c r="F4" s="4">
        <v>100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463</v>
      </c>
      <c r="C5" s="4" t="s">
        <v>471</v>
      </c>
      <c r="D5" s="4" t="s">
        <v>472</v>
      </c>
      <c r="E5" s="4" t="s">
        <v>158</v>
      </c>
      <c r="F5" s="4">
        <v>10</v>
      </c>
      <c r="G5" s="5"/>
      <c r="H5" s="34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BB52-F917-4836-B6A4-4DFAECCBD36B}">
  <dimension ref="A1:L4"/>
  <sheetViews>
    <sheetView workbookViewId="0">
      <selection activeCell="K3" sqref="K3"/>
    </sheetView>
  </sheetViews>
  <sheetFormatPr defaultRowHeight="15" x14ac:dyDescent="0.25"/>
  <cols>
    <col min="1" max="1" width="2.28515625" bestFit="1" customWidth="1"/>
    <col min="2" max="3" width="13.140625" customWidth="1"/>
    <col min="4" max="4" width="27.5703125" customWidth="1"/>
    <col min="7" max="7" width="9.7109375" bestFit="1" customWidth="1"/>
    <col min="11" max="11" width="11.28515625" customWidth="1"/>
    <col min="12" max="12" width="13.140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473</v>
      </c>
      <c r="C2" s="4" t="s">
        <v>36</v>
      </c>
      <c r="D2" s="4" t="s">
        <v>474</v>
      </c>
      <c r="E2" s="4" t="s">
        <v>373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20" x14ac:dyDescent="0.25">
      <c r="A3" s="24">
        <v>2</v>
      </c>
      <c r="B3" s="4" t="s">
        <v>473</v>
      </c>
      <c r="C3" s="4" t="s">
        <v>475</v>
      </c>
      <c r="D3" s="4" t="s">
        <v>476</v>
      </c>
      <c r="E3" s="4" t="s">
        <v>373</v>
      </c>
      <c r="F3" s="4">
        <v>1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1DBE-ABA3-4635-86CE-81E5D8D62515}">
  <dimension ref="A1:L21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3.42578125" customWidth="1"/>
    <col min="3" max="3" width="14.42578125" customWidth="1"/>
    <col min="4" max="4" width="38" customWidth="1"/>
    <col min="5" max="5" width="11.7109375" customWidth="1"/>
    <col min="7" max="7" width="9.85546875" bestFit="1" customWidth="1"/>
    <col min="11" max="11" width="12.7109375" customWidth="1"/>
    <col min="12" max="12" width="13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5" x14ac:dyDescent="0.25">
      <c r="A2" s="24">
        <v>1</v>
      </c>
      <c r="B2" s="4" t="s">
        <v>477</v>
      </c>
      <c r="C2" s="4" t="s">
        <v>478</v>
      </c>
      <c r="D2" s="4" t="s">
        <v>479</v>
      </c>
      <c r="E2" s="4" t="s">
        <v>20</v>
      </c>
      <c r="F2" s="4">
        <v>35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60" x14ac:dyDescent="0.25">
      <c r="A3" s="24">
        <v>2</v>
      </c>
      <c r="B3" s="4" t="s">
        <v>477</v>
      </c>
      <c r="C3" s="4" t="s">
        <v>480</v>
      </c>
      <c r="D3" s="4" t="s">
        <v>481</v>
      </c>
      <c r="E3" s="4" t="s">
        <v>20</v>
      </c>
      <c r="F3" s="4">
        <v>14</v>
      </c>
      <c r="G3" s="5"/>
      <c r="H3" s="34"/>
      <c r="I3" s="5">
        <f t="shared" ref="I3:I20" si="0">G3*H3</f>
        <v>0</v>
      </c>
      <c r="J3" s="5">
        <f t="shared" ref="J3:J20" si="1">G3+I3</f>
        <v>0</v>
      </c>
      <c r="K3" s="5">
        <f t="shared" ref="K3:K20" si="2">G3*F3</f>
        <v>0</v>
      </c>
      <c r="L3" s="5">
        <f t="shared" ref="L3:L20" si="3">F3*J3</f>
        <v>0</v>
      </c>
    </row>
    <row r="4" spans="1:12" ht="60" x14ac:dyDescent="0.25">
      <c r="A4" s="24">
        <v>3</v>
      </c>
      <c r="B4" s="4" t="s">
        <v>477</v>
      </c>
      <c r="C4" s="4" t="s">
        <v>482</v>
      </c>
      <c r="D4" s="4" t="s">
        <v>483</v>
      </c>
      <c r="E4" s="4" t="s">
        <v>20</v>
      </c>
      <c r="F4" s="4">
        <v>17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477</v>
      </c>
      <c r="C5" s="4" t="s">
        <v>484</v>
      </c>
      <c r="D5" s="4" t="s">
        <v>485</v>
      </c>
      <c r="E5" s="4" t="s">
        <v>20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24">
        <v>5</v>
      </c>
      <c r="B6" s="4" t="s">
        <v>477</v>
      </c>
      <c r="C6" s="4" t="s">
        <v>480</v>
      </c>
      <c r="D6" s="4" t="s">
        <v>486</v>
      </c>
      <c r="E6" s="4" t="s">
        <v>20</v>
      </c>
      <c r="F6" s="4">
        <v>10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477</v>
      </c>
      <c r="C7" s="4" t="s">
        <v>487</v>
      </c>
      <c r="D7" s="4" t="s">
        <v>488</v>
      </c>
      <c r="E7" s="4" t="s">
        <v>20</v>
      </c>
      <c r="F7" s="4">
        <v>23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50" x14ac:dyDescent="0.25">
      <c r="A8" s="24">
        <v>7</v>
      </c>
      <c r="B8" s="4" t="s">
        <v>477</v>
      </c>
      <c r="C8" s="4" t="s">
        <v>489</v>
      </c>
      <c r="D8" s="4" t="s">
        <v>490</v>
      </c>
      <c r="E8" s="4" t="s">
        <v>20</v>
      </c>
      <c r="F8" s="4">
        <v>13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477</v>
      </c>
      <c r="C9" s="4" t="s">
        <v>491</v>
      </c>
      <c r="D9" s="4" t="s">
        <v>492</v>
      </c>
      <c r="E9" s="4" t="s">
        <v>20</v>
      </c>
      <c r="F9" s="4">
        <v>5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95" x14ac:dyDescent="0.25">
      <c r="A10" s="24">
        <v>9</v>
      </c>
      <c r="B10" s="4" t="s">
        <v>477</v>
      </c>
      <c r="C10" s="4" t="s">
        <v>493</v>
      </c>
      <c r="D10" s="4" t="s">
        <v>494</v>
      </c>
      <c r="E10" s="4" t="s">
        <v>20</v>
      </c>
      <c r="F10" s="4">
        <v>18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105" x14ac:dyDescent="0.25">
      <c r="A11" s="24">
        <v>10</v>
      </c>
      <c r="B11" s="4" t="s">
        <v>477</v>
      </c>
      <c r="C11" s="4" t="s">
        <v>495</v>
      </c>
      <c r="D11" s="4" t="s">
        <v>496</v>
      </c>
      <c r="E11" s="4" t="s">
        <v>20</v>
      </c>
      <c r="F11" s="4">
        <v>22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60" x14ac:dyDescent="0.25">
      <c r="A12" s="24">
        <v>11</v>
      </c>
      <c r="B12" s="4" t="s">
        <v>477</v>
      </c>
      <c r="C12" s="4" t="s">
        <v>497</v>
      </c>
      <c r="D12" s="4" t="s">
        <v>498</v>
      </c>
      <c r="E12" s="4" t="s">
        <v>20</v>
      </c>
      <c r="F12" s="4">
        <v>3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60" x14ac:dyDescent="0.25">
      <c r="A13" s="24">
        <v>12</v>
      </c>
      <c r="B13" s="4" t="s">
        <v>477</v>
      </c>
      <c r="C13" s="4" t="s">
        <v>482</v>
      </c>
      <c r="D13" s="4" t="s">
        <v>499</v>
      </c>
      <c r="E13" s="4" t="s">
        <v>20</v>
      </c>
      <c r="F13" s="4">
        <v>8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60" x14ac:dyDescent="0.25">
      <c r="A14" s="24">
        <v>13</v>
      </c>
      <c r="B14" s="4" t="s">
        <v>477</v>
      </c>
      <c r="C14" s="4" t="s">
        <v>500</v>
      </c>
      <c r="D14" s="4" t="s">
        <v>501</v>
      </c>
      <c r="E14" s="4" t="s">
        <v>20</v>
      </c>
      <c r="F14" s="4">
        <v>2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60" x14ac:dyDescent="0.25">
      <c r="A15" s="24">
        <v>14</v>
      </c>
      <c r="B15" s="4" t="s">
        <v>477</v>
      </c>
      <c r="C15" s="4" t="s">
        <v>502</v>
      </c>
      <c r="D15" s="4" t="s">
        <v>503</v>
      </c>
      <c r="E15" s="4" t="s">
        <v>20</v>
      </c>
      <c r="F15" s="4">
        <v>1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75" x14ac:dyDescent="0.25">
      <c r="A16" s="24">
        <v>15</v>
      </c>
      <c r="B16" s="4" t="s">
        <v>477</v>
      </c>
      <c r="C16" s="4" t="s">
        <v>504</v>
      </c>
      <c r="D16" s="4" t="s">
        <v>505</v>
      </c>
      <c r="E16" s="4" t="s">
        <v>219</v>
      </c>
      <c r="F16" s="4">
        <v>32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60" x14ac:dyDescent="0.25">
      <c r="A17" s="24">
        <v>16</v>
      </c>
      <c r="B17" s="4" t="s">
        <v>477</v>
      </c>
      <c r="C17" s="4" t="s">
        <v>480</v>
      </c>
      <c r="D17" s="4" t="s">
        <v>506</v>
      </c>
      <c r="E17" s="4" t="s">
        <v>20</v>
      </c>
      <c r="F17" s="4">
        <v>5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60" x14ac:dyDescent="0.25">
      <c r="A18" s="24">
        <v>17</v>
      </c>
      <c r="B18" s="4" t="s">
        <v>477</v>
      </c>
      <c r="C18" s="4" t="s">
        <v>507</v>
      </c>
      <c r="D18" s="4" t="s">
        <v>508</v>
      </c>
      <c r="E18" s="4" t="s">
        <v>20</v>
      </c>
      <c r="F18" s="4">
        <v>1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165" x14ac:dyDescent="0.25">
      <c r="A19" s="24">
        <v>18</v>
      </c>
      <c r="B19" s="4" t="s">
        <v>477</v>
      </c>
      <c r="C19" s="4" t="s">
        <v>509</v>
      </c>
      <c r="D19" s="4" t="s">
        <v>510</v>
      </c>
      <c r="E19" s="4" t="s">
        <v>20</v>
      </c>
      <c r="F19" s="4">
        <v>18</v>
      </c>
      <c r="G19" s="5"/>
      <c r="H19" s="34"/>
      <c r="I19" s="5">
        <f>G19*H19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75" x14ac:dyDescent="0.25">
      <c r="A20" s="24">
        <v>19</v>
      </c>
      <c r="B20" s="4" t="s">
        <v>477</v>
      </c>
      <c r="C20" s="4" t="s">
        <v>511</v>
      </c>
      <c r="D20" s="4" t="s">
        <v>512</v>
      </c>
      <c r="E20" s="4" t="s">
        <v>20</v>
      </c>
      <c r="F20" s="4">
        <v>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x14ac:dyDescent="0.25">
      <c r="K21" s="25">
        <f t="shared" ref="K21:L21" si="4">SUM(K2:K20)</f>
        <v>0</v>
      </c>
      <c r="L21" s="25">
        <f t="shared" si="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C14D-71D9-43BA-9139-ADEB3A19657C}">
  <dimension ref="A1:L3"/>
  <sheetViews>
    <sheetView workbookViewId="0">
      <selection activeCell="H2" sqref="H2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7">
        <v>1</v>
      </c>
      <c r="B2" s="4" t="s">
        <v>17</v>
      </c>
      <c r="C2" s="4" t="s">
        <v>18</v>
      </c>
      <c r="D2" s="4" t="s">
        <v>19</v>
      </c>
      <c r="E2" s="4" t="s">
        <v>20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F8BE0-4085-442F-A649-4D7DB0F2FDF2}">
  <dimension ref="A1:L8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4" customWidth="1"/>
    <col min="3" max="3" width="11.85546875" customWidth="1"/>
    <col min="4" max="4" width="33.7109375" customWidth="1"/>
    <col min="7" max="7" width="11.42578125" customWidth="1"/>
    <col min="8" max="8" width="10.5703125" customWidth="1"/>
    <col min="10" max="10" width="10" customWidth="1"/>
    <col min="11" max="12" width="10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513</v>
      </c>
      <c r="C2" s="4" t="s">
        <v>514</v>
      </c>
      <c r="D2" s="4" t="s">
        <v>515</v>
      </c>
      <c r="E2" s="4" t="s">
        <v>516</v>
      </c>
      <c r="F2" s="4">
        <v>15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120" x14ac:dyDescent="0.25">
      <c r="A3" s="24">
        <v>2</v>
      </c>
      <c r="B3" s="4" t="s">
        <v>513</v>
      </c>
      <c r="C3" s="4" t="s">
        <v>517</v>
      </c>
      <c r="D3" s="4" t="s">
        <v>518</v>
      </c>
      <c r="E3" s="4" t="s">
        <v>331</v>
      </c>
      <c r="F3" s="4">
        <v>31</v>
      </c>
      <c r="G3" s="5"/>
      <c r="H3" s="34"/>
      <c r="I3" s="5">
        <f t="shared" ref="I3:I7" si="0">G3*H3</f>
        <v>0</v>
      </c>
      <c r="J3" s="5">
        <f t="shared" ref="J3:J7" si="1">G3+I3</f>
        <v>0</v>
      </c>
      <c r="K3" s="5">
        <f t="shared" ref="K3:K7" si="2">G3*F3</f>
        <v>0</v>
      </c>
      <c r="L3" s="5">
        <f t="shared" ref="L3:L7" si="3">F3*J3</f>
        <v>0</v>
      </c>
    </row>
    <row r="4" spans="1:12" ht="75" x14ac:dyDescent="0.25">
      <c r="A4" s="24">
        <v>3</v>
      </c>
      <c r="B4" s="4" t="s">
        <v>513</v>
      </c>
      <c r="C4" s="4" t="s">
        <v>517</v>
      </c>
      <c r="D4" s="4" t="s">
        <v>519</v>
      </c>
      <c r="E4" s="4" t="s">
        <v>331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210" x14ac:dyDescent="0.25">
      <c r="A5" s="24">
        <v>4</v>
      </c>
      <c r="B5" s="4" t="s">
        <v>513</v>
      </c>
      <c r="C5" s="4" t="s">
        <v>520</v>
      </c>
      <c r="D5" s="4" t="s">
        <v>521</v>
      </c>
      <c r="E5" s="4" t="s">
        <v>522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80" x14ac:dyDescent="0.25">
      <c r="A6" s="24">
        <v>5</v>
      </c>
      <c r="B6" s="4" t="s">
        <v>513</v>
      </c>
      <c r="C6" s="4" t="s">
        <v>523</v>
      </c>
      <c r="D6" s="4" t="s">
        <v>524</v>
      </c>
      <c r="E6" s="4" t="s">
        <v>525</v>
      </c>
      <c r="F6" s="4">
        <v>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135" x14ac:dyDescent="0.25">
      <c r="A7" s="24">
        <v>6</v>
      </c>
      <c r="B7" s="4" t="s">
        <v>513</v>
      </c>
      <c r="C7" s="4" t="s">
        <v>517</v>
      </c>
      <c r="D7" s="4" t="s">
        <v>526</v>
      </c>
      <c r="E7" s="4" t="s">
        <v>216</v>
      </c>
      <c r="F7" s="4">
        <v>4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x14ac:dyDescent="0.25">
      <c r="K8" s="25">
        <f t="shared" ref="K8:L8" si="4">SUM(K2:K7)</f>
        <v>0</v>
      </c>
      <c r="L8" s="25">
        <f t="shared" si="4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DCDB-4C58-42E1-851D-87CA9A0BE512}">
  <dimension ref="A1:L6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6.7109375" customWidth="1"/>
    <col min="3" max="3" width="14.28515625" customWidth="1"/>
    <col min="4" max="4" width="27.28515625" customWidth="1"/>
    <col min="7" max="8" width="10.28515625" customWidth="1"/>
    <col min="10" max="10" width="10.7109375" customWidth="1"/>
    <col min="11" max="12" width="12.57031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527</v>
      </c>
      <c r="C2" s="4" t="s">
        <v>528</v>
      </c>
      <c r="D2" s="4" t="s">
        <v>529</v>
      </c>
      <c r="E2" s="4" t="s">
        <v>38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60" x14ac:dyDescent="0.25">
      <c r="A3" s="24">
        <v>2</v>
      </c>
      <c r="B3" s="4" t="s">
        <v>527</v>
      </c>
      <c r="C3" s="4" t="s">
        <v>530</v>
      </c>
      <c r="D3" s="4" t="s">
        <v>531</v>
      </c>
      <c r="E3" s="4" t="s">
        <v>38</v>
      </c>
      <c r="F3" s="4">
        <v>1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F3*J3</f>
        <v>0</v>
      </c>
    </row>
    <row r="4" spans="1:12" ht="60" x14ac:dyDescent="0.25">
      <c r="A4" s="24">
        <v>3</v>
      </c>
      <c r="B4" s="4" t="s">
        <v>527</v>
      </c>
      <c r="C4" s="4" t="s">
        <v>532</v>
      </c>
      <c r="D4" s="4" t="s">
        <v>533</v>
      </c>
      <c r="E4" s="4" t="s">
        <v>38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527</v>
      </c>
      <c r="C5" s="4" t="s">
        <v>534</v>
      </c>
      <c r="D5" s="4" t="s">
        <v>535</v>
      </c>
      <c r="E5" s="4" t="s">
        <v>38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AE86-509B-47CD-8CEA-D325B086186C}">
  <dimension ref="A1:L3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4.140625" customWidth="1"/>
    <col min="3" max="3" width="13.5703125" customWidth="1"/>
    <col min="4" max="4" width="28.140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536</v>
      </c>
      <c r="C2" s="4" t="s">
        <v>537</v>
      </c>
      <c r="D2" s="4" t="s">
        <v>538</v>
      </c>
      <c r="E2" s="4" t="s">
        <v>38</v>
      </c>
      <c r="F2" s="4">
        <v>8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D258-4C7A-4160-B06D-EA5FEA1A4E76}">
  <dimension ref="A1:L21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8.28515625" customWidth="1"/>
    <col min="3" max="3" width="17.42578125" customWidth="1"/>
    <col min="4" max="4" width="31.28515625" customWidth="1"/>
    <col min="11" max="12" width="12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539</v>
      </c>
      <c r="C2" s="4" t="s">
        <v>540</v>
      </c>
      <c r="D2" s="4" t="s">
        <v>541</v>
      </c>
      <c r="E2" s="4" t="s">
        <v>373</v>
      </c>
      <c r="F2" s="4">
        <v>25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75" x14ac:dyDescent="0.25">
      <c r="A3" s="24">
        <v>2</v>
      </c>
      <c r="B3" s="4" t="s">
        <v>539</v>
      </c>
      <c r="C3" s="4" t="s">
        <v>542</v>
      </c>
      <c r="D3" s="4" t="s">
        <v>543</v>
      </c>
      <c r="E3" s="4" t="s">
        <v>38</v>
      </c>
      <c r="F3" s="4">
        <v>12</v>
      </c>
      <c r="G3" s="5"/>
      <c r="H3" s="34"/>
      <c r="I3" s="5">
        <f t="shared" ref="I3:I20" si="0">G3*H3</f>
        <v>0</v>
      </c>
      <c r="J3" s="5">
        <f t="shared" ref="J3:J20" si="1">G3+I3</f>
        <v>0</v>
      </c>
      <c r="K3" s="5">
        <f t="shared" ref="K3:K20" si="2">G3*F3</f>
        <v>0</v>
      </c>
      <c r="L3" s="5">
        <f t="shared" ref="L3:L20" si="3">F3*J3</f>
        <v>0</v>
      </c>
    </row>
    <row r="4" spans="1:12" ht="30" x14ac:dyDescent="0.25">
      <c r="A4" s="24">
        <v>3</v>
      </c>
      <c r="B4" s="4" t="s">
        <v>539</v>
      </c>
      <c r="C4" s="4" t="s">
        <v>544</v>
      </c>
      <c r="D4" s="4" t="s">
        <v>545</v>
      </c>
      <c r="E4" s="4" t="s">
        <v>38</v>
      </c>
      <c r="F4" s="4">
        <v>35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30" x14ac:dyDescent="0.25">
      <c r="A5" s="24">
        <v>4</v>
      </c>
      <c r="B5" s="4" t="s">
        <v>539</v>
      </c>
      <c r="C5" s="4" t="s">
        <v>546</v>
      </c>
      <c r="D5" s="4" t="s">
        <v>547</v>
      </c>
      <c r="E5" s="4" t="s">
        <v>38</v>
      </c>
      <c r="F5" s="4">
        <v>35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45" x14ac:dyDescent="0.25">
      <c r="A6" s="24">
        <v>5</v>
      </c>
      <c r="B6" s="4" t="s">
        <v>539</v>
      </c>
      <c r="C6" s="4" t="s">
        <v>548</v>
      </c>
      <c r="D6" s="4" t="s">
        <v>549</v>
      </c>
      <c r="E6" s="4" t="s">
        <v>38</v>
      </c>
      <c r="F6" s="4">
        <v>25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45" x14ac:dyDescent="0.25">
      <c r="A7" s="24">
        <v>6</v>
      </c>
      <c r="B7" s="4" t="s">
        <v>539</v>
      </c>
      <c r="C7" s="4" t="s">
        <v>548</v>
      </c>
      <c r="D7" s="4" t="s">
        <v>550</v>
      </c>
      <c r="E7" s="4" t="s">
        <v>38</v>
      </c>
      <c r="F7" s="4">
        <v>25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05" x14ac:dyDescent="0.25">
      <c r="A8" s="24">
        <v>7</v>
      </c>
      <c r="B8" s="4" t="s">
        <v>539</v>
      </c>
      <c r="C8" s="4" t="s">
        <v>551</v>
      </c>
      <c r="D8" s="4" t="s">
        <v>552</v>
      </c>
      <c r="E8" s="4" t="s">
        <v>38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539</v>
      </c>
      <c r="C9" s="4" t="s">
        <v>553</v>
      </c>
      <c r="D9" s="4" t="s">
        <v>554</v>
      </c>
      <c r="E9" s="4" t="s">
        <v>38</v>
      </c>
      <c r="F9" s="4">
        <v>6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60" x14ac:dyDescent="0.25">
      <c r="A10" s="24">
        <v>9</v>
      </c>
      <c r="B10" s="4" t="s">
        <v>539</v>
      </c>
      <c r="C10" s="4" t="s">
        <v>555</v>
      </c>
      <c r="D10" s="4" t="s">
        <v>556</v>
      </c>
      <c r="E10" s="4" t="s">
        <v>38</v>
      </c>
      <c r="F10" s="4">
        <v>6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45" x14ac:dyDescent="0.25">
      <c r="A11" s="24">
        <v>10</v>
      </c>
      <c r="B11" s="4" t="s">
        <v>539</v>
      </c>
      <c r="C11" s="4" t="s">
        <v>557</v>
      </c>
      <c r="D11" s="4" t="s">
        <v>558</v>
      </c>
      <c r="E11" s="4" t="s">
        <v>38</v>
      </c>
      <c r="F11" s="4">
        <v>20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" x14ac:dyDescent="0.25">
      <c r="A12" s="24">
        <v>11</v>
      </c>
      <c r="B12" s="4" t="s">
        <v>539</v>
      </c>
      <c r="C12" s="4" t="s">
        <v>559</v>
      </c>
      <c r="D12" s="4" t="s">
        <v>560</v>
      </c>
      <c r="E12" s="4" t="s">
        <v>38</v>
      </c>
      <c r="F12" s="4">
        <v>20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60" x14ac:dyDescent="0.25">
      <c r="A13" s="24">
        <v>12</v>
      </c>
      <c r="B13" s="4" t="s">
        <v>539</v>
      </c>
      <c r="C13" s="4" t="s">
        <v>561</v>
      </c>
      <c r="D13" s="4" t="s">
        <v>562</v>
      </c>
      <c r="E13" s="4" t="s">
        <v>38</v>
      </c>
      <c r="F13" s="4">
        <v>3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45" x14ac:dyDescent="0.25">
      <c r="A14" s="24">
        <v>13</v>
      </c>
      <c r="B14" s="4" t="s">
        <v>539</v>
      </c>
      <c r="C14" s="4" t="s">
        <v>561</v>
      </c>
      <c r="D14" s="4" t="s">
        <v>563</v>
      </c>
      <c r="E14" s="4" t="s">
        <v>38</v>
      </c>
      <c r="F14" s="4">
        <v>8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45" x14ac:dyDescent="0.25">
      <c r="A15" s="24">
        <v>14</v>
      </c>
      <c r="B15" s="4" t="s">
        <v>539</v>
      </c>
      <c r="C15" s="4" t="s">
        <v>561</v>
      </c>
      <c r="D15" s="4" t="s">
        <v>564</v>
      </c>
      <c r="E15" s="4" t="s">
        <v>38</v>
      </c>
      <c r="F15" s="4">
        <v>8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45" x14ac:dyDescent="0.25">
      <c r="A16" s="24">
        <v>15</v>
      </c>
      <c r="B16" s="4" t="s">
        <v>539</v>
      </c>
      <c r="C16" s="4" t="s">
        <v>565</v>
      </c>
      <c r="D16" s="4" t="s">
        <v>566</v>
      </c>
      <c r="E16" s="4" t="s">
        <v>38</v>
      </c>
      <c r="F16" s="4">
        <v>15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45" x14ac:dyDescent="0.25">
      <c r="A17" s="24">
        <v>16</v>
      </c>
      <c r="B17" s="4" t="s">
        <v>539</v>
      </c>
      <c r="C17" s="4" t="s">
        <v>565</v>
      </c>
      <c r="D17" s="4" t="s">
        <v>567</v>
      </c>
      <c r="E17" s="4" t="s">
        <v>38</v>
      </c>
      <c r="F17" s="4">
        <v>15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45" x14ac:dyDescent="0.25">
      <c r="A18" s="24">
        <v>17</v>
      </c>
      <c r="B18" s="4" t="s">
        <v>539</v>
      </c>
      <c r="C18" s="4" t="s">
        <v>568</v>
      </c>
      <c r="D18" s="4" t="s">
        <v>569</v>
      </c>
      <c r="E18" s="4" t="s">
        <v>38</v>
      </c>
      <c r="F18" s="4">
        <v>4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45" x14ac:dyDescent="0.25">
      <c r="A19" s="24">
        <v>18</v>
      </c>
      <c r="B19" s="4" t="s">
        <v>539</v>
      </c>
      <c r="C19" s="4" t="s">
        <v>570</v>
      </c>
      <c r="D19" s="4" t="s">
        <v>571</v>
      </c>
      <c r="E19" s="4" t="s">
        <v>38</v>
      </c>
      <c r="F19" s="4">
        <v>15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45" x14ac:dyDescent="0.25">
      <c r="A20" s="24">
        <v>19</v>
      </c>
      <c r="B20" s="4" t="s">
        <v>539</v>
      </c>
      <c r="C20" s="4" t="s">
        <v>572</v>
      </c>
      <c r="D20" s="4" t="s">
        <v>573</v>
      </c>
      <c r="E20" s="4" t="s">
        <v>38</v>
      </c>
      <c r="F20" s="4">
        <v>15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x14ac:dyDescent="0.25">
      <c r="K21" s="25">
        <f t="shared" ref="K21:L21" si="4">SUM(K2:K20)</f>
        <v>0</v>
      </c>
      <c r="L21" s="25">
        <f t="shared" si="4"/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23D3-55AC-4104-B873-06A5C8D6ED34}">
  <dimension ref="A1:L6"/>
  <sheetViews>
    <sheetView workbookViewId="0">
      <selection activeCell="Q4" sqref="Q4"/>
    </sheetView>
  </sheetViews>
  <sheetFormatPr defaultRowHeight="15" x14ac:dyDescent="0.25"/>
  <cols>
    <col min="1" max="1" width="2.28515625" bestFit="1" customWidth="1"/>
    <col min="2" max="2" width="14.7109375" bestFit="1" customWidth="1"/>
    <col min="3" max="3" width="12.42578125" bestFit="1" customWidth="1"/>
    <col min="4" max="4" width="38.5703125" bestFit="1" customWidth="1"/>
    <col min="5" max="5" width="7.85546875" bestFit="1" customWidth="1"/>
    <col min="6" max="6" width="9" bestFit="1" customWidth="1"/>
    <col min="7" max="7" width="9.7109375" bestFit="1" customWidth="1"/>
    <col min="8" max="8" width="8.5703125" bestFit="1" customWidth="1"/>
    <col min="9" max="9" width="8.85546875" bestFit="1" customWidth="1"/>
    <col min="10" max="10" width="9.85546875" bestFit="1" customWidth="1"/>
    <col min="11" max="11" width="12.140625" customWidth="1"/>
    <col min="12" max="12" width="12.7109375" bestFit="1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77.75" customHeight="1" x14ac:dyDescent="0.25">
      <c r="A2" s="21">
        <v>1</v>
      </c>
      <c r="B2" s="4" t="s">
        <v>574</v>
      </c>
      <c r="C2" s="4" t="s">
        <v>575</v>
      </c>
      <c r="D2" s="4" t="s">
        <v>576</v>
      </c>
      <c r="E2" s="4" t="s">
        <v>46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120" x14ac:dyDescent="0.25">
      <c r="A3" s="21">
        <v>2</v>
      </c>
      <c r="B3" s="4" t="s">
        <v>574</v>
      </c>
      <c r="C3" s="4" t="s">
        <v>577</v>
      </c>
      <c r="D3" s="16" t="s">
        <v>578</v>
      </c>
      <c r="E3" s="4" t="s">
        <v>38</v>
      </c>
      <c r="F3" s="4">
        <v>3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F3*J3</f>
        <v>0</v>
      </c>
    </row>
    <row r="4" spans="1:12" ht="90" x14ac:dyDescent="0.25">
      <c r="A4" s="21">
        <v>3</v>
      </c>
      <c r="B4" s="4" t="s">
        <v>574</v>
      </c>
      <c r="C4" s="4" t="s">
        <v>579</v>
      </c>
      <c r="D4" s="4" t="s">
        <v>580</v>
      </c>
      <c r="E4" s="4" t="s">
        <v>38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1">
        <v>4</v>
      </c>
      <c r="B5" s="4" t="s">
        <v>574</v>
      </c>
      <c r="C5" s="4" t="s">
        <v>581</v>
      </c>
      <c r="D5" s="4" t="s">
        <v>582</v>
      </c>
      <c r="E5" s="4" t="s">
        <v>38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4D91-D65D-4BC3-8F57-CB10E3379A5C}">
  <dimension ref="A1:L5"/>
  <sheetViews>
    <sheetView workbookViewId="0">
      <selection activeCell="I2" sqref="I2:L2"/>
    </sheetView>
  </sheetViews>
  <sheetFormatPr defaultRowHeight="15" x14ac:dyDescent="0.25"/>
  <cols>
    <col min="2" max="2" width="18" customWidth="1"/>
    <col min="3" max="3" width="14" customWidth="1"/>
    <col min="4" max="4" width="35.85546875" customWidth="1"/>
    <col min="10" max="10" width="12.5703125" customWidth="1"/>
    <col min="11" max="12" width="10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0" x14ac:dyDescent="0.25">
      <c r="A2" s="24">
        <v>1</v>
      </c>
      <c r="B2" s="4" t="s">
        <v>583</v>
      </c>
      <c r="C2" s="4" t="s">
        <v>584</v>
      </c>
      <c r="D2" s="6" t="s">
        <v>585</v>
      </c>
      <c r="E2" s="4" t="s">
        <v>586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45" x14ac:dyDescent="0.25">
      <c r="A3" s="24">
        <v>2</v>
      </c>
      <c r="B3" s="4" t="s">
        <v>583</v>
      </c>
      <c r="C3" s="4" t="s">
        <v>587</v>
      </c>
      <c r="D3" s="4" t="s">
        <v>588</v>
      </c>
      <c r="E3" s="4" t="s">
        <v>589</v>
      </c>
      <c r="F3" s="4">
        <v>17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F3*J3</f>
        <v>0</v>
      </c>
    </row>
    <row r="4" spans="1:12" ht="75" x14ac:dyDescent="0.25">
      <c r="A4" s="24">
        <v>3</v>
      </c>
      <c r="B4" s="4" t="s">
        <v>583</v>
      </c>
      <c r="C4" s="4" t="s">
        <v>590</v>
      </c>
      <c r="D4" s="4" t="s">
        <v>591</v>
      </c>
      <c r="E4" s="4" t="s">
        <v>592</v>
      </c>
      <c r="F4" s="4">
        <v>15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x14ac:dyDescent="0.25">
      <c r="K5" s="25">
        <f t="shared" ref="K5:L5" si="4">SUM(K2:K4)</f>
        <v>0</v>
      </c>
      <c r="L5" s="25">
        <f t="shared" si="4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14C4-41B4-4203-A2AE-60A31E84AC0D}">
  <dimension ref="A1:L11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3" customWidth="1"/>
    <col min="3" max="3" width="17.5703125" customWidth="1"/>
    <col min="4" max="4" width="32" customWidth="1"/>
    <col min="7" max="7" width="12" customWidth="1"/>
    <col min="10" max="10" width="11.85546875" customWidth="1"/>
    <col min="11" max="13" width="12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593</v>
      </c>
      <c r="C2" s="4" t="s">
        <v>594</v>
      </c>
      <c r="D2" s="4" t="s">
        <v>595</v>
      </c>
      <c r="E2" s="4" t="s">
        <v>219</v>
      </c>
      <c r="F2" s="4">
        <v>100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120" x14ac:dyDescent="0.25">
      <c r="A3" s="24">
        <v>2</v>
      </c>
      <c r="B3" s="4" t="s">
        <v>593</v>
      </c>
      <c r="C3" s="4" t="s">
        <v>596</v>
      </c>
      <c r="D3" s="4" t="s">
        <v>597</v>
      </c>
      <c r="E3" s="4" t="s">
        <v>598</v>
      </c>
      <c r="F3" s="4">
        <v>6</v>
      </c>
      <c r="G3" s="5"/>
      <c r="H3" s="34"/>
      <c r="I3" s="5">
        <f t="shared" ref="I3:I10" si="0">G3*H3</f>
        <v>0</v>
      </c>
      <c r="J3" s="5">
        <f t="shared" ref="J3:J10" si="1">G3+I3</f>
        <v>0</v>
      </c>
      <c r="K3" s="5">
        <f t="shared" ref="K3:K10" si="2">G3*F3</f>
        <v>0</v>
      </c>
      <c r="L3" s="5">
        <f t="shared" ref="L3:L10" si="3">F3*J3</f>
        <v>0</v>
      </c>
    </row>
    <row r="4" spans="1:12" ht="120" x14ac:dyDescent="0.25">
      <c r="A4" s="24">
        <v>3</v>
      </c>
      <c r="B4" s="4" t="s">
        <v>593</v>
      </c>
      <c r="C4" s="4" t="s">
        <v>599</v>
      </c>
      <c r="D4" s="4" t="s">
        <v>600</v>
      </c>
      <c r="E4" s="4" t="s">
        <v>601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90" x14ac:dyDescent="0.25">
      <c r="A5" s="24">
        <v>4</v>
      </c>
      <c r="B5" s="4" t="s">
        <v>593</v>
      </c>
      <c r="C5" s="4" t="s">
        <v>602</v>
      </c>
      <c r="D5" s="4" t="s">
        <v>603</v>
      </c>
      <c r="E5" s="4" t="s">
        <v>216</v>
      </c>
      <c r="F5" s="4">
        <v>14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75" x14ac:dyDescent="0.25">
      <c r="A6" s="24">
        <v>5</v>
      </c>
      <c r="B6" s="4" t="s">
        <v>593</v>
      </c>
      <c r="C6" s="4" t="s">
        <v>594</v>
      </c>
      <c r="D6" s="4" t="s">
        <v>604</v>
      </c>
      <c r="E6" s="4" t="s">
        <v>605</v>
      </c>
      <c r="F6" s="4">
        <v>12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593</v>
      </c>
      <c r="C7" s="4" t="s">
        <v>602</v>
      </c>
      <c r="D7" s="4" t="s">
        <v>606</v>
      </c>
      <c r="E7" s="4" t="s">
        <v>607</v>
      </c>
      <c r="F7" s="4">
        <v>11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593</v>
      </c>
      <c r="C8" s="4" t="s">
        <v>608</v>
      </c>
      <c r="D8" s="4" t="s">
        <v>609</v>
      </c>
      <c r="E8" s="4" t="s">
        <v>216</v>
      </c>
      <c r="F8" s="4">
        <v>4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35" x14ac:dyDescent="0.25">
      <c r="A9" s="24">
        <v>8</v>
      </c>
      <c r="B9" s="4" t="s">
        <v>593</v>
      </c>
      <c r="C9" s="4" t="s">
        <v>602</v>
      </c>
      <c r="D9" s="4" t="s">
        <v>610</v>
      </c>
      <c r="E9" s="4" t="s">
        <v>271</v>
      </c>
      <c r="F9" s="4">
        <v>17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35" x14ac:dyDescent="0.25">
      <c r="A10" s="24">
        <v>9</v>
      </c>
      <c r="B10" s="4" t="s">
        <v>593</v>
      </c>
      <c r="C10" s="4" t="s">
        <v>594</v>
      </c>
      <c r="D10" s="4" t="s">
        <v>611</v>
      </c>
      <c r="E10" s="4" t="s">
        <v>612</v>
      </c>
      <c r="F10" s="4">
        <v>26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x14ac:dyDescent="0.25">
      <c r="K11" s="25">
        <f t="shared" ref="K11:L11" si="4">SUM(K2:K10)</f>
        <v>0</v>
      </c>
      <c r="L11" s="25">
        <f t="shared" si="4"/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1148-C175-450B-8FA1-23BC174D3A05}">
  <dimension ref="A1:L7"/>
  <sheetViews>
    <sheetView workbookViewId="0">
      <selection activeCell="N6" sqref="N6"/>
    </sheetView>
  </sheetViews>
  <sheetFormatPr defaultRowHeight="15" x14ac:dyDescent="0.25"/>
  <cols>
    <col min="1" max="1" width="2.28515625" bestFit="1" customWidth="1"/>
    <col min="2" max="2" width="15.42578125" customWidth="1"/>
    <col min="3" max="3" width="14.140625" bestFit="1" customWidth="1"/>
    <col min="4" max="4" width="30.42578125" customWidth="1"/>
    <col min="11" max="11" width="11.7109375" customWidth="1"/>
    <col min="12" max="12" width="11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613</v>
      </c>
      <c r="C2" s="4" t="s">
        <v>614</v>
      </c>
      <c r="D2" s="4" t="s">
        <v>615</v>
      </c>
      <c r="E2" s="4" t="s">
        <v>38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45" x14ac:dyDescent="0.25">
      <c r="A3" s="24">
        <v>2</v>
      </c>
      <c r="B3" s="4" t="s">
        <v>613</v>
      </c>
      <c r="C3" s="4" t="s">
        <v>614</v>
      </c>
      <c r="D3" s="4" t="s">
        <v>616</v>
      </c>
      <c r="E3" s="4" t="s">
        <v>38</v>
      </c>
      <c r="F3" s="4">
        <v>1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5" si="2">G3*F3</f>
        <v>0</v>
      </c>
      <c r="L3" s="5">
        <f t="shared" ref="L3:L5" si="3">F3*J3</f>
        <v>0</v>
      </c>
    </row>
    <row r="4" spans="1:12" ht="45" x14ac:dyDescent="0.25">
      <c r="A4" s="24">
        <v>3</v>
      </c>
      <c r="B4" s="4" t="s">
        <v>613</v>
      </c>
      <c r="C4" s="4" t="s">
        <v>614</v>
      </c>
      <c r="D4" s="4" t="s">
        <v>617</v>
      </c>
      <c r="E4" s="4" t="s">
        <v>38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613</v>
      </c>
      <c r="C5" s="4" t="s">
        <v>614</v>
      </c>
      <c r="D5" s="4" t="s">
        <v>618</v>
      </c>
      <c r="E5" s="4" t="s">
        <v>38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80" x14ac:dyDescent="0.25">
      <c r="A6" s="24">
        <v>5</v>
      </c>
      <c r="B6" s="4" t="s">
        <v>613</v>
      </c>
      <c r="C6" s="15" t="s">
        <v>619</v>
      </c>
      <c r="D6" s="4" t="s">
        <v>620</v>
      </c>
      <c r="E6" s="15" t="s">
        <v>392</v>
      </c>
      <c r="F6" s="15">
        <v>2</v>
      </c>
      <c r="G6" s="5"/>
      <c r="H6" s="34"/>
      <c r="I6" s="5">
        <f t="shared" si="0"/>
        <v>0</v>
      </c>
      <c r="J6" s="5">
        <f t="shared" si="1"/>
        <v>0</v>
      </c>
      <c r="K6" s="5">
        <f>G6*F6</f>
        <v>0</v>
      </c>
      <c r="L6" s="5">
        <f>F6*J6</f>
        <v>0</v>
      </c>
    </row>
    <row r="7" spans="1:12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E103-1F01-487E-B832-822ADDA5717A}">
  <dimension ref="A1:L5"/>
  <sheetViews>
    <sheetView zoomScaleNormal="100" workbookViewId="0">
      <selection activeCell="I2" sqref="I2:L2"/>
    </sheetView>
  </sheetViews>
  <sheetFormatPr defaultRowHeight="15" x14ac:dyDescent="0.25"/>
  <cols>
    <col min="2" max="2" width="12.7109375" customWidth="1"/>
    <col min="3" max="3" width="15.140625" customWidth="1"/>
    <col min="4" max="4" width="31.140625" customWidth="1"/>
    <col min="6" max="6" width="10.7109375" customWidth="1"/>
    <col min="9" max="9" width="12.7109375" customWidth="1"/>
    <col min="10" max="10" width="15.140625" customWidth="1"/>
    <col min="11" max="11" width="12.28515625" customWidth="1"/>
    <col min="12" max="12" width="16.5703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621</v>
      </c>
      <c r="C2" s="4" t="s">
        <v>622</v>
      </c>
      <c r="D2" s="4" t="s">
        <v>623</v>
      </c>
      <c r="E2" s="4" t="s">
        <v>213</v>
      </c>
      <c r="F2" s="4">
        <v>7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45" x14ac:dyDescent="0.25">
      <c r="A3" s="24">
        <v>2</v>
      </c>
      <c r="B3" s="4" t="s">
        <v>621</v>
      </c>
      <c r="C3" s="4" t="s">
        <v>622</v>
      </c>
      <c r="D3" s="4" t="s">
        <v>624</v>
      </c>
      <c r="E3" s="4" t="s">
        <v>525</v>
      </c>
      <c r="F3" s="4">
        <v>3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ht="150" x14ac:dyDescent="0.25">
      <c r="A4" s="24">
        <v>3</v>
      </c>
      <c r="B4" s="4" t="s">
        <v>621</v>
      </c>
      <c r="C4" s="4" t="s">
        <v>625</v>
      </c>
      <c r="D4" s="4" t="s">
        <v>626</v>
      </c>
      <c r="E4" s="4" t="s">
        <v>627</v>
      </c>
      <c r="F4" s="4">
        <v>1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43"/>
      <c r="K5" s="44">
        <f t="shared" ref="K5:L5" si="0">SUM(K2:K4)</f>
        <v>0</v>
      </c>
      <c r="L5" s="44">
        <f t="shared" si="0"/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A82F1-1855-40B9-882A-67EAF3825C30}">
  <dimension ref="A1:L8"/>
  <sheetViews>
    <sheetView workbookViewId="0">
      <selection activeCell="I2" sqref="I2:L2"/>
    </sheetView>
  </sheetViews>
  <sheetFormatPr defaultRowHeight="15" x14ac:dyDescent="0.25"/>
  <cols>
    <col min="1" max="1" width="5.42578125" customWidth="1"/>
    <col min="2" max="2" width="15.140625" customWidth="1"/>
    <col min="3" max="3" width="15.28515625" customWidth="1"/>
    <col min="4" max="4" width="32.85546875" customWidth="1"/>
    <col min="11" max="12" width="12.5703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628</v>
      </c>
      <c r="C2" s="4" t="s">
        <v>629</v>
      </c>
      <c r="D2" s="4" t="s">
        <v>630</v>
      </c>
      <c r="E2" s="4" t="s">
        <v>20</v>
      </c>
      <c r="F2" s="4">
        <v>10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35" x14ac:dyDescent="0.25">
      <c r="A3" s="24">
        <v>2</v>
      </c>
      <c r="B3" s="4" t="s">
        <v>628</v>
      </c>
      <c r="C3" s="4" t="s">
        <v>631</v>
      </c>
      <c r="D3" s="4" t="s">
        <v>632</v>
      </c>
      <c r="E3" s="4" t="s">
        <v>20</v>
      </c>
      <c r="F3" s="4">
        <v>5</v>
      </c>
      <c r="G3" s="5"/>
      <c r="H3" s="34"/>
      <c r="I3" s="5">
        <f t="shared" ref="I3:I7" si="0">G3*H3</f>
        <v>0</v>
      </c>
      <c r="J3" s="5">
        <f t="shared" ref="J3:J7" si="1">G3+I3</f>
        <v>0</v>
      </c>
      <c r="K3" s="5">
        <f t="shared" ref="K3:K7" si="2">G3*F3</f>
        <v>0</v>
      </c>
      <c r="L3" s="5">
        <f t="shared" ref="L3:L7" si="3">J3*F3</f>
        <v>0</v>
      </c>
    </row>
    <row r="4" spans="1:12" ht="30" x14ac:dyDescent="0.25">
      <c r="A4" s="24">
        <v>3</v>
      </c>
      <c r="B4" s="4" t="s">
        <v>628</v>
      </c>
      <c r="C4" s="4" t="s">
        <v>633</v>
      </c>
      <c r="D4" s="4" t="s">
        <v>634</v>
      </c>
      <c r="E4" s="4" t="s">
        <v>635</v>
      </c>
      <c r="F4" s="4">
        <v>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628</v>
      </c>
      <c r="C5" s="4" t="s">
        <v>636</v>
      </c>
      <c r="D5" s="4" t="s">
        <v>637</v>
      </c>
      <c r="E5" s="4" t="s">
        <v>638</v>
      </c>
      <c r="F5" s="4">
        <v>50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24">
        <v>5</v>
      </c>
      <c r="B6" s="4" t="s">
        <v>628</v>
      </c>
      <c r="C6" s="4" t="s">
        <v>639</v>
      </c>
      <c r="D6" s="4" t="s">
        <v>640</v>
      </c>
      <c r="E6" s="4" t="s">
        <v>20</v>
      </c>
      <c r="F6" s="4">
        <v>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628</v>
      </c>
      <c r="C7" s="4" t="s">
        <v>641</v>
      </c>
      <c r="D7" s="4" t="s">
        <v>864</v>
      </c>
      <c r="E7" s="4" t="s">
        <v>373</v>
      </c>
      <c r="F7" s="4">
        <v>5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x14ac:dyDescent="0.25">
      <c r="K8" s="25">
        <f t="shared" ref="K8:L8" si="4">SUM(K2:K7)</f>
        <v>0</v>
      </c>
      <c r="L8" s="25">
        <f t="shared" si="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4B6C-D6F6-41F0-AE70-01C9AFCFE74D}">
  <dimension ref="A1:L4"/>
  <sheetViews>
    <sheetView workbookViewId="0">
      <selection activeCell="A3" sqref="A3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7">
        <v>1</v>
      </c>
      <c r="B2" s="4" t="s">
        <v>21</v>
      </c>
      <c r="C2" s="4" t="s">
        <v>22</v>
      </c>
      <c r="D2" s="4" t="s">
        <v>23</v>
      </c>
      <c r="E2" s="4" t="s">
        <v>24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60" x14ac:dyDescent="0.25">
      <c r="A3" s="7">
        <v>2</v>
      </c>
      <c r="B3" s="4" t="s">
        <v>21</v>
      </c>
      <c r="C3" s="4" t="s">
        <v>25</v>
      </c>
      <c r="D3" s="4" t="s">
        <v>26</v>
      </c>
      <c r="E3" s="4" t="s">
        <v>27</v>
      </c>
      <c r="F3" s="4">
        <v>5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5E88-C972-48B6-8658-676344EEFC9E}">
  <dimension ref="A1:L7"/>
  <sheetViews>
    <sheetView workbookViewId="0">
      <selection activeCell="I2" sqref="I2:L2"/>
    </sheetView>
  </sheetViews>
  <sheetFormatPr defaultRowHeight="15" x14ac:dyDescent="0.25"/>
  <cols>
    <col min="1" max="1" width="3.7109375" customWidth="1"/>
    <col min="2" max="2" width="13" customWidth="1"/>
    <col min="3" max="3" width="14.7109375" customWidth="1"/>
    <col min="4" max="4" width="35.140625" customWidth="1"/>
    <col min="9" max="9" width="10" customWidth="1"/>
    <col min="10" max="12" width="13" customWidth="1"/>
  </cols>
  <sheetData>
    <row r="1" spans="1:12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80" x14ac:dyDescent="0.25">
      <c r="A2" s="24">
        <v>1</v>
      </c>
      <c r="B2" s="4" t="s">
        <v>642</v>
      </c>
      <c r="C2" s="4" t="s">
        <v>643</v>
      </c>
      <c r="D2" s="16" t="s">
        <v>644</v>
      </c>
      <c r="E2" s="4" t="s">
        <v>169</v>
      </c>
      <c r="F2" s="4">
        <v>4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642</v>
      </c>
      <c r="C3" s="4" t="s">
        <v>645</v>
      </c>
      <c r="D3" s="4" t="s">
        <v>646</v>
      </c>
      <c r="E3" s="4" t="s">
        <v>38</v>
      </c>
      <c r="F3" s="4">
        <v>5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6" si="2">G3*F3</f>
        <v>0</v>
      </c>
      <c r="L3" s="5">
        <f t="shared" ref="L3:L6" si="3">J3*F3</f>
        <v>0</v>
      </c>
    </row>
    <row r="4" spans="1:12" ht="105" x14ac:dyDescent="0.25">
      <c r="A4" s="24">
        <v>3</v>
      </c>
      <c r="B4" s="4" t="s">
        <v>642</v>
      </c>
      <c r="C4" s="4" t="s">
        <v>647</v>
      </c>
      <c r="D4" s="4" t="s">
        <v>648</v>
      </c>
      <c r="E4" s="4" t="s">
        <v>38</v>
      </c>
      <c r="F4" s="4">
        <v>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65" x14ac:dyDescent="0.25">
      <c r="A5" s="24">
        <v>4</v>
      </c>
      <c r="B5" s="4" t="s">
        <v>642</v>
      </c>
      <c r="C5" s="4" t="s">
        <v>649</v>
      </c>
      <c r="D5" s="4" t="s">
        <v>866</v>
      </c>
      <c r="E5" s="4" t="s">
        <v>219</v>
      </c>
      <c r="F5" s="4">
        <v>2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05" x14ac:dyDescent="0.25">
      <c r="A6" s="24">
        <v>5</v>
      </c>
      <c r="B6" s="4" t="s">
        <v>642</v>
      </c>
      <c r="C6" s="4" t="s">
        <v>650</v>
      </c>
      <c r="D6" s="4" t="s">
        <v>865</v>
      </c>
      <c r="E6" s="4" t="s">
        <v>651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1902E-002F-4EAF-8896-1727CF1FB554}">
  <dimension ref="A1:L12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3.140625" customWidth="1"/>
    <col min="3" max="3" width="16.140625" customWidth="1"/>
    <col min="4" max="4" width="30.42578125" customWidth="1"/>
    <col min="11" max="12" width="12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652</v>
      </c>
      <c r="C2" s="4" t="s">
        <v>653</v>
      </c>
      <c r="D2" s="4" t="s">
        <v>654</v>
      </c>
      <c r="E2" s="4" t="s">
        <v>373</v>
      </c>
      <c r="F2" s="4">
        <v>10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75" x14ac:dyDescent="0.25">
      <c r="A3" s="24">
        <v>2</v>
      </c>
      <c r="B3" s="4" t="s">
        <v>652</v>
      </c>
      <c r="C3" s="4" t="s">
        <v>655</v>
      </c>
      <c r="D3" s="4" t="s">
        <v>656</v>
      </c>
      <c r="E3" s="4" t="s">
        <v>31</v>
      </c>
      <c r="F3" s="4">
        <v>12</v>
      </c>
      <c r="G3" s="5"/>
      <c r="H3" s="34"/>
      <c r="I3" s="5">
        <f t="shared" ref="I3:I11" si="0">G3*H3</f>
        <v>0</v>
      </c>
      <c r="J3" s="5">
        <f t="shared" ref="J3:J11" si="1">G3+I3</f>
        <v>0</v>
      </c>
      <c r="K3" s="5">
        <f t="shared" ref="K3:K11" si="2">G3*F3</f>
        <v>0</v>
      </c>
      <c r="L3" s="5">
        <f t="shared" ref="L3:L11" si="3">J3*F3</f>
        <v>0</v>
      </c>
    </row>
    <row r="4" spans="1:12" ht="120" x14ac:dyDescent="0.25">
      <c r="A4" s="24">
        <v>3</v>
      </c>
      <c r="B4" s="4" t="s">
        <v>652</v>
      </c>
      <c r="C4" s="4" t="s">
        <v>657</v>
      </c>
      <c r="D4" s="4" t="s">
        <v>658</v>
      </c>
      <c r="E4" s="4" t="s">
        <v>31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75" x14ac:dyDescent="0.25">
      <c r="A5" s="24">
        <v>4</v>
      </c>
      <c r="B5" s="4" t="s">
        <v>652</v>
      </c>
      <c r="C5" s="4" t="s">
        <v>655</v>
      </c>
      <c r="D5" s="4" t="s">
        <v>659</v>
      </c>
      <c r="E5" s="4" t="s">
        <v>31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35" x14ac:dyDescent="0.25">
      <c r="A6" s="24">
        <v>5</v>
      </c>
      <c r="B6" s="4" t="s">
        <v>652</v>
      </c>
      <c r="C6" s="4" t="s">
        <v>660</v>
      </c>
      <c r="D6" s="4" t="s">
        <v>661</v>
      </c>
      <c r="E6" s="4" t="s">
        <v>38</v>
      </c>
      <c r="F6" s="4">
        <v>9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60" x14ac:dyDescent="0.25">
      <c r="A7" s="24">
        <v>6</v>
      </c>
      <c r="B7" s="4" t="s">
        <v>652</v>
      </c>
      <c r="C7" s="4" t="s">
        <v>662</v>
      </c>
      <c r="D7" s="4" t="s">
        <v>663</v>
      </c>
      <c r="E7" s="4" t="s">
        <v>31</v>
      </c>
      <c r="F7" s="4">
        <v>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652</v>
      </c>
      <c r="C8" s="4" t="s">
        <v>664</v>
      </c>
      <c r="D8" s="4" t="s">
        <v>665</v>
      </c>
      <c r="E8" s="4" t="s">
        <v>38</v>
      </c>
      <c r="F8" s="4">
        <v>3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20" x14ac:dyDescent="0.25">
      <c r="A9" s="24">
        <v>8</v>
      </c>
      <c r="B9" s="4" t="s">
        <v>652</v>
      </c>
      <c r="C9" s="4" t="s">
        <v>666</v>
      </c>
      <c r="D9" s="4" t="s">
        <v>667</v>
      </c>
      <c r="E9" s="4" t="s">
        <v>31</v>
      </c>
      <c r="F9" s="4">
        <v>5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20" x14ac:dyDescent="0.25">
      <c r="A10" s="24">
        <v>9</v>
      </c>
      <c r="B10" s="4" t="s">
        <v>652</v>
      </c>
      <c r="C10" s="4" t="s">
        <v>657</v>
      </c>
      <c r="D10" s="4" t="s">
        <v>668</v>
      </c>
      <c r="E10" s="4" t="s">
        <v>31</v>
      </c>
      <c r="F10" s="4">
        <v>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135" x14ac:dyDescent="0.25">
      <c r="A11" s="24">
        <v>10</v>
      </c>
      <c r="B11" s="4" t="s">
        <v>652</v>
      </c>
      <c r="C11" s="4" t="s">
        <v>669</v>
      </c>
      <c r="D11" s="4" t="s">
        <v>670</v>
      </c>
      <c r="E11" s="4" t="s">
        <v>38</v>
      </c>
      <c r="F11" s="4">
        <v>1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x14ac:dyDescent="0.25">
      <c r="K12" s="25">
        <f t="shared" ref="K12:L12" si="4">SUM(K2:K11)</f>
        <v>0</v>
      </c>
      <c r="L12" s="25">
        <f t="shared" si="4"/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4A0-2D13-4946-8A91-92F78D4BC632}">
  <dimension ref="A1:L27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6.42578125" customWidth="1"/>
    <col min="3" max="3" width="18" customWidth="1"/>
    <col min="4" max="4" width="33.85546875" customWidth="1"/>
    <col min="9" max="9" width="9.85546875" customWidth="1"/>
    <col min="10" max="10" width="11" customWidth="1"/>
    <col min="11" max="11" width="11.140625" customWidth="1"/>
    <col min="12" max="12" width="11.285156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671</v>
      </c>
      <c r="C2" s="4" t="s">
        <v>672</v>
      </c>
      <c r="D2" s="4" t="s">
        <v>673</v>
      </c>
      <c r="E2" s="4" t="s">
        <v>38</v>
      </c>
      <c r="F2" s="4">
        <v>30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45" x14ac:dyDescent="0.25">
      <c r="A3" s="24">
        <v>2</v>
      </c>
      <c r="B3" s="4" t="s">
        <v>671</v>
      </c>
      <c r="C3" s="4" t="s">
        <v>674</v>
      </c>
      <c r="D3" s="4" t="s">
        <v>675</v>
      </c>
      <c r="E3" s="4" t="s">
        <v>38</v>
      </c>
      <c r="F3" s="4">
        <v>11</v>
      </c>
      <c r="G3" s="5"/>
      <c r="H3" s="34"/>
      <c r="I3" s="5">
        <f t="shared" ref="I3:I26" si="0">G3*H3</f>
        <v>0</v>
      </c>
      <c r="J3" s="5">
        <f t="shared" ref="J3:J26" si="1">G3+I3</f>
        <v>0</v>
      </c>
      <c r="K3" s="5">
        <f t="shared" ref="K3:K26" si="2">G3*F3</f>
        <v>0</v>
      </c>
      <c r="L3" s="5">
        <f t="shared" ref="L3:L26" si="3">J3*F3</f>
        <v>0</v>
      </c>
    </row>
    <row r="4" spans="1:12" ht="45" x14ac:dyDescent="0.25">
      <c r="A4" s="24">
        <v>3</v>
      </c>
      <c r="B4" s="4" t="s">
        <v>671</v>
      </c>
      <c r="C4" s="4" t="s">
        <v>674</v>
      </c>
      <c r="D4" s="4" t="s">
        <v>676</v>
      </c>
      <c r="E4" s="4" t="s">
        <v>38</v>
      </c>
      <c r="F4" s="4">
        <v>115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671</v>
      </c>
      <c r="C5" s="4" t="s">
        <v>674</v>
      </c>
      <c r="D5" s="4" t="s">
        <v>677</v>
      </c>
      <c r="E5" s="4" t="s">
        <v>38</v>
      </c>
      <c r="F5" s="4">
        <v>125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45" x14ac:dyDescent="0.25">
      <c r="A6" s="24">
        <v>5</v>
      </c>
      <c r="B6" s="4" t="s">
        <v>671</v>
      </c>
      <c r="C6" s="4" t="s">
        <v>674</v>
      </c>
      <c r="D6" s="4" t="s">
        <v>678</v>
      </c>
      <c r="E6" s="4" t="s">
        <v>38</v>
      </c>
      <c r="F6" s="4">
        <v>125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45" x14ac:dyDescent="0.25">
      <c r="A7" s="24">
        <v>6</v>
      </c>
      <c r="B7" s="4" t="s">
        <v>671</v>
      </c>
      <c r="C7" s="4" t="s">
        <v>674</v>
      </c>
      <c r="D7" s="4" t="s">
        <v>679</v>
      </c>
      <c r="E7" s="4" t="s">
        <v>38</v>
      </c>
      <c r="F7" s="4">
        <v>40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60" x14ac:dyDescent="0.25">
      <c r="A8" s="24">
        <v>7</v>
      </c>
      <c r="B8" s="4" t="s">
        <v>671</v>
      </c>
      <c r="C8" s="4" t="s">
        <v>680</v>
      </c>
      <c r="D8" s="4" t="s">
        <v>681</v>
      </c>
      <c r="E8" s="4" t="s">
        <v>38</v>
      </c>
      <c r="F8" s="4">
        <v>32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75" x14ac:dyDescent="0.25">
      <c r="A9" s="24">
        <v>8</v>
      </c>
      <c r="B9" s="4" t="s">
        <v>671</v>
      </c>
      <c r="C9" s="4" t="s">
        <v>682</v>
      </c>
      <c r="D9" s="4" t="s">
        <v>683</v>
      </c>
      <c r="E9" s="4" t="s">
        <v>38</v>
      </c>
      <c r="F9" s="4">
        <v>21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60" x14ac:dyDescent="0.25">
      <c r="A10" s="24">
        <v>9</v>
      </c>
      <c r="B10" s="4" t="s">
        <v>671</v>
      </c>
      <c r="C10" s="4" t="s">
        <v>680</v>
      </c>
      <c r="D10" s="4" t="s">
        <v>684</v>
      </c>
      <c r="E10" s="4" t="s">
        <v>38</v>
      </c>
      <c r="F10" s="4">
        <v>15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4" t="s">
        <v>671</v>
      </c>
      <c r="C11" s="4" t="s">
        <v>685</v>
      </c>
      <c r="D11" s="4" t="s">
        <v>686</v>
      </c>
      <c r="E11" s="4" t="s">
        <v>38</v>
      </c>
      <c r="F11" s="4">
        <v>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75" x14ac:dyDescent="0.25">
      <c r="A12" s="24">
        <v>11</v>
      </c>
      <c r="B12" s="4" t="s">
        <v>671</v>
      </c>
      <c r="C12" s="4" t="s">
        <v>685</v>
      </c>
      <c r="D12" s="4" t="s">
        <v>687</v>
      </c>
      <c r="E12" s="4" t="s">
        <v>38</v>
      </c>
      <c r="F12" s="4">
        <v>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75" x14ac:dyDescent="0.25">
      <c r="A13" s="24">
        <v>12</v>
      </c>
      <c r="B13" s="4" t="s">
        <v>671</v>
      </c>
      <c r="C13" s="4" t="s">
        <v>685</v>
      </c>
      <c r="D13" s="4" t="s">
        <v>688</v>
      </c>
      <c r="E13" s="4" t="s">
        <v>38</v>
      </c>
      <c r="F13" s="4">
        <v>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45" x14ac:dyDescent="0.25">
      <c r="A14" s="24">
        <v>13</v>
      </c>
      <c r="B14" s="4" t="s">
        <v>671</v>
      </c>
      <c r="C14" s="4" t="s">
        <v>689</v>
      </c>
      <c r="D14" s="4" t="s">
        <v>690</v>
      </c>
      <c r="E14" s="4" t="s">
        <v>691</v>
      </c>
      <c r="F14" s="4">
        <v>1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45" x14ac:dyDescent="0.25">
      <c r="A15" s="24">
        <v>14</v>
      </c>
      <c r="B15" s="4" t="s">
        <v>671</v>
      </c>
      <c r="C15" s="4" t="s">
        <v>689</v>
      </c>
      <c r="D15" s="4" t="s">
        <v>692</v>
      </c>
      <c r="E15" s="4" t="s">
        <v>691</v>
      </c>
      <c r="F15" s="4">
        <v>2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30" x14ac:dyDescent="0.25">
      <c r="A16" s="24">
        <v>15</v>
      </c>
      <c r="B16" s="4" t="s">
        <v>671</v>
      </c>
      <c r="C16" s="4" t="s">
        <v>693</v>
      </c>
      <c r="D16" s="4" t="s">
        <v>694</v>
      </c>
      <c r="E16" s="4">
        <v>1</v>
      </c>
      <c r="F16" s="4">
        <v>20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30" x14ac:dyDescent="0.25">
      <c r="A17" s="24">
        <v>16</v>
      </c>
      <c r="B17" s="4" t="s">
        <v>671</v>
      </c>
      <c r="C17" s="4" t="s">
        <v>693</v>
      </c>
      <c r="D17" s="4" t="s">
        <v>695</v>
      </c>
      <c r="E17" s="4">
        <v>1</v>
      </c>
      <c r="F17" s="4">
        <v>30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30" x14ac:dyDescent="0.25">
      <c r="A18" s="24">
        <v>17</v>
      </c>
      <c r="B18" s="4" t="s">
        <v>671</v>
      </c>
      <c r="C18" s="4" t="s">
        <v>693</v>
      </c>
      <c r="D18" s="4" t="s">
        <v>696</v>
      </c>
      <c r="E18" s="4">
        <v>1</v>
      </c>
      <c r="F18" s="4">
        <v>15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30" x14ac:dyDescent="0.25">
      <c r="A19" s="24">
        <v>18</v>
      </c>
      <c r="B19" s="4" t="s">
        <v>671</v>
      </c>
      <c r="C19" s="4" t="s">
        <v>693</v>
      </c>
      <c r="D19" s="4" t="s">
        <v>697</v>
      </c>
      <c r="E19" s="4">
        <v>1</v>
      </c>
      <c r="F19" s="4">
        <v>15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30" x14ac:dyDescent="0.25">
      <c r="A20" s="24">
        <v>19</v>
      </c>
      <c r="B20" s="4" t="s">
        <v>671</v>
      </c>
      <c r="C20" s="4" t="s">
        <v>693</v>
      </c>
      <c r="D20" s="4" t="s">
        <v>698</v>
      </c>
      <c r="E20" s="4">
        <v>1</v>
      </c>
      <c r="F20" s="4">
        <v>15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45" x14ac:dyDescent="0.25">
      <c r="A21" s="24">
        <v>20</v>
      </c>
      <c r="B21" s="4" t="s">
        <v>671</v>
      </c>
      <c r="C21" s="4" t="s">
        <v>674</v>
      </c>
      <c r="D21" s="4" t="s">
        <v>699</v>
      </c>
      <c r="E21" s="4" t="s">
        <v>38</v>
      </c>
      <c r="F21" s="4">
        <v>10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ht="60" x14ac:dyDescent="0.25">
      <c r="A22" s="24">
        <v>21</v>
      </c>
      <c r="B22" s="4" t="s">
        <v>671</v>
      </c>
      <c r="C22" s="4" t="s">
        <v>680</v>
      </c>
      <c r="D22" s="4" t="s">
        <v>700</v>
      </c>
      <c r="E22" s="4" t="s">
        <v>38</v>
      </c>
      <c r="F22" s="4">
        <v>4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ht="60" x14ac:dyDescent="0.25">
      <c r="A23" s="24">
        <v>22</v>
      </c>
      <c r="B23" s="4" t="s">
        <v>671</v>
      </c>
      <c r="C23" s="4" t="s">
        <v>680</v>
      </c>
      <c r="D23" s="4" t="s">
        <v>701</v>
      </c>
      <c r="E23" s="4" t="s">
        <v>38</v>
      </c>
      <c r="F23" s="4">
        <v>6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ht="60" x14ac:dyDescent="0.25">
      <c r="A24" s="24">
        <v>23</v>
      </c>
      <c r="B24" s="4" t="s">
        <v>671</v>
      </c>
      <c r="C24" s="4" t="s">
        <v>680</v>
      </c>
      <c r="D24" s="4" t="s">
        <v>702</v>
      </c>
      <c r="E24" s="4" t="s">
        <v>38</v>
      </c>
      <c r="F24" s="4">
        <v>8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</row>
    <row r="25" spans="1:12" ht="75" x14ac:dyDescent="0.25">
      <c r="A25" s="24">
        <v>24</v>
      </c>
      <c r="B25" s="4" t="s">
        <v>671</v>
      </c>
      <c r="C25" s="4" t="s">
        <v>685</v>
      </c>
      <c r="D25" s="4" t="s">
        <v>703</v>
      </c>
      <c r="E25" s="4" t="s">
        <v>392</v>
      </c>
      <c r="F25" s="4">
        <v>4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</row>
    <row r="26" spans="1:12" ht="75" x14ac:dyDescent="0.25">
      <c r="A26" s="24">
        <v>25</v>
      </c>
      <c r="B26" s="4" t="s">
        <v>671</v>
      </c>
      <c r="C26" s="4" t="s">
        <v>685</v>
      </c>
      <c r="D26" s="4" t="s">
        <v>704</v>
      </c>
      <c r="E26" s="4" t="s">
        <v>392</v>
      </c>
      <c r="F26" s="4">
        <v>4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x14ac:dyDescent="0.25">
      <c r="K27" s="25">
        <f t="shared" ref="K27:L27" si="4">SUM(K3:K26)</f>
        <v>0</v>
      </c>
      <c r="L27" s="25">
        <f t="shared" si="4"/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87FF-A467-4C1B-A7E9-B46B7D03812A}">
  <dimension ref="A1:L22"/>
  <sheetViews>
    <sheetView topLeftCell="A7" workbookViewId="0">
      <selection activeCell="I8" sqref="I8:L8"/>
    </sheetView>
  </sheetViews>
  <sheetFormatPr defaultRowHeight="15" x14ac:dyDescent="0.25"/>
  <cols>
    <col min="1" max="1" width="3" bestFit="1" customWidth="1"/>
    <col min="2" max="2" width="13.7109375" customWidth="1"/>
    <col min="3" max="3" width="12.7109375" customWidth="1"/>
    <col min="4" max="4" width="25.42578125" customWidth="1"/>
    <col min="11" max="11" width="11" customWidth="1"/>
    <col min="12" max="12" width="11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15">
        <v>1</v>
      </c>
      <c r="B2" s="4" t="s">
        <v>705</v>
      </c>
      <c r="C2" s="4" t="s">
        <v>706</v>
      </c>
      <c r="D2" s="4" t="s">
        <v>707</v>
      </c>
      <c r="E2" s="4" t="s">
        <v>305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705</v>
      </c>
      <c r="C3" s="4" t="s">
        <v>708</v>
      </c>
      <c r="D3" s="4" t="s">
        <v>709</v>
      </c>
      <c r="E3" s="4" t="s">
        <v>20</v>
      </c>
      <c r="F3" s="4">
        <v>20</v>
      </c>
      <c r="G3" s="5"/>
      <c r="H3" s="34"/>
      <c r="I3" s="5">
        <f t="shared" ref="I3:I21" si="0">G3*H3</f>
        <v>0</v>
      </c>
      <c r="J3" s="5">
        <f t="shared" ref="J3:J21" si="1">G3+I3</f>
        <v>0</v>
      </c>
      <c r="K3" s="5">
        <f t="shared" ref="K3:K21" si="2">G3*F3</f>
        <v>0</v>
      </c>
      <c r="L3" s="5">
        <f t="shared" ref="L3:L21" si="3">J3*F3</f>
        <v>0</v>
      </c>
    </row>
    <row r="4" spans="1:12" ht="75" x14ac:dyDescent="0.25">
      <c r="A4" s="15">
        <v>3</v>
      </c>
      <c r="B4" s="4" t="s">
        <v>705</v>
      </c>
      <c r="C4" s="4" t="s">
        <v>710</v>
      </c>
      <c r="D4" s="4" t="s">
        <v>711</v>
      </c>
      <c r="E4" s="4" t="s">
        <v>20</v>
      </c>
      <c r="F4" s="4">
        <v>37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705</v>
      </c>
      <c r="C5" s="4" t="s">
        <v>712</v>
      </c>
      <c r="D5" s="4" t="s">
        <v>712</v>
      </c>
      <c r="E5" s="4" t="s">
        <v>20</v>
      </c>
      <c r="F5" s="4">
        <v>36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15">
        <v>5</v>
      </c>
      <c r="B6" s="4" t="s">
        <v>705</v>
      </c>
      <c r="C6" s="4" t="s">
        <v>713</v>
      </c>
      <c r="D6" s="4" t="s">
        <v>714</v>
      </c>
      <c r="E6" s="4" t="s">
        <v>20</v>
      </c>
      <c r="F6" s="4">
        <v>16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60" x14ac:dyDescent="0.25">
      <c r="A7" s="24">
        <v>6</v>
      </c>
      <c r="B7" s="4" t="s">
        <v>705</v>
      </c>
      <c r="C7" s="4" t="s">
        <v>715</v>
      </c>
      <c r="D7" s="4" t="s">
        <v>716</v>
      </c>
      <c r="E7" s="4" t="s">
        <v>20</v>
      </c>
      <c r="F7" s="4">
        <v>10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75" x14ac:dyDescent="0.25">
      <c r="A8" s="15">
        <v>7</v>
      </c>
      <c r="B8" s="4" t="s">
        <v>705</v>
      </c>
      <c r="C8" s="4" t="s">
        <v>717</v>
      </c>
      <c r="D8" s="4" t="s">
        <v>718</v>
      </c>
      <c r="E8" s="4" t="s">
        <v>271</v>
      </c>
      <c r="F8" s="4">
        <v>5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75" x14ac:dyDescent="0.25">
      <c r="A9" s="24">
        <v>8</v>
      </c>
      <c r="B9" s="4" t="s">
        <v>705</v>
      </c>
      <c r="C9" s="4" t="s">
        <v>719</v>
      </c>
      <c r="D9" s="4" t="s">
        <v>720</v>
      </c>
      <c r="E9" s="4" t="s">
        <v>721</v>
      </c>
      <c r="F9" s="4">
        <v>1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75" x14ac:dyDescent="0.25">
      <c r="A10" s="15">
        <v>9</v>
      </c>
      <c r="B10" s="4" t="s">
        <v>705</v>
      </c>
      <c r="C10" s="4" t="s">
        <v>717</v>
      </c>
      <c r="D10" s="4" t="s">
        <v>722</v>
      </c>
      <c r="E10" s="4" t="s">
        <v>271</v>
      </c>
      <c r="F10" s="4">
        <v>1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4" t="s">
        <v>705</v>
      </c>
      <c r="C11" s="4" t="s">
        <v>717</v>
      </c>
      <c r="D11" s="4" t="s">
        <v>723</v>
      </c>
      <c r="E11" s="4" t="s">
        <v>271</v>
      </c>
      <c r="F11" s="4">
        <v>1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75" x14ac:dyDescent="0.25">
      <c r="A12" s="15">
        <v>11</v>
      </c>
      <c r="B12" s="4" t="s">
        <v>705</v>
      </c>
      <c r="C12" s="4" t="s">
        <v>717</v>
      </c>
      <c r="D12" s="4" t="s">
        <v>724</v>
      </c>
      <c r="E12" s="4" t="s">
        <v>271</v>
      </c>
      <c r="F12" s="4">
        <v>7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75" x14ac:dyDescent="0.25">
      <c r="A13" s="24">
        <v>12</v>
      </c>
      <c r="B13" s="4" t="s">
        <v>705</v>
      </c>
      <c r="C13" s="4" t="s">
        <v>719</v>
      </c>
      <c r="D13" s="4" t="s">
        <v>725</v>
      </c>
      <c r="E13" s="4" t="s">
        <v>721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75" x14ac:dyDescent="0.25">
      <c r="A14" s="15">
        <v>13</v>
      </c>
      <c r="B14" s="4" t="s">
        <v>705</v>
      </c>
      <c r="C14" s="4" t="s">
        <v>715</v>
      </c>
      <c r="D14" s="4" t="s">
        <v>726</v>
      </c>
      <c r="E14" s="4" t="s">
        <v>20</v>
      </c>
      <c r="F14" s="4">
        <v>28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60" x14ac:dyDescent="0.25">
      <c r="A15" s="24">
        <v>14</v>
      </c>
      <c r="B15" s="4" t="s">
        <v>705</v>
      </c>
      <c r="C15" s="4" t="s">
        <v>727</v>
      </c>
      <c r="D15" s="4" t="s">
        <v>728</v>
      </c>
      <c r="E15" s="4" t="s">
        <v>20</v>
      </c>
      <c r="F15" s="4">
        <v>5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75" x14ac:dyDescent="0.25">
      <c r="A16" s="15">
        <v>15</v>
      </c>
      <c r="B16" s="4" t="s">
        <v>705</v>
      </c>
      <c r="C16" s="4" t="s">
        <v>729</v>
      </c>
      <c r="D16" s="4" t="s">
        <v>730</v>
      </c>
      <c r="E16" s="4" t="s">
        <v>20</v>
      </c>
      <c r="F16" s="4">
        <v>6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75" x14ac:dyDescent="0.25">
      <c r="A17" s="24">
        <v>16</v>
      </c>
      <c r="B17" s="4" t="s">
        <v>705</v>
      </c>
      <c r="C17" s="4" t="s">
        <v>717</v>
      </c>
      <c r="D17" s="4" t="s">
        <v>723</v>
      </c>
      <c r="E17" s="4" t="s">
        <v>271</v>
      </c>
      <c r="F17" s="4">
        <v>1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75" x14ac:dyDescent="0.25">
      <c r="A18" s="15">
        <v>17</v>
      </c>
      <c r="B18" s="4" t="s">
        <v>705</v>
      </c>
      <c r="C18" s="4" t="s">
        <v>719</v>
      </c>
      <c r="D18" s="4" t="s">
        <v>731</v>
      </c>
      <c r="E18" s="4" t="s">
        <v>20</v>
      </c>
      <c r="F18" s="4">
        <v>12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75" x14ac:dyDescent="0.25">
      <c r="A19" s="24">
        <v>18</v>
      </c>
      <c r="B19" s="4" t="s">
        <v>705</v>
      </c>
      <c r="C19" s="4" t="s">
        <v>719</v>
      </c>
      <c r="D19" s="4" t="s">
        <v>732</v>
      </c>
      <c r="E19" s="4" t="s">
        <v>20</v>
      </c>
      <c r="F19" s="4">
        <v>12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75" x14ac:dyDescent="0.25">
      <c r="A20" s="15">
        <v>19</v>
      </c>
      <c r="B20" s="4" t="s">
        <v>705</v>
      </c>
      <c r="C20" s="4" t="s">
        <v>719</v>
      </c>
      <c r="D20" s="4" t="s">
        <v>733</v>
      </c>
      <c r="E20" s="4" t="s">
        <v>20</v>
      </c>
      <c r="F20" s="4">
        <v>12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60" x14ac:dyDescent="0.25">
      <c r="A21" s="24">
        <v>20</v>
      </c>
      <c r="B21" s="4" t="s">
        <v>705</v>
      </c>
      <c r="C21" s="4" t="s">
        <v>715</v>
      </c>
      <c r="D21" s="4" t="s">
        <v>734</v>
      </c>
      <c r="E21" s="4" t="s">
        <v>20</v>
      </c>
      <c r="F21" s="4">
        <v>1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x14ac:dyDescent="0.25">
      <c r="K22" s="25">
        <f t="shared" ref="K22:L22" si="4">SUM(K2:K21)</f>
        <v>0</v>
      </c>
      <c r="L22" s="25">
        <f t="shared" si="4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0FE5-B03A-4F0A-AC0B-E7D21E1FEEE8}">
  <dimension ref="A1:L3"/>
  <sheetViews>
    <sheetView workbookViewId="0">
      <selection activeCell="I2" sqref="I2:L2"/>
    </sheetView>
  </sheetViews>
  <sheetFormatPr defaultRowHeight="15" x14ac:dyDescent="0.25"/>
  <cols>
    <col min="2" max="2" width="13.28515625" customWidth="1"/>
    <col min="3" max="3" width="10.140625" customWidth="1"/>
    <col min="4" max="4" width="26" customWidth="1"/>
    <col min="11" max="12" width="13.42578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735</v>
      </c>
      <c r="C2" s="4" t="s">
        <v>736</v>
      </c>
      <c r="D2" s="4" t="s">
        <v>737</v>
      </c>
      <c r="E2" s="4" t="s">
        <v>738</v>
      </c>
      <c r="F2" s="4">
        <v>3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x14ac:dyDescent="0.25">
      <c r="K3" s="25">
        <f t="shared" ref="K3:L3" si="4">SUM(K2)</f>
        <v>0</v>
      </c>
      <c r="L3" s="25">
        <f t="shared" si="4"/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82959-490D-4309-A16B-E05FDA5C7EC7}">
  <dimension ref="A1:L4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5.140625" customWidth="1"/>
    <col min="3" max="3" width="16.5703125" customWidth="1"/>
    <col min="4" max="4" width="30.85546875" customWidth="1"/>
    <col min="7" max="7" width="11" customWidth="1"/>
    <col min="9" max="9" width="14" customWidth="1"/>
    <col min="10" max="12" width="14.5703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35" x14ac:dyDescent="0.25">
      <c r="A2" s="24">
        <v>1</v>
      </c>
      <c r="B2" s="4" t="s">
        <v>739</v>
      </c>
      <c r="C2" s="4" t="s">
        <v>740</v>
      </c>
      <c r="D2" s="4" t="s">
        <v>741</v>
      </c>
      <c r="E2" s="4" t="s">
        <v>38</v>
      </c>
      <c r="F2" s="4">
        <v>1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120" x14ac:dyDescent="0.25">
      <c r="A3" s="24">
        <v>2</v>
      </c>
      <c r="B3" s="4" t="s">
        <v>739</v>
      </c>
      <c r="C3" s="4" t="s">
        <v>742</v>
      </c>
      <c r="D3" s="4" t="s">
        <v>743</v>
      </c>
      <c r="E3" s="4" t="s">
        <v>38</v>
      </c>
      <c r="F3" s="4">
        <v>1</v>
      </c>
      <c r="G3" s="5"/>
      <c r="H3" s="34"/>
      <c r="I3" s="5">
        <f t="shared" ref="I3" si="4">G3*H3</f>
        <v>0</v>
      </c>
      <c r="J3" s="5">
        <f t="shared" ref="J3" si="5">G3+I3</f>
        <v>0</v>
      </c>
      <c r="K3" s="5">
        <f t="shared" ref="K3" si="6">G3*F3</f>
        <v>0</v>
      </c>
      <c r="L3" s="5">
        <f t="shared" ref="L3" si="7">J3*F3</f>
        <v>0</v>
      </c>
    </row>
    <row r="4" spans="1:12" x14ac:dyDescent="0.25">
      <c r="K4" s="25">
        <f t="shared" ref="K4:L4" si="8">SUM(K2:K3)</f>
        <v>0</v>
      </c>
      <c r="L4" s="25">
        <f t="shared" si="8"/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FB51-C26B-4DEF-89AB-1B8BEEA27716}">
  <dimension ref="A1:L15"/>
  <sheetViews>
    <sheetView workbookViewId="0">
      <selection activeCell="I2" sqref="I2:L2"/>
    </sheetView>
  </sheetViews>
  <sheetFormatPr defaultRowHeight="15" x14ac:dyDescent="0.25"/>
  <cols>
    <col min="2" max="2" width="15.5703125" customWidth="1"/>
    <col min="3" max="3" width="14.28515625" customWidth="1"/>
    <col min="4" max="4" width="34.85546875" customWidth="1"/>
    <col min="11" max="12" width="11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744</v>
      </c>
      <c r="C2" s="4" t="s">
        <v>745</v>
      </c>
      <c r="D2" s="4" t="s">
        <v>746</v>
      </c>
      <c r="E2" s="4" t="s">
        <v>38</v>
      </c>
      <c r="F2" s="4">
        <v>15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45" x14ac:dyDescent="0.25">
      <c r="A3" s="24">
        <v>2</v>
      </c>
      <c r="B3" s="4" t="s">
        <v>744</v>
      </c>
      <c r="C3" s="4" t="s">
        <v>745</v>
      </c>
      <c r="D3" s="4" t="s">
        <v>747</v>
      </c>
      <c r="E3" s="4" t="s">
        <v>38</v>
      </c>
      <c r="F3" s="4">
        <v>15</v>
      </c>
      <c r="G3" s="5"/>
      <c r="H3" s="34"/>
      <c r="I3" s="5">
        <f t="shared" ref="I3:I14" si="4">G3*H3</f>
        <v>0</v>
      </c>
      <c r="J3" s="5">
        <f t="shared" ref="J3:J14" si="5">G3+I3</f>
        <v>0</v>
      </c>
      <c r="K3" s="5">
        <f t="shared" ref="K3:K14" si="6">G3*F3</f>
        <v>0</v>
      </c>
      <c r="L3" s="5">
        <f t="shared" ref="L3:L14" si="7">J3*F3</f>
        <v>0</v>
      </c>
    </row>
    <row r="4" spans="1:12" ht="45" x14ac:dyDescent="0.25">
      <c r="A4" s="24">
        <v>3</v>
      </c>
      <c r="B4" s="4" t="s">
        <v>744</v>
      </c>
      <c r="C4" s="4" t="s">
        <v>748</v>
      </c>
      <c r="D4" s="4" t="s">
        <v>749</v>
      </c>
      <c r="E4" s="4" t="s">
        <v>38</v>
      </c>
      <c r="F4" s="4">
        <v>20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45" x14ac:dyDescent="0.25">
      <c r="A5" s="24">
        <v>4</v>
      </c>
      <c r="B5" s="4" t="s">
        <v>744</v>
      </c>
      <c r="C5" s="4" t="s">
        <v>750</v>
      </c>
      <c r="D5" s="4" t="s">
        <v>751</v>
      </c>
      <c r="E5" s="4" t="s">
        <v>38</v>
      </c>
      <c r="F5" s="4">
        <v>15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ht="165" x14ac:dyDescent="0.25">
      <c r="A6" s="24">
        <v>5</v>
      </c>
      <c r="B6" s="4" t="s">
        <v>744</v>
      </c>
      <c r="C6" s="4" t="s">
        <v>752</v>
      </c>
      <c r="D6" s="4" t="s">
        <v>753</v>
      </c>
      <c r="E6" s="4" t="s">
        <v>38</v>
      </c>
      <c r="F6" s="4">
        <v>2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>J6*F6</f>
        <v>0</v>
      </c>
    </row>
    <row r="7" spans="1:12" ht="45" x14ac:dyDescent="0.25">
      <c r="A7" s="24">
        <v>6</v>
      </c>
      <c r="B7" s="4" t="s">
        <v>744</v>
      </c>
      <c r="C7" s="4" t="s">
        <v>748</v>
      </c>
      <c r="D7" s="4" t="s">
        <v>749</v>
      </c>
      <c r="E7" s="4" t="s">
        <v>38</v>
      </c>
      <c r="F7" s="4">
        <v>10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</row>
    <row r="8" spans="1:12" ht="45" x14ac:dyDescent="0.25">
      <c r="A8" s="24">
        <v>7</v>
      </c>
      <c r="B8" s="4" t="s">
        <v>744</v>
      </c>
      <c r="C8" s="4" t="s">
        <v>754</v>
      </c>
      <c r="D8" s="4" t="s">
        <v>755</v>
      </c>
      <c r="E8" s="4" t="s">
        <v>38</v>
      </c>
      <c r="F8" s="4">
        <v>5</v>
      </c>
      <c r="G8" s="5"/>
      <c r="H8" s="34"/>
      <c r="I8" s="5">
        <f t="shared" si="4"/>
        <v>0</v>
      </c>
      <c r="J8" s="5">
        <f t="shared" si="5"/>
        <v>0</v>
      </c>
      <c r="K8" s="5">
        <f t="shared" si="6"/>
        <v>0</v>
      </c>
      <c r="L8" s="5">
        <f t="shared" si="7"/>
        <v>0</v>
      </c>
    </row>
    <row r="9" spans="1:12" ht="45" x14ac:dyDescent="0.25">
      <c r="A9" s="24">
        <v>8</v>
      </c>
      <c r="B9" s="4" t="s">
        <v>744</v>
      </c>
      <c r="C9" s="4" t="s">
        <v>756</v>
      </c>
      <c r="D9" s="4" t="s">
        <v>757</v>
      </c>
      <c r="E9" s="4" t="s">
        <v>38</v>
      </c>
      <c r="F9" s="4">
        <v>3</v>
      </c>
      <c r="G9" s="5"/>
      <c r="H9" s="34"/>
      <c r="I9" s="5">
        <f t="shared" si="4"/>
        <v>0</v>
      </c>
      <c r="J9" s="5">
        <f t="shared" si="5"/>
        <v>0</v>
      </c>
      <c r="K9" s="5">
        <f t="shared" si="6"/>
        <v>0</v>
      </c>
      <c r="L9" s="5">
        <f t="shared" si="7"/>
        <v>0</v>
      </c>
    </row>
    <row r="10" spans="1:12" ht="45" x14ac:dyDescent="0.25">
      <c r="A10" s="24">
        <v>9</v>
      </c>
      <c r="B10" s="4" t="s">
        <v>744</v>
      </c>
      <c r="C10" s="4" t="s">
        <v>758</v>
      </c>
      <c r="D10" s="4" t="s">
        <v>759</v>
      </c>
      <c r="E10" s="4" t="s">
        <v>38</v>
      </c>
      <c r="F10" s="4">
        <v>10</v>
      </c>
      <c r="G10" s="5"/>
      <c r="H10" s="34"/>
      <c r="I10" s="5">
        <f t="shared" si="4"/>
        <v>0</v>
      </c>
      <c r="J10" s="5">
        <f t="shared" si="5"/>
        <v>0</v>
      </c>
      <c r="K10" s="5">
        <f t="shared" si="6"/>
        <v>0</v>
      </c>
      <c r="L10" s="5">
        <f t="shared" si="7"/>
        <v>0</v>
      </c>
    </row>
    <row r="11" spans="1:12" ht="45" x14ac:dyDescent="0.25">
      <c r="A11" s="24">
        <v>10</v>
      </c>
      <c r="B11" s="4" t="s">
        <v>744</v>
      </c>
      <c r="C11" s="4" t="s">
        <v>756</v>
      </c>
      <c r="D11" s="4" t="s">
        <v>760</v>
      </c>
      <c r="E11" s="4" t="s">
        <v>38</v>
      </c>
      <c r="F11" s="4">
        <v>3</v>
      </c>
      <c r="G11" s="5"/>
      <c r="H11" s="34"/>
      <c r="I11" s="5">
        <f t="shared" si="4"/>
        <v>0</v>
      </c>
      <c r="J11" s="5">
        <f t="shared" si="5"/>
        <v>0</v>
      </c>
      <c r="K11" s="5">
        <f t="shared" si="6"/>
        <v>0</v>
      </c>
      <c r="L11" s="5">
        <f t="shared" si="7"/>
        <v>0</v>
      </c>
    </row>
    <row r="12" spans="1:12" ht="45" x14ac:dyDescent="0.25">
      <c r="A12" s="24">
        <v>11</v>
      </c>
      <c r="B12" s="4" t="s">
        <v>744</v>
      </c>
      <c r="C12" s="4" t="s">
        <v>756</v>
      </c>
      <c r="D12" s="4" t="s">
        <v>761</v>
      </c>
      <c r="E12" s="4" t="s">
        <v>38</v>
      </c>
      <c r="F12" s="4">
        <v>3</v>
      </c>
      <c r="G12" s="5"/>
      <c r="H12" s="34"/>
      <c r="I12" s="5">
        <f t="shared" si="4"/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</row>
    <row r="13" spans="1:12" ht="45" x14ac:dyDescent="0.25">
      <c r="A13" s="24">
        <v>12</v>
      </c>
      <c r="B13" s="4" t="s">
        <v>744</v>
      </c>
      <c r="C13" s="4" t="s">
        <v>756</v>
      </c>
      <c r="D13" s="4" t="s">
        <v>762</v>
      </c>
      <c r="E13" s="4" t="s">
        <v>38</v>
      </c>
      <c r="F13" s="4">
        <v>3</v>
      </c>
      <c r="G13" s="5"/>
      <c r="H13" s="34"/>
      <c r="I13" s="5">
        <f t="shared" si="4"/>
        <v>0</v>
      </c>
      <c r="J13" s="5">
        <f t="shared" si="5"/>
        <v>0</v>
      </c>
      <c r="K13" s="5">
        <f t="shared" si="6"/>
        <v>0</v>
      </c>
      <c r="L13" s="5">
        <f t="shared" si="7"/>
        <v>0</v>
      </c>
    </row>
    <row r="14" spans="1:12" ht="90" x14ac:dyDescent="0.25">
      <c r="A14" s="24">
        <v>13</v>
      </c>
      <c r="B14" s="4" t="s">
        <v>744</v>
      </c>
      <c r="C14" s="4" t="s">
        <v>763</v>
      </c>
      <c r="D14" s="4" t="s">
        <v>764</v>
      </c>
      <c r="E14" s="4">
        <v>1</v>
      </c>
      <c r="F14" s="4">
        <v>20</v>
      </c>
      <c r="G14" s="5"/>
      <c r="H14" s="34"/>
      <c r="I14" s="5">
        <f t="shared" si="4"/>
        <v>0</v>
      </c>
      <c r="J14" s="5">
        <f t="shared" si="5"/>
        <v>0</v>
      </c>
      <c r="K14" s="5">
        <f t="shared" si="6"/>
        <v>0</v>
      </c>
      <c r="L14" s="5">
        <f t="shared" si="7"/>
        <v>0</v>
      </c>
    </row>
    <row r="15" spans="1:12" x14ac:dyDescent="0.25">
      <c r="K15" s="25">
        <f t="shared" ref="K15:L15" si="8">SUM(K2:K14)</f>
        <v>0</v>
      </c>
      <c r="L15" s="25">
        <f t="shared" si="8"/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4697-6C17-40F2-A4A3-8CF5C185A032}">
  <dimension ref="A1:L8"/>
  <sheetViews>
    <sheetView topLeftCell="A4" workbookViewId="0">
      <selection activeCell="I4" sqref="I4:L4"/>
    </sheetView>
  </sheetViews>
  <sheetFormatPr defaultRowHeight="15" x14ac:dyDescent="0.25"/>
  <cols>
    <col min="1" max="1" width="2.28515625" bestFit="1" customWidth="1"/>
    <col min="2" max="2" width="14.28515625" customWidth="1"/>
    <col min="3" max="3" width="15.42578125" customWidth="1"/>
    <col min="4" max="4" width="37.140625" customWidth="1"/>
    <col min="9" max="9" width="8.85546875" bestFit="1" customWidth="1"/>
    <col min="10" max="10" width="9.85546875" bestFit="1" customWidth="1"/>
    <col min="11" max="11" width="13.85546875" bestFit="1" customWidth="1"/>
    <col min="12" max="12" width="15.855468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0" x14ac:dyDescent="0.25">
      <c r="A2" s="24">
        <v>1</v>
      </c>
      <c r="B2" s="4" t="s">
        <v>765</v>
      </c>
      <c r="C2" s="4" t="s">
        <v>766</v>
      </c>
      <c r="D2" s="4" t="s">
        <v>767</v>
      </c>
      <c r="E2" s="4" t="s">
        <v>38</v>
      </c>
      <c r="F2" s="4">
        <v>51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105" x14ac:dyDescent="0.25">
      <c r="A3" s="24">
        <v>2</v>
      </c>
      <c r="B3" s="4" t="s">
        <v>765</v>
      </c>
      <c r="C3" s="4" t="s">
        <v>768</v>
      </c>
      <c r="D3" s="4" t="s">
        <v>769</v>
      </c>
      <c r="E3" s="4" t="s">
        <v>31</v>
      </c>
      <c r="F3" s="4">
        <v>24</v>
      </c>
      <c r="G3" s="5"/>
      <c r="H3" s="34"/>
      <c r="I3" s="5">
        <f t="shared" ref="I3:I7" si="4">G3*H3</f>
        <v>0</v>
      </c>
      <c r="J3" s="5">
        <f t="shared" ref="J3:J7" si="5">G3+I3</f>
        <v>0</v>
      </c>
      <c r="K3" s="5">
        <f t="shared" ref="K3:K7" si="6">G3*F3</f>
        <v>0</v>
      </c>
      <c r="L3" s="5">
        <f t="shared" ref="L3:L7" si="7">J3*F3</f>
        <v>0</v>
      </c>
    </row>
    <row r="4" spans="1:12" ht="210" x14ac:dyDescent="0.25">
      <c r="A4" s="24">
        <v>3</v>
      </c>
      <c r="B4" s="4" t="s">
        <v>765</v>
      </c>
      <c r="C4" s="4" t="s">
        <v>770</v>
      </c>
      <c r="D4" s="4" t="s">
        <v>771</v>
      </c>
      <c r="E4" s="4" t="s">
        <v>38</v>
      </c>
      <c r="F4" s="4">
        <v>50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120" x14ac:dyDescent="0.25">
      <c r="A5" s="24">
        <v>4</v>
      </c>
      <c r="B5" s="4" t="s">
        <v>765</v>
      </c>
      <c r="C5" s="4" t="s">
        <v>772</v>
      </c>
      <c r="D5" s="4" t="s">
        <v>773</v>
      </c>
      <c r="E5" s="4" t="s">
        <v>90</v>
      </c>
      <c r="F5" s="4">
        <v>1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ht="60" x14ac:dyDescent="0.25">
      <c r="A6" s="24">
        <v>5</v>
      </c>
      <c r="B6" s="4" t="s">
        <v>765</v>
      </c>
      <c r="C6" s="4" t="s">
        <v>774</v>
      </c>
      <c r="D6" s="4" t="s">
        <v>775</v>
      </c>
      <c r="E6" s="4" t="s">
        <v>776</v>
      </c>
      <c r="F6" s="4">
        <v>1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 t="shared" si="7"/>
        <v>0</v>
      </c>
    </row>
    <row r="7" spans="1:12" ht="60" x14ac:dyDescent="0.25">
      <c r="A7" s="24">
        <v>6</v>
      </c>
      <c r="B7" s="4" t="s">
        <v>765</v>
      </c>
      <c r="C7" s="4" t="s">
        <v>777</v>
      </c>
      <c r="D7" s="4" t="s">
        <v>778</v>
      </c>
      <c r="E7" s="4" t="s">
        <v>31</v>
      </c>
      <c r="F7" s="4">
        <v>2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</row>
    <row r="8" spans="1:12" x14ac:dyDescent="0.25">
      <c r="K8" s="25">
        <f t="shared" ref="K8:L8" si="8">SUM(K2:K7)</f>
        <v>0</v>
      </c>
      <c r="L8" s="25">
        <f t="shared" si="8"/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6D45-4B7F-45FE-8D55-40778372FDFA}">
  <dimension ref="A1:L6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3.42578125" customWidth="1"/>
    <col min="3" max="3" width="14.7109375" customWidth="1"/>
    <col min="4" max="4" width="33.140625" customWidth="1"/>
    <col min="7" max="7" width="11" customWidth="1"/>
    <col min="9" max="9" width="10.85546875" customWidth="1"/>
    <col min="10" max="10" width="11.28515625" customWidth="1"/>
    <col min="11" max="11" width="12" customWidth="1"/>
    <col min="12" max="12" width="14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779</v>
      </c>
      <c r="C2" s="4" t="s">
        <v>780</v>
      </c>
      <c r="D2" s="4" t="s">
        <v>781</v>
      </c>
      <c r="E2" s="4" t="s">
        <v>392</v>
      </c>
      <c r="F2" s="4">
        <v>2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90" x14ac:dyDescent="0.25">
      <c r="A3" s="24">
        <v>2</v>
      </c>
      <c r="B3" s="4" t="s">
        <v>779</v>
      </c>
      <c r="C3" s="4" t="s">
        <v>782</v>
      </c>
      <c r="D3" s="4" t="s">
        <v>783</v>
      </c>
      <c r="E3" s="4" t="s">
        <v>392</v>
      </c>
      <c r="F3" s="4">
        <v>30</v>
      </c>
      <c r="G3" s="5"/>
      <c r="H3" s="34"/>
      <c r="I3" s="5">
        <f t="shared" ref="I3:I5" si="4">G3*H3</f>
        <v>0</v>
      </c>
      <c r="J3" s="5">
        <f t="shared" ref="J3:J5" si="5">G3+I3</f>
        <v>0</v>
      </c>
      <c r="K3" s="5">
        <f t="shared" ref="K3:K5" si="6">G3*F3</f>
        <v>0</v>
      </c>
      <c r="L3" s="5">
        <f t="shared" ref="L3:L5" si="7">J3*F3</f>
        <v>0</v>
      </c>
    </row>
    <row r="4" spans="1:12" ht="90" x14ac:dyDescent="0.25">
      <c r="A4" s="24">
        <v>3</v>
      </c>
      <c r="B4" s="4" t="s">
        <v>779</v>
      </c>
      <c r="C4" s="10" t="s">
        <v>784</v>
      </c>
      <c r="D4" s="10" t="s">
        <v>785</v>
      </c>
      <c r="E4" s="10" t="s">
        <v>392</v>
      </c>
      <c r="F4" s="17">
        <v>2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105" x14ac:dyDescent="0.25">
      <c r="A5" s="24">
        <v>4</v>
      </c>
      <c r="B5" s="4" t="s">
        <v>779</v>
      </c>
      <c r="C5" s="4" t="s">
        <v>786</v>
      </c>
      <c r="D5" s="4" t="s">
        <v>787</v>
      </c>
      <c r="E5" s="4" t="s">
        <v>38</v>
      </c>
      <c r="F5" s="4">
        <v>17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x14ac:dyDescent="0.25">
      <c r="K6" s="25">
        <f t="shared" ref="K6:L6" si="8">SUM(K2:K5)</f>
        <v>0</v>
      </c>
      <c r="L6" s="25">
        <f t="shared" si="8"/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CD8D-62CB-4432-BDEE-F52109A96793}">
  <dimension ref="A1:L30"/>
  <sheetViews>
    <sheetView workbookViewId="0">
      <selection activeCell="E2" sqref="E2"/>
    </sheetView>
  </sheetViews>
  <sheetFormatPr defaultRowHeight="15" x14ac:dyDescent="0.25"/>
  <cols>
    <col min="1" max="1" width="3" style="8" bestFit="1" customWidth="1"/>
    <col min="2" max="2" width="10.85546875" style="8" customWidth="1"/>
    <col min="3" max="3" width="20.42578125" style="8" customWidth="1"/>
    <col min="4" max="4" width="42.42578125" style="8" customWidth="1"/>
    <col min="5" max="6" width="9.140625" style="8"/>
    <col min="7" max="7" width="10.7109375" style="8" customWidth="1"/>
    <col min="8" max="10" width="9.140625" style="8"/>
    <col min="11" max="11" width="13.5703125" style="8" customWidth="1"/>
    <col min="12" max="12" width="13" style="8" customWidth="1"/>
    <col min="13" max="16384" width="9.140625" style="8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788</v>
      </c>
      <c r="C2" s="4" t="s">
        <v>789</v>
      </c>
      <c r="D2" s="4" t="s">
        <v>790</v>
      </c>
      <c r="E2" s="4" t="s">
        <v>414</v>
      </c>
      <c r="F2" s="4">
        <v>3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60" x14ac:dyDescent="0.25">
      <c r="A3" s="24">
        <v>2</v>
      </c>
      <c r="B3" s="4" t="s">
        <v>788</v>
      </c>
      <c r="C3" s="10" t="s">
        <v>791</v>
      </c>
      <c r="D3" s="10" t="s">
        <v>792</v>
      </c>
      <c r="E3" s="10" t="s">
        <v>392</v>
      </c>
      <c r="F3" s="17">
        <v>4</v>
      </c>
      <c r="G3" s="5"/>
      <c r="H3" s="34"/>
      <c r="I3" s="5">
        <f t="shared" ref="I3:I29" si="4">G3*H3</f>
        <v>0</v>
      </c>
      <c r="J3" s="5">
        <f t="shared" ref="J3:J29" si="5">G3+I3</f>
        <v>0</v>
      </c>
      <c r="K3" s="5">
        <f t="shared" ref="K3:K29" si="6">G3*F3</f>
        <v>0</v>
      </c>
      <c r="L3" s="5">
        <f t="shared" ref="L3:L29" si="7">J3*F3</f>
        <v>0</v>
      </c>
    </row>
    <row r="4" spans="1:12" ht="90" x14ac:dyDescent="0.25">
      <c r="A4" s="24">
        <v>3</v>
      </c>
      <c r="B4" s="4" t="s">
        <v>788</v>
      </c>
      <c r="C4" s="10" t="s">
        <v>793</v>
      </c>
      <c r="D4" s="10" t="s">
        <v>794</v>
      </c>
      <c r="E4" s="10" t="s">
        <v>392</v>
      </c>
      <c r="F4" s="17">
        <v>3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45" x14ac:dyDescent="0.25">
      <c r="A5" s="24">
        <v>4</v>
      </c>
      <c r="B5" s="4" t="s">
        <v>788</v>
      </c>
      <c r="C5" s="4" t="s">
        <v>791</v>
      </c>
      <c r="D5" s="4" t="s">
        <v>795</v>
      </c>
      <c r="E5" s="4" t="s">
        <v>38</v>
      </c>
      <c r="F5" s="4">
        <v>3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ht="45" x14ac:dyDescent="0.25">
      <c r="A6" s="24">
        <v>5</v>
      </c>
      <c r="B6" s="4" t="s">
        <v>788</v>
      </c>
      <c r="C6" s="4" t="s">
        <v>796</v>
      </c>
      <c r="D6" s="4" t="s">
        <v>797</v>
      </c>
      <c r="E6" s="4" t="s">
        <v>90</v>
      </c>
      <c r="F6" s="4">
        <v>2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 t="shared" si="7"/>
        <v>0</v>
      </c>
    </row>
    <row r="7" spans="1:12" ht="45" x14ac:dyDescent="0.25">
      <c r="A7" s="24">
        <v>6</v>
      </c>
      <c r="B7" s="4" t="s">
        <v>788</v>
      </c>
      <c r="C7" s="4" t="s">
        <v>798</v>
      </c>
      <c r="D7" s="4" t="s">
        <v>799</v>
      </c>
      <c r="E7" s="4" t="s">
        <v>800</v>
      </c>
      <c r="F7" s="4">
        <v>13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</row>
    <row r="8" spans="1:12" ht="180" x14ac:dyDescent="0.25">
      <c r="A8" s="24">
        <v>7</v>
      </c>
      <c r="B8" s="4" t="s">
        <v>788</v>
      </c>
      <c r="C8" s="4" t="s">
        <v>801</v>
      </c>
      <c r="D8" s="4" t="s">
        <v>802</v>
      </c>
      <c r="E8" s="4" t="s">
        <v>414</v>
      </c>
      <c r="F8" s="4">
        <v>8</v>
      </c>
      <c r="G8" s="5"/>
      <c r="H8" s="34"/>
      <c r="I8" s="5">
        <f t="shared" si="4"/>
        <v>0</v>
      </c>
      <c r="J8" s="5">
        <f t="shared" si="5"/>
        <v>0</v>
      </c>
      <c r="K8" s="5">
        <f t="shared" si="6"/>
        <v>0</v>
      </c>
      <c r="L8" s="5">
        <f t="shared" si="7"/>
        <v>0</v>
      </c>
    </row>
    <row r="9" spans="1:12" ht="60" x14ac:dyDescent="0.25">
      <c r="A9" s="24">
        <v>8</v>
      </c>
      <c r="B9" s="4" t="s">
        <v>788</v>
      </c>
      <c r="C9" s="4" t="s">
        <v>803</v>
      </c>
      <c r="D9" s="4" t="s">
        <v>804</v>
      </c>
      <c r="E9" s="4" t="s">
        <v>38</v>
      </c>
      <c r="F9" s="4">
        <v>3</v>
      </c>
      <c r="G9" s="5"/>
      <c r="H9" s="34"/>
      <c r="I9" s="5">
        <f t="shared" si="4"/>
        <v>0</v>
      </c>
      <c r="J9" s="5">
        <f t="shared" si="5"/>
        <v>0</v>
      </c>
      <c r="K9" s="5">
        <f t="shared" si="6"/>
        <v>0</v>
      </c>
      <c r="L9" s="5">
        <f t="shared" si="7"/>
        <v>0</v>
      </c>
    </row>
    <row r="10" spans="1:12" ht="45" x14ac:dyDescent="0.25">
      <c r="A10" s="24">
        <v>9</v>
      </c>
      <c r="B10" s="4" t="s">
        <v>788</v>
      </c>
      <c r="C10" s="4" t="s">
        <v>805</v>
      </c>
      <c r="D10" s="4" t="s">
        <v>806</v>
      </c>
      <c r="E10" s="4" t="s">
        <v>807</v>
      </c>
      <c r="F10" s="4">
        <v>4</v>
      </c>
      <c r="G10" s="5"/>
      <c r="H10" s="34"/>
      <c r="I10" s="5">
        <f t="shared" si="4"/>
        <v>0</v>
      </c>
      <c r="J10" s="5">
        <f t="shared" si="5"/>
        <v>0</v>
      </c>
      <c r="K10" s="5">
        <f t="shared" si="6"/>
        <v>0</v>
      </c>
      <c r="L10" s="5">
        <f t="shared" si="7"/>
        <v>0</v>
      </c>
    </row>
    <row r="11" spans="1:12" ht="75" x14ac:dyDescent="0.25">
      <c r="A11" s="24">
        <v>10</v>
      </c>
      <c r="B11" s="4" t="s">
        <v>788</v>
      </c>
      <c r="C11" s="4" t="s">
        <v>808</v>
      </c>
      <c r="D11" s="4" t="s">
        <v>809</v>
      </c>
      <c r="E11" s="4" t="s">
        <v>38</v>
      </c>
      <c r="F11" s="4">
        <v>15</v>
      </c>
      <c r="G11" s="5"/>
      <c r="H11" s="34"/>
      <c r="I11" s="5">
        <f t="shared" si="4"/>
        <v>0</v>
      </c>
      <c r="J11" s="5">
        <f t="shared" si="5"/>
        <v>0</v>
      </c>
      <c r="K11" s="5">
        <f t="shared" si="6"/>
        <v>0</v>
      </c>
      <c r="L11" s="5">
        <f t="shared" si="7"/>
        <v>0</v>
      </c>
    </row>
    <row r="12" spans="1:12" ht="45" x14ac:dyDescent="0.25">
      <c r="A12" s="24">
        <v>11</v>
      </c>
      <c r="B12" s="4" t="s">
        <v>788</v>
      </c>
      <c r="C12" s="4" t="s">
        <v>791</v>
      </c>
      <c r="D12" s="4" t="s">
        <v>810</v>
      </c>
      <c r="E12" s="4" t="s">
        <v>38</v>
      </c>
      <c r="F12" s="4">
        <v>2</v>
      </c>
      <c r="G12" s="5"/>
      <c r="H12" s="34"/>
      <c r="I12" s="5">
        <f t="shared" si="4"/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</row>
    <row r="13" spans="1:12" ht="45" x14ac:dyDescent="0.25">
      <c r="A13" s="24">
        <v>12</v>
      </c>
      <c r="B13" s="4" t="s">
        <v>788</v>
      </c>
      <c r="C13" s="4" t="s">
        <v>811</v>
      </c>
      <c r="D13" s="4" t="s">
        <v>812</v>
      </c>
      <c r="E13" s="4" t="s">
        <v>20</v>
      </c>
      <c r="F13" s="4">
        <v>5</v>
      </c>
      <c r="G13" s="5"/>
      <c r="H13" s="34"/>
      <c r="I13" s="5">
        <f t="shared" si="4"/>
        <v>0</v>
      </c>
      <c r="J13" s="5">
        <f t="shared" si="5"/>
        <v>0</v>
      </c>
      <c r="K13" s="5">
        <f t="shared" si="6"/>
        <v>0</v>
      </c>
      <c r="L13" s="5">
        <f t="shared" si="7"/>
        <v>0</v>
      </c>
    </row>
    <row r="14" spans="1:12" ht="45" x14ac:dyDescent="0.25">
      <c r="A14" s="24">
        <v>13</v>
      </c>
      <c r="B14" s="4" t="s">
        <v>788</v>
      </c>
      <c r="C14" s="4" t="s">
        <v>811</v>
      </c>
      <c r="D14" s="4" t="s">
        <v>813</v>
      </c>
      <c r="E14" s="4" t="s">
        <v>814</v>
      </c>
      <c r="F14" s="4">
        <v>6</v>
      </c>
      <c r="G14" s="5"/>
      <c r="H14" s="34"/>
      <c r="I14" s="5">
        <f t="shared" si="4"/>
        <v>0</v>
      </c>
      <c r="J14" s="5">
        <f t="shared" si="5"/>
        <v>0</v>
      </c>
      <c r="K14" s="5">
        <f t="shared" si="6"/>
        <v>0</v>
      </c>
      <c r="L14" s="5">
        <f t="shared" si="7"/>
        <v>0</v>
      </c>
    </row>
    <row r="15" spans="1:12" ht="45" x14ac:dyDescent="0.25">
      <c r="A15" s="24">
        <v>14</v>
      </c>
      <c r="B15" s="4" t="s">
        <v>788</v>
      </c>
      <c r="C15" s="4" t="s">
        <v>815</v>
      </c>
      <c r="D15" s="4" t="s">
        <v>816</v>
      </c>
      <c r="E15" s="4" t="s">
        <v>817</v>
      </c>
      <c r="F15" s="4">
        <v>4</v>
      </c>
      <c r="G15" s="5"/>
      <c r="H15" s="34"/>
      <c r="I15" s="5">
        <f t="shared" si="4"/>
        <v>0</v>
      </c>
      <c r="J15" s="5">
        <f t="shared" si="5"/>
        <v>0</v>
      </c>
      <c r="K15" s="5">
        <f t="shared" si="6"/>
        <v>0</v>
      </c>
      <c r="L15" s="5">
        <f t="shared" si="7"/>
        <v>0</v>
      </c>
    </row>
    <row r="16" spans="1:12" ht="45" x14ac:dyDescent="0.25">
      <c r="A16" s="24">
        <v>15</v>
      </c>
      <c r="B16" s="4" t="s">
        <v>788</v>
      </c>
      <c r="C16" s="4" t="s">
        <v>818</v>
      </c>
      <c r="D16" s="4" t="s">
        <v>819</v>
      </c>
      <c r="E16" s="4" t="s">
        <v>38</v>
      </c>
      <c r="F16" s="4">
        <v>10</v>
      </c>
      <c r="G16" s="5"/>
      <c r="H16" s="34"/>
      <c r="I16" s="5">
        <f t="shared" si="4"/>
        <v>0</v>
      </c>
      <c r="J16" s="5">
        <f t="shared" si="5"/>
        <v>0</v>
      </c>
      <c r="K16" s="5">
        <f t="shared" si="6"/>
        <v>0</v>
      </c>
      <c r="L16" s="5">
        <f t="shared" si="7"/>
        <v>0</v>
      </c>
    </row>
    <row r="17" spans="1:12" ht="45" x14ac:dyDescent="0.25">
      <c r="A17" s="24">
        <v>16</v>
      </c>
      <c r="B17" s="4" t="s">
        <v>788</v>
      </c>
      <c r="C17" s="4" t="s">
        <v>820</v>
      </c>
      <c r="D17" s="4" t="s">
        <v>821</v>
      </c>
      <c r="E17" s="4" t="s">
        <v>38</v>
      </c>
      <c r="F17" s="4">
        <v>13</v>
      </c>
      <c r="G17" s="5"/>
      <c r="H17" s="34"/>
      <c r="I17" s="5">
        <f t="shared" si="4"/>
        <v>0</v>
      </c>
      <c r="J17" s="5">
        <f t="shared" si="5"/>
        <v>0</v>
      </c>
      <c r="K17" s="5">
        <f t="shared" si="6"/>
        <v>0</v>
      </c>
      <c r="L17" s="5">
        <f t="shared" si="7"/>
        <v>0</v>
      </c>
    </row>
    <row r="18" spans="1:12" ht="45" x14ac:dyDescent="0.25">
      <c r="A18" s="24">
        <v>17</v>
      </c>
      <c r="B18" s="4" t="s">
        <v>788</v>
      </c>
      <c r="C18" s="4" t="s">
        <v>818</v>
      </c>
      <c r="D18" s="4" t="s">
        <v>822</v>
      </c>
      <c r="E18" s="4" t="s">
        <v>38</v>
      </c>
      <c r="F18" s="4">
        <v>7</v>
      </c>
      <c r="G18" s="5"/>
      <c r="H18" s="34"/>
      <c r="I18" s="5">
        <f t="shared" si="4"/>
        <v>0</v>
      </c>
      <c r="J18" s="5">
        <f t="shared" si="5"/>
        <v>0</v>
      </c>
      <c r="K18" s="5">
        <f t="shared" si="6"/>
        <v>0</v>
      </c>
      <c r="L18" s="5">
        <f t="shared" si="7"/>
        <v>0</v>
      </c>
    </row>
    <row r="19" spans="1:12" ht="60" x14ac:dyDescent="0.25">
      <c r="A19" s="24">
        <v>18</v>
      </c>
      <c r="B19" s="4" t="s">
        <v>788</v>
      </c>
      <c r="C19" s="4" t="s">
        <v>823</v>
      </c>
      <c r="D19" s="4" t="s">
        <v>824</v>
      </c>
      <c r="E19" s="4" t="s">
        <v>825</v>
      </c>
      <c r="F19" s="4">
        <v>10</v>
      </c>
      <c r="G19" s="5"/>
      <c r="H19" s="34"/>
      <c r="I19" s="5">
        <f t="shared" si="4"/>
        <v>0</v>
      </c>
      <c r="J19" s="5">
        <f t="shared" si="5"/>
        <v>0</v>
      </c>
      <c r="K19" s="5">
        <f t="shared" si="6"/>
        <v>0</v>
      </c>
      <c r="L19" s="5">
        <f t="shared" si="7"/>
        <v>0</v>
      </c>
    </row>
    <row r="20" spans="1:12" ht="90" x14ac:dyDescent="0.25">
      <c r="A20" s="24">
        <v>19</v>
      </c>
      <c r="B20" s="4" t="s">
        <v>788</v>
      </c>
      <c r="C20" s="4" t="s">
        <v>826</v>
      </c>
      <c r="D20" s="4" t="s">
        <v>827</v>
      </c>
      <c r="E20" s="4" t="s">
        <v>738</v>
      </c>
      <c r="F20" s="4">
        <v>4</v>
      </c>
      <c r="G20" s="5"/>
      <c r="H20" s="34"/>
      <c r="I20" s="5">
        <f t="shared" si="4"/>
        <v>0</v>
      </c>
      <c r="J20" s="5">
        <f t="shared" si="5"/>
        <v>0</v>
      </c>
      <c r="K20" s="5">
        <f t="shared" si="6"/>
        <v>0</v>
      </c>
      <c r="L20" s="5">
        <f t="shared" si="7"/>
        <v>0</v>
      </c>
    </row>
    <row r="21" spans="1:12" ht="45" x14ac:dyDescent="0.25">
      <c r="A21" s="24">
        <v>20</v>
      </c>
      <c r="B21" s="4" t="s">
        <v>788</v>
      </c>
      <c r="C21" s="4" t="s">
        <v>828</v>
      </c>
      <c r="D21" s="4" t="s">
        <v>829</v>
      </c>
      <c r="E21" s="4" t="s">
        <v>38</v>
      </c>
      <c r="F21" s="4">
        <v>39</v>
      </c>
      <c r="G21" s="5"/>
      <c r="H21" s="34"/>
      <c r="I21" s="5">
        <f t="shared" si="4"/>
        <v>0</v>
      </c>
      <c r="J21" s="5">
        <f t="shared" si="5"/>
        <v>0</v>
      </c>
      <c r="K21" s="5">
        <f t="shared" si="6"/>
        <v>0</v>
      </c>
      <c r="L21" s="5">
        <f t="shared" si="7"/>
        <v>0</v>
      </c>
    </row>
    <row r="22" spans="1:12" ht="45" x14ac:dyDescent="0.25">
      <c r="A22" s="24">
        <v>21</v>
      </c>
      <c r="B22" s="4" t="s">
        <v>788</v>
      </c>
      <c r="C22" s="4" t="s">
        <v>830</v>
      </c>
      <c r="D22" s="4" t="s">
        <v>831</v>
      </c>
      <c r="E22" s="4" t="s">
        <v>392</v>
      </c>
      <c r="F22" s="4">
        <v>5</v>
      </c>
      <c r="G22" s="5"/>
      <c r="H22" s="34"/>
      <c r="I22" s="5">
        <f t="shared" si="4"/>
        <v>0</v>
      </c>
      <c r="J22" s="5">
        <f t="shared" si="5"/>
        <v>0</v>
      </c>
      <c r="K22" s="5">
        <f t="shared" si="6"/>
        <v>0</v>
      </c>
      <c r="L22" s="5">
        <f t="shared" si="7"/>
        <v>0</v>
      </c>
    </row>
    <row r="23" spans="1:12" ht="45" x14ac:dyDescent="0.25">
      <c r="A23" s="24">
        <v>22</v>
      </c>
      <c r="B23" s="4" t="s">
        <v>788</v>
      </c>
      <c r="C23" s="4" t="s">
        <v>830</v>
      </c>
      <c r="D23" s="4" t="s">
        <v>832</v>
      </c>
      <c r="E23" s="4" t="s">
        <v>392</v>
      </c>
      <c r="F23" s="4">
        <v>2</v>
      </c>
      <c r="G23" s="5"/>
      <c r="H23" s="34"/>
      <c r="I23" s="5">
        <f t="shared" si="4"/>
        <v>0</v>
      </c>
      <c r="J23" s="5">
        <f t="shared" si="5"/>
        <v>0</v>
      </c>
      <c r="K23" s="5">
        <f t="shared" si="6"/>
        <v>0</v>
      </c>
      <c r="L23" s="5">
        <f t="shared" si="7"/>
        <v>0</v>
      </c>
    </row>
    <row r="24" spans="1:12" ht="45" x14ac:dyDescent="0.25">
      <c r="A24" s="24">
        <v>23</v>
      </c>
      <c r="B24" s="4" t="s">
        <v>788</v>
      </c>
      <c r="C24" s="4" t="s">
        <v>830</v>
      </c>
      <c r="D24" s="4" t="s">
        <v>833</v>
      </c>
      <c r="E24" s="4" t="s">
        <v>392</v>
      </c>
      <c r="F24" s="4">
        <v>2</v>
      </c>
      <c r="G24" s="5"/>
      <c r="H24" s="34"/>
      <c r="I24" s="5">
        <f t="shared" si="4"/>
        <v>0</v>
      </c>
      <c r="J24" s="5">
        <f t="shared" si="5"/>
        <v>0</v>
      </c>
      <c r="K24" s="5">
        <f t="shared" si="6"/>
        <v>0</v>
      </c>
      <c r="L24" s="5">
        <f t="shared" si="7"/>
        <v>0</v>
      </c>
    </row>
    <row r="25" spans="1:12" ht="45" x14ac:dyDescent="0.25">
      <c r="A25" s="24">
        <v>24</v>
      </c>
      <c r="B25" s="4" t="s">
        <v>788</v>
      </c>
      <c r="C25" s="4" t="s">
        <v>811</v>
      </c>
      <c r="D25" s="4" t="s">
        <v>834</v>
      </c>
      <c r="E25" s="4" t="s">
        <v>814</v>
      </c>
      <c r="F25" s="4">
        <v>4</v>
      </c>
      <c r="G25" s="5"/>
      <c r="H25" s="34"/>
      <c r="I25" s="5">
        <f t="shared" si="4"/>
        <v>0</v>
      </c>
      <c r="J25" s="5">
        <f t="shared" si="5"/>
        <v>0</v>
      </c>
      <c r="K25" s="5">
        <f t="shared" si="6"/>
        <v>0</v>
      </c>
      <c r="L25" s="5">
        <f t="shared" si="7"/>
        <v>0</v>
      </c>
    </row>
    <row r="26" spans="1:12" ht="45" x14ac:dyDescent="0.25">
      <c r="A26" s="24">
        <v>25</v>
      </c>
      <c r="B26" s="4" t="s">
        <v>788</v>
      </c>
      <c r="C26" s="4" t="s">
        <v>811</v>
      </c>
      <c r="D26" s="4" t="s">
        <v>835</v>
      </c>
      <c r="E26" s="4" t="s">
        <v>814</v>
      </c>
      <c r="F26" s="4">
        <v>1</v>
      </c>
      <c r="G26" s="5"/>
      <c r="H26" s="34"/>
      <c r="I26" s="5">
        <f t="shared" si="4"/>
        <v>0</v>
      </c>
      <c r="J26" s="5">
        <f t="shared" si="5"/>
        <v>0</v>
      </c>
      <c r="K26" s="5">
        <f t="shared" si="6"/>
        <v>0</v>
      </c>
      <c r="L26" s="5">
        <f t="shared" si="7"/>
        <v>0</v>
      </c>
    </row>
    <row r="27" spans="1:12" ht="45" x14ac:dyDescent="0.25">
      <c r="A27" s="24">
        <v>26</v>
      </c>
      <c r="B27" s="4" t="s">
        <v>788</v>
      </c>
      <c r="C27" s="4" t="s">
        <v>811</v>
      </c>
      <c r="D27" s="4" t="s">
        <v>836</v>
      </c>
      <c r="E27" s="4" t="s">
        <v>814</v>
      </c>
      <c r="F27" s="4">
        <v>1</v>
      </c>
      <c r="G27" s="5"/>
      <c r="H27" s="34"/>
      <c r="I27" s="5">
        <f t="shared" si="4"/>
        <v>0</v>
      </c>
      <c r="J27" s="5">
        <f t="shared" si="5"/>
        <v>0</v>
      </c>
      <c r="K27" s="5">
        <f t="shared" si="6"/>
        <v>0</v>
      </c>
      <c r="L27" s="5">
        <f t="shared" si="7"/>
        <v>0</v>
      </c>
    </row>
    <row r="28" spans="1:12" ht="60" x14ac:dyDescent="0.25">
      <c r="A28" s="24">
        <v>27</v>
      </c>
      <c r="B28" s="4" t="s">
        <v>788</v>
      </c>
      <c r="C28" s="4" t="s">
        <v>820</v>
      </c>
      <c r="D28" s="4" t="s">
        <v>837</v>
      </c>
      <c r="E28" s="4" t="s">
        <v>38</v>
      </c>
      <c r="F28" s="4">
        <v>1</v>
      </c>
      <c r="G28" s="5"/>
      <c r="H28" s="34"/>
      <c r="I28" s="5">
        <f t="shared" si="4"/>
        <v>0</v>
      </c>
      <c r="J28" s="5">
        <f t="shared" si="5"/>
        <v>0</v>
      </c>
      <c r="K28" s="5">
        <f t="shared" si="6"/>
        <v>0</v>
      </c>
      <c r="L28" s="5">
        <f t="shared" si="7"/>
        <v>0</v>
      </c>
    </row>
    <row r="29" spans="1:12" ht="45" x14ac:dyDescent="0.25">
      <c r="A29" s="24">
        <v>28</v>
      </c>
      <c r="B29" s="4" t="s">
        <v>788</v>
      </c>
      <c r="C29" s="4" t="s">
        <v>838</v>
      </c>
      <c r="D29" s="4" t="s">
        <v>839</v>
      </c>
      <c r="E29" s="15" t="s">
        <v>392</v>
      </c>
      <c r="F29" s="15">
        <v>3</v>
      </c>
      <c r="G29" s="5"/>
      <c r="H29" s="34"/>
      <c r="I29" s="5">
        <f t="shared" si="4"/>
        <v>0</v>
      </c>
      <c r="J29" s="5">
        <f t="shared" si="5"/>
        <v>0</v>
      </c>
      <c r="K29" s="5">
        <f t="shared" si="6"/>
        <v>0</v>
      </c>
      <c r="L29" s="5">
        <f t="shared" si="7"/>
        <v>0</v>
      </c>
    </row>
    <row r="30" spans="1:12" x14ac:dyDescent="0.25">
      <c r="K30" s="44">
        <f t="shared" ref="K30:L30" si="8">SUM(K2:K29)</f>
        <v>0</v>
      </c>
      <c r="L30" s="44">
        <f t="shared" si="8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1BB5-1B60-49EB-9614-B093E7CC5EA2}">
  <dimension ref="A1:L6"/>
  <sheetViews>
    <sheetView workbookViewId="0">
      <selection activeCell="A2" sqref="A2:A5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28</v>
      </c>
      <c r="C2" s="4" t="s">
        <v>29</v>
      </c>
      <c r="D2" s="4" t="s">
        <v>30</v>
      </c>
      <c r="E2" s="4" t="s">
        <v>31</v>
      </c>
      <c r="F2" s="4">
        <v>1</v>
      </c>
      <c r="G2" s="20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45" x14ac:dyDescent="0.25">
      <c r="A3" s="24">
        <v>2</v>
      </c>
      <c r="B3" s="4" t="s">
        <v>28</v>
      </c>
      <c r="C3" s="4" t="s">
        <v>29</v>
      </c>
      <c r="D3" s="4" t="s">
        <v>32</v>
      </c>
      <c r="E3" s="4" t="s">
        <v>31</v>
      </c>
      <c r="F3" s="4">
        <v>1</v>
      </c>
      <c r="G3" s="14"/>
      <c r="H3" s="35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ht="45" x14ac:dyDescent="0.25">
      <c r="A4" s="24">
        <v>4</v>
      </c>
      <c r="B4" s="4" t="s">
        <v>28</v>
      </c>
      <c r="C4" s="4" t="s">
        <v>33</v>
      </c>
      <c r="D4" s="4" t="s">
        <v>34</v>
      </c>
      <c r="E4" s="4" t="s">
        <v>35</v>
      </c>
      <c r="F4" s="4">
        <v>1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</row>
    <row r="5" spans="1:12" ht="45" x14ac:dyDescent="0.25">
      <c r="A5" s="24">
        <v>3</v>
      </c>
      <c r="B5" s="4" t="s">
        <v>28</v>
      </c>
      <c r="C5" s="4" t="s">
        <v>36</v>
      </c>
      <c r="D5" s="4" t="s">
        <v>37</v>
      </c>
      <c r="E5" s="4" t="s">
        <v>38</v>
      </c>
      <c r="F5" s="4">
        <v>10</v>
      </c>
      <c r="G5" s="20"/>
      <c r="H5" s="36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</row>
    <row r="6" spans="1:12" x14ac:dyDescent="0.25">
      <c r="K6" s="25">
        <f t="shared" ref="K6:L6" si="0">SUM(K2:K5)</f>
        <v>0</v>
      </c>
      <c r="L6" s="25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D06F-C0E1-4961-B616-2CF3D2BB7D6F}">
  <dimension ref="A1:L3"/>
  <sheetViews>
    <sheetView workbookViewId="0">
      <selection activeCell="A2" sqref="A2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39</v>
      </c>
      <c r="C2" s="4" t="s">
        <v>40</v>
      </c>
      <c r="D2" s="4" t="s">
        <v>41</v>
      </c>
      <c r="E2" s="4" t="s">
        <v>42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2397-B4D5-4D45-A389-033E3602149C}">
  <dimension ref="A1:L3"/>
  <sheetViews>
    <sheetView workbookViewId="0">
      <selection activeCell="G3" sqref="G3"/>
    </sheetView>
  </sheetViews>
  <sheetFormatPr defaultRowHeight="15" x14ac:dyDescent="0.25"/>
  <cols>
    <col min="1" max="1" width="5.5703125" customWidth="1"/>
    <col min="2" max="2" width="12.5703125" customWidth="1"/>
    <col min="4" max="4" width="15.5703125" customWidth="1"/>
    <col min="5" max="5" width="11.5703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4">
        <v>1</v>
      </c>
      <c r="B2" s="4" t="s">
        <v>43</v>
      </c>
      <c r="C2" s="4" t="s">
        <v>44</v>
      </c>
      <c r="D2" s="4" t="s">
        <v>45</v>
      </c>
      <c r="E2" s="4" t="s">
        <v>46</v>
      </c>
      <c r="F2" s="4">
        <v>8</v>
      </c>
      <c r="G2" s="18"/>
      <c r="H2" s="35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7D35-7CB8-42BE-B861-7A11C12AE90E}">
  <dimension ref="A1:L84"/>
  <sheetViews>
    <sheetView workbookViewId="0">
      <selection activeCell="C8" sqref="C8"/>
    </sheetView>
  </sheetViews>
  <sheetFormatPr defaultRowHeight="15" x14ac:dyDescent="0.25"/>
  <cols>
    <col min="1" max="1" width="5.7109375" customWidth="1"/>
    <col min="2" max="2" width="20.28515625" customWidth="1"/>
    <col min="3" max="3" width="20" customWidth="1"/>
    <col min="4" max="4" width="36.42578125" customWidth="1"/>
    <col min="11" max="11" width="12.42578125" customWidth="1"/>
    <col min="12" max="12" width="11.42578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47</v>
      </c>
      <c r="C2" s="4" t="s">
        <v>48</v>
      </c>
      <c r="D2" s="4" t="s">
        <v>49</v>
      </c>
      <c r="E2" s="4" t="s">
        <v>38</v>
      </c>
      <c r="F2" s="4">
        <v>29</v>
      </c>
      <c r="G2" s="5"/>
      <c r="H2" s="34"/>
      <c r="I2" s="5">
        <f t="shared" ref="I2:I41" si="0">G2*H2</f>
        <v>0</v>
      </c>
      <c r="J2" s="5">
        <f t="shared" ref="J2:J41" si="1">G2+I2</f>
        <v>0</v>
      </c>
      <c r="K2" s="5">
        <f t="shared" ref="K2:K41" si="2">G2*F2</f>
        <v>0</v>
      </c>
      <c r="L2" s="5">
        <f t="shared" ref="L2:L33" si="3">J2*F2</f>
        <v>0</v>
      </c>
    </row>
    <row r="3" spans="1:12" ht="30" x14ac:dyDescent="0.25">
      <c r="A3" s="24">
        <v>2</v>
      </c>
      <c r="B3" s="4" t="s">
        <v>47</v>
      </c>
      <c r="C3" s="4" t="s">
        <v>48</v>
      </c>
      <c r="D3" s="4" t="s">
        <v>50</v>
      </c>
      <c r="E3" s="4" t="s">
        <v>38</v>
      </c>
      <c r="F3" s="4">
        <v>31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</row>
    <row r="4" spans="1:12" ht="60" x14ac:dyDescent="0.25">
      <c r="A4" s="24">
        <v>3</v>
      </c>
      <c r="B4" s="4" t="s">
        <v>47</v>
      </c>
      <c r="C4" s="4" t="s">
        <v>51</v>
      </c>
      <c r="D4" s="9" t="s">
        <v>52</v>
      </c>
      <c r="E4" s="4" t="s">
        <v>38</v>
      </c>
      <c r="F4" s="4">
        <v>26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47</v>
      </c>
      <c r="C5" s="4" t="s">
        <v>53</v>
      </c>
      <c r="D5" s="4" t="s">
        <v>54</v>
      </c>
      <c r="E5" s="4" t="s">
        <v>38</v>
      </c>
      <c r="F5" s="4">
        <v>70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24">
        <v>5</v>
      </c>
      <c r="B6" s="4" t="s">
        <v>47</v>
      </c>
      <c r="C6" s="4" t="s">
        <v>55</v>
      </c>
      <c r="D6" s="4" t="s">
        <v>56</v>
      </c>
      <c r="E6" s="4" t="s">
        <v>38</v>
      </c>
      <c r="F6" s="4">
        <v>15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30" x14ac:dyDescent="0.25">
      <c r="A7" s="24">
        <v>6</v>
      </c>
      <c r="B7" s="4" t="s">
        <v>47</v>
      </c>
      <c r="C7" s="4" t="s">
        <v>55</v>
      </c>
      <c r="D7" s="4" t="s">
        <v>57</v>
      </c>
      <c r="E7" s="4" t="s">
        <v>38</v>
      </c>
      <c r="F7" s="4">
        <v>11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60" x14ac:dyDescent="0.25">
      <c r="A8" s="24">
        <v>7</v>
      </c>
      <c r="B8" s="4" t="s">
        <v>47</v>
      </c>
      <c r="C8" s="4" t="s">
        <v>58</v>
      </c>
      <c r="D8" s="4" t="s">
        <v>59</v>
      </c>
      <c r="E8" s="4" t="s">
        <v>38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45" x14ac:dyDescent="0.25">
      <c r="A9" s="24">
        <v>8</v>
      </c>
      <c r="B9" s="4" t="s">
        <v>47</v>
      </c>
      <c r="C9" s="4" t="s">
        <v>60</v>
      </c>
      <c r="D9" s="4" t="s">
        <v>61</v>
      </c>
      <c r="E9" s="4" t="s">
        <v>38</v>
      </c>
      <c r="F9" s="4">
        <v>9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45" x14ac:dyDescent="0.25">
      <c r="A10" s="24">
        <v>9</v>
      </c>
      <c r="B10" s="4" t="s">
        <v>47</v>
      </c>
      <c r="C10" s="4" t="s">
        <v>62</v>
      </c>
      <c r="D10" s="4" t="s">
        <v>63</v>
      </c>
      <c r="E10" s="4" t="s">
        <v>38</v>
      </c>
      <c r="F10" s="4">
        <v>20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45" x14ac:dyDescent="0.25">
      <c r="A11" s="24">
        <v>10</v>
      </c>
      <c r="B11" s="4" t="s">
        <v>47</v>
      </c>
      <c r="C11" s="4" t="s">
        <v>62</v>
      </c>
      <c r="D11" s="4" t="s">
        <v>64</v>
      </c>
      <c r="E11" s="4" t="s">
        <v>38</v>
      </c>
      <c r="F11" s="4">
        <v>32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" x14ac:dyDescent="0.25">
      <c r="A12" s="24">
        <v>11</v>
      </c>
      <c r="B12" s="4" t="s">
        <v>47</v>
      </c>
      <c r="C12" s="4" t="s">
        <v>65</v>
      </c>
      <c r="D12" s="4" t="s">
        <v>66</v>
      </c>
      <c r="E12" s="4" t="s">
        <v>38</v>
      </c>
      <c r="F12" s="4">
        <v>12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30" x14ac:dyDescent="0.25">
      <c r="A13" s="24">
        <v>12</v>
      </c>
      <c r="B13" s="4" t="s">
        <v>47</v>
      </c>
      <c r="C13" s="4" t="s">
        <v>65</v>
      </c>
      <c r="D13" s="4" t="s">
        <v>67</v>
      </c>
      <c r="E13" s="4" t="s">
        <v>38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30" x14ac:dyDescent="0.25">
      <c r="A14" s="24">
        <v>13</v>
      </c>
      <c r="B14" s="4" t="s">
        <v>47</v>
      </c>
      <c r="C14" s="4" t="s">
        <v>68</v>
      </c>
      <c r="D14" s="4" t="s">
        <v>69</v>
      </c>
      <c r="E14" s="4" t="s">
        <v>38</v>
      </c>
      <c r="F14" s="4">
        <v>5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30" x14ac:dyDescent="0.25">
      <c r="A15" s="24">
        <v>14</v>
      </c>
      <c r="B15" s="4" t="s">
        <v>47</v>
      </c>
      <c r="C15" s="4" t="s">
        <v>70</v>
      </c>
      <c r="D15" s="4" t="s">
        <v>71</v>
      </c>
      <c r="E15" s="4" t="s">
        <v>38</v>
      </c>
      <c r="F15" s="4">
        <v>5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30" x14ac:dyDescent="0.25">
      <c r="A16" s="24">
        <v>15</v>
      </c>
      <c r="B16" s="4" t="s">
        <v>47</v>
      </c>
      <c r="C16" s="4" t="s">
        <v>72</v>
      </c>
      <c r="D16" s="4" t="s">
        <v>73</v>
      </c>
      <c r="E16" s="4" t="s">
        <v>38</v>
      </c>
      <c r="F16" s="4">
        <v>2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30" x14ac:dyDescent="0.25">
      <c r="A17" s="24">
        <v>16</v>
      </c>
      <c r="B17" s="4" t="s">
        <v>47</v>
      </c>
      <c r="C17" s="4" t="s">
        <v>74</v>
      </c>
      <c r="D17" s="4" t="s">
        <v>75</v>
      </c>
      <c r="E17" s="4" t="s">
        <v>38</v>
      </c>
      <c r="F17" s="4">
        <v>4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60" x14ac:dyDescent="0.25">
      <c r="A18" s="24">
        <v>17</v>
      </c>
      <c r="B18" s="4" t="s">
        <v>47</v>
      </c>
      <c r="C18" s="4" t="s">
        <v>58</v>
      </c>
      <c r="D18" s="4" t="s">
        <v>76</v>
      </c>
      <c r="E18" s="4" t="s">
        <v>38</v>
      </c>
      <c r="F18" s="4">
        <v>3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60" x14ac:dyDescent="0.25">
      <c r="A19" s="24">
        <v>18</v>
      </c>
      <c r="B19" s="4" t="s">
        <v>47</v>
      </c>
      <c r="C19" s="4" t="s">
        <v>58</v>
      </c>
      <c r="D19" s="4" t="s">
        <v>77</v>
      </c>
      <c r="E19" s="4" t="s">
        <v>38</v>
      </c>
      <c r="F19" s="4">
        <v>3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60" x14ac:dyDescent="0.25">
      <c r="A20" s="24">
        <v>19</v>
      </c>
      <c r="B20" s="4" t="s">
        <v>47</v>
      </c>
      <c r="C20" s="4" t="s">
        <v>78</v>
      </c>
      <c r="D20" s="9" t="s">
        <v>79</v>
      </c>
      <c r="E20" s="4" t="s">
        <v>38</v>
      </c>
      <c r="F20" s="4">
        <v>3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60" x14ac:dyDescent="0.25">
      <c r="A21" s="24">
        <v>20</v>
      </c>
      <c r="B21" s="4" t="s">
        <v>47</v>
      </c>
      <c r="C21" s="4" t="s">
        <v>78</v>
      </c>
      <c r="D21" s="9" t="s">
        <v>80</v>
      </c>
      <c r="E21" s="4" t="s">
        <v>38</v>
      </c>
      <c r="F21" s="4">
        <v>3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ht="45" x14ac:dyDescent="0.25">
      <c r="A22" s="24">
        <v>21</v>
      </c>
      <c r="B22" s="4" t="s">
        <v>47</v>
      </c>
      <c r="C22" s="4" t="s">
        <v>51</v>
      </c>
      <c r="D22" s="9" t="s">
        <v>81</v>
      </c>
      <c r="E22" s="4" t="s">
        <v>38</v>
      </c>
      <c r="F22" s="4">
        <v>20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ht="60" x14ac:dyDescent="0.25">
      <c r="A23" s="24">
        <v>22</v>
      </c>
      <c r="B23" s="4" t="s">
        <v>47</v>
      </c>
      <c r="C23" s="4" t="s">
        <v>51</v>
      </c>
      <c r="D23" s="9" t="s">
        <v>82</v>
      </c>
      <c r="E23" s="4" t="s">
        <v>38</v>
      </c>
      <c r="F23" s="4">
        <v>20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ht="60" x14ac:dyDescent="0.25">
      <c r="A24" s="24">
        <v>23</v>
      </c>
      <c r="B24" s="4" t="s">
        <v>47</v>
      </c>
      <c r="C24" s="4" t="s">
        <v>51</v>
      </c>
      <c r="D24" s="9" t="s">
        <v>83</v>
      </c>
      <c r="E24" s="4" t="s">
        <v>38</v>
      </c>
      <c r="F24" s="4">
        <v>30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</row>
    <row r="25" spans="1:12" ht="30" x14ac:dyDescent="0.25">
      <c r="A25" s="24">
        <v>24</v>
      </c>
      <c r="B25" s="4" t="s">
        <v>47</v>
      </c>
      <c r="C25" s="4" t="s">
        <v>84</v>
      </c>
      <c r="D25" s="4" t="s">
        <v>85</v>
      </c>
      <c r="E25" s="4" t="s">
        <v>38</v>
      </c>
      <c r="F25" s="4">
        <v>38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</row>
    <row r="26" spans="1:12" ht="45" x14ac:dyDescent="0.25">
      <c r="A26" s="24">
        <v>25</v>
      </c>
      <c r="B26" s="4" t="s">
        <v>47</v>
      </c>
      <c r="C26" s="4" t="s">
        <v>60</v>
      </c>
      <c r="D26" s="4" t="s">
        <v>86</v>
      </c>
      <c r="E26" s="4" t="s">
        <v>38</v>
      </c>
      <c r="F26" s="4">
        <v>5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ht="45" x14ac:dyDescent="0.25">
      <c r="A27" s="24">
        <v>26</v>
      </c>
      <c r="B27" s="4" t="s">
        <v>47</v>
      </c>
      <c r="C27" s="4" t="s">
        <v>60</v>
      </c>
      <c r="D27" s="4" t="s">
        <v>87</v>
      </c>
      <c r="E27" s="4" t="s">
        <v>38</v>
      </c>
      <c r="F27" s="4">
        <v>3</v>
      </c>
      <c r="G27" s="5"/>
      <c r="H27" s="34"/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</row>
    <row r="28" spans="1:12" ht="30" x14ac:dyDescent="0.25">
      <c r="A28" s="24">
        <v>27</v>
      </c>
      <c r="B28" s="4" t="s">
        <v>47</v>
      </c>
      <c r="C28" s="4" t="s">
        <v>88</v>
      </c>
      <c r="D28" s="4" t="s">
        <v>89</v>
      </c>
      <c r="E28" s="4" t="s">
        <v>90</v>
      </c>
      <c r="F28" s="4">
        <v>10</v>
      </c>
      <c r="G28" s="5"/>
      <c r="H28" s="34"/>
      <c r="I28" s="5">
        <f t="shared" si="0"/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</row>
    <row r="29" spans="1:12" ht="45" x14ac:dyDescent="0.25">
      <c r="A29" s="24">
        <v>28</v>
      </c>
      <c r="B29" s="4" t="s">
        <v>47</v>
      </c>
      <c r="C29" s="4" t="s">
        <v>60</v>
      </c>
      <c r="D29" s="4" t="s">
        <v>91</v>
      </c>
      <c r="E29" s="4" t="s">
        <v>38</v>
      </c>
      <c r="F29" s="4">
        <v>13</v>
      </c>
      <c r="G29" s="5"/>
      <c r="H29" s="34"/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</row>
    <row r="30" spans="1:12" ht="45" x14ac:dyDescent="0.25">
      <c r="A30" s="24">
        <v>29</v>
      </c>
      <c r="B30" s="4" t="s">
        <v>47</v>
      </c>
      <c r="C30" s="4" t="s">
        <v>92</v>
      </c>
      <c r="D30" s="4" t="s">
        <v>93</v>
      </c>
      <c r="E30" s="4" t="s">
        <v>38</v>
      </c>
      <c r="F30" s="4">
        <v>2</v>
      </c>
      <c r="G30" s="5"/>
      <c r="H30" s="34"/>
      <c r="I30" s="5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</row>
    <row r="31" spans="1:12" ht="30" x14ac:dyDescent="0.25">
      <c r="A31" s="24">
        <v>30</v>
      </c>
      <c r="B31" s="4" t="s">
        <v>47</v>
      </c>
      <c r="C31" s="4" t="s">
        <v>53</v>
      </c>
      <c r="D31" s="4" t="s">
        <v>94</v>
      </c>
      <c r="E31" s="4" t="s">
        <v>90</v>
      </c>
      <c r="F31" s="4">
        <v>2</v>
      </c>
      <c r="G31" s="5"/>
      <c r="H31" s="34"/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</row>
    <row r="32" spans="1:12" ht="60" x14ac:dyDescent="0.25">
      <c r="A32" s="24">
        <v>31</v>
      </c>
      <c r="B32" s="4" t="s">
        <v>47</v>
      </c>
      <c r="C32" s="4" t="s">
        <v>60</v>
      </c>
      <c r="D32" s="4" t="s">
        <v>95</v>
      </c>
      <c r="E32" s="4" t="s">
        <v>38</v>
      </c>
      <c r="F32" s="4">
        <v>1</v>
      </c>
      <c r="G32" s="5"/>
      <c r="H32" s="34"/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</row>
    <row r="33" spans="1:12" ht="45" x14ac:dyDescent="0.25">
      <c r="A33" s="24">
        <v>32</v>
      </c>
      <c r="B33" s="4" t="s">
        <v>47</v>
      </c>
      <c r="C33" s="4" t="s">
        <v>62</v>
      </c>
      <c r="D33" s="4" t="s">
        <v>96</v>
      </c>
      <c r="E33" s="4" t="s">
        <v>38</v>
      </c>
      <c r="F33" s="4">
        <v>1</v>
      </c>
      <c r="G33" s="5"/>
      <c r="H33" s="34"/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</row>
    <row r="34" spans="1:12" ht="45" x14ac:dyDescent="0.25">
      <c r="A34" s="24">
        <v>33</v>
      </c>
      <c r="B34" s="4" t="s">
        <v>47</v>
      </c>
      <c r="C34" s="4" t="s">
        <v>62</v>
      </c>
      <c r="D34" s="4" t="s">
        <v>97</v>
      </c>
      <c r="E34" s="4" t="s">
        <v>38</v>
      </c>
      <c r="F34" s="4">
        <v>1</v>
      </c>
      <c r="G34" s="5"/>
      <c r="H34" s="34"/>
      <c r="I34" s="5">
        <f t="shared" si="0"/>
        <v>0</v>
      </c>
      <c r="J34" s="5">
        <f t="shared" si="1"/>
        <v>0</v>
      </c>
      <c r="K34" s="5">
        <f t="shared" si="2"/>
        <v>0</v>
      </c>
      <c r="L34" s="5">
        <f t="shared" ref="L34:L65" si="4">J34*F34</f>
        <v>0</v>
      </c>
    </row>
    <row r="35" spans="1:12" ht="45" x14ac:dyDescent="0.25">
      <c r="A35" s="24">
        <v>34</v>
      </c>
      <c r="B35" s="4" t="s">
        <v>47</v>
      </c>
      <c r="C35" s="4" t="s">
        <v>62</v>
      </c>
      <c r="D35" s="4" t="s">
        <v>98</v>
      </c>
      <c r="E35" s="4" t="s">
        <v>38</v>
      </c>
      <c r="F35" s="4">
        <v>1</v>
      </c>
      <c r="G35" s="5"/>
      <c r="H35" s="34"/>
      <c r="I35" s="5">
        <f t="shared" si="0"/>
        <v>0</v>
      </c>
      <c r="J35" s="5">
        <f t="shared" si="1"/>
        <v>0</v>
      </c>
      <c r="K35" s="5">
        <f t="shared" si="2"/>
        <v>0</v>
      </c>
      <c r="L35" s="5">
        <f t="shared" si="4"/>
        <v>0</v>
      </c>
    </row>
    <row r="36" spans="1:12" ht="30" x14ac:dyDescent="0.25">
      <c r="A36" s="24">
        <v>35</v>
      </c>
      <c r="B36" s="4" t="s">
        <v>47</v>
      </c>
      <c r="C36" s="4" t="s">
        <v>99</v>
      </c>
      <c r="D36" s="4" t="s">
        <v>100</v>
      </c>
      <c r="E36" s="4">
        <v>1</v>
      </c>
      <c r="F36" s="4">
        <v>10</v>
      </c>
      <c r="G36" s="5"/>
      <c r="H36" s="34"/>
      <c r="I36" s="5">
        <f t="shared" si="0"/>
        <v>0</v>
      </c>
      <c r="J36" s="5">
        <f t="shared" si="1"/>
        <v>0</v>
      </c>
      <c r="K36" s="5">
        <f t="shared" si="2"/>
        <v>0</v>
      </c>
      <c r="L36" s="5">
        <f t="shared" si="4"/>
        <v>0</v>
      </c>
    </row>
    <row r="37" spans="1:12" ht="30" x14ac:dyDescent="0.25">
      <c r="A37" s="24">
        <v>36</v>
      </c>
      <c r="B37" s="4" t="s">
        <v>47</v>
      </c>
      <c r="C37" s="4" t="s">
        <v>101</v>
      </c>
      <c r="D37" s="4" t="s">
        <v>102</v>
      </c>
      <c r="E37" s="4" t="s">
        <v>38</v>
      </c>
      <c r="F37" s="4">
        <v>3</v>
      </c>
      <c r="G37" s="5"/>
      <c r="H37" s="34"/>
      <c r="I37" s="5">
        <f t="shared" si="0"/>
        <v>0</v>
      </c>
      <c r="J37" s="5">
        <f t="shared" si="1"/>
        <v>0</v>
      </c>
      <c r="K37" s="5">
        <f t="shared" si="2"/>
        <v>0</v>
      </c>
      <c r="L37" s="5">
        <f t="shared" si="4"/>
        <v>0</v>
      </c>
    </row>
    <row r="38" spans="1:12" ht="30" x14ac:dyDescent="0.25">
      <c r="A38" s="24">
        <v>37</v>
      </c>
      <c r="B38" s="4" t="s">
        <v>47</v>
      </c>
      <c r="C38" s="4" t="s">
        <v>101</v>
      </c>
      <c r="D38" s="4" t="s">
        <v>103</v>
      </c>
      <c r="E38" s="4" t="s">
        <v>38</v>
      </c>
      <c r="F38" s="4">
        <v>4</v>
      </c>
      <c r="G38" s="5"/>
      <c r="H38" s="34"/>
      <c r="I38" s="5">
        <f t="shared" si="0"/>
        <v>0</v>
      </c>
      <c r="J38" s="5">
        <f t="shared" si="1"/>
        <v>0</v>
      </c>
      <c r="K38" s="5">
        <f t="shared" si="2"/>
        <v>0</v>
      </c>
      <c r="L38" s="5">
        <f t="shared" si="4"/>
        <v>0</v>
      </c>
    </row>
    <row r="39" spans="1:12" ht="75" x14ac:dyDescent="0.25">
      <c r="A39" s="24">
        <v>38</v>
      </c>
      <c r="B39" s="4" t="s">
        <v>47</v>
      </c>
      <c r="C39" s="4" t="s">
        <v>104</v>
      </c>
      <c r="D39" s="4" t="s">
        <v>105</v>
      </c>
      <c r="E39" s="4">
        <v>1</v>
      </c>
      <c r="F39" s="4">
        <v>1</v>
      </c>
      <c r="G39" s="5"/>
      <c r="H39" s="34"/>
      <c r="I39" s="5">
        <f t="shared" si="0"/>
        <v>0</v>
      </c>
      <c r="J39" s="5">
        <f t="shared" si="1"/>
        <v>0</v>
      </c>
      <c r="K39" s="5">
        <f t="shared" si="2"/>
        <v>0</v>
      </c>
      <c r="L39" s="5">
        <f t="shared" si="4"/>
        <v>0</v>
      </c>
    </row>
    <row r="40" spans="1:12" ht="30" x14ac:dyDescent="0.25">
      <c r="A40" s="24">
        <v>39</v>
      </c>
      <c r="B40" s="4" t="s">
        <v>47</v>
      </c>
      <c r="C40" s="4" t="s">
        <v>106</v>
      </c>
      <c r="D40" s="4" t="s">
        <v>107</v>
      </c>
      <c r="E40" s="4">
        <v>1</v>
      </c>
      <c r="F40" s="4">
        <v>6</v>
      </c>
      <c r="G40" s="5"/>
      <c r="H40" s="34"/>
      <c r="I40" s="5">
        <f t="shared" si="0"/>
        <v>0</v>
      </c>
      <c r="J40" s="5">
        <f t="shared" si="1"/>
        <v>0</v>
      </c>
      <c r="K40" s="5">
        <f t="shared" si="2"/>
        <v>0</v>
      </c>
      <c r="L40" s="5">
        <f t="shared" si="4"/>
        <v>0</v>
      </c>
    </row>
    <row r="41" spans="1:12" ht="30" x14ac:dyDescent="0.25">
      <c r="A41" s="24">
        <v>40</v>
      </c>
      <c r="B41" s="4" t="s">
        <v>47</v>
      </c>
      <c r="C41" s="4" t="s">
        <v>106</v>
      </c>
      <c r="D41" s="4" t="s">
        <v>108</v>
      </c>
      <c r="E41" s="4">
        <v>1</v>
      </c>
      <c r="F41" s="4">
        <v>6</v>
      </c>
      <c r="G41" s="5"/>
      <c r="H41" s="34"/>
      <c r="I41" s="5">
        <f t="shared" si="0"/>
        <v>0</v>
      </c>
      <c r="J41" s="5">
        <f t="shared" si="1"/>
        <v>0</v>
      </c>
      <c r="K41" s="5">
        <f t="shared" si="2"/>
        <v>0</v>
      </c>
      <c r="L41" s="5">
        <f t="shared" si="4"/>
        <v>0</v>
      </c>
    </row>
    <row r="42" spans="1:12" ht="30" x14ac:dyDescent="0.25">
      <c r="A42" s="24">
        <v>41</v>
      </c>
      <c r="B42" s="4" t="s">
        <v>47</v>
      </c>
      <c r="C42" s="4" t="s">
        <v>109</v>
      </c>
      <c r="D42" s="4" t="s">
        <v>110</v>
      </c>
      <c r="E42" s="4">
        <v>1</v>
      </c>
      <c r="F42" s="4">
        <v>1</v>
      </c>
      <c r="G42" s="5"/>
      <c r="H42" s="34"/>
      <c r="I42" s="5">
        <f>G39*H39</f>
        <v>0</v>
      </c>
      <c r="J42" s="5">
        <f>G39+I42</f>
        <v>0</v>
      </c>
      <c r="K42" s="5">
        <f>G39*F42</f>
        <v>0</v>
      </c>
      <c r="L42" s="5">
        <f t="shared" si="4"/>
        <v>0</v>
      </c>
    </row>
    <row r="43" spans="1:12" ht="75" x14ac:dyDescent="0.25">
      <c r="A43" s="24">
        <v>42</v>
      </c>
      <c r="B43" s="4" t="s">
        <v>47</v>
      </c>
      <c r="C43" s="4" t="s">
        <v>111</v>
      </c>
      <c r="D43" s="4" t="s">
        <v>112</v>
      </c>
      <c r="E43" s="4" t="s">
        <v>38</v>
      </c>
      <c r="F43" s="4">
        <v>100</v>
      </c>
      <c r="G43" s="5"/>
      <c r="H43" s="34"/>
      <c r="I43" s="5">
        <f t="shared" ref="I43:I83" si="5">G43*H43</f>
        <v>0</v>
      </c>
      <c r="J43" s="5">
        <f t="shared" ref="J43:J83" si="6">G43+I43</f>
        <v>0</v>
      </c>
      <c r="K43" s="5">
        <f t="shared" ref="K43:K83" si="7">G43*F43</f>
        <v>0</v>
      </c>
      <c r="L43" s="5">
        <f t="shared" si="4"/>
        <v>0</v>
      </c>
    </row>
    <row r="44" spans="1:12" ht="60" x14ac:dyDescent="0.25">
      <c r="A44" s="24">
        <v>43</v>
      </c>
      <c r="B44" s="4" t="s">
        <v>47</v>
      </c>
      <c r="C44" s="4" t="s">
        <v>113</v>
      </c>
      <c r="D44" s="4" t="s">
        <v>114</v>
      </c>
      <c r="E44" s="4" t="s">
        <v>38</v>
      </c>
      <c r="F44" s="4">
        <v>20</v>
      </c>
      <c r="G44" s="5"/>
      <c r="H44" s="34"/>
      <c r="I44" s="5">
        <f t="shared" si="5"/>
        <v>0</v>
      </c>
      <c r="J44" s="5">
        <f t="shared" si="6"/>
        <v>0</v>
      </c>
      <c r="K44" s="5">
        <f t="shared" si="7"/>
        <v>0</v>
      </c>
      <c r="L44" s="5">
        <f t="shared" si="4"/>
        <v>0</v>
      </c>
    </row>
    <row r="45" spans="1:12" ht="60" x14ac:dyDescent="0.25">
      <c r="A45" s="24">
        <v>44</v>
      </c>
      <c r="B45" s="4" t="s">
        <v>47</v>
      </c>
      <c r="C45" s="4" t="s">
        <v>55</v>
      </c>
      <c r="D45" s="4" t="s">
        <v>115</v>
      </c>
      <c r="E45" s="4" t="s">
        <v>38</v>
      </c>
      <c r="F45" s="4">
        <v>5</v>
      </c>
      <c r="G45" s="5"/>
      <c r="H45" s="34"/>
      <c r="I45" s="5">
        <f t="shared" si="5"/>
        <v>0</v>
      </c>
      <c r="J45" s="5">
        <f t="shared" si="6"/>
        <v>0</v>
      </c>
      <c r="K45" s="5">
        <f t="shared" si="7"/>
        <v>0</v>
      </c>
      <c r="L45" s="5">
        <f t="shared" si="4"/>
        <v>0</v>
      </c>
    </row>
    <row r="46" spans="1:12" ht="60" x14ac:dyDescent="0.25">
      <c r="A46" s="24">
        <v>45</v>
      </c>
      <c r="B46" s="4" t="s">
        <v>47</v>
      </c>
      <c r="C46" s="4" t="s">
        <v>78</v>
      </c>
      <c r="D46" s="4" t="s">
        <v>116</v>
      </c>
      <c r="E46" s="4" t="s">
        <v>38</v>
      </c>
      <c r="F46" s="4">
        <v>2</v>
      </c>
      <c r="G46" s="5"/>
      <c r="H46" s="34"/>
      <c r="I46" s="5">
        <f t="shared" si="5"/>
        <v>0</v>
      </c>
      <c r="J46" s="5">
        <f t="shared" si="6"/>
        <v>0</v>
      </c>
      <c r="K46" s="5">
        <f t="shared" si="7"/>
        <v>0</v>
      </c>
      <c r="L46" s="5">
        <f t="shared" si="4"/>
        <v>0</v>
      </c>
    </row>
    <row r="47" spans="1:12" ht="60" x14ac:dyDescent="0.25">
      <c r="A47" s="24">
        <v>46</v>
      </c>
      <c r="B47" s="4" t="s">
        <v>47</v>
      </c>
      <c r="C47" s="4" t="s">
        <v>78</v>
      </c>
      <c r="D47" s="4" t="s">
        <v>117</v>
      </c>
      <c r="E47" s="4" t="s">
        <v>38</v>
      </c>
      <c r="F47" s="4">
        <v>2</v>
      </c>
      <c r="G47" s="5"/>
      <c r="H47" s="34"/>
      <c r="I47" s="5">
        <f t="shared" si="5"/>
        <v>0</v>
      </c>
      <c r="J47" s="5">
        <f t="shared" si="6"/>
        <v>0</v>
      </c>
      <c r="K47" s="5">
        <f t="shared" si="7"/>
        <v>0</v>
      </c>
      <c r="L47" s="5">
        <f t="shared" si="4"/>
        <v>0</v>
      </c>
    </row>
    <row r="48" spans="1:12" ht="60" x14ac:dyDescent="0.25">
      <c r="A48" s="24">
        <v>47</v>
      </c>
      <c r="B48" s="4" t="s">
        <v>47</v>
      </c>
      <c r="C48" s="4" t="s">
        <v>118</v>
      </c>
      <c r="D48" s="9" t="s">
        <v>119</v>
      </c>
      <c r="E48" s="4" t="s">
        <v>38</v>
      </c>
      <c r="F48" s="4">
        <v>5</v>
      </c>
      <c r="G48" s="5"/>
      <c r="H48" s="34"/>
      <c r="I48" s="5">
        <f t="shared" si="5"/>
        <v>0</v>
      </c>
      <c r="J48" s="5">
        <f t="shared" si="6"/>
        <v>0</v>
      </c>
      <c r="K48" s="5">
        <f t="shared" si="7"/>
        <v>0</v>
      </c>
      <c r="L48" s="5">
        <f t="shared" si="4"/>
        <v>0</v>
      </c>
    </row>
    <row r="49" spans="1:12" ht="60" x14ac:dyDescent="0.25">
      <c r="A49" s="24">
        <v>48</v>
      </c>
      <c r="B49" s="4" t="s">
        <v>47</v>
      </c>
      <c r="C49" s="4" t="s">
        <v>118</v>
      </c>
      <c r="D49" s="9" t="s">
        <v>120</v>
      </c>
      <c r="E49" s="4" t="s">
        <v>38</v>
      </c>
      <c r="F49" s="4">
        <v>4</v>
      </c>
      <c r="G49" s="5"/>
      <c r="H49" s="34"/>
      <c r="I49" s="5">
        <f t="shared" si="5"/>
        <v>0</v>
      </c>
      <c r="J49" s="5">
        <f t="shared" si="6"/>
        <v>0</v>
      </c>
      <c r="K49" s="5">
        <f t="shared" si="7"/>
        <v>0</v>
      </c>
      <c r="L49" s="5">
        <f t="shared" si="4"/>
        <v>0</v>
      </c>
    </row>
    <row r="50" spans="1:12" ht="60" x14ac:dyDescent="0.25">
      <c r="A50" s="24">
        <v>49</v>
      </c>
      <c r="B50" s="4" t="s">
        <v>47</v>
      </c>
      <c r="C50" s="4" t="s">
        <v>118</v>
      </c>
      <c r="D50" s="9" t="s">
        <v>121</v>
      </c>
      <c r="E50" s="4" t="s">
        <v>38</v>
      </c>
      <c r="F50" s="4">
        <v>6</v>
      </c>
      <c r="G50" s="5"/>
      <c r="H50" s="34"/>
      <c r="I50" s="5">
        <f t="shared" si="5"/>
        <v>0</v>
      </c>
      <c r="J50" s="5">
        <f t="shared" si="6"/>
        <v>0</v>
      </c>
      <c r="K50" s="5">
        <f t="shared" si="7"/>
        <v>0</v>
      </c>
      <c r="L50" s="5">
        <f t="shared" si="4"/>
        <v>0</v>
      </c>
    </row>
    <row r="51" spans="1:12" ht="60" x14ac:dyDescent="0.25">
      <c r="A51" s="24">
        <v>50</v>
      </c>
      <c r="B51" s="4" t="s">
        <v>47</v>
      </c>
      <c r="C51" s="4" t="s">
        <v>118</v>
      </c>
      <c r="D51" s="9" t="s">
        <v>122</v>
      </c>
      <c r="E51" s="4" t="s">
        <v>38</v>
      </c>
      <c r="F51" s="4">
        <v>5</v>
      </c>
      <c r="G51" s="5"/>
      <c r="H51" s="34"/>
      <c r="I51" s="5">
        <f t="shared" si="5"/>
        <v>0</v>
      </c>
      <c r="J51" s="5">
        <f t="shared" si="6"/>
        <v>0</v>
      </c>
      <c r="K51" s="5">
        <f t="shared" si="7"/>
        <v>0</v>
      </c>
      <c r="L51" s="5">
        <f t="shared" si="4"/>
        <v>0</v>
      </c>
    </row>
    <row r="52" spans="1:12" ht="45" x14ac:dyDescent="0.25">
      <c r="A52" s="24">
        <v>51</v>
      </c>
      <c r="B52" s="4" t="s">
        <v>47</v>
      </c>
      <c r="C52" s="4" t="s">
        <v>123</v>
      </c>
      <c r="D52" s="4" t="s">
        <v>124</v>
      </c>
      <c r="E52" s="4" t="s">
        <v>31</v>
      </c>
      <c r="F52" s="4">
        <v>3</v>
      </c>
      <c r="G52" s="5"/>
      <c r="H52" s="34"/>
      <c r="I52" s="5">
        <f t="shared" si="5"/>
        <v>0</v>
      </c>
      <c r="J52" s="5">
        <f t="shared" si="6"/>
        <v>0</v>
      </c>
      <c r="K52" s="5">
        <f t="shared" si="7"/>
        <v>0</v>
      </c>
      <c r="L52" s="5">
        <f t="shared" si="4"/>
        <v>0</v>
      </c>
    </row>
    <row r="53" spans="1:12" ht="45" x14ac:dyDescent="0.25">
      <c r="A53" s="24">
        <v>52</v>
      </c>
      <c r="B53" s="4" t="s">
        <v>47</v>
      </c>
      <c r="C53" s="4" t="s">
        <v>125</v>
      </c>
      <c r="D53" s="4" t="s">
        <v>126</v>
      </c>
      <c r="E53" s="4" t="s">
        <v>38</v>
      </c>
      <c r="F53" s="4">
        <v>50</v>
      </c>
      <c r="G53" s="5"/>
      <c r="H53" s="34"/>
      <c r="I53" s="5">
        <f t="shared" si="5"/>
        <v>0</v>
      </c>
      <c r="J53" s="5">
        <f t="shared" si="6"/>
        <v>0</v>
      </c>
      <c r="K53" s="5">
        <f t="shared" si="7"/>
        <v>0</v>
      </c>
      <c r="L53" s="5">
        <f t="shared" si="4"/>
        <v>0</v>
      </c>
    </row>
    <row r="54" spans="1:12" ht="45" x14ac:dyDescent="0.25">
      <c r="A54" s="24">
        <v>53</v>
      </c>
      <c r="B54" s="4" t="s">
        <v>47</v>
      </c>
      <c r="C54" s="4" t="s">
        <v>127</v>
      </c>
      <c r="D54" s="4" t="s">
        <v>128</v>
      </c>
      <c r="E54" s="4" t="s">
        <v>90</v>
      </c>
      <c r="F54" s="4">
        <v>3</v>
      </c>
      <c r="G54" s="5"/>
      <c r="H54" s="34"/>
      <c r="I54" s="5">
        <f t="shared" si="5"/>
        <v>0</v>
      </c>
      <c r="J54" s="5">
        <f t="shared" si="6"/>
        <v>0</v>
      </c>
      <c r="K54" s="5">
        <f t="shared" si="7"/>
        <v>0</v>
      </c>
      <c r="L54" s="5">
        <f t="shared" si="4"/>
        <v>0</v>
      </c>
    </row>
    <row r="55" spans="1:12" ht="30" x14ac:dyDescent="0.25">
      <c r="A55" s="24">
        <v>54</v>
      </c>
      <c r="B55" s="4" t="s">
        <v>47</v>
      </c>
      <c r="C55" s="4" t="s">
        <v>129</v>
      </c>
      <c r="D55" s="4" t="s">
        <v>130</v>
      </c>
      <c r="E55" s="4" t="s">
        <v>38</v>
      </c>
      <c r="F55" s="4">
        <v>10</v>
      </c>
      <c r="G55" s="5"/>
      <c r="H55" s="34"/>
      <c r="I55" s="5">
        <f t="shared" si="5"/>
        <v>0</v>
      </c>
      <c r="J55" s="5">
        <f t="shared" si="6"/>
        <v>0</v>
      </c>
      <c r="K55" s="5">
        <f t="shared" si="7"/>
        <v>0</v>
      </c>
      <c r="L55" s="5">
        <f t="shared" si="4"/>
        <v>0</v>
      </c>
    </row>
    <row r="56" spans="1:12" ht="30" x14ac:dyDescent="0.25">
      <c r="A56" s="24">
        <v>55</v>
      </c>
      <c r="B56" s="4" t="s">
        <v>47</v>
      </c>
      <c r="C56" s="4" t="s">
        <v>55</v>
      </c>
      <c r="D56" s="4" t="s">
        <v>131</v>
      </c>
      <c r="E56" s="4" t="s">
        <v>38</v>
      </c>
      <c r="F56" s="4">
        <v>8</v>
      </c>
      <c r="G56" s="5"/>
      <c r="H56" s="34"/>
      <c r="I56" s="5">
        <f t="shared" si="5"/>
        <v>0</v>
      </c>
      <c r="J56" s="5">
        <f t="shared" si="6"/>
        <v>0</v>
      </c>
      <c r="K56" s="5">
        <f t="shared" si="7"/>
        <v>0</v>
      </c>
      <c r="L56" s="5">
        <f t="shared" si="4"/>
        <v>0</v>
      </c>
    </row>
    <row r="57" spans="1:12" ht="60" x14ac:dyDescent="0.25">
      <c r="A57" s="24">
        <v>56</v>
      </c>
      <c r="B57" s="4" t="s">
        <v>47</v>
      </c>
      <c r="C57" s="4" t="s">
        <v>51</v>
      </c>
      <c r="D57" s="9" t="s">
        <v>132</v>
      </c>
      <c r="E57" s="4" t="s">
        <v>38</v>
      </c>
      <c r="F57" s="4">
        <v>3</v>
      </c>
      <c r="G57" s="5"/>
      <c r="H57" s="34"/>
      <c r="I57" s="5">
        <f t="shared" si="5"/>
        <v>0</v>
      </c>
      <c r="J57" s="5">
        <f t="shared" si="6"/>
        <v>0</v>
      </c>
      <c r="K57" s="5">
        <f t="shared" si="7"/>
        <v>0</v>
      </c>
      <c r="L57" s="5">
        <f t="shared" si="4"/>
        <v>0</v>
      </c>
    </row>
    <row r="58" spans="1:12" ht="60" x14ac:dyDescent="0.25">
      <c r="A58" s="24">
        <v>57</v>
      </c>
      <c r="B58" s="4" t="s">
        <v>47</v>
      </c>
      <c r="C58" s="4" t="s">
        <v>78</v>
      </c>
      <c r="D58" s="9" t="s">
        <v>133</v>
      </c>
      <c r="E58" s="4" t="s">
        <v>38</v>
      </c>
      <c r="F58" s="4">
        <v>1</v>
      </c>
      <c r="G58" s="5"/>
      <c r="H58" s="34"/>
      <c r="I58" s="5">
        <f t="shared" si="5"/>
        <v>0</v>
      </c>
      <c r="J58" s="5">
        <f t="shared" si="6"/>
        <v>0</v>
      </c>
      <c r="K58" s="5">
        <f t="shared" si="7"/>
        <v>0</v>
      </c>
      <c r="L58" s="5">
        <f t="shared" si="4"/>
        <v>0</v>
      </c>
    </row>
    <row r="59" spans="1:12" ht="60" x14ac:dyDescent="0.25">
      <c r="A59" s="24">
        <v>58</v>
      </c>
      <c r="B59" s="4" t="s">
        <v>47</v>
      </c>
      <c r="C59" s="4" t="s">
        <v>51</v>
      </c>
      <c r="D59" s="9" t="s">
        <v>52</v>
      </c>
      <c r="E59" s="4" t="s">
        <v>38</v>
      </c>
      <c r="F59" s="4">
        <v>2</v>
      </c>
      <c r="G59" s="5"/>
      <c r="H59" s="34"/>
      <c r="I59" s="5">
        <f t="shared" si="5"/>
        <v>0</v>
      </c>
      <c r="J59" s="5">
        <f t="shared" si="6"/>
        <v>0</v>
      </c>
      <c r="K59" s="5">
        <f t="shared" si="7"/>
        <v>0</v>
      </c>
      <c r="L59" s="5">
        <f t="shared" si="4"/>
        <v>0</v>
      </c>
    </row>
    <row r="60" spans="1:12" ht="30" x14ac:dyDescent="0.25">
      <c r="A60" s="24">
        <v>59</v>
      </c>
      <c r="B60" s="4" t="s">
        <v>47</v>
      </c>
      <c r="C60" s="4" t="s">
        <v>129</v>
      </c>
      <c r="D60" s="4" t="s">
        <v>134</v>
      </c>
      <c r="E60" s="4" t="s">
        <v>38</v>
      </c>
      <c r="F60" s="4">
        <v>4</v>
      </c>
      <c r="G60" s="5"/>
      <c r="H60" s="34"/>
      <c r="I60" s="5">
        <f t="shared" si="5"/>
        <v>0</v>
      </c>
      <c r="J60" s="5">
        <f t="shared" si="6"/>
        <v>0</v>
      </c>
      <c r="K60" s="5">
        <f t="shared" si="7"/>
        <v>0</v>
      </c>
      <c r="L60" s="5">
        <f t="shared" si="4"/>
        <v>0</v>
      </c>
    </row>
    <row r="61" spans="1:12" ht="30" x14ac:dyDescent="0.25">
      <c r="A61" s="24">
        <v>60</v>
      </c>
      <c r="B61" s="4" t="s">
        <v>47</v>
      </c>
      <c r="C61" s="4" t="s">
        <v>129</v>
      </c>
      <c r="D61" s="4" t="s">
        <v>135</v>
      </c>
      <c r="E61" s="4" t="s">
        <v>38</v>
      </c>
      <c r="F61" s="4">
        <v>4</v>
      </c>
      <c r="G61" s="5"/>
      <c r="H61" s="34"/>
      <c r="I61" s="5">
        <f t="shared" si="5"/>
        <v>0</v>
      </c>
      <c r="J61" s="5">
        <f t="shared" si="6"/>
        <v>0</v>
      </c>
      <c r="K61" s="5">
        <f t="shared" si="7"/>
        <v>0</v>
      </c>
      <c r="L61" s="5">
        <f t="shared" si="4"/>
        <v>0</v>
      </c>
    </row>
    <row r="62" spans="1:12" ht="30" x14ac:dyDescent="0.25">
      <c r="A62" s="24">
        <v>61</v>
      </c>
      <c r="B62" s="4" t="s">
        <v>47</v>
      </c>
      <c r="C62" s="4" t="s">
        <v>129</v>
      </c>
      <c r="D62" s="4" t="s">
        <v>136</v>
      </c>
      <c r="E62" s="4" t="s">
        <v>38</v>
      </c>
      <c r="F62" s="4">
        <v>4</v>
      </c>
      <c r="G62" s="5"/>
      <c r="H62" s="34"/>
      <c r="I62" s="5">
        <f t="shared" si="5"/>
        <v>0</v>
      </c>
      <c r="J62" s="5">
        <f t="shared" si="6"/>
        <v>0</v>
      </c>
      <c r="K62" s="5">
        <f t="shared" si="7"/>
        <v>0</v>
      </c>
      <c r="L62" s="5">
        <f t="shared" si="4"/>
        <v>0</v>
      </c>
    </row>
    <row r="63" spans="1:12" ht="30" x14ac:dyDescent="0.25">
      <c r="A63" s="24">
        <v>62</v>
      </c>
      <c r="B63" s="4" t="s">
        <v>47</v>
      </c>
      <c r="C63" s="4" t="s">
        <v>129</v>
      </c>
      <c r="D63" s="4" t="s">
        <v>137</v>
      </c>
      <c r="E63" s="4" t="s">
        <v>38</v>
      </c>
      <c r="F63" s="4">
        <v>4</v>
      </c>
      <c r="G63" s="5"/>
      <c r="H63" s="34"/>
      <c r="I63" s="5">
        <f t="shared" si="5"/>
        <v>0</v>
      </c>
      <c r="J63" s="5">
        <f t="shared" si="6"/>
        <v>0</v>
      </c>
      <c r="K63" s="5">
        <f t="shared" si="7"/>
        <v>0</v>
      </c>
      <c r="L63" s="5">
        <f t="shared" si="4"/>
        <v>0</v>
      </c>
    </row>
    <row r="64" spans="1:12" ht="30" x14ac:dyDescent="0.25">
      <c r="A64" s="24">
        <v>63</v>
      </c>
      <c r="B64" s="4" t="s">
        <v>47</v>
      </c>
      <c r="C64" s="4" t="s">
        <v>129</v>
      </c>
      <c r="D64" s="4" t="s">
        <v>138</v>
      </c>
      <c r="E64" s="4" t="s">
        <v>38</v>
      </c>
      <c r="F64" s="4">
        <v>4</v>
      </c>
      <c r="G64" s="5"/>
      <c r="H64" s="34"/>
      <c r="I64" s="5">
        <f t="shared" si="5"/>
        <v>0</v>
      </c>
      <c r="J64" s="5">
        <f t="shared" si="6"/>
        <v>0</v>
      </c>
      <c r="K64" s="5">
        <f t="shared" si="7"/>
        <v>0</v>
      </c>
      <c r="L64" s="5">
        <f t="shared" si="4"/>
        <v>0</v>
      </c>
    </row>
    <row r="65" spans="1:12" ht="30" x14ac:dyDescent="0.25">
      <c r="A65" s="24">
        <v>64</v>
      </c>
      <c r="B65" s="4" t="s">
        <v>47</v>
      </c>
      <c r="C65" s="4" t="s">
        <v>55</v>
      </c>
      <c r="D65" s="4" t="s">
        <v>139</v>
      </c>
      <c r="E65" s="4" t="s">
        <v>38</v>
      </c>
      <c r="F65" s="4">
        <v>4</v>
      </c>
      <c r="G65" s="5"/>
      <c r="H65" s="34"/>
      <c r="I65" s="5">
        <f t="shared" si="5"/>
        <v>0</v>
      </c>
      <c r="J65" s="5">
        <f t="shared" si="6"/>
        <v>0</v>
      </c>
      <c r="K65" s="5">
        <f t="shared" si="7"/>
        <v>0</v>
      </c>
      <c r="L65" s="5">
        <f t="shared" si="4"/>
        <v>0</v>
      </c>
    </row>
    <row r="66" spans="1:12" ht="30" x14ac:dyDescent="0.25">
      <c r="A66" s="24">
        <v>65</v>
      </c>
      <c r="B66" s="4" t="s">
        <v>47</v>
      </c>
      <c r="C66" s="4" t="s">
        <v>55</v>
      </c>
      <c r="D66" s="4" t="s">
        <v>140</v>
      </c>
      <c r="E66" s="4" t="s">
        <v>38</v>
      </c>
      <c r="F66" s="4">
        <v>4</v>
      </c>
      <c r="G66" s="5"/>
      <c r="H66" s="34"/>
      <c r="I66" s="5">
        <f t="shared" si="5"/>
        <v>0</v>
      </c>
      <c r="J66" s="5">
        <f t="shared" si="6"/>
        <v>0</v>
      </c>
      <c r="K66" s="5">
        <f t="shared" si="7"/>
        <v>0</v>
      </c>
      <c r="L66" s="5">
        <f t="shared" ref="L66:L83" si="8">J66*F66</f>
        <v>0</v>
      </c>
    </row>
    <row r="67" spans="1:12" ht="30" x14ac:dyDescent="0.25">
      <c r="A67" s="24">
        <v>66</v>
      </c>
      <c r="B67" s="4" t="s">
        <v>47</v>
      </c>
      <c r="C67" s="4" t="s">
        <v>55</v>
      </c>
      <c r="D67" s="4" t="s">
        <v>141</v>
      </c>
      <c r="E67" s="4" t="s">
        <v>38</v>
      </c>
      <c r="F67" s="4">
        <v>4</v>
      </c>
      <c r="G67" s="5"/>
      <c r="H67" s="34"/>
      <c r="I67" s="5">
        <f t="shared" si="5"/>
        <v>0</v>
      </c>
      <c r="J67" s="5">
        <f t="shared" si="6"/>
        <v>0</v>
      </c>
      <c r="K67" s="5">
        <f t="shared" si="7"/>
        <v>0</v>
      </c>
      <c r="L67" s="5">
        <f t="shared" si="8"/>
        <v>0</v>
      </c>
    </row>
    <row r="68" spans="1:12" ht="30" x14ac:dyDescent="0.25">
      <c r="A68" s="24">
        <v>67</v>
      </c>
      <c r="B68" s="4" t="s">
        <v>47</v>
      </c>
      <c r="C68" s="4" t="s">
        <v>129</v>
      </c>
      <c r="D68" s="4" t="s">
        <v>142</v>
      </c>
      <c r="E68" s="4" t="s">
        <v>38</v>
      </c>
      <c r="F68" s="4">
        <v>3</v>
      </c>
      <c r="G68" s="5"/>
      <c r="H68" s="34"/>
      <c r="I68" s="5">
        <f t="shared" si="5"/>
        <v>0</v>
      </c>
      <c r="J68" s="5">
        <f t="shared" si="6"/>
        <v>0</v>
      </c>
      <c r="K68" s="5">
        <f t="shared" si="7"/>
        <v>0</v>
      </c>
      <c r="L68" s="5">
        <f t="shared" si="8"/>
        <v>0</v>
      </c>
    </row>
    <row r="69" spans="1:12" ht="45" x14ac:dyDescent="0.25">
      <c r="A69" s="24">
        <v>68</v>
      </c>
      <c r="B69" s="4" t="s">
        <v>47</v>
      </c>
      <c r="C69" s="4" t="s">
        <v>123</v>
      </c>
      <c r="D69" s="4" t="s">
        <v>143</v>
      </c>
      <c r="E69" s="4" t="s">
        <v>31</v>
      </c>
      <c r="F69" s="4">
        <v>2</v>
      </c>
      <c r="G69" s="5"/>
      <c r="H69" s="34"/>
      <c r="I69" s="5">
        <f t="shared" si="5"/>
        <v>0</v>
      </c>
      <c r="J69" s="5">
        <f t="shared" si="6"/>
        <v>0</v>
      </c>
      <c r="K69" s="5">
        <f t="shared" si="7"/>
        <v>0</v>
      </c>
      <c r="L69" s="5">
        <f t="shared" si="8"/>
        <v>0</v>
      </c>
    </row>
    <row r="70" spans="1:12" ht="30" x14ac:dyDescent="0.25">
      <c r="A70" s="24">
        <v>69</v>
      </c>
      <c r="B70" s="4" t="s">
        <v>47</v>
      </c>
      <c r="C70" s="4" t="s">
        <v>65</v>
      </c>
      <c r="D70" s="4" t="s">
        <v>144</v>
      </c>
      <c r="E70" s="4" t="s">
        <v>38</v>
      </c>
      <c r="F70" s="4">
        <v>4</v>
      </c>
      <c r="G70" s="5"/>
      <c r="H70" s="34"/>
      <c r="I70" s="5">
        <f t="shared" si="5"/>
        <v>0</v>
      </c>
      <c r="J70" s="5">
        <f t="shared" si="6"/>
        <v>0</v>
      </c>
      <c r="K70" s="5">
        <f t="shared" si="7"/>
        <v>0</v>
      </c>
      <c r="L70" s="5">
        <f t="shared" si="8"/>
        <v>0</v>
      </c>
    </row>
    <row r="71" spans="1:12" ht="30" x14ac:dyDescent="0.25">
      <c r="A71" s="24">
        <v>70</v>
      </c>
      <c r="B71" s="4" t="s">
        <v>47</v>
      </c>
      <c r="C71" s="4" t="s">
        <v>145</v>
      </c>
      <c r="D71" s="4" t="s">
        <v>146</v>
      </c>
      <c r="E71" s="4" t="s">
        <v>38</v>
      </c>
      <c r="F71" s="4">
        <v>5</v>
      </c>
      <c r="G71" s="5"/>
      <c r="H71" s="34"/>
      <c r="I71" s="5">
        <f t="shared" si="5"/>
        <v>0</v>
      </c>
      <c r="J71" s="5">
        <f t="shared" si="6"/>
        <v>0</v>
      </c>
      <c r="K71" s="5">
        <f t="shared" si="7"/>
        <v>0</v>
      </c>
      <c r="L71" s="5">
        <f t="shared" si="8"/>
        <v>0</v>
      </c>
    </row>
    <row r="72" spans="1:12" ht="60" x14ac:dyDescent="0.25">
      <c r="A72" s="24">
        <v>71</v>
      </c>
      <c r="B72" s="4" t="s">
        <v>47</v>
      </c>
      <c r="C72" s="4" t="s">
        <v>58</v>
      </c>
      <c r="D72" s="4" t="s">
        <v>147</v>
      </c>
      <c r="E72" s="4" t="s">
        <v>38</v>
      </c>
      <c r="F72" s="4">
        <v>4</v>
      </c>
      <c r="G72" s="5"/>
      <c r="H72" s="34"/>
      <c r="I72" s="5">
        <f t="shared" si="5"/>
        <v>0</v>
      </c>
      <c r="J72" s="5">
        <f t="shared" si="6"/>
        <v>0</v>
      </c>
      <c r="K72" s="5">
        <f t="shared" si="7"/>
        <v>0</v>
      </c>
      <c r="L72" s="5">
        <f t="shared" si="8"/>
        <v>0</v>
      </c>
    </row>
    <row r="73" spans="1:12" ht="30" x14ac:dyDescent="0.25">
      <c r="A73" s="24">
        <v>72</v>
      </c>
      <c r="B73" s="4" t="s">
        <v>47</v>
      </c>
      <c r="C73" s="4" t="s">
        <v>65</v>
      </c>
      <c r="D73" s="4" t="s">
        <v>148</v>
      </c>
      <c r="E73" s="4" t="s">
        <v>38</v>
      </c>
      <c r="F73" s="4">
        <v>6</v>
      </c>
      <c r="G73" s="5"/>
      <c r="H73" s="34"/>
      <c r="I73" s="5">
        <f t="shared" si="5"/>
        <v>0</v>
      </c>
      <c r="J73" s="5">
        <f t="shared" si="6"/>
        <v>0</v>
      </c>
      <c r="K73" s="5">
        <f t="shared" si="7"/>
        <v>0</v>
      </c>
      <c r="L73" s="5">
        <f t="shared" si="8"/>
        <v>0</v>
      </c>
    </row>
    <row r="74" spans="1:12" ht="30" x14ac:dyDescent="0.25">
      <c r="A74" s="24">
        <v>73</v>
      </c>
      <c r="B74" s="4" t="s">
        <v>47</v>
      </c>
      <c r="C74" s="4" t="s">
        <v>145</v>
      </c>
      <c r="D74" s="4" t="s">
        <v>149</v>
      </c>
      <c r="E74" s="4" t="s">
        <v>38</v>
      </c>
      <c r="F74" s="4">
        <v>4</v>
      </c>
      <c r="G74" s="5"/>
      <c r="H74" s="34"/>
      <c r="I74" s="5">
        <f t="shared" si="5"/>
        <v>0</v>
      </c>
      <c r="J74" s="5">
        <f t="shared" si="6"/>
        <v>0</v>
      </c>
      <c r="K74" s="5">
        <f t="shared" si="7"/>
        <v>0</v>
      </c>
      <c r="L74" s="5">
        <f t="shared" si="8"/>
        <v>0</v>
      </c>
    </row>
    <row r="75" spans="1:12" ht="30" x14ac:dyDescent="0.25">
      <c r="A75" s="24">
        <v>74</v>
      </c>
      <c r="B75" s="4" t="s">
        <v>47</v>
      </c>
      <c r="C75" s="4" t="s">
        <v>145</v>
      </c>
      <c r="D75" s="4" t="s">
        <v>150</v>
      </c>
      <c r="E75" s="4" t="s">
        <v>38</v>
      </c>
      <c r="F75" s="4">
        <v>3</v>
      </c>
      <c r="G75" s="5"/>
      <c r="H75" s="34"/>
      <c r="I75" s="5">
        <f t="shared" si="5"/>
        <v>0</v>
      </c>
      <c r="J75" s="5">
        <f t="shared" si="6"/>
        <v>0</v>
      </c>
      <c r="K75" s="5">
        <f t="shared" si="7"/>
        <v>0</v>
      </c>
      <c r="L75" s="5">
        <f t="shared" si="8"/>
        <v>0</v>
      </c>
    </row>
    <row r="76" spans="1:12" ht="45" x14ac:dyDescent="0.25">
      <c r="A76" s="24">
        <v>75</v>
      </c>
      <c r="B76" s="4" t="s">
        <v>47</v>
      </c>
      <c r="C76" s="4" t="s">
        <v>125</v>
      </c>
      <c r="D76" s="4" t="s">
        <v>151</v>
      </c>
      <c r="E76" s="4" t="s">
        <v>38</v>
      </c>
      <c r="F76" s="4">
        <v>10</v>
      </c>
      <c r="G76" s="5"/>
      <c r="H76" s="34"/>
      <c r="I76" s="5">
        <f t="shared" si="5"/>
        <v>0</v>
      </c>
      <c r="J76" s="5">
        <f t="shared" si="6"/>
        <v>0</v>
      </c>
      <c r="K76" s="5">
        <f t="shared" si="7"/>
        <v>0</v>
      </c>
      <c r="L76" s="5">
        <f t="shared" si="8"/>
        <v>0</v>
      </c>
    </row>
    <row r="77" spans="1:12" ht="60" x14ac:dyDescent="0.25">
      <c r="A77" s="24">
        <v>76</v>
      </c>
      <c r="B77" s="4" t="s">
        <v>47</v>
      </c>
      <c r="C77" s="4" t="s">
        <v>78</v>
      </c>
      <c r="D77" s="9" t="s">
        <v>152</v>
      </c>
      <c r="E77" s="4" t="s">
        <v>38</v>
      </c>
      <c r="F77" s="4">
        <v>1</v>
      </c>
      <c r="G77" s="5"/>
      <c r="H77" s="34"/>
      <c r="I77" s="5">
        <f t="shared" si="5"/>
        <v>0</v>
      </c>
      <c r="J77" s="5">
        <f t="shared" si="6"/>
        <v>0</v>
      </c>
      <c r="K77" s="5">
        <f t="shared" si="7"/>
        <v>0</v>
      </c>
      <c r="L77" s="5">
        <f t="shared" si="8"/>
        <v>0</v>
      </c>
    </row>
    <row r="78" spans="1:12" ht="60" x14ac:dyDescent="0.25">
      <c r="A78" s="24">
        <v>77</v>
      </c>
      <c r="B78" s="4" t="s">
        <v>47</v>
      </c>
      <c r="C78" s="4" t="s">
        <v>78</v>
      </c>
      <c r="D78" s="9" t="s">
        <v>153</v>
      </c>
      <c r="E78" s="4" t="s">
        <v>38</v>
      </c>
      <c r="F78" s="4">
        <v>1</v>
      </c>
      <c r="G78" s="5"/>
      <c r="H78" s="34"/>
      <c r="I78" s="5">
        <f t="shared" si="5"/>
        <v>0</v>
      </c>
      <c r="J78" s="5">
        <f t="shared" si="6"/>
        <v>0</v>
      </c>
      <c r="K78" s="5">
        <f t="shared" si="7"/>
        <v>0</v>
      </c>
      <c r="L78" s="5">
        <f t="shared" si="8"/>
        <v>0</v>
      </c>
    </row>
    <row r="79" spans="1:12" ht="60" x14ac:dyDescent="0.25">
      <c r="A79" s="24">
        <v>78</v>
      </c>
      <c r="B79" s="4" t="s">
        <v>47</v>
      </c>
      <c r="C79" s="4" t="s">
        <v>78</v>
      </c>
      <c r="D79" s="9" t="s">
        <v>154</v>
      </c>
      <c r="E79" s="4" t="s">
        <v>38</v>
      </c>
      <c r="F79" s="4">
        <v>1</v>
      </c>
      <c r="G79" s="5"/>
      <c r="H79" s="34"/>
      <c r="I79" s="5">
        <f t="shared" si="5"/>
        <v>0</v>
      </c>
      <c r="J79" s="5">
        <f t="shared" si="6"/>
        <v>0</v>
      </c>
      <c r="K79" s="5">
        <f t="shared" si="7"/>
        <v>0</v>
      </c>
      <c r="L79" s="5">
        <f t="shared" si="8"/>
        <v>0</v>
      </c>
    </row>
    <row r="80" spans="1:12" ht="45" x14ac:dyDescent="0.25">
      <c r="A80" s="24">
        <v>79</v>
      </c>
      <c r="B80" s="4" t="s">
        <v>47</v>
      </c>
      <c r="C80" s="4" t="s">
        <v>51</v>
      </c>
      <c r="D80" s="9" t="s">
        <v>81</v>
      </c>
      <c r="E80" s="4" t="s">
        <v>38</v>
      </c>
      <c r="F80" s="4">
        <v>1</v>
      </c>
      <c r="G80" s="5"/>
      <c r="H80" s="34"/>
      <c r="I80" s="5">
        <f t="shared" si="5"/>
        <v>0</v>
      </c>
      <c r="J80" s="5">
        <f t="shared" si="6"/>
        <v>0</v>
      </c>
      <c r="K80" s="5">
        <f t="shared" si="7"/>
        <v>0</v>
      </c>
      <c r="L80" s="5">
        <f t="shared" si="8"/>
        <v>0</v>
      </c>
    </row>
    <row r="81" spans="1:12" ht="60" x14ac:dyDescent="0.25">
      <c r="A81" s="24">
        <v>80</v>
      </c>
      <c r="B81" s="4" t="s">
        <v>47</v>
      </c>
      <c r="C81" s="4" t="s">
        <v>51</v>
      </c>
      <c r="D81" s="9" t="s">
        <v>82</v>
      </c>
      <c r="E81" s="4" t="s">
        <v>38</v>
      </c>
      <c r="F81" s="4">
        <v>1</v>
      </c>
      <c r="G81" s="5"/>
      <c r="H81" s="34"/>
      <c r="I81" s="5">
        <f t="shared" si="5"/>
        <v>0</v>
      </c>
      <c r="J81" s="5">
        <f t="shared" si="6"/>
        <v>0</v>
      </c>
      <c r="K81" s="5">
        <f t="shared" si="7"/>
        <v>0</v>
      </c>
      <c r="L81" s="5">
        <f t="shared" si="8"/>
        <v>0</v>
      </c>
    </row>
    <row r="82" spans="1:12" ht="60" x14ac:dyDescent="0.25">
      <c r="A82" s="24">
        <v>81</v>
      </c>
      <c r="B82" s="4" t="s">
        <v>47</v>
      </c>
      <c r="C82" s="4" t="s">
        <v>51</v>
      </c>
      <c r="D82" s="9" t="s">
        <v>83</v>
      </c>
      <c r="E82" s="4" t="s">
        <v>38</v>
      </c>
      <c r="F82" s="4">
        <v>1</v>
      </c>
      <c r="G82" s="5"/>
      <c r="H82" s="34"/>
      <c r="I82" s="5">
        <f t="shared" si="5"/>
        <v>0</v>
      </c>
      <c r="J82" s="5">
        <f t="shared" si="6"/>
        <v>0</v>
      </c>
      <c r="K82" s="5">
        <f t="shared" si="7"/>
        <v>0</v>
      </c>
      <c r="L82" s="5">
        <f t="shared" si="8"/>
        <v>0</v>
      </c>
    </row>
    <row r="83" spans="1:12" ht="30" x14ac:dyDescent="0.25">
      <c r="A83" s="24">
        <v>82</v>
      </c>
      <c r="B83" s="4" t="s">
        <v>47</v>
      </c>
      <c r="C83" s="4" t="s">
        <v>145</v>
      </c>
      <c r="D83" s="4" t="s">
        <v>155</v>
      </c>
      <c r="E83" s="4" t="s">
        <v>38</v>
      </c>
      <c r="F83" s="4">
        <v>2</v>
      </c>
      <c r="G83" s="5"/>
      <c r="H83" s="34"/>
      <c r="I83" s="5">
        <f t="shared" si="5"/>
        <v>0</v>
      </c>
      <c r="J83" s="5">
        <f t="shared" si="6"/>
        <v>0</v>
      </c>
      <c r="K83" s="5">
        <f t="shared" si="7"/>
        <v>0</v>
      </c>
      <c r="L83" s="5">
        <f t="shared" si="8"/>
        <v>0</v>
      </c>
    </row>
    <row r="84" spans="1:12" x14ac:dyDescent="0.25">
      <c r="K84" s="19">
        <f t="shared" ref="K84:L84" si="9">SUM(K2:K83)</f>
        <v>0</v>
      </c>
      <c r="L84" s="19">
        <f t="shared" si="9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13C1-FFF8-438D-9076-C5A2E6FEFF8A}">
  <dimension ref="A1:L10"/>
  <sheetViews>
    <sheetView workbookViewId="0">
      <selection activeCell="D6" sqref="D6"/>
    </sheetView>
  </sheetViews>
  <sheetFormatPr defaultColWidth="11.42578125" defaultRowHeight="15" x14ac:dyDescent="0.25"/>
  <cols>
    <col min="1" max="1" width="4.140625" customWidth="1"/>
    <col min="2" max="2" width="13.140625" customWidth="1"/>
    <col min="3" max="3" width="13.5703125" customWidth="1"/>
    <col min="4" max="4" width="31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156</v>
      </c>
      <c r="C2" s="4" t="s">
        <v>157</v>
      </c>
      <c r="D2" s="4" t="s">
        <v>862</v>
      </c>
      <c r="E2" s="4" t="s">
        <v>158</v>
      </c>
      <c r="F2" s="4">
        <v>1</v>
      </c>
      <c r="G2" s="5"/>
      <c r="H2" s="34"/>
      <c r="I2" s="5">
        <f t="shared" ref="I2:I9" si="0">G2*H2</f>
        <v>0</v>
      </c>
      <c r="J2" s="5">
        <f t="shared" ref="J2:J9" si="1">G2+I2</f>
        <v>0</v>
      </c>
      <c r="K2" s="5">
        <f t="shared" ref="K2:K9" si="2">G2*F2</f>
        <v>0</v>
      </c>
      <c r="L2" s="5">
        <f t="shared" ref="L2:L9" si="3">J2*F2</f>
        <v>0</v>
      </c>
    </row>
    <row r="3" spans="1:12" ht="75" x14ac:dyDescent="0.25">
      <c r="A3" s="24">
        <v>2</v>
      </c>
      <c r="B3" s="4" t="s">
        <v>156</v>
      </c>
      <c r="C3" s="4" t="s">
        <v>159</v>
      </c>
      <c r="D3" s="4" t="s">
        <v>160</v>
      </c>
      <c r="E3" s="4" t="s">
        <v>158</v>
      </c>
      <c r="F3" s="4">
        <v>1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</row>
    <row r="4" spans="1:12" ht="135" x14ac:dyDescent="0.25">
      <c r="A4" s="24">
        <v>3</v>
      </c>
      <c r="B4" s="4" t="s">
        <v>156</v>
      </c>
      <c r="C4" s="4" t="s">
        <v>161</v>
      </c>
      <c r="D4" s="4" t="s">
        <v>162</v>
      </c>
      <c r="E4" s="4" t="s">
        <v>163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35" x14ac:dyDescent="0.25">
      <c r="A5" s="24">
        <v>4</v>
      </c>
      <c r="B5" s="4" t="s">
        <v>156</v>
      </c>
      <c r="C5" s="4" t="s">
        <v>161</v>
      </c>
      <c r="D5" s="4" t="s">
        <v>164</v>
      </c>
      <c r="E5" s="4" t="s">
        <v>163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225" x14ac:dyDescent="0.25">
      <c r="A6" s="24">
        <v>5</v>
      </c>
      <c r="B6" s="4" t="s">
        <v>156</v>
      </c>
      <c r="C6" s="4" t="s">
        <v>165</v>
      </c>
      <c r="D6" s="4" t="s">
        <v>863</v>
      </c>
      <c r="E6" s="4">
        <v>1</v>
      </c>
      <c r="F6" s="4">
        <v>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156</v>
      </c>
      <c r="C7" s="4" t="s">
        <v>166</v>
      </c>
      <c r="D7" s="4" t="s">
        <v>167</v>
      </c>
      <c r="E7" s="4" t="s">
        <v>158</v>
      </c>
      <c r="F7" s="4">
        <v>2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156</v>
      </c>
      <c r="C8" s="4" t="s">
        <v>166</v>
      </c>
      <c r="D8" s="4" t="s">
        <v>168</v>
      </c>
      <c r="E8" s="4" t="s">
        <v>169</v>
      </c>
      <c r="F8" s="4">
        <v>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156</v>
      </c>
      <c r="C9" s="4" t="s">
        <v>166</v>
      </c>
      <c r="D9" s="4" t="s">
        <v>170</v>
      </c>
      <c r="E9" s="4" t="s">
        <v>169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x14ac:dyDescent="0.25">
      <c r="K10" s="25">
        <f t="shared" ref="K10:L10" si="4">SUM(K2:K9)</f>
        <v>0</v>
      </c>
      <c r="L10" s="25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49</vt:i4>
      </vt:variant>
    </vt:vector>
  </HeadingPairs>
  <TitlesOfParts>
    <vt:vector size="49" baseType="lpstr">
      <vt:lpstr>Łącznie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Cześć 39</vt:lpstr>
      <vt:lpstr>Część 40</vt:lpstr>
      <vt:lpstr>Część 41</vt:lpstr>
      <vt:lpstr>Część 42</vt:lpstr>
      <vt:lpstr>Część 43</vt:lpstr>
      <vt:lpstr>Część 44</vt:lpstr>
      <vt:lpstr>Część 45</vt:lpstr>
      <vt:lpstr>Część 46</vt:lpstr>
      <vt:lpstr>Część 47</vt:lpstr>
      <vt:lpstr>Część 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Gorzeja</dc:creator>
  <cp:lastModifiedBy>Katarzyna Gorzeja</cp:lastModifiedBy>
  <dcterms:created xsi:type="dcterms:W3CDTF">2022-09-23T06:54:02Z</dcterms:created>
  <dcterms:modified xsi:type="dcterms:W3CDTF">2022-11-04T13:44:41Z</dcterms:modified>
</cp:coreProperties>
</file>