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dzp\POSTĘPOWANIA PZP\2022\30-ZP-2022 Odczynniki\5. Pytania i odpowiedzi\"/>
    </mc:Choice>
  </mc:AlternateContent>
  <xr:revisionPtr revIDLastSave="0" documentId="13_ncr:1_{45029B2B-BDC9-4DFE-A1EF-F757AD65BF41}" xr6:coauthVersionLast="47" xr6:coauthVersionMax="47" xr10:uidLastSave="{00000000-0000-0000-0000-000000000000}"/>
  <bookViews>
    <workbookView xWindow="-120" yWindow="-120" windowWidth="29040" windowHeight="15840" xr2:uid="{00000000-000D-0000-FFFF-FFFF00000000}"/>
  </bookViews>
  <sheets>
    <sheet name="OPZ 30-ZP-2022" sheetId="1" r:id="rId1"/>
  </sheets>
  <definedNames>
    <definedName name="_xlnm._FilterDatabase" localSheetId="0" hidden="1">'OPZ 30-ZP-2022'!$B$3:$M$275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5" i="1" l="1"/>
  <c r="L195" i="1" l="1"/>
  <c r="M195" i="1" s="1"/>
  <c r="J239" i="1"/>
  <c r="J240" i="1"/>
  <c r="J241" i="1"/>
  <c r="J242" i="1"/>
  <c r="J243" i="1"/>
  <c r="J244" i="1"/>
  <c r="J252" i="1"/>
  <c r="L252" i="1" s="1"/>
  <c r="J253" i="1"/>
  <c r="L253" i="1" s="1"/>
  <c r="J254" i="1"/>
  <c r="L254" i="1" s="1"/>
  <c r="J255" i="1"/>
  <c r="L255" i="1" s="1"/>
  <c r="J157" i="1"/>
  <c r="L157" i="1" s="1"/>
  <c r="M157" i="1" s="1"/>
  <c r="J151" i="1"/>
  <c r="J245" i="1" l="1"/>
  <c r="L244" i="1"/>
  <c r="M244" i="1" s="1"/>
  <c r="L243" i="1"/>
  <c r="M243" i="1" s="1"/>
  <c r="L242" i="1"/>
  <c r="M242" i="1" s="1"/>
  <c r="L241" i="1"/>
  <c r="M241" i="1" s="1"/>
  <c r="L240" i="1"/>
  <c r="M240" i="1" s="1"/>
  <c r="L239" i="1"/>
  <c r="M254" i="1"/>
  <c r="M253" i="1"/>
  <c r="M255" i="1"/>
  <c r="M252" i="1"/>
  <c r="L151" i="1"/>
  <c r="M151" i="1" s="1"/>
  <c r="M239" i="1" l="1"/>
  <c r="M245" i="1" s="1"/>
  <c r="L245" i="1"/>
  <c r="J216" i="1"/>
  <c r="J212" i="1"/>
  <c r="L212" i="1" s="1"/>
  <c r="M212" i="1" s="1"/>
  <c r="J194" i="1"/>
  <c r="L194" i="1" s="1"/>
  <c r="M194" i="1" s="1"/>
  <c r="J251" i="1"/>
  <c r="J250" i="1"/>
  <c r="J249" i="1"/>
  <c r="J248" i="1"/>
  <c r="J256" i="1" l="1"/>
  <c r="L216" i="1"/>
  <c r="M216" i="1" s="1"/>
  <c r="L248" i="1"/>
  <c r="L249" i="1"/>
  <c r="M249" i="1" s="1"/>
  <c r="L250" i="1"/>
  <c r="M250" i="1" s="1"/>
  <c r="L251" i="1"/>
  <c r="M251" i="1" s="1"/>
  <c r="J145" i="1"/>
  <c r="L145" i="1" s="1"/>
  <c r="J133" i="1"/>
  <c r="L133" i="1" s="1"/>
  <c r="M133" i="1" s="1"/>
  <c r="J134" i="1"/>
  <c r="L134" i="1" s="1"/>
  <c r="J136" i="1"/>
  <c r="L136" i="1" s="1"/>
  <c r="J140" i="1"/>
  <c r="L140" i="1" s="1"/>
  <c r="M140" i="1" s="1"/>
  <c r="J137" i="1"/>
  <c r="L137" i="1" s="1"/>
  <c r="J158" i="1"/>
  <c r="L158" i="1" s="1"/>
  <c r="J156" i="1"/>
  <c r="L156" i="1" s="1"/>
  <c r="M156" i="1" s="1"/>
  <c r="J160" i="1"/>
  <c r="L160" i="1" s="1"/>
  <c r="J161" i="1"/>
  <c r="L161" i="1" s="1"/>
  <c r="J143" i="1"/>
  <c r="L143" i="1" s="1"/>
  <c r="J138" i="1"/>
  <c r="L138" i="1" s="1"/>
  <c r="M138" i="1" s="1"/>
  <c r="J149" i="1"/>
  <c r="L149" i="1" s="1"/>
  <c r="J142" i="1"/>
  <c r="L142" i="1" s="1"/>
  <c r="J139" i="1"/>
  <c r="L139" i="1" s="1"/>
  <c r="J144" i="1"/>
  <c r="L144" i="1" s="1"/>
  <c r="M144" i="1" s="1"/>
  <c r="J141" i="1"/>
  <c r="L141" i="1" s="1"/>
  <c r="J146" i="1"/>
  <c r="L146" i="1" s="1"/>
  <c r="J147" i="1"/>
  <c r="L147" i="1" s="1"/>
  <c r="J152" i="1"/>
  <c r="L152" i="1" s="1"/>
  <c r="M152" i="1" s="1"/>
  <c r="J135" i="1"/>
  <c r="L135" i="1" s="1"/>
  <c r="J150" i="1"/>
  <c r="L150" i="1" s="1"/>
  <c r="M150" i="1" s="1"/>
  <c r="J153" i="1"/>
  <c r="L153" i="1" s="1"/>
  <c r="J154" i="1"/>
  <c r="L154" i="1" s="1"/>
  <c r="J155" i="1"/>
  <c r="L155" i="1" s="1"/>
  <c r="J148" i="1"/>
  <c r="L148" i="1" s="1"/>
  <c r="J159" i="1"/>
  <c r="L159" i="1" s="1"/>
  <c r="M248" i="1" l="1"/>
  <c r="M256" i="1" s="1"/>
  <c r="L256" i="1"/>
  <c r="M137" i="1"/>
  <c r="M160" i="1"/>
  <c r="M149" i="1"/>
  <c r="M135" i="1"/>
  <c r="M146" i="1"/>
  <c r="M141" i="1"/>
  <c r="M161" i="1"/>
  <c r="M158" i="1"/>
  <c r="M154" i="1"/>
  <c r="M153" i="1"/>
  <c r="M134" i="1"/>
  <c r="M148" i="1"/>
  <c r="M142" i="1"/>
  <c r="L162" i="1"/>
  <c r="M159" i="1"/>
  <c r="M155" i="1"/>
  <c r="M147" i="1"/>
  <c r="M139" i="1"/>
  <c r="M143" i="1"/>
  <c r="M136" i="1"/>
  <c r="M145" i="1"/>
  <c r="J162" i="1"/>
  <c r="M162" i="1" l="1"/>
  <c r="J33" i="1" l="1"/>
  <c r="L33" i="1" l="1"/>
  <c r="M33" i="1" l="1"/>
  <c r="J263" i="1"/>
  <c r="L263" i="1" s="1"/>
  <c r="M263" i="1" s="1"/>
  <c r="M264" i="1" s="1"/>
  <c r="J259" i="1"/>
  <c r="L259" i="1" s="1"/>
  <c r="J123" i="1"/>
  <c r="J230" i="1"/>
  <c r="L230" i="1" s="1"/>
  <c r="M230" i="1" s="1"/>
  <c r="J231" i="1"/>
  <c r="L231" i="1" s="1"/>
  <c r="M231" i="1" s="1"/>
  <c r="J232" i="1"/>
  <c r="J233" i="1"/>
  <c r="L233" i="1" s="1"/>
  <c r="J234" i="1"/>
  <c r="L234" i="1" s="1"/>
  <c r="M234" i="1" s="1"/>
  <c r="J235" i="1"/>
  <c r="L235" i="1" s="1"/>
  <c r="M235" i="1" s="1"/>
  <c r="J229" i="1"/>
  <c r="J193" i="1"/>
  <c r="L193" i="1" s="1"/>
  <c r="J225" i="1"/>
  <c r="L225" i="1" s="1"/>
  <c r="J224" i="1"/>
  <c r="J211" i="1"/>
  <c r="L211" i="1" s="1"/>
  <c r="M211" i="1" s="1"/>
  <c r="J213" i="1"/>
  <c r="L213" i="1" s="1"/>
  <c r="J214" i="1"/>
  <c r="L214" i="1" s="1"/>
  <c r="M214" i="1" s="1"/>
  <c r="J215" i="1"/>
  <c r="J219" i="1"/>
  <c r="J205" i="1"/>
  <c r="L205" i="1" s="1"/>
  <c r="J220" i="1"/>
  <c r="L220" i="1" s="1"/>
  <c r="J201" i="1"/>
  <c r="J209" i="1"/>
  <c r="L209" i="1" s="1"/>
  <c r="J200" i="1"/>
  <c r="L200" i="1" s="1"/>
  <c r="M200" i="1" s="1"/>
  <c r="J197" i="1"/>
  <c r="J199" i="1"/>
  <c r="J198" i="1"/>
  <c r="L198" i="1" s="1"/>
  <c r="J206" i="1"/>
  <c r="L206" i="1" s="1"/>
  <c r="J207" i="1"/>
  <c r="J208" i="1"/>
  <c r="L208" i="1" s="1"/>
  <c r="M208" i="1" s="1"/>
  <c r="J202" i="1"/>
  <c r="L202" i="1" s="1"/>
  <c r="J210" i="1"/>
  <c r="L210" i="1" s="1"/>
  <c r="M210" i="1" s="1"/>
  <c r="J218" i="1"/>
  <c r="J217" i="1"/>
  <c r="L217" i="1" s="1"/>
  <c r="M217" i="1" s="1"/>
  <c r="J196" i="1"/>
  <c r="L196" i="1" s="1"/>
  <c r="J203" i="1"/>
  <c r="J204" i="1"/>
  <c r="J189" i="1"/>
  <c r="J185" i="1"/>
  <c r="J184" i="1"/>
  <c r="J179" i="1"/>
  <c r="L179" i="1" s="1"/>
  <c r="M179" i="1" s="1"/>
  <c r="J180" i="1"/>
  <c r="L180" i="1" s="1"/>
  <c r="M180" i="1" s="1"/>
  <c r="J178" i="1"/>
  <c r="J173" i="1"/>
  <c r="J174" i="1"/>
  <c r="J172" i="1"/>
  <c r="J166" i="1"/>
  <c r="L166" i="1" s="1"/>
  <c r="M166" i="1" s="1"/>
  <c r="J167" i="1"/>
  <c r="L167" i="1" s="1"/>
  <c r="J168" i="1"/>
  <c r="L168" i="1" s="1"/>
  <c r="M168" i="1" s="1"/>
  <c r="J165" i="1"/>
  <c r="J57" i="1"/>
  <c r="L57" i="1" s="1"/>
  <c r="J91" i="1"/>
  <c r="L91" i="1" s="1"/>
  <c r="M91" i="1" s="1"/>
  <c r="J62" i="1"/>
  <c r="L62" i="1" s="1"/>
  <c r="M62" i="1" s="1"/>
  <c r="J63" i="1"/>
  <c r="L63" i="1" s="1"/>
  <c r="J54" i="1"/>
  <c r="L54" i="1" s="1"/>
  <c r="M54" i="1" s="1"/>
  <c r="J69" i="1"/>
  <c r="L69" i="1" s="1"/>
  <c r="J71" i="1"/>
  <c r="L71" i="1" s="1"/>
  <c r="M71" i="1" s="1"/>
  <c r="J72" i="1"/>
  <c r="L72" i="1" s="1"/>
  <c r="J73" i="1"/>
  <c r="L73" i="1" s="1"/>
  <c r="M73" i="1" s="1"/>
  <c r="J55" i="1"/>
  <c r="L55" i="1" s="1"/>
  <c r="J74" i="1"/>
  <c r="L74" i="1" s="1"/>
  <c r="M74" i="1" s="1"/>
  <c r="J77" i="1"/>
  <c r="L77" i="1" s="1"/>
  <c r="J78" i="1"/>
  <c r="L78" i="1" s="1"/>
  <c r="M78" i="1" s="1"/>
  <c r="J79" i="1"/>
  <c r="L79" i="1" s="1"/>
  <c r="J80" i="1"/>
  <c r="L80" i="1" s="1"/>
  <c r="M80" i="1" s="1"/>
  <c r="J82" i="1"/>
  <c r="L82" i="1" s="1"/>
  <c r="J86" i="1"/>
  <c r="L86" i="1" s="1"/>
  <c r="M86" i="1" s="1"/>
  <c r="J87" i="1"/>
  <c r="L87" i="1" s="1"/>
  <c r="J107" i="1"/>
  <c r="L107" i="1" s="1"/>
  <c r="M107" i="1" s="1"/>
  <c r="J92" i="1"/>
  <c r="J96" i="1"/>
  <c r="L96" i="1" s="1"/>
  <c r="M96" i="1" s="1"/>
  <c r="J60" i="1"/>
  <c r="L60" i="1" s="1"/>
  <c r="M60" i="1" s="1"/>
  <c r="J66" i="1"/>
  <c r="L66" i="1" s="1"/>
  <c r="J70" i="1"/>
  <c r="L70" i="1" s="1"/>
  <c r="M70" i="1" s="1"/>
  <c r="J76" i="1"/>
  <c r="L76" i="1" s="1"/>
  <c r="J99" i="1"/>
  <c r="L99" i="1" s="1"/>
  <c r="M99" i="1" s="1"/>
  <c r="J106" i="1"/>
  <c r="L106" i="1" s="1"/>
  <c r="J110" i="1"/>
  <c r="L110" i="1" s="1"/>
  <c r="M110" i="1" s="1"/>
  <c r="J61" i="1"/>
  <c r="L61" i="1" s="1"/>
  <c r="M61" i="1" s="1"/>
  <c r="J108" i="1"/>
  <c r="L108" i="1" s="1"/>
  <c r="J115" i="1"/>
  <c r="L115" i="1" s="1"/>
  <c r="M115" i="1" s="1"/>
  <c r="J116" i="1"/>
  <c r="L116" i="1" s="1"/>
  <c r="J125" i="1"/>
  <c r="L125" i="1" s="1"/>
  <c r="M125" i="1" s="1"/>
  <c r="J58" i="1"/>
  <c r="L58" i="1" s="1"/>
  <c r="J121" i="1"/>
  <c r="L121" i="1" s="1"/>
  <c r="M121" i="1" s="1"/>
  <c r="J89" i="1"/>
  <c r="L89" i="1" s="1"/>
  <c r="J124" i="1"/>
  <c r="L124" i="1" s="1"/>
  <c r="M124" i="1" s="1"/>
  <c r="J122" i="1"/>
  <c r="L122" i="1" s="1"/>
  <c r="J109" i="1"/>
  <c r="L109" i="1" s="1"/>
  <c r="M109" i="1" s="1"/>
  <c r="J68" i="1"/>
  <c r="L68" i="1" s="1"/>
  <c r="J84" i="1"/>
  <c r="L84" i="1" s="1"/>
  <c r="M84" i="1" s="1"/>
  <c r="J117" i="1"/>
  <c r="L117" i="1" s="1"/>
  <c r="J103" i="1"/>
  <c r="L103" i="1" s="1"/>
  <c r="M103" i="1" s="1"/>
  <c r="J104" i="1"/>
  <c r="L104" i="1" s="1"/>
  <c r="J105" i="1"/>
  <c r="L105" i="1" s="1"/>
  <c r="M105" i="1" s="1"/>
  <c r="J102" i="1"/>
  <c r="J64" i="1"/>
  <c r="L64" i="1" s="1"/>
  <c r="M64" i="1" s="1"/>
  <c r="J52" i="1"/>
  <c r="L52" i="1" s="1"/>
  <c r="M52" i="1" s="1"/>
  <c r="J113" i="1"/>
  <c r="L113" i="1" s="1"/>
  <c r="J120" i="1"/>
  <c r="L120" i="1" s="1"/>
  <c r="M120" i="1" s="1"/>
  <c r="J83" i="1"/>
  <c r="L83" i="1" s="1"/>
  <c r="J126" i="1"/>
  <c r="L126" i="1" s="1"/>
  <c r="M126" i="1" s="1"/>
  <c r="J127" i="1"/>
  <c r="L127" i="1" s="1"/>
  <c r="J88" i="1"/>
  <c r="L88" i="1" s="1"/>
  <c r="M88" i="1" s="1"/>
  <c r="J94" i="1"/>
  <c r="L94" i="1" s="1"/>
  <c r="M94" i="1" s="1"/>
  <c r="J98" i="1"/>
  <c r="L98" i="1" s="1"/>
  <c r="J67" i="1"/>
  <c r="L67" i="1" s="1"/>
  <c r="M67" i="1" s="1"/>
  <c r="J65" i="1"/>
  <c r="L65" i="1" s="1"/>
  <c r="J119" i="1"/>
  <c r="L119" i="1" s="1"/>
  <c r="J114" i="1"/>
  <c r="L114" i="1" s="1"/>
  <c r="M114" i="1" s="1"/>
  <c r="J56" i="1"/>
  <c r="L56" i="1" s="1"/>
  <c r="J129" i="1"/>
  <c r="L129" i="1" s="1"/>
  <c r="M129" i="1" s="1"/>
  <c r="J128" i="1"/>
  <c r="L128" i="1" s="1"/>
  <c r="J97" i="1"/>
  <c r="L97" i="1" s="1"/>
  <c r="M97" i="1" s="1"/>
  <c r="J112" i="1"/>
  <c r="L112" i="1" s="1"/>
  <c r="J111" i="1"/>
  <c r="L111" i="1" s="1"/>
  <c r="M111" i="1" s="1"/>
  <c r="J90" i="1"/>
  <c r="L90" i="1" s="1"/>
  <c r="J95" i="1"/>
  <c r="L95" i="1" s="1"/>
  <c r="M95" i="1" s="1"/>
  <c r="J81" i="1"/>
  <c r="L81" i="1" s="1"/>
  <c r="J118" i="1"/>
  <c r="L118" i="1" s="1"/>
  <c r="M118" i="1" s="1"/>
  <c r="J100" i="1"/>
  <c r="L100" i="1" s="1"/>
  <c r="J75" i="1"/>
  <c r="L75" i="1" s="1"/>
  <c r="M75" i="1" s="1"/>
  <c r="J59" i="1"/>
  <c r="J93" i="1"/>
  <c r="L93" i="1" s="1"/>
  <c r="M93" i="1" s="1"/>
  <c r="J101" i="1"/>
  <c r="J85" i="1"/>
  <c r="L85" i="1" s="1"/>
  <c r="M85" i="1" s="1"/>
  <c r="J53" i="1"/>
  <c r="J35" i="1"/>
  <c r="L35" i="1" s="1"/>
  <c r="M35" i="1" s="1"/>
  <c r="J36" i="1"/>
  <c r="L36" i="1" s="1"/>
  <c r="J37" i="1"/>
  <c r="L37" i="1" s="1"/>
  <c r="J38" i="1"/>
  <c r="J39" i="1"/>
  <c r="L39" i="1" s="1"/>
  <c r="M39" i="1" s="1"/>
  <c r="J40" i="1"/>
  <c r="L40" i="1" s="1"/>
  <c r="J41" i="1"/>
  <c r="L41" i="1" s="1"/>
  <c r="M41" i="1" s="1"/>
  <c r="J42" i="1"/>
  <c r="J43" i="1"/>
  <c r="L43" i="1" s="1"/>
  <c r="M43" i="1" s="1"/>
  <c r="J44" i="1"/>
  <c r="L44" i="1" s="1"/>
  <c r="J45" i="1"/>
  <c r="L45" i="1" s="1"/>
  <c r="J46" i="1"/>
  <c r="J47" i="1"/>
  <c r="L47" i="1" s="1"/>
  <c r="M47" i="1" s="1"/>
  <c r="J48" i="1"/>
  <c r="L48" i="1" s="1"/>
  <c r="J34" i="1"/>
  <c r="J26" i="1"/>
  <c r="L26" i="1" s="1"/>
  <c r="J27" i="1"/>
  <c r="L27" i="1" s="1"/>
  <c r="M27" i="1" s="1"/>
  <c r="J28" i="1"/>
  <c r="L28" i="1" s="1"/>
  <c r="J29" i="1"/>
  <c r="L29" i="1" s="1"/>
  <c r="J25" i="1"/>
  <c r="J17" i="1"/>
  <c r="J18" i="1"/>
  <c r="L18" i="1" s="1"/>
  <c r="J19" i="1"/>
  <c r="L19" i="1" s="1"/>
  <c r="M19" i="1" s="1"/>
  <c r="J20" i="1"/>
  <c r="L20" i="1" s="1"/>
  <c r="M20" i="1" s="1"/>
  <c r="J21" i="1"/>
  <c r="J16" i="1"/>
  <c r="J12" i="1"/>
  <c r="L12" i="1" s="1"/>
  <c r="J10" i="1"/>
  <c r="L10" i="1" s="1"/>
  <c r="M10" i="1" s="1"/>
  <c r="J11" i="1"/>
  <c r="L11" i="1" s="1"/>
  <c r="J9" i="1"/>
  <c r="J221" i="1" l="1"/>
  <c r="J169" i="1"/>
  <c r="J13" i="1"/>
  <c r="J30" i="1"/>
  <c r="L16" i="1"/>
  <c r="M16" i="1" s="1"/>
  <c r="J22" i="1"/>
  <c r="L178" i="1"/>
  <c r="J181" i="1"/>
  <c r="L184" i="1"/>
  <c r="J186" i="1"/>
  <c r="J130" i="1"/>
  <c r="J49" i="1"/>
  <c r="L172" i="1"/>
  <c r="M172" i="1" s="1"/>
  <c r="J175" i="1"/>
  <c r="L224" i="1"/>
  <c r="L226" i="1" s="1"/>
  <c r="J226" i="1"/>
  <c r="L229" i="1"/>
  <c r="M229" i="1" s="1"/>
  <c r="J236" i="1"/>
  <c r="L53" i="1"/>
  <c r="J260" i="1"/>
  <c r="L219" i="1"/>
  <c r="M219" i="1" s="1"/>
  <c r="M213" i="1"/>
  <c r="L264" i="1"/>
  <c r="M193" i="1"/>
  <c r="M233" i="1"/>
  <c r="M202" i="1"/>
  <c r="M225" i="1"/>
  <c r="M206" i="1"/>
  <c r="L232" i="1"/>
  <c r="M167" i="1"/>
  <c r="L199" i="1"/>
  <c r="M199" i="1" s="1"/>
  <c r="J264" i="1"/>
  <c r="M259" i="1"/>
  <c r="M260" i="1" s="1"/>
  <c r="L260" i="1"/>
  <c r="L123" i="1"/>
  <c r="L101" i="1"/>
  <c r="M101" i="1" s="1"/>
  <c r="M113" i="1"/>
  <c r="M76" i="1"/>
  <c r="M56" i="1"/>
  <c r="M58" i="1"/>
  <c r="M55" i="1"/>
  <c r="L185" i="1"/>
  <c r="M48" i="1"/>
  <c r="L174" i="1"/>
  <c r="M174" i="1" s="1"/>
  <c r="M220" i="1"/>
  <c r="M209" i="1"/>
  <c r="M44" i="1"/>
  <c r="M36" i="1"/>
  <c r="M81" i="1"/>
  <c r="M117" i="1"/>
  <c r="M87" i="1"/>
  <c r="L218" i="1"/>
  <c r="M218" i="1" s="1"/>
  <c r="L207" i="1"/>
  <c r="M207" i="1" s="1"/>
  <c r="L197" i="1"/>
  <c r="M197" i="1" s="1"/>
  <c r="L201" i="1"/>
  <c r="M201" i="1" s="1"/>
  <c r="L215" i="1"/>
  <c r="M215" i="1" s="1"/>
  <c r="M196" i="1"/>
  <c r="L46" i="1"/>
  <c r="M46" i="1" s="1"/>
  <c r="L42" i="1"/>
  <c r="M42" i="1" s="1"/>
  <c r="L38" i="1"/>
  <c r="M38" i="1" s="1"/>
  <c r="L173" i="1"/>
  <c r="M173" i="1" s="1"/>
  <c r="M127" i="1"/>
  <c r="M106" i="1"/>
  <c r="M100" i="1"/>
  <c r="M90" i="1"/>
  <c r="M104" i="1"/>
  <c r="M68" i="1"/>
  <c r="M82" i="1"/>
  <c r="M28" i="1"/>
  <c r="M45" i="1"/>
  <c r="M40" i="1"/>
  <c r="M37" i="1"/>
  <c r="M128" i="1"/>
  <c r="M119" i="1"/>
  <c r="M89" i="1"/>
  <c r="M116" i="1"/>
  <c r="M66" i="1"/>
  <c r="M77" i="1"/>
  <c r="M72" i="1"/>
  <c r="L189" i="1"/>
  <c r="L190" i="1" s="1"/>
  <c r="L204" i="1"/>
  <c r="M204" i="1" s="1"/>
  <c r="M112" i="1"/>
  <c r="M65" i="1"/>
  <c r="M83" i="1"/>
  <c r="M122" i="1"/>
  <c r="M108" i="1"/>
  <c r="M79" i="1"/>
  <c r="M69" i="1"/>
  <c r="M57" i="1"/>
  <c r="L59" i="1"/>
  <c r="M59" i="1" s="1"/>
  <c r="M98" i="1"/>
  <c r="L102" i="1"/>
  <c r="M102" i="1" s="1"/>
  <c r="L92" i="1"/>
  <c r="M92" i="1" s="1"/>
  <c r="M63" i="1"/>
  <c r="J190" i="1"/>
  <c r="M198" i="1"/>
  <c r="M205" i="1"/>
  <c r="L203" i="1"/>
  <c r="L165" i="1"/>
  <c r="L169" i="1" s="1"/>
  <c r="L34" i="1"/>
  <c r="M29" i="1"/>
  <c r="M11" i="1"/>
  <c r="M18" i="1"/>
  <c r="M12" i="1"/>
  <c r="L21" i="1"/>
  <c r="M21" i="1" s="1"/>
  <c r="L17" i="1"/>
  <c r="M17" i="1" s="1"/>
  <c r="M26" i="1"/>
  <c r="L25" i="1"/>
  <c r="L30" i="1" s="1"/>
  <c r="L9" i="1"/>
  <c r="M224" i="1" l="1"/>
  <c r="M226" i="1" s="1"/>
  <c r="L221" i="1"/>
  <c r="M175" i="1"/>
  <c r="L49" i="1"/>
  <c r="L13" i="1"/>
  <c r="M22" i="1"/>
  <c r="M184" i="1"/>
  <c r="L186" i="1"/>
  <c r="M53" i="1"/>
  <c r="L130" i="1"/>
  <c r="L175" i="1"/>
  <c r="L236" i="1"/>
  <c r="M178" i="1"/>
  <c r="M181" i="1" s="1"/>
  <c r="L181" i="1"/>
  <c r="L22" i="1"/>
  <c r="M232" i="1"/>
  <c r="M236" i="1" s="1"/>
  <c r="M185" i="1"/>
  <c r="M123" i="1"/>
  <c r="M34" i="1"/>
  <c r="M49" i="1" s="1"/>
  <c r="M203" i="1"/>
  <c r="M221" i="1" s="1"/>
  <c r="M165" i="1"/>
  <c r="M169" i="1" s="1"/>
  <c r="M25" i="1"/>
  <c r="M30" i="1" s="1"/>
  <c r="M189" i="1"/>
  <c r="M190" i="1" s="1"/>
  <c r="M9" i="1"/>
  <c r="M13" i="1" s="1"/>
  <c r="M186" i="1" l="1"/>
  <c r="M130" i="1"/>
</calcChain>
</file>

<file path=xl/sharedStrings.xml><?xml version="1.0" encoding="utf-8"?>
<sst xmlns="http://schemas.openxmlformats.org/spreadsheetml/2006/main" count="768" uniqueCount="426">
  <si>
    <t>Lp.</t>
  </si>
  <si>
    <t>Numer katalogowy</t>
  </si>
  <si>
    <t>Nazwa producenta</t>
  </si>
  <si>
    <t>Wielkość opakowania</t>
  </si>
  <si>
    <t>Cena netto/opak.</t>
  </si>
  <si>
    <t>Pakiet nr 2</t>
  </si>
  <si>
    <t>Agilent Technologies</t>
  </si>
  <si>
    <t>50 reakcji</t>
  </si>
  <si>
    <t>5067-1504</t>
  </si>
  <si>
    <t>300 analiz</t>
  </si>
  <si>
    <t>5067-1511</t>
  </si>
  <si>
    <t>5067-1514</t>
  </si>
  <si>
    <t>500 ml</t>
  </si>
  <si>
    <t>100 g</t>
  </si>
  <si>
    <t>2,5 l</t>
  </si>
  <si>
    <t>250 g</t>
  </si>
  <si>
    <t>500 g</t>
  </si>
  <si>
    <t>100 ml</t>
  </si>
  <si>
    <t>100g</t>
  </si>
  <si>
    <t>Pakiet nr 6</t>
  </si>
  <si>
    <t>Becton Dickinson</t>
  </si>
  <si>
    <t>454 g</t>
  </si>
  <si>
    <t>Difco Agar, Granulowany o właściwościach: wilgotność: ≤20%, popiół ≤6.5%; Ca (ppm): ≤300-2500; Mg (ppm): ≤50-1000; temperatura topnienia: 83-89°C; temperatura żelowania: 32-39°C.</t>
  </si>
  <si>
    <t>Difco</t>
  </si>
  <si>
    <t>Pakiet nr 11</t>
  </si>
  <si>
    <t>Pakiet nr 13</t>
  </si>
  <si>
    <t xml:space="preserve">Płyn do kalibracji EC w mierniku Bluelab Combo meter (w posiadaniu) - roztwór o EC 2.77; Bluelab 2.77 EC Conductivity Standard Solution -  500ml </t>
  </si>
  <si>
    <t>BLU27725</t>
  </si>
  <si>
    <t>Bluelab</t>
  </si>
  <si>
    <t>CAREKITPHCON</t>
  </si>
  <si>
    <t>opakowanie</t>
  </si>
  <si>
    <t>PH4500BL</t>
  </si>
  <si>
    <t>PH7500BL</t>
  </si>
  <si>
    <t>STSOL250BL</t>
  </si>
  <si>
    <t>250 ml</t>
  </si>
  <si>
    <t>Pakiet nr 14</t>
  </si>
  <si>
    <t>Płyn Lugola</t>
  </si>
  <si>
    <t>C-034</t>
  </si>
  <si>
    <t>BTL</t>
  </si>
  <si>
    <t>P - 0086</t>
  </si>
  <si>
    <t>P 0135</t>
  </si>
  <si>
    <t>Pożywka Plate Count Agar o składzie na litr pożywki: agar 15 g, glukoza 1 g, ekstrakt drożdżowy 2,5 g, pepton 5 g, pH koncowe 7,2±0,2.</t>
  </si>
  <si>
    <t>P-0037</t>
  </si>
  <si>
    <t>Woda peptonowa z tryptofanem</t>
  </si>
  <si>
    <t>P-0078</t>
  </si>
  <si>
    <t>Pożywka King B o oskładzie na litr: pepton kazeinowy 20 g, K2HPO4 1,5 g, MgSO4 x 7H2O 1,5 g, agar 15 g, pH koncowe 7,2±0,2</t>
  </si>
  <si>
    <t>P-0087</t>
  </si>
  <si>
    <t>Pożywka tryptonowo-sojowa o składzie na litr: pepton kazeinowy 15 g, pepton sojowy 5 g, NaCl 5 g, agar 15 g, końcowe pH 7,3±0,2.</t>
  </si>
  <si>
    <t>P-0090</t>
  </si>
  <si>
    <t>Agar peptonowo-glukozowy z różem bengalskim (wg Martina podst.)</t>
  </si>
  <si>
    <t>P-0116</t>
  </si>
  <si>
    <t>Podłoże MRS (Agar MRS - podstawowe), skład (g/l): ekstrakt drożdżowy 4g, ekstarkt wołowy 8 g, pepton K 10 g, glukoza 20 g, cytrynian triamonu 2 g, wodorofosforan dipotasu 2 g, octan sodu 5, siadrczan magnezu siedmiowodny 0,2 g, siarczan manganu (II) czterowodny 0,05 g, agar 15 g. Podłoże wybiórcze do namnażania, hodowli, izolacji oraz określania liczby bakterii mlekowych, szczególnie z rodzaju Lactobacillus we wszystkich typach materiałów.</t>
  </si>
  <si>
    <t>P-0131</t>
  </si>
  <si>
    <t>Pożywka ziemniaczano-glukozowa o składzie na litr pożywki: ekstrakt ziemniaczany 4 g, glukoa 20 g, agar 15 g, pH końcowe 5,6±0,1.</t>
  </si>
  <si>
    <t>P-0134</t>
  </si>
  <si>
    <t>P-0487</t>
  </si>
  <si>
    <t>S-0001</t>
  </si>
  <si>
    <t>S-0005</t>
  </si>
  <si>
    <t>S-0015</t>
  </si>
  <si>
    <t>S-0023</t>
  </si>
  <si>
    <t xml:space="preserve">BTL </t>
  </si>
  <si>
    <t>25 ml</t>
  </si>
  <si>
    <t>Pakiet nr 16</t>
  </si>
  <si>
    <t>Chempur</t>
  </si>
  <si>
    <t>Cynku octan 2 hydrat cz.d.a., CAS 5970-45-6</t>
  </si>
  <si>
    <t xml:space="preserve"> 250 g</t>
  </si>
  <si>
    <t>Kwas mlekowy 10%, C3H6O3 – 90,08 g/mol</t>
  </si>
  <si>
    <t>Kwas solny 35 - 38% cz.d.a.</t>
  </si>
  <si>
    <t>Odczynnik Folina i Ciocaulteua</t>
  </si>
  <si>
    <t>50 g</t>
  </si>
  <si>
    <t>Fiolet krystaliczny r-r 1% wodny</t>
  </si>
  <si>
    <t>Kwas solny, odważka analityczny 0,1 mol/l 0,1N</t>
  </si>
  <si>
    <t xml:space="preserve">Roztwór buforowy pH 4,00 +/- 0,05 </t>
  </si>
  <si>
    <t>Roztwór buforowy pH 5,00 +/- 0,05</t>
  </si>
  <si>
    <t xml:space="preserve">Roztwór buforowy pH 7,00 +/- 0,05 </t>
  </si>
  <si>
    <t xml:space="preserve">Roztwór buforowy pH 10,00 +/- 0,05 </t>
  </si>
  <si>
    <t>10 g</t>
  </si>
  <si>
    <t>Wodorotlenek sodu r-r mianowany 0,1 mol/dm3 cz.d.a.</t>
  </si>
  <si>
    <t>Fenoloftaleina r-r 1%</t>
  </si>
  <si>
    <t>751500111 </t>
  </si>
  <si>
    <t>Zieleń bromokrezolowa C₂₁H₁₄Br₄O₅S, nr CAS: 76-60-8</t>
  </si>
  <si>
    <t xml:space="preserve">Chempur </t>
  </si>
  <si>
    <t>kg</t>
  </si>
  <si>
    <t>Sodu wodorotlenek r-r 0,1 mol/l w metanolu</t>
  </si>
  <si>
    <t>Honeywell</t>
  </si>
  <si>
    <t>Odczynnik Hanusa, roztwor mianowany 0,1M IBr</t>
  </si>
  <si>
    <t xml:space="preserve">500 ml </t>
  </si>
  <si>
    <t>Potasu wodorotlenek roztwór mianowany 0,5M KOH w etanolu (0,5N)</t>
  </si>
  <si>
    <t>WARCHEM</t>
  </si>
  <si>
    <t>Duchefa</t>
  </si>
  <si>
    <t>A0704</t>
  </si>
  <si>
    <t>B0904</t>
  </si>
  <si>
    <t>5 g</t>
  </si>
  <si>
    <t>25 g</t>
  </si>
  <si>
    <t xml:space="preserve">5 g </t>
  </si>
  <si>
    <t>C0.504.1000</t>
  </si>
  <si>
    <t>C0109</t>
  </si>
  <si>
    <t>C0530.1000</t>
  </si>
  <si>
    <t>C1302</t>
  </si>
  <si>
    <t>E0509</t>
  </si>
  <si>
    <t>Żelazo EDDHA (Ethylenediamine di-2-hydroxyphenyl acetate ferric)</t>
  </si>
  <si>
    <t>F0527</t>
  </si>
  <si>
    <t xml:space="preserve">100 g </t>
  </si>
  <si>
    <t>G0907</t>
  </si>
  <si>
    <t>G1101</t>
  </si>
  <si>
    <t>I0609</t>
  </si>
  <si>
    <t>I0901</t>
  </si>
  <si>
    <t>I0902</t>
  </si>
  <si>
    <t xml:space="preserve">25 g </t>
  </si>
  <si>
    <t>K0905</t>
  </si>
  <si>
    <t>M0.514.0250</t>
  </si>
  <si>
    <t>M0220.0050</t>
  </si>
  <si>
    <t>123,1 g</t>
  </si>
  <si>
    <t>Pożywka Murashige &amp; Skoog z witaminami: glicyna mg/l, mio-inozytol 100 mg/l, kwas nikotynowy 0,5 mg/l, chlorowodorek pirydoksyny 0,5 mg/l, chlorowodorek tiaminy 0,1 mg/l</t>
  </si>
  <si>
    <t>M0222.0100</t>
  </si>
  <si>
    <t>440,6 g</t>
  </si>
  <si>
    <t>P1001</t>
  </si>
  <si>
    <t>P1353.0025</t>
  </si>
  <si>
    <t xml:space="preserve">Pożywka Quoirin &amp; Lepoivre </t>
  </si>
  <si>
    <t xml:space="preserve">Q0250.0050 </t>
  </si>
  <si>
    <t>163,9 g</t>
  </si>
  <si>
    <t>R0613</t>
  </si>
  <si>
    <t>S0809</t>
  </si>
  <si>
    <t>25 kg</t>
  </si>
  <si>
    <t>Z0917</t>
  </si>
  <si>
    <t>50 mg</t>
  </si>
  <si>
    <t>KCL</t>
  </si>
  <si>
    <t xml:space="preserve">Elmetron </t>
  </si>
  <si>
    <t>pH 4</t>
  </si>
  <si>
    <t>pH 7</t>
  </si>
  <si>
    <t>pH 9</t>
  </si>
  <si>
    <t xml:space="preserve">Wzorzec konduktometryczny 147 uS/cm w 25°C, op. 500 ml </t>
  </si>
  <si>
    <t>CS147M0S.L5</t>
  </si>
  <si>
    <t>Inter-Chem</t>
  </si>
  <si>
    <t>CS1413M0S.L5</t>
  </si>
  <si>
    <t xml:space="preserve">CS2P3S.L5 </t>
  </si>
  <si>
    <t>KK4602</t>
  </si>
  <si>
    <t>KAPABIOSYSTEMS</t>
  </si>
  <si>
    <t xml:space="preserve"> 2 x 5 ml</t>
  </si>
  <si>
    <t xml:space="preserve"> 1 x 5 ml</t>
  </si>
  <si>
    <t>KK4618</t>
  </si>
  <si>
    <t>Wzorzec konduktometryczny 0,05 S/m ( (25°C), o czystości nie mniejszej niż 99,9%, okres ważności wzorca co najmniej 12 miesięcy, wzorzec wraz ze świadectwem potwierdzającym jego właściwości metrologiczne, zwierającym symbole akredytacji PCA wraz z powołaniem się na status PCA)</t>
  </si>
  <si>
    <t>labStand</t>
  </si>
  <si>
    <t>Wzorzec konduktometryczny 0,15 S/m ( (25°C),o czystości nie mniejszej niż 99,9%, okres ważności wzorca co najmniej 12 miesięcy, wzorzec wraz ze świadectwem potwierdzającym jego właściwości metrologiczne, zwierającym symbole akredytacji PCA wraz z powołaniem się na status PCA)</t>
  </si>
  <si>
    <t xml:space="preserve">Tabletki Phadeba Honey Diastase Test (Tabletki Phadeba Honey Diastase Test do oznaczania liczby diastazowej w miodzie) </t>
  </si>
  <si>
    <t xml:space="preserve">Magle Life Science </t>
  </si>
  <si>
    <t>5x100</t>
  </si>
  <si>
    <t>zestaw</t>
  </si>
  <si>
    <t>g</t>
  </si>
  <si>
    <t xml:space="preserve">250 g </t>
  </si>
  <si>
    <t>Pol-Aura</t>
  </si>
  <si>
    <t>Odczynnik Bradforda</t>
  </si>
  <si>
    <t>Sodu węglan bezw. Cz (NA2CO3)</t>
  </si>
  <si>
    <t>1390-65-4</t>
  </si>
  <si>
    <t>238187-300</t>
  </si>
  <si>
    <t>238318-250</t>
  </si>
  <si>
    <t>238332-250</t>
  </si>
  <si>
    <t>5 l</t>
  </si>
  <si>
    <t>PA-03-0226-K</t>
  </si>
  <si>
    <t>PA-03-8911-V</t>
  </si>
  <si>
    <t>PA-07-16363</t>
  </si>
  <si>
    <t>PA-07-22748</t>
  </si>
  <si>
    <t>292-27912-91</t>
  </si>
  <si>
    <t>Shimadzu</t>
  </si>
  <si>
    <t xml:space="preserve">Zestaw do czyszczenia kwarcowych, syntetycznych mikrochipów Cleaning solution -RA do urządzenia Microchipowy System Elektroforezy do Analizy DNA/RNA MCE-202 MultiNA </t>
  </si>
  <si>
    <t xml:space="preserve">500 g </t>
  </si>
  <si>
    <t>Sheath Fluid / Płyn opływowy</t>
  </si>
  <si>
    <t>04-4007_R</t>
  </si>
  <si>
    <t>Sysmex</t>
  </si>
  <si>
    <t>Cleaning Solution / Roztwór czyszczący</t>
  </si>
  <si>
    <t>04-4009_R</t>
  </si>
  <si>
    <t>Decontamination Solution / Roztwór odkażający</t>
  </si>
  <si>
    <t>04-4010_R</t>
  </si>
  <si>
    <t>Hypochlorite Solution / Roztwór podchlorynu</t>
  </si>
  <si>
    <t>04-4012_R</t>
  </si>
  <si>
    <t>CyStain Pi OxProtect / Zestaw odczynników do extrakcji jąder i barwienia DNA</t>
  </si>
  <si>
    <t>05-5027</t>
  </si>
  <si>
    <t>DNA Control UV / Odczynnik do przeprowadzenia kontroli jakości cytometru przepływowego</t>
  </si>
  <si>
    <t>05-7302</t>
  </si>
  <si>
    <t>DNA Control Pi / Odczynnik do przeprowadzenia kontroli jakości cytometru przepływowego</t>
  </si>
  <si>
    <t>05-7303</t>
  </si>
  <si>
    <t>Specjalny agar do pożywek mikrobiologicznych-Oxoid Agar Bacteriological (Agar No. 1)</t>
  </si>
  <si>
    <t>LP0011</t>
  </si>
  <si>
    <t xml:space="preserve">Płyny do elektrody jonoselektywnej r-ry referencyjne do elektrody typu Orion </t>
  </si>
  <si>
    <t>Thermo Scientific</t>
  </si>
  <si>
    <t xml:space="preserve">Płyny do elektrody jonoselektywnej r-ry referencyjne do elektrody typ Orion  przy oz.form amonowych  </t>
  </si>
  <si>
    <t>900018-WA</t>
  </si>
  <si>
    <t xml:space="preserve">100 ml </t>
  </si>
  <si>
    <t>Roztwór wzorcowy azotanów, stężenie 100 mg/L ±1 mg/L NO3-N</t>
  </si>
  <si>
    <t>Hach</t>
  </si>
  <si>
    <t xml:space="preserve">R-Biopharm </t>
  </si>
  <si>
    <t>Zestaw do enzymatycznego oznaczania kwasu D-izocytrynowego. Zestaw do oznaczania kwasu metodą IFU 54.</t>
  </si>
  <si>
    <t>Węgiel aktywny Norit SX 2 czda, nr CAS: 7440-44-0</t>
  </si>
  <si>
    <t>Aceton cz.d.a. nr CAS: 67-64-1</t>
  </si>
  <si>
    <t>Chloroform cz.d.a., nr CAS: 67-66-3</t>
  </si>
  <si>
    <t>Formalina 36-38% cz.d.a., nr CAS: 64-17-5</t>
  </si>
  <si>
    <t>Fruktoza cz.d.a., nr CAS: 57-48-7</t>
  </si>
  <si>
    <t>Gliceryna bezwodna cz.d.a., nr CAS: 56-81-5</t>
  </si>
  <si>
    <t>Alkohol izoamylowy cz.d.a., nr CAS: 123-51-3</t>
  </si>
  <si>
    <t>Jod krystaliczny cz.d.a., nr CAS: 7553-56-2</t>
  </si>
  <si>
    <t xml:space="preserve">Kwas cytrynowy, cz.d.a., nr CAS: 5949-29-1 </t>
  </si>
  <si>
    <t>Kwas trójchlorooctowy (TCA), nr CAS: 76-03-9</t>
  </si>
  <si>
    <t>Potasu azotan KNO3, nr CAS: 7757-79-1</t>
  </si>
  <si>
    <t xml:space="preserve">Sacharoza cz.d.a., nr CAS: 57-50-1 </t>
  </si>
  <si>
    <t>Chlorek sodu  NaCl  cz.d.a., nr CAS: 7647-14-5</t>
  </si>
  <si>
    <t>Siarczan sodowy bezwodny cz.d.a Na2SO4, nr CAS: 7757-82-6</t>
  </si>
  <si>
    <t>Sodu tiosiarczan 5 hydrat cz.d.a., nr CAS: 10102-17-7;  odczynnik do analiz biochemicznych oraz do barwienia żeli poliakrylamidowych</t>
  </si>
  <si>
    <t>Sodu węglan bezw. cz.d.a., nr CAS: 497-19-8</t>
  </si>
  <si>
    <t>Azotan wapnia Ca(NO3)2 x 4H2O -  cz.d.a., nr CAS: 13477-34-4</t>
  </si>
  <si>
    <t>Siarczan żelaza (III) FeSO4*7 H2O, nr CAS: 15244-10-7</t>
  </si>
  <si>
    <t>Czerwień metylowa, proszek, nr CAS: 493-52-7</t>
  </si>
  <si>
    <t>Tween 80, nr CAS: 9005-65-6</t>
  </si>
  <si>
    <t>2-Propanol cz., nr CAS: 67-63-0</t>
  </si>
  <si>
    <t>Pirydyna cz.d.a., nr CAS: 110-86-1</t>
  </si>
  <si>
    <t>Potasu jodan cz.d.a., nr CAS: 7758-05-6</t>
  </si>
  <si>
    <t xml:space="preserve">Sodu tiosiarczan 0,1 mol/l odważka analityczna, nr CAS: 10102-17-7 </t>
  </si>
  <si>
    <t>Żelatyna proszek cz.d.a, nr CAS: 9000-70-8</t>
  </si>
  <si>
    <t>Alkohol izopropylowy cz.d.a, nr CAS: 67-63-0</t>
  </si>
  <si>
    <t>Kwas solny 0,5 mol/l odważka analityczna</t>
  </si>
  <si>
    <t>Potasu węglan 1mol/l w środowisku kwaśnym, nr CAS: 584-08-7</t>
  </si>
  <si>
    <t>Jodek potasu cz.d.a., nr CAS: 7681-11-0</t>
  </si>
  <si>
    <t>Bezwodny octan sodu cz.d.a., nr CAS: 127-09-3</t>
  </si>
  <si>
    <t>Pożywka B5 według Gamborga z witaminami</t>
  </si>
  <si>
    <t>G0210</t>
  </si>
  <si>
    <t>10 l</t>
  </si>
  <si>
    <t>szt</t>
  </si>
  <si>
    <t xml:space="preserve">3 l </t>
  </si>
  <si>
    <t xml:space="preserve"> kg</t>
  </si>
  <si>
    <t>PA-03-6620-P</t>
  </si>
  <si>
    <t>PA-07-15287</t>
  </si>
  <si>
    <t>363-113635509</t>
  </si>
  <si>
    <t>363-118484303</t>
  </si>
  <si>
    <t>NEW*1023</t>
  </si>
  <si>
    <t>PA-05-35115</t>
  </si>
  <si>
    <t>PA-05-35097</t>
  </si>
  <si>
    <t>PA-03-7360-C</t>
  </si>
  <si>
    <t>Potato Dextrose Agar (PDA) - o składzie na litr:  Skrobia ziemniaczana 4 g, Glukoza 20 g, Agar 15 g;  pH 5.6 ± 0.2</t>
  </si>
  <si>
    <t>Pseudomonas Agar F</t>
  </si>
  <si>
    <t>Zestaw do czyszczenia i konserwacji elektrod pH i EC w mierniku Bluelab Combo meter (w posiadaniu); Bluelab PH &amp; Conductivity Probe Care Kit</t>
  </si>
  <si>
    <t>Płyn do kalibracji pH w mierniku Bluelab Combo meter (w posiadaniu) -  bufor o wartości pH 4,0; 500ml</t>
  </si>
  <si>
    <t xml:space="preserve">Płyn do kalibracji PH w mierniku Bluelab Combo meter (w posiadaniu) -  bufor pH o wartości pH 7,0; 500ml </t>
  </si>
  <si>
    <t>Roztwór KCL zabezpieczający elektrody mierników pH w mierniku Bluelab Combo meter (w posiadaniu) ; Bluelab pH Probe KCl Standard Solution -  250ml</t>
  </si>
  <si>
    <t>Wyciąg ze słodu - ekstrakt słodowy.</t>
  </si>
  <si>
    <t>S-0011</t>
  </si>
  <si>
    <t xml:space="preserve"> NEW*1030</t>
  </si>
  <si>
    <t>Manganese sulfate monohydrate (Monohydrat siarczanu manganu), nr CAS: 10034-96-5</t>
  </si>
  <si>
    <t>Mccown Woody Plant Medium including Vitamins (Podłoże dla roślin drzewiastych McCown z witaminami)</t>
  </si>
  <si>
    <t>Meta-topolina, nr CAS: 75737-38-1</t>
  </si>
  <si>
    <t>T0941.5000</t>
  </si>
  <si>
    <t>Bufor DuraCal pH 7.00 do pH-metru Schott Lab 850 (w posiadaniu zamawiającego) z certyfikatem DAkkS,  dokładność ± 0.02 pH; trwałość do 60 miesięcy</t>
  </si>
  <si>
    <t>Bufor DuraCal pH 4.01 do pH-metru Schott Lab 850 (w posiadaniu zamawiającego) z certyfikatem DAkkS; dokładność ± 0.02 pH; trwałość do 60 miesięcy</t>
  </si>
  <si>
    <t>DNA 2500 Kit IVD zestawów do analizy fragmentów DNA na urzadzeniu MultiNa (w posiadaniu zamawiajacego)</t>
  </si>
  <si>
    <t>292-35925-91</t>
  </si>
  <si>
    <t>Dimetylu sulfotlenek (metylosulfotlenek) cz.d.a, DMSO (Dimethyl sulfoxide pure p.a), nr CAS: 67-68-5</t>
  </si>
  <si>
    <t>Sodu fosforan II zas. 12 hydrat czda (NaH2PO4 x 12H2O), nr CAS: 10039-32-4</t>
  </si>
  <si>
    <t>PA-01-0400-W</t>
  </si>
  <si>
    <t>Alkohol etylowy bezwodny 99,8% cz.d.a., nr CAS: 64-17-5</t>
  </si>
  <si>
    <t>PA-06-568733117</t>
  </si>
  <si>
    <t>Kwas octowy, 80% cz.d.a., nr CAS: 64-19-7</t>
  </si>
  <si>
    <t>Kwas azotowy 65%; do fertygacji w celu zakwaszenia wody, nr CAS: 7697-37-2</t>
  </si>
  <si>
    <t>PA-17-20006</t>
  </si>
  <si>
    <t>5L</t>
  </si>
  <si>
    <t>op.</t>
  </si>
  <si>
    <t>op. (250 ml)</t>
  </si>
  <si>
    <t>op. (25 ml)</t>
  </si>
  <si>
    <t>PA-03-3483-W</t>
  </si>
  <si>
    <t>Olejek imersyjny, pozbawiony fluorescencyjnego tła i halogenów</t>
  </si>
  <si>
    <t>Pakiet nr 1</t>
  </si>
  <si>
    <t>Razem Pakiet nr 1</t>
  </si>
  <si>
    <t>Razem Pakiet nr 2</t>
  </si>
  <si>
    <t>Pakiet nr 3</t>
  </si>
  <si>
    <t>Razem Pakiet nr 3</t>
  </si>
  <si>
    <t>250 mg</t>
  </si>
  <si>
    <t>Pakiet nr 4</t>
  </si>
  <si>
    <t>Razem Pakiet nr 4</t>
  </si>
  <si>
    <t>Pakiet nr 5</t>
  </si>
  <si>
    <t>Razem Pakiet nr 5</t>
  </si>
  <si>
    <t>Razem Pakiet nr 6</t>
  </si>
  <si>
    <t>Pakiet nr 7</t>
  </si>
  <si>
    <t>Razem Pakiet nr 7</t>
  </si>
  <si>
    <t>Pakiet nr 8</t>
  </si>
  <si>
    <t>Razem Pakiet nr 8</t>
  </si>
  <si>
    <t>Pakiet nr 9</t>
  </si>
  <si>
    <t>Razem Pakiet nr 9</t>
  </si>
  <si>
    <t>Pakiet nr 10</t>
  </si>
  <si>
    <t>Razem Pakiet nr 10</t>
  </si>
  <si>
    <t>Razem Pakiet nr 11</t>
  </si>
  <si>
    <t>Pakiet nr 12</t>
  </si>
  <si>
    <t>Razem Pakiet nr 12</t>
  </si>
  <si>
    <t>Razem Pakiet nr 13</t>
  </si>
  <si>
    <t>Razem Pakiet nr 14</t>
  </si>
  <si>
    <t>Pakiet nr 15</t>
  </si>
  <si>
    <t>Razem Pakiet nr 15</t>
  </si>
  <si>
    <t>Razem Pakiet nr 16</t>
  </si>
  <si>
    <t>Pakiet nr 17</t>
  </si>
  <si>
    <t>Razem Pakiet nr 17</t>
  </si>
  <si>
    <t>Pakiet nr 18</t>
  </si>
  <si>
    <t>Razem Pakiet nr 18</t>
  </si>
  <si>
    <t>Zestaw zawierający mieszaninę główną (Master mix) do real-time PCR. Parametry mieszaniny głównej: Koncentracja: x2; Metoda detekcji produktu: SYBRgreen; Ilość reakcji: minimum 1000; Materiał startowy: DNA; Polimeraza: Taq DNA; Dostosowana do reakcji: szybkiej i standardowej. Mieszanina główna powinna zawierać UNG/dUTP oraz barwnik (nie wpływający na przebieg reakcji PCR) ułatwiający przygotowanie reakcji. W skład zestawu powinien wchodzić bufor zmieniający zabarwienie mieszaniny głównej (ułatwiający przygotowanie reakcji).</t>
  </si>
  <si>
    <t>A46110</t>
  </si>
  <si>
    <t>Zestaw zawierający mieszaninę główną (MasterMix) przeznaczony do syntezy cDNA w reakcji RT-qPCR, umożliwiający przeprowadzenia reakcji odwrotnej transkrypcji w czasie 10 minut. Mieszanina główna umożliwiająca przeprowadzenie dwuetapowej RT-qPCR. Parametry mieszaniny głównej: Koncentracja: x5; Ilość reakcji: minimum 50; Reakcja RT-qPCR: Typ próbki: RNA; Produkt reakcji: cDNA o wielkości 10 kb i mniejszej. Optymalna temperatura odwróconej transkrypcji 50 stopni C. Zestaw powinien wystarczać do przeprowadzenia minimum 50 reakcji i zawierać: mieszaninę główną, mieszaninę główną kontrolną (bez odwróconej transkrypcji), wodę pozbawiona nukleaz.</t>
  </si>
  <si>
    <t>Modyfikowana polimeraza Taq DNA dostosowana to hot-start PCR. Polimeraza o parametrach: enzym szybkość reakcji: dostosowana do szybkiej i standardowej reakcji PCR, materiał wyjściowy DNA, rozmiar produktu końcowego: 5 kb i mniej,  lepki koniec: 3'. Zestaw powinien zawierać: polimerazę wystarczająca do przeprowadzenia 100 reakcji (40 mikrolitrów), Buffor do przeprowadzenia reakcji PCR umożliwiający izostabilizację kompleksu primer-matryca, o koncentracji x5 (1,25 mililitra), Bufor do zwiększania efetywności reakcji PCR dla matryc bogatych w nukleotydy G i C.</t>
  </si>
  <si>
    <t>Q32854</t>
  </si>
  <si>
    <t xml:space="preserve">zestaw </t>
  </si>
  <si>
    <t>Applied Biosystems (ThermoFisher)</t>
  </si>
  <si>
    <t>ThermoFisher Scientific</t>
  </si>
  <si>
    <t>Biolog</t>
  </si>
  <si>
    <t>20 ml</t>
  </si>
  <si>
    <t>Wskaźnik redox zgodny z systemem Biolog, dostosowany do bakterii gram dodatnich (typ H)</t>
  </si>
  <si>
    <t>Wskaźnik redox zgodny z systemem Biolog, dostosowany do bakterii gram ujemnych (typ B)</t>
  </si>
  <si>
    <t xml:space="preserve">Wskaźnik redox zgodny z systemem Biolog, dostosowany do szybkorosnących bakterii gram dodatnich (typ F) </t>
  </si>
  <si>
    <t>Wskaźnik redox zgodny z systemem Biolog, dostosowany do grzybów strzępkowych i drożdży (zawiera iodonitrotetrazolium violet) (typ E)</t>
  </si>
  <si>
    <t xml:space="preserve">Wskaźnik redox zgodny z systemem Biolog, dostosowany do wolno rosnących bakterii gram dodatnich (typ G) </t>
  </si>
  <si>
    <t>50 ml</t>
  </si>
  <si>
    <t xml:space="preserve">Alkohol etylowy 96%  cz.d.a.,  nr CAS: 64-17-5 </t>
  </si>
  <si>
    <t>Amoniak 25% cz.d.a., nr CAS: 1336-21-6</t>
  </si>
  <si>
    <t>Chlorek potasu, cz.d.a., nr CAS: 7447-40-7</t>
  </si>
  <si>
    <t>Diwodorofosforan potasu, cz.d.a. KH2PO4, nr CAS: 7778-77-0</t>
  </si>
  <si>
    <t>Fosforan potasu dwuzasadowy cz.d.a. K2HPO4, nr CAS: 7758-11-4</t>
  </si>
  <si>
    <t>Skrobia rozpuszczalna cz.d.a., nr CAS: 9005-84-9</t>
  </si>
  <si>
    <t xml:space="preserve">Potasu siarczan bezwodny cz.d.a., nr CAS: 7778-80-5 </t>
  </si>
  <si>
    <t>Sodu wodorotlenek 0,1 mol/l (0,1N) odważka analityczna, fixanale, nr CAS: 1310-73-2</t>
  </si>
  <si>
    <t>Wapnia wodorotlenek cz.d.a., nr CAS: 1305-62-0</t>
  </si>
  <si>
    <t>Bufor pH 4 do kalibracji pehametru</t>
  </si>
  <si>
    <t>Bufor pH 7 do kalibracji pehametru</t>
  </si>
  <si>
    <t>Bufor pH 9 do kalibracji pehametru</t>
  </si>
  <si>
    <t>Kwas trójchlorooctowy cz.d.a.; nr CAS: 76-03-9</t>
  </si>
  <si>
    <t>Ksylen cz., nr CAS: 1330-20-7</t>
  </si>
  <si>
    <t xml:space="preserve">Chloramina T 3 hydrat czda; nr CAS: 7080-50-4 </t>
  </si>
  <si>
    <t>Bufor DuraCal pH 10.01 do pH-metru Schott Lab 850 (w posiadaniu zamawiającego) z certyfikatem DAkkS,  dokładność ± 0.02 pH; trwałość do 60 miesięcy</t>
  </si>
  <si>
    <t>Kwas nikotynowy, 99,0 - 101,0%; nr CAS: 59-67-6</t>
  </si>
  <si>
    <t>Poliwinylopirolidon, synonim PVP; nr CAS: 25249-54-1</t>
  </si>
  <si>
    <t xml:space="preserve">Bezwodnik octowy cz., nr CAS: 108-24-7 </t>
  </si>
  <si>
    <t>Kolchicyna cz.d.a., nr CAS: 64-86-8</t>
  </si>
  <si>
    <t>2,6-Dichloroindofenol, sól sodowa hydratu, 98 +%, C12 H6 Cl2 N Na O2 x H2 O; nr CAS: 1266615-56-8</t>
  </si>
  <si>
    <t xml:space="preserve">Metanol cz.d.a., nr CAS:67-56-1 </t>
  </si>
  <si>
    <t>Kwas octowy lodowaty r-r 99,5% cz.d.a., nr CAS: 64-19-7</t>
  </si>
  <si>
    <t>Glicyna cz.d.a., nr CA:S 56-40-6</t>
  </si>
  <si>
    <t>Azotan srebra cz.d.a. N-O3.Ag, nr CAS: 7761-88-8</t>
  </si>
  <si>
    <t>litr</t>
  </si>
  <si>
    <t>6-BENZYLAMINOPURINE ( N6-Benzyladenine)  C12H11N5 = 225.3; nr CAS: 1214-39-7</t>
  </si>
  <si>
    <t>6-benzyloaminopuryna, &gt; 99 %; nr CAS: 1214-39-7</t>
  </si>
  <si>
    <t>Guma gellan, siła żelowania 400–700 g/cm2, odczyn pH 7; nr CAS: 71010-52-1</t>
  </si>
  <si>
    <t>Karbenicylina sól disodowa, &gt; 90 %, zawartość wody  &lt; 5.5 %; nr CAS: 4800-94-6</t>
  </si>
  <si>
    <t>Kinetyna, &gt; 98 %; nr CAS: 525-79-1</t>
  </si>
  <si>
    <t>Kwas giberelinowy GA3, nr CAS: 77-06-5</t>
  </si>
  <si>
    <t>Kwas 3-indolilooctowy, &gt; 99.0 %; nr CAS: 87-51-4</t>
  </si>
  <si>
    <t>Kwas indolilo masłowy, &gt; 98.0 %, nr CAS: 133-32-4</t>
  </si>
  <si>
    <t>L-arginina, &gt; 98.5 %; nr CAS: 74-79-3</t>
  </si>
  <si>
    <t>Mio-Inozytol, &gt; 97%, nr CAS: 87-89-8</t>
  </si>
  <si>
    <t xml:space="preserve">Ryboflawina, &gt; 97 %;  nr CAS: 83-88-5 </t>
  </si>
  <si>
    <t>Sacharoza cz.d.a., nr CAS: 57-50-1</t>
  </si>
  <si>
    <t>Zeatyna, &gt; 98 %; nr CAS: 1637-39-4</t>
  </si>
  <si>
    <t>Formularz asortymentowo-cenowy</t>
  </si>
  <si>
    <t>dot. postępowania pn. Sukcesywne dostawy odczynników chemicznych, nr 30/ZP/2022</t>
  </si>
  <si>
    <t>Opis przedmiotu zamówienia</t>
  </si>
  <si>
    <t>Przykładowy produkt spełniający wymagania Zamawiającego</t>
  </si>
  <si>
    <t>Oferowany produkt</t>
  </si>
  <si>
    <t>Planowana liczba opakowań</t>
  </si>
  <si>
    <t>Wartość netto              (kol. 8 x kol. 9)</t>
  </si>
  <si>
    <t xml:space="preserve">Stawka 
% VAT </t>
  </si>
  <si>
    <t>Watość brutto                     (kol. 10 + kol. 12)</t>
  </si>
  <si>
    <t xml:space="preserve">Zestaw do odwrotnej transkrypcji RNA zoptymalizowany pod kątem użycia otrzymanego cDNA w reakcjach qPCR. Zestaw powinien umożliwiać otrzymanie produktu cDNA o wielkości do 12 kb w czasie krótszym niż 25 minut. Zakres funkcjonalny ilości RNA nie mniejszy niż od 3 pg do 3 µg. Odwrotna transkryptaza aktywna w spektrum temperatury nie węższym niż od 37 do 55°C. </t>
  </si>
  <si>
    <r>
      <t xml:space="preserve">Nutrient Agar o składzie na litr: Agar 15 g, ekstrakt wołowy 3 g,pepton 5 g. Końcowe pH 6.8 </t>
    </r>
    <r>
      <rPr>
        <sz val="10"/>
        <rFont val="Calibri"/>
        <family val="2"/>
        <charset val="238"/>
      </rPr>
      <t>±0.2</t>
    </r>
    <r>
      <rPr>
        <sz val="10"/>
        <rFont val="Calibri"/>
        <family val="2"/>
        <charset val="238"/>
        <scheme val="minor"/>
      </rPr>
      <t xml:space="preserve"> </t>
    </r>
  </si>
  <si>
    <r>
      <t>Podchloryn wapnia Ca(ClO)</t>
    </r>
    <r>
      <rPr>
        <vertAlign val="subscript"/>
        <sz val="10"/>
        <color theme="1"/>
        <rFont val="Calibri"/>
        <family val="2"/>
        <charset val="238"/>
        <scheme val="minor"/>
      </rPr>
      <t>2</t>
    </r>
    <r>
      <rPr>
        <sz val="10"/>
        <color theme="1"/>
        <rFont val="Calibri"/>
        <family val="2"/>
        <charset val="238"/>
        <scheme val="minor"/>
      </rPr>
      <t>, nr CAS: 7778-54-3</t>
    </r>
  </si>
  <si>
    <r>
      <t>Węglan wapnia CaCO</t>
    </r>
    <r>
      <rPr>
        <vertAlign val="subscript"/>
        <sz val="10"/>
        <color theme="1"/>
        <rFont val="Calibri"/>
        <family val="2"/>
        <charset val="238"/>
        <scheme val="minor"/>
      </rPr>
      <t>3</t>
    </r>
    <r>
      <rPr>
        <sz val="10"/>
        <color theme="1"/>
        <rFont val="Calibri"/>
        <family val="2"/>
        <charset val="238"/>
        <scheme val="minor"/>
      </rPr>
      <t xml:space="preserve"> cz.d.a., nr CAS: 471-34-1</t>
    </r>
  </si>
  <si>
    <r>
      <t>Wodorotlenek wapnia Ca (OH)</t>
    </r>
    <r>
      <rPr>
        <vertAlign val="subscript"/>
        <sz val="10"/>
        <color theme="1"/>
        <rFont val="Calibri"/>
        <family val="2"/>
        <charset val="238"/>
        <scheme val="minor"/>
      </rPr>
      <t>2</t>
    </r>
    <r>
      <rPr>
        <sz val="10"/>
        <color theme="1"/>
        <rFont val="Calibri"/>
        <family val="2"/>
        <charset val="238"/>
        <scheme val="minor"/>
      </rPr>
      <t xml:space="preserve"> cz.d.a.</t>
    </r>
  </si>
  <si>
    <r>
      <t>Calcium nitrate tetrahydrate (Azotan wapniowy, tetrahydrat) Ca(NO3)</t>
    </r>
    <r>
      <rPr>
        <vertAlign val="subscript"/>
        <sz val="10"/>
        <color theme="1"/>
        <rFont val="Calibri"/>
        <family val="2"/>
        <charset val="238"/>
        <scheme val="minor"/>
      </rPr>
      <t>2</t>
    </r>
    <r>
      <rPr>
        <sz val="10"/>
        <color theme="1"/>
        <rFont val="Calibri"/>
        <family val="2"/>
        <charset val="238"/>
        <scheme val="minor"/>
      </rPr>
      <t xml:space="preserve"> x 4H</t>
    </r>
    <r>
      <rPr>
        <vertAlign val="subscript"/>
        <sz val="10"/>
        <color theme="1"/>
        <rFont val="Calibri"/>
        <family val="2"/>
        <charset val="238"/>
        <scheme val="minor"/>
      </rPr>
      <t>2</t>
    </r>
    <r>
      <rPr>
        <sz val="10"/>
        <color theme="1"/>
        <rFont val="Calibri"/>
        <family val="2"/>
        <charset val="238"/>
        <scheme val="minor"/>
      </rPr>
      <t xml:space="preserve">O , nr CAS: 13477-34-4 </t>
    </r>
  </si>
  <si>
    <r>
      <t xml:space="preserve">Wskaźnik redox zgodny z systemem Biolog, dostosowany do grzybów strzępkowych, drożdży i bakterii (typ D) </t>
    </r>
    <r>
      <rPr>
        <sz val="10"/>
        <color rgb="FF000000"/>
        <rFont val="Calibri"/>
        <family val="2"/>
        <charset val="238"/>
        <scheme val="minor"/>
      </rPr>
      <t xml:space="preserve"> </t>
    </r>
  </si>
  <si>
    <t>Wartość  VAT (kol. 10 x kol. 11)</t>
  </si>
  <si>
    <t>Zestaw 
250 testów</t>
  </si>
  <si>
    <t>5 x 60 ml</t>
  </si>
  <si>
    <t xml:space="preserve">Niniejszy plik należy opatrzyć kwalifikowanym podpisem elektronicznym lub podpisem zaufanym </t>
  </si>
  <si>
    <t>lub podpisem osobistym przez osobę uprawnioną do występowania w imieniu Wykonawcy</t>
  </si>
  <si>
    <t>Agar bakteriologiczny o parametrach: siła żelowania (Nikkan) 840 g/cm2, pH (1,5 % roztworu) 6,05±0,1%, punkt topnienia/żelowania (°C): 90/35.</t>
  </si>
  <si>
    <t>Pepton sojowy o parametrach: zawartość azotu całkowitego minimum 8,6%, zawartość azotu aminowego minimum 3%, pH 2 % roztowu 7,1±0,5</t>
  </si>
  <si>
    <t>Agar do hodowli roślin, odczyn pH 1% roztworu 6–9, temperatura żelowania 38–42°C, siła żelowania minimum 1100g/cm2, popiół ≤ 5%; nr CAS: 9002-18-0</t>
  </si>
  <si>
    <r>
      <t>Indole-3-Butric Acid (IBA), nr CAS: 133</t>
    </r>
    <r>
      <rPr>
        <sz val="10"/>
        <rFont val="Calibri"/>
        <family val="2"/>
        <charset val="238"/>
        <scheme val="minor"/>
      </rPr>
      <t xml:space="preserve">-32-4 </t>
    </r>
  </si>
  <si>
    <t>Sodu żelaza EDTA, &gt; 99 %, zawartość żelaza &gt; 13.1, odczyn pH 1% roztworu 4 - 5.5; nr CAS: 15708-41-5</t>
  </si>
  <si>
    <t xml:space="preserve">T0916 </t>
  </si>
  <si>
    <t xml:space="preserve">Thieliazuron; nr CAS: 51707-55-2 </t>
  </si>
  <si>
    <t>Octan amonu CH3COONH4  cz.d.a (do analiz gleby); nr CAS: 631-61-8</t>
  </si>
  <si>
    <t>Kwas wersenowy cz.d.a., synonim etylenodiamin.o tetraoctowy kwas, EDTA, kwas etylenodinitrylotet, nr CAS: 60-00-4;M.292,25g/mol</t>
  </si>
  <si>
    <t>Potasu heksacyjanożelazian (II) 3x hydrat cz.d.a., nr CAS: 14459-95-1</t>
  </si>
  <si>
    <t xml:space="preserve">Trójetanoloamina cz.d.a (Triethanoloamine pure p.a.), 
nr CAS: 102-71-6 </t>
  </si>
  <si>
    <t>Wodorotlenek sodu mikrogranulki (NaOH) cz.d.a., 
nr CAS: 1310-73-2</t>
  </si>
  <si>
    <t>Zestaw do oznaczania ilościowego dsDNA. Parametry: metoda detekcji: fluorescencja; długość fali wzbudzenia/emisji: 510/527 nm; Zakres oznaczanego DNA 0,1 – 120 ng. Zestaw wystarczający do przeprowadzenia 500 oznaczeń. Przeznaczony do urządzenia Qubit.</t>
  </si>
  <si>
    <t xml:space="preserve">D(+) Galaktoza (krystaliczny proszek), czystość ≥99.0%,  
nr CAS: 59-23-4 </t>
  </si>
  <si>
    <t>Carmina w proszku, o zabarwieniu od czerwonego do ciemnofioletowego, Rozpuszczalność: (0,1% w 2N NH4OH), długość fali maksymalnej absorpcji (λmax): 525-535 nm, zawartość barwnika ≥ 42,0% (kwas karminowy), współczynnik absorpcji (λmax ± 15nm): 0.9 - 1.1</t>
  </si>
  <si>
    <t>Agar Sabourauda z chloramfenikolem o składzie (w przeliczeniu na litr pozywki): Ekstrakt drozdżowy 2.00 g; Pepton 3.00 g; Papainowy hydrolizat soi 3.00 g; Pankreatynowy hydrolizat kazeiny 3.00 g; Glukoza 19.00 g; Wodorofosforan dipotasu 0.50 g; Diwodorofosforan potasu 0.50 g; Chloramfenikol 0.5 g; Agar 13.00 g; koncowe pH 6.4 ±0.1 w 25°C (po sterylizacji).</t>
  </si>
  <si>
    <t xml:space="preserve">Zestaw umożliwiający analizę 300 próbek DNA w zakresie od 25 do 1000pz. Zestaw musi zawierać 25 płytek i komplet odczynników (żel, barwnik, marker wewnętrzny, marker wielkości). Jedna płytka umożliwiająca analizę 12 próbek DNA. Wymagana ilość próby potrzebna do analizy 1µl. Wymagana czułość  1ng/µl. </t>
  </si>
  <si>
    <t xml:space="preserve"> Zestaw umożliwiający analizę 300 próbek kompatybilny z aparatem Bioanalyzer 2100 firmy Agilent Technologies. Zestaw musi zawierać 25 płytek i komplet odczynników (żel, barwnik, marker wewnętrzny, marker wielkości). Zestaw umożliwiający analizę 300 próbek RNA. Jedna płytka umożliwiająca analizę 12 próbek total RNA lub mRNA. Wymagana objętość próby potrzebna do analizy 1µl. Wymagana czułość  5 ng/µl.</t>
  </si>
  <si>
    <t xml:space="preserve"> Zestaw umożliwiający analizę 300 próbek RNA kompatybilny z aparatem Bioanalyzer 2100 firmy Agilent Technologies. Zestaw musi zawierać 25 płytek i komplet odczynników (żel, barwnik, marker wewnętrzny, marker wielkości). Zestaw umożliwiający analizę 300 próbek RNA. Jedna płytka umożliwiająca analizę 12 próbek total RNA lub mRNA. Wymagana objętość próby potrzebna do analizy 1µl. Wymagana czułość  5 ng/µl.</t>
  </si>
  <si>
    <t>Bacto Agar. Wymagany oczyszczony produkt, tj. zredukowana  do  minimum  ilość  substancji  ubocznych, barwników i soli. Przeznaczony do badania ruchu oraz do hodowli bakterii beztlenowych i mikroaerofilnych o właściwościach: wilgotność: 16-20%, popiół 6.5%; Ca (ppm): 300-3000; Mg (ppm): 50-1000; temperatura topnienia 83-89°C; temperatura żelowania: 32-39°C.</t>
  </si>
  <si>
    <t xml:space="preserve">Bacto Yeast Extrat, składnik pożywek mikrobiologicznych (koncentrat rozpuszczalnej w wodzie części autolizowanych komórek Saccharomyces cerevisiae). Produkt wolny od pochodzenia zwierzęcego przeznaczony do stosowania jako wielofunkcyjne suplementy odżywcze w hodowli komórek ssaków, fermentacji mikrobiologicznej i hodowli komórek owadzich. </t>
  </si>
  <si>
    <t>Podłoże mikrobiologiczne King B sypkie, do różnicowania i oznaczania liczby bakterii fluoryzujacych z rodzaju Pseudomonas. Skład (g/L): pepton 20 g; wodorofosforan dipotasu 1,5 g; siarczan magnezu x 7 H2O 1,5 g; agar 15 g; pH 7,2±0,2 po sterylizacji i ostudzeniu do temp. 25 C</t>
  </si>
  <si>
    <t>Pepsynowy hydrolizat kazeiny (Pepton Tryptone). Mieszanka peptydów</t>
  </si>
  <si>
    <t>Pankreatynowy hydrolizat kazeiny (Pepton K (kazeinowy)). Przeznaczony do stosowania w wielu podłożach do kontroli mikrobiologicznej, jak również w podłożach do przemysłowej hodowli bakterii mlekowych, Bacillus, Brucella, itd.</t>
  </si>
  <si>
    <t xml:space="preserve">Nadtlenek wodoru (H2O2) r-r 30% cz.d.a., (czystość min. 30,0 % ± 1,0 %, masa cząsteczkowa: 34,01g/mol), nr CAS: 7722-84-1  </t>
  </si>
  <si>
    <t>Mleczan wapnia C6H10O6Ca· 5H2O cz.d.a.; nr CAS: 5743-47-5</t>
  </si>
  <si>
    <t>Magnezu węglan bezwodny cz.d.a., nr CAS: 546-93-0</t>
  </si>
  <si>
    <t>Kwas szczawiowy 2 hydrat cz., nr CAS: 6153-56-6</t>
  </si>
  <si>
    <t>Kwas solny HCl czystość – min. 98%, M. - 36,46 g/mol, Stężenie po rozcieńczeniu do 1000 ml w 20°C  1 mol/l ± 0,2%; nr CAS: 7647-01-0</t>
  </si>
  <si>
    <t xml:space="preserve">Kwas siarkowy 95%, cz.d.a., nr CAS: 7664-93-9 </t>
  </si>
  <si>
    <t>Kwas borowy H3BO3, nr CAS: 10043-35-3</t>
  </si>
  <si>
    <t>KJ Jodek potasu; nr CAS: 7681-11-0</t>
  </si>
  <si>
    <t>Glukoza cz.d.a., nr CAS: 50-99-7</t>
  </si>
  <si>
    <t>Siarczan Miedzi pentahydrat CuSO4 x 5 H2O, nr CAS: 7758-99-8</t>
  </si>
  <si>
    <t>Sodu fosforan II zas. bezw. cz.d.a. (Na2HPO4 ), czystość min. 98%, M – 141,96 g/mol, nr CAS: 7558-79-4</t>
  </si>
  <si>
    <t>Sodu podchloryn roztwór ok. 15% stabilizowany, chloran (I) sodu; sodium hypochlorite solution; nr CAS: 7681-52-9</t>
  </si>
  <si>
    <t>Wapnia chlorek bezw. cz.d.a.; nr CAS: 10043-52-4</t>
  </si>
  <si>
    <t xml:space="preserve">Calcium chloride dihydrate (Dihydrat chlorku wapnia), 
nr CAS: 10035-04-8 </t>
  </si>
  <si>
    <t xml:space="preserve">Phloroglucinol (1,3,5-Trihyroxybezene) (floroglucynol), 
nr CAS: 108-73-6 </t>
  </si>
  <si>
    <t>Węgiel aktywny, odczyn pH 5 % zawiesiny 5–7; 
nr CAS: 7440-44-0</t>
  </si>
  <si>
    <t>Roztwór KCL nasycony, do uzupełniania elektrod, 
nr CAS: 7447-40-7</t>
  </si>
  <si>
    <t xml:space="preserve">Wzorzec konduktometryczny 1413 uS/cm w 25°C, op. 500 ml </t>
  </si>
  <si>
    <t xml:space="preserve">Wzorzec konduktometryczny 2000 uS/cm w 25°C, op. 500 ml </t>
  </si>
  <si>
    <t>Zestaw odczynników do qPCR. Zawierający polimerazę do przeprowadzenia reakcji qPCR wykorzystującą barwnik SYBR Green. Zestaw musi zawierać: dwukrotnie stężony Master-Mix z polimerazą Hot-Start zależną od przeciwciał, z barwnikiem fluorescencyjnym SYBR Green I, MgCl2 (2.5 mM), dNTy oraz stabilizatory. Wymagany jest z 50 x ROX high oraz 50 x ROX Low (200 µl każdy)</t>
  </si>
  <si>
    <t>Zestaw odczynników do qPCR. Zawierający  polimerazę do przeprowadzenia reakcji qPCR wykorzystującą barwnik SYBR Green. Zestaw musi zawierać: dwukrotnie stężony Master-Mix z polimerazą Hot-Start zależną od przeciwciał, z barwnikiem fluorescencyjnym SYBR Green I, MgCl2 (2.5 mM), dNTy oraz stabilizatory. Wymagany jest z 50 x ROX high oraz 50 x ROX Low (200 µl każdy)</t>
  </si>
  <si>
    <t>BLS 009K.005</t>
  </si>
  <si>
    <t>BLS 009K.015</t>
  </si>
  <si>
    <t xml:space="preserve">Kwas giberelinowy ≥ 90.0%, nr CAS: 77-06-5 </t>
  </si>
  <si>
    <t xml:space="preserve">Kwas nadchlorowy 70 % cz.d.a., nr CAS: 7601-90-3 </t>
  </si>
  <si>
    <t>Siarczan adeniny, 98%; nr CAS: 321-30-2</t>
  </si>
  <si>
    <r>
      <t xml:space="preserve">Załącznik nr 2 do SWZ </t>
    </r>
    <r>
      <rPr>
        <b/>
        <sz val="10"/>
        <color rgb="FFFF0000"/>
        <rFont val="Calibri"/>
        <family val="2"/>
        <charset val="238"/>
        <scheme val="minor"/>
      </rPr>
      <t>ze zmianami z dnia 15.11.2022 r.</t>
    </r>
  </si>
  <si>
    <r>
      <t xml:space="preserve">Pożywka mikrobiologiczna 523, skład w g/l: pepton K 8.0, siarczan magnezu 0.15, dwuwodorofosforan potasu 2.0, ekstrakt drożdżowy 4.0, sacharoza 10.0, </t>
    </r>
    <r>
      <rPr>
        <sz val="10"/>
        <color rgb="FFFF0000"/>
        <rFont val="Calibri"/>
        <family val="2"/>
        <charset val="238"/>
        <scheme val="minor"/>
      </rPr>
      <t>agar 15.0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</si>
</sst>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_-* #,##0.00\ _z_ł_-;\-* #,##0.00\ _z_ł_-;_-* &quot;-&quot;??\ _z_ł_-;_-@_-"/>
    <numFmt numFmtId="165" formatCode="#,##0.00\ &quot;zł&quot;"/>
  </numFmts>
  <fonts count="20">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u val="singleAccounting"/>
      <sz val="11"/>
      <color rgb="FFFF0000"/>
      <name val="Calibri"/>
      <family val="2"/>
      <charset val="238"/>
      <scheme val="minor"/>
    </font>
    <font>
      <b/>
      <u val="singleAccounting"/>
      <sz val="11"/>
      <color rgb="FFFF0000"/>
      <name val="Calibri"/>
      <family val="2"/>
      <charset val="238"/>
      <scheme val="minor"/>
    </font>
    <font>
      <u val="doubleAccounting"/>
      <sz val="11"/>
      <color rgb="FFFF0000"/>
      <name val="Calibri"/>
      <family val="2"/>
      <charset val="238"/>
      <scheme val="minor"/>
    </font>
    <font>
      <b/>
      <u val="doubleAccounting"/>
      <sz val="11"/>
      <color rgb="FFFF0000"/>
      <name val="Calibri"/>
      <family val="2"/>
      <charset val="238"/>
      <scheme val="minor"/>
    </font>
    <font>
      <sz val="11"/>
      <name val="Calibri"/>
      <family val="2"/>
      <charset val="238"/>
      <scheme val="minor"/>
    </font>
    <font>
      <sz val="11"/>
      <color theme="1"/>
      <name val="Czcionka tekstu podstawowego"/>
      <family val="2"/>
      <charset val="238"/>
    </font>
    <font>
      <b/>
      <sz val="10"/>
      <color theme="1"/>
      <name val="Calibri"/>
      <family val="2"/>
      <charset val="238"/>
      <scheme val="minor"/>
    </font>
    <font>
      <sz val="10"/>
      <color theme="1"/>
      <name val="Calibri"/>
      <family val="2"/>
      <charset val="238"/>
      <scheme val="minor"/>
    </font>
    <font>
      <b/>
      <sz val="11"/>
      <name val="Calibri"/>
      <family val="2"/>
      <charset val="238"/>
      <scheme val="minor"/>
    </font>
    <font>
      <sz val="10"/>
      <name val="Calibri"/>
      <family val="2"/>
      <charset val="238"/>
      <scheme val="minor"/>
    </font>
    <font>
      <b/>
      <sz val="10"/>
      <name val="Calibri"/>
      <family val="2"/>
      <charset val="238"/>
      <scheme val="minor"/>
    </font>
    <font>
      <sz val="10"/>
      <name val="Calibri"/>
      <family val="2"/>
      <charset val="238"/>
    </font>
    <font>
      <vertAlign val="subscript"/>
      <sz val="10"/>
      <color theme="1"/>
      <name val="Calibri"/>
      <family val="2"/>
      <charset val="238"/>
      <scheme val="minor"/>
    </font>
    <font>
      <sz val="10"/>
      <color rgb="FF000000"/>
      <name val="Calibri"/>
      <family val="2"/>
      <charset val="238"/>
      <scheme val="minor"/>
    </font>
    <font>
      <b/>
      <sz val="11"/>
      <color rgb="FFFF0000"/>
      <name val="Calibri"/>
      <family val="2"/>
      <charset val="238"/>
    </font>
    <font>
      <b/>
      <sz val="10"/>
      <color rgb="FFFF0000"/>
      <name val="Calibri"/>
      <family val="2"/>
      <charset val="238"/>
      <scheme val="minor"/>
    </font>
    <font>
      <sz val="10"/>
      <color rgb="FFFF0000"/>
      <name val="Calibri"/>
      <family val="2"/>
      <charset val="238"/>
      <scheme val="minor"/>
    </font>
  </fonts>
  <fills count="4">
    <fill>
      <patternFill patternType="none"/>
    </fill>
    <fill>
      <patternFill patternType="gray125"/>
    </fill>
    <fill>
      <patternFill patternType="solid">
        <fgColor rgb="FFFFFFCC"/>
        <bgColor indexed="64"/>
      </patternFill>
    </fill>
    <fill>
      <patternFill patternType="solid">
        <fgColor rgb="FFD9E1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1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Fill="1" applyBorder="1" applyAlignment="1">
      <alignment horizontal="center" vertical="center"/>
    </xf>
    <xf numFmtId="164" fontId="0" fillId="0" borderId="0" xfId="0" applyNumberFormat="1" applyAlignment="1">
      <alignment horizontal="right" vertical="center"/>
    </xf>
    <xf numFmtId="9" fontId="0" fillId="0" borderId="0" xfId="0" applyNumberFormat="1" applyAlignment="1">
      <alignment horizontal="center" vertical="center"/>
    </xf>
    <xf numFmtId="164" fontId="0" fillId="0" borderId="1" xfId="0" applyNumberFormat="1" applyBorder="1" applyAlignment="1">
      <alignment horizontal="right" vertical="center"/>
    </xf>
    <xf numFmtId="164" fontId="2" fillId="0" borderId="1" xfId="0" applyNumberFormat="1" applyFont="1" applyBorder="1" applyAlignment="1">
      <alignment horizontal="right" vertical="center"/>
    </xf>
    <xf numFmtId="0" fontId="0" fillId="0" borderId="1" xfId="0" applyFill="1" applyBorder="1" applyAlignment="1">
      <alignment horizontal="center" vertical="center" wrapText="1"/>
    </xf>
    <xf numFmtId="164" fontId="0" fillId="0" borderId="1" xfId="0" applyNumberFormat="1" applyFill="1" applyBorder="1" applyAlignment="1">
      <alignment horizontal="right" vertical="center"/>
    </xf>
    <xf numFmtId="9" fontId="0" fillId="0" borderId="1"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4" fontId="0" fillId="0" borderId="0" xfId="0" applyNumberFormat="1" applyBorder="1" applyAlignment="1">
      <alignment horizontal="right" vertical="center"/>
    </xf>
    <xf numFmtId="9" fontId="0" fillId="0" borderId="0" xfId="0" applyNumberFormat="1" applyBorder="1" applyAlignment="1">
      <alignment horizontal="center" vertical="center"/>
    </xf>
    <xf numFmtId="164" fontId="1" fillId="0" borderId="0" xfId="0" applyNumberFormat="1" applyFont="1" applyAlignment="1">
      <alignment horizontal="right" vertical="center"/>
    </xf>
    <xf numFmtId="0" fontId="3" fillId="0" borderId="0" xfId="0" applyFont="1" applyAlignment="1">
      <alignment horizontal="center"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164" fontId="6" fillId="0" borderId="0" xfId="0" applyNumberFormat="1" applyFont="1" applyAlignment="1">
      <alignment horizontal="right" vertical="center"/>
    </xf>
    <xf numFmtId="0" fontId="0" fillId="0" borderId="0" xfId="0" applyFill="1"/>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0" fontId="0" fillId="0" borderId="0" xfId="0" applyFont="1"/>
    <xf numFmtId="0" fontId="10" fillId="0" borderId="0" xfId="0" applyFont="1" applyBorder="1" applyAlignment="1">
      <alignment horizontal="center" vertical="center" wrapText="1"/>
    </xf>
    <xf numFmtId="164" fontId="11" fillId="0" borderId="1" xfId="0" applyNumberFormat="1" applyFont="1" applyBorder="1" applyAlignment="1">
      <alignment horizontal="right" vertical="center"/>
    </xf>
    <xf numFmtId="0" fontId="7" fillId="0" borderId="1" xfId="0" applyFont="1" applyBorder="1" applyAlignment="1">
      <alignment horizontal="center" vertical="center"/>
    </xf>
    <xf numFmtId="164" fontId="7" fillId="0" borderId="1" xfId="0" applyNumberFormat="1" applyFont="1" applyBorder="1" applyAlignment="1">
      <alignment horizontal="right" vertical="center"/>
    </xf>
    <xf numFmtId="9" fontId="7" fillId="0" borderId="1" xfId="0" applyNumberFormat="1" applyFont="1" applyBorder="1" applyAlignment="1">
      <alignment horizontal="center" vertical="center"/>
    </xf>
    <xf numFmtId="0" fontId="12" fillId="0" borderId="0" xfId="0" applyFont="1" applyAlignment="1">
      <alignment vertical="center" wrapText="1"/>
    </xf>
    <xf numFmtId="0" fontId="7" fillId="0" borderId="1" xfId="0" applyFont="1" applyBorder="1" applyAlignment="1">
      <alignment horizontal="center" vertical="center" wrapText="1"/>
    </xf>
    <xf numFmtId="0" fontId="0" fillId="0" borderId="0" xfId="0" applyAlignment="1">
      <alignment wrapText="1"/>
    </xf>
    <xf numFmtId="2" fontId="12" fillId="0" borderId="1" xfId="0" applyNumberFormat="1" applyFont="1" applyBorder="1" applyAlignment="1">
      <alignment horizontal="center" vertical="center" wrapText="1"/>
    </xf>
    <xf numFmtId="164" fontId="0" fillId="0" borderId="1" xfId="0" applyNumberFormat="1" applyFont="1" applyBorder="1" applyAlignment="1">
      <alignment horizontal="right" vertical="center"/>
    </xf>
    <xf numFmtId="9" fontId="0"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64" fontId="0" fillId="0" borderId="4" xfId="0" applyNumberFormat="1" applyBorder="1" applyAlignment="1">
      <alignment horizontal="right" vertical="center"/>
    </xf>
    <xf numFmtId="1" fontId="7"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1" fontId="12" fillId="0" borderId="0" xfId="0" applyNumberFormat="1" applyFont="1" applyAlignment="1">
      <alignment horizontal="center" vertical="center"/>
    </xf>
    <xf numFmtId="7" fontId="12" fillId="0" borderId="0" xfId="0" applyNumberFormat="1" applyFont="1" applyAlignment="1">
      <alignment horizontal="right" vertical="center"/>
    </xf>
    <xf numFmtId="0" fontId="12" fillId="0" borderId="0" xfId="0" applyFont="1" applyAlignment="1">
      <alignment vertical="center"/>
    </xf>
    <xf numFmtId="9" fontId="12" fillId="0" borderId="0" xfId="0" applyNumberFormat="1" applyFont="1" applyAlignment="1">
      <alignment horizontal="center" vertical="center"/>
    </xf>
    <xf numFmtId="165" fontId="12" fillId="0" borderId="0" xfId="0" applyNumberFormat="1" applyFont="1" applyAlignment="1">
      <alignment horizontal="right" vertical="center"/>
    </xf>
    <xf numFmtId="0" fontId="11" fillId="0" borderId="0" xfId="0" applyFont="1" applyAlignment="1">
      <alignment horizontal="center" vertical="center" wrapText="1"/>
    </xf>
    <xf numFmtId="4" fontId="13" fillId="0" borderId="0" xfId="0" applyNumberFormat="1" applyFont="1" applyAlignment="1">
      <alignment horizontal="center" vertical="center" wrapText="1"/>
    </xf>
    <xf numFmtId="0" fontId="13" fillId="3" borderId="1" xfId="0" applyFont="1" applyFill="1" applyBorder="1" applyAlignment="1">
      <alignment horizontal="center" vertical="center" wrapText="1"/>
    </xf>
    <xf numFmtId="165" fontId="13" fillId="0" borderId="0" xfId="0" applyNumberFormat="1"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13" fillId="0" borderId="0" xfId="0" applyFont="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xf>
    <xf numFmtId="0" fontId="12" fillId="0" borderId="1" xfId="0" applyNumberFormat="1" applyFont="1" applyBorder="1" applyAlignment="1">
      <alignment horizontal="center" vertical="center" wrapText="1"/>
    </xf>
    <xf numFmtId="0" fontId="10" fillId="0" borderId="0"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xf>
    <xf numFmtId="0" fontId="10" fillId="0" borderId="1" xfId="0" applyFont="1" applyFill="1" applyBorder="1" applyAlignment="1">
      <alignment vertical="center"/>
    </xf>
    <xf numFmtId="0" fontId="19" fillId="0" borderId="1" xfId="0" applyFont="1" applyBorder="1" applyAlignment="1">
      <alignment horizontal="center" vertical="center"/>
    </xf>
    <xf numFmtId="0" fontId="11" fillId="0" borderId="0" xfId="0" applyFont="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1" xfId="0" applyFont="1" applyFill="1" applyBorder="1" applyAlignment="1">
      <alignment horizontal="right" vertical="center"/>
    </xf>
    <xf numFmtId="3"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7" fontId="13" fillId="3" borderId="5" xfId="0" applyNumberFormat="1" applyFont="1" applyFill="1" applyBorder="1" applyAlignment="1">
      <alignment horizontal="center" vertical="center" wrapText="1"/>
    </xf>
    <xf numFmtId="7" fontId="13" fillId="3" borderId="6" xfId="0" applyNumberFormat="1" applyFont="1" applyFill="1" applyBorder="1" applyAlignment="1">
      <alignment horizontal="center" vertical="center" wrapText="1"/>
    </xf>
    <xf numFmtId="7" fontId="9" fillId="3" borderId="5" xfId="0" applyNumberFormat="1" applyFont="1" applyFill="1" applyBorder="1" applyAlignment="1">
      <alignment horizontal="center" vertical="center" wrapText="1"/>
    </xf>
    <xf numFmtId="7" fontId="9" fillId="3" borderId="6" xfId="0" applyNumberFormat="1"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165" fontId="9" fillId="3" borderId="5" xfId="0"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5" fontId="13" fillId="0" borderId="0" xfId="0" applyNumberFormat="1" applyFont="1" applyAlignment="1">
      <alignment horizontal="right" vertical="center"/>
    </xf>
  </cellXfs>
  <cellStyles count="2">
    <cellStyle name="Normalny" xfId="0" builtinId="0"/>
    <cellStyle name="Normalny 2" xfId="1" xr:uid="{0980556F-B860-43F7-988B-42F175678AAF}"/>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6"/>
  <sheetViews>
    <sheetView tabSelected="1" zoomScaleNormal="100" workbookViewId="0">
      <pane ySplit="6" topLeftCell="A7" activePane="bottomLeft" state="frozen"/>
      <selection pane="bottomLeft" activeCell="B43" sqref="B43"/>
    </sheetView>
  </sheetViews>
  <sheetFormatPr defaultRowHeight="15"/>
  <cols>
    <col min="1" max="1" width="4" style="83" customWidth="1"/>
    <col min="2" max="2" width="46.28515625" style="60" customWidth="1"/>
    <col min="3" max="3" width="15.28515625" style="69" customWidth="1"/>
    <col min="4" max="4" width="15.85546875" style="69" customWidth="1"/>
    <col min="5" max="6" width="15.7109375" style="1" customWidth="1"/>
    <col min="7" max="7" width="10.85546875" style="83" customWidth="1"/>
    <col min="8" max="8" width="9.28515625" style="2" customWidth="1"/>
    <col min="9" max="9" width="12.7109375" style="8" customWidth="1"/>
    <col min="10" max="10" width="13.140625" style="8" customWidth="1"/>
    <col min="11" max="11" width="8" style="9" customWidth="1"/>
    <col min="12" max="12" width="14" style="8" customWidth="1"/>
    <col min="13" max="13" width="15.28515625" style="8" customWidth="1"/>
  </cols>
  <sheetData>
    <row r="1" spans="1:16" s="51" customFormat="1" ht="14.25" customHeight="1">
      <c r="A1" s="46"/>
      <c r="B1" s="47"/>
      <c r="C1" s="46"/>
      <c r="D1" s="48"/>
      <c r="E1" s="48"/>
      <c r="F1" s="48"/>
      <c r="G1" s="48"/>
      <c r="H1" s="48"/>
      <c r="I1" s="46"/>
      <c r="J1" s="109" t="s">
        <v>424</v>
      </c>
      <c r="K1" s="109"/>
      <c r="L1" s="109"/>
      <c r="M1" s="109"/>
      <c r="N1" s="57"/>
      <c r="P1" s="46"/>
    </row>
    <row r="2" spans="1:16" s="51" customFormat="1">
      <c r="A2" s="46"/>
      <c r="B2" s="47"/>
      <c r="C2" s="46"/>
      <c r="D2" s="87" t="s">
        <v>353</v>
      </c>
      <c r="E2" s="87"/>
      <c r="F2" s="87"/>
      <c r="G2" s="87"/>
      <c r="H2" s="87"/>
      <c r="I2" s="87"/>
      <c r="J2" s="87"/>
      <c r="K2" s="87"/>
      <c r="L2" s="50"/>
      <c r="M2" s="52"/>
      <c r="N2" s="53"/>
      <c r="O2" s="53"/>
      <c r="P2" s="46"/>
    </row>
    <row r="3" spans="1:16" s="51" customFormat="1">
      <c r="A3" s="46"/>
      <c r="B3" s="47"/>
      <c r="C3" s="46"/>
      <c r="D3" s="87" t="s">
        <v>354</v>
      </c>
      <c r="E3" s="87"/>
      <c r="F3" s="87"/>
      <c r="G3" s="87"/>
      <c r="H3" s="87"/>
      <c r="I3" s="87"/>
      <c r="J3" s="87"/>
      <c r="K3" s="87"/>
      <c r="L3" s="50"/>
      <c r="M3" s="52"/>
      <c r="N3" s="53"/>
      <c r="O3" s="53"/>
      <c r="P3" s="46"/>
    </row>
    <row r="4" spans="1:16" s="51" customFormat="1">
      <c r="A4" s="46"/>
      <c r="B4" s="47"/>
      <c r="C4" s="46"/>
      <c r="D4" s="68"/>
      <c r="E4" s="54"/>
      <c r="F4" s="54"/>
      <c r="G4" s="68"/>
      <c r="H4" s="54"/>
      <c r="I4" s="54"/>
      <c r="J4" s="54"/>
      <c r="K4" s="54"/>
      <c r="L4" s="50"/>
      <c r="M4" s="52"/>
      <c r="N4" s="53"/>
      <c r="O4" s="53"/>
      <c r="P4" s="46"/>
    </row>
    <row r="5" spans="1:16" s="36" customFormat="1" ht="29.25" customHeight="1">
      <c r="A5" s="97" t="s">
        <v>0</v>
      </c>
      <c r="B5" s="98" t="s">
        <v>355</v>
      </c>
      <c r="C5" s="88" t="s">
        <v>356</v>
      </c>
      <c r="D5" s="89"/>
      <c r="E5" s="88" t="s">
        <v>357</v>
      </c>
      <c r="F5" s="89"/>
      <c r="G5" s="99" t="s">
        <v>3</v>
      </c>
      <c r="H5" s="100" t="s">
        <v>358</v>
      </c>
      <c r="I5" s="101" t="s">
        <v>4</v>
      </c>
      <c r="J5" s="103" t="s">
        <v>359</v>
      </c>
      <c r="K5" s="105" t="s">
        <v>360</v>
      </c>
      <c r="L5" s="107" t="s">
        <v>369</v>
      </c>
      <c r="M5" s="107" t="s">
        <v>361</v>
      </c>
      <c r="N5" s="55"/>
    </row>
    <row r="6" spans="1:16" s="36" customFormat="1" ht="24" customHeight="1">
      <c r="A6" s="97"/>
      <c r="B6" s="98"/>
      <c r="C6" s="56" t="s">
        <v>1</v>
      </c>
      <c r="D6" s="56" t="s">
        <v>2</v>
      </c>
      <c r="E6" s="56" t="s">
        <v>1</v>
      </c>
      <c r="F6" s="56" t="s">
        <v>2</v>
      </c>
      <c r="G6" s="99"/>
      <c r="H6" s="100"/>
      <c r="I6" s="102"/>
      <c r="J6" s="104"/>
      <c r="K6" s="106"/>
      <c r="L6" s="108"/>
      <c r="M6" s="108"/>
      <c r="N6" s="55"/>
    </row>
    <row r="7" spans="1:16">
      <c r="A7" s="73">
        <v>1</v>
      </c>
      <c r="B7" s="58">
        <v>2</v>
      </c>
      <c r="C7" s="58">
        <v>3</v>
      </c>
      <c r="D7" s="58">
        <v>4</v>
      </c>
      <c r="E7" s="4">
        <v>5</v>
      </c>
      <c r="F7" s="4">
        <v>6</v>
      </c>
      <c r="G7" s="73">
        <v>5</v>
      </c>
      <c r="H7" s="3">
        <v>6</v>
      </c>
      <c r="I7" s="6">
        <v>7</v>
      </c>
      <c r="J7" s="6">
        <v>8</v>
      </c>
      <c r="K7" s="6">
        <v>9</v>
      </c>
      <c r="L7" s="6">
        <v>11</v>
      </c>
      <c r="M7" s="6">
        <v>10</v>
      </c>
    </row>
    <row r="8" spans="1:16">
      <c r="A8" s="90" t="s">
        <v>267</v>
      </c>
      <c r="B8" s="91"/>
      <c r="C8" s="91"/>
      <c r="D8" s="91"/>
      <c r="E8" s="91"/>
      <c r="F8" s="91"/>
      <c r="G8" s="91"/>
      <c r="H8" s="91"/>
      <c r="I8" s="91"/>
      <c r="J8" s="91"/>
      <c r="K8" s="91"/>
      <c r="L8" s="91"/>
      <c r="M8" s="92"/>
    </row>
    <row r="9" spans="1:16" ht="91.5" customHeight="1">
      <c r="A9" s="73">
        <v>1</v>
      </c>
      <c r="B9" s="59" t="s">
        <v>362</v>
      </c>
      <c r="C9" s="58">
        <v>600559</v>
      </c>
      <c r="D9" s="58" t="s">
        <v>6</v>
      </c>
      <c r="E9" s="4"/>
      <c r="F9" s="4"/>
      <c r="G9" s="73" t="s">
        <v>7</v>
      </c>
      <c r="H9" s="3">
        <v>25</v>
      </c>
      <c r="I9" s="10"/>
      <c r="J9" s="10">
        <f t="shared" ref="J9:J11" si="0">I9*H9</f>
        <v>0</v>
      </c>
      <c r="K9" s="5"/>
      <c r="L9" s="10">
        <f t="shared" ref="L9" si="1">J9*K9</f>
        <v>0</v>
      </c>
      <c r="M9" s="10">
        <f t="shared" ref="M9" si="2">J9+L9</f>
        <v>0</v>
      </c>
    </row>
    <row r="10" spans="1:16" ht="87" customHeight="1">
      <c r="A10" s="73">
        <v>2</v>
      </c>
      <c r="B10" s="59" t="s">
        <v>390</v>
      </c>
      <c r="C10" s="58" t="s">
        <v>8</v>
      </c>
      <c r="D10" s="58" t="s">
        <v>6</v>
      </c>
      <c r="E10" s="4"/>
      <c r="F10" s="4"/>
      <c r="G10" s="73" t="s">
        <v>9</v>
      </c>
      <c r="H10" s="3">
        <v>3</v>
      </c>
      <c r="I10" s="10"/>
      <c r="J10" s="10">
        <f t="shared" si="0"/>
        <v>0</v>
      </c>
      <c r="K10" s="5"/>
      <c r="L10" s="10">
        <f t="shared" ref="L10:L11" si="3">J10*K10</f>
        <v>0</v>
      </c>
      <c r="M10" s="10">
        <f t="shared" ref="M10:M11" si="4">J10+L10</f>
        <v>0</v>
      </c>
    </row>
    <row r="11" spans="1:16" ht="101.25" customHeight="1">
      <c r="A11" s="73">
        <v>3</v>
      </c>
      <c r="B11" s="59" t="s">
        <v>391</v>
      </c>
      <c r="C11" s="58" t="s">
        <v>10</v>
      </c>
      <c r="D11" s="58" t="s">
        <v>6</v>
      </c>
      <c r="E11" s="4"/>
      <c r="F11" s="4"/>
      <c r="G11" s="73" t="s">
        <v>9</v>
      </c>
      <c r="H11" s="3">
        <v>3</v>
      </c>
      <c r="I11" s="10"/>
      <c r="J11" s="10">
        <f t="shared" si="0"/>
        <v>0</v>
      </c>
      <c r="K11" s="5"/>
      <c r="L11" s="10">
        <f t="shared" si="3"/>
        <v>0</v>
      </c>
      <c r="M11" s="10">
        <f t="shared" si="4"/>
        <v>0</v>
      </c>
    </row>
    <row r="12" spans="1:16" ht="104.25" customHeight="1">
      <c r="A12" s="73">
        <v>4</v>
      </c>
      <c r="B12" s="59" t="s">
        <v>392</v>
      </c>
      <c r="C12" s="58" t="s">
        <v>11</v>
      </c>
      <c r="D12" s="58" t="s">
        <v>6</v>
      </c>
      <c r="E12" s="4"/>
      <c r="F12" s="4"/>
      <c r="G12" s="73" t="s">
        <v>9</v>
      </c>
      <c r="H12" s="3">
        <v>4</v>
      </c>
      <c r="I12" s="10"/>
      <c r="J12" s="10">
        <f t="shared" ref="J12" si="5">I12*H12</f>
        <v>0</v>
      </c>
      <c r="K12" s="5"/>
      <c r="L12" s="10">
        <f t="shared" ref="L12" si="6">J12*K12</f>
        <v>0</v>
      </c>
      <c r="M12" s="10">
        <f t="shared" ref="M12" si="7">J12+L12</f>
        <v>0</v>
      </c>
    </row>
    <row r="13" spans="1:16">
      <c r="A13" s="93" t="s">
        <v>268</v>
      </c>
      <c r="B13" s="94"/>
      <c r="C13" s="94"/>
      <c r="D13" s="94"/>
      <c r="E13" s="94"/>
      <c r="F13" s="94"/>
      <c r="G13" s="94"/>
      <c r="H13" s="94"/>
      <c r="I13" s="95"/>
      <c r="J13" s="11">
        <f>SUM(J9:J12)</f>
        <v>0</v>
      </c>
      <c r="K13" s="11"/>
      <c r="L13" s="11">
        <f>SUM(L9:L12)</f>
        <v>0</v>
      </c>
      <c r="M13" s="11">
        <f>SUM(M9:M12)</f>
        <v>0</v>
      </c>
    </row>
    <row r="15" spans="1:16">
      <c r="A15" s="90" t="s">
        <v>5</v>
      </c>
      <c r="B15" s="91"/>
      <c r="C15" s="91"/>
      <c r="D15" s="91"/>
      <c r="E15" s="91"/>
      <c r="F15" s="91"/>
      <c r="G15" s="91"/>
      <c r="H15" s="91"/>
      <c r="I15" s="91"/>
      <c r="J15" s="91"/>
      <c r="K15" s="91"/>
      <c r="L15" s="91"/>
      <c r="M15" s="92"/>
    </row>
    <row r="16" spans="1:16" ht="25.5">
      <c r="A16" s="73">
        <v>1</v>
      </c>
      <c r="B16" s="61" t="s">
        <v>363</v>
      </c>
      <c r="C16" s="58">
        <v>213000</v>
      </c>
      <c r="D16" s="58" t="s">
        <v>20</v>
      </c>
      <c r="E16" s="4"/>
      <c r="F16" s="4"/>
      <c r="G16" s="73" t="s">
        <v>16</v>
      </c>
      <c r="H16" s="3">
        <v>11</v>
      </c>
      <c r="I16" s="10"/>
      <c r="J16" s="10">
        <f t="shared" ref="J16:J21" si="8">I16*H16</f>
        <v>0</v>
      </c>
      <c r="K16" s="14"/>
      <c r="L16" s="10">
        <f t="shared" ref="L16" si="9">J16*K16</f>
        <v>0</v>
      </c>
      <c r="M16" s="10">
        <f t="shared" ref="M16" si="10">J16+L16</f>
        <v>0</v>
      </c>
    </row>
    <row r="17" spans="1:13" ht="25.5">
      <c r="A17" s="73">
        <v>2</v>
      </c>
      <c r="B17" s="61" t="s">
        <v>236</v>
      </c>
      <c r="C17" s="70">
        <v>213400</v>
      </c>
      <c r="D17" s="58" t="s">
        <v>20</v>
      </c>
      <c r="E17" s="4"/>
      <c r="F17" s="4"/>
      <c r="G17" s="73" t="s">
        <v>16</v>
      </c>
      <c r="H17" s="3">
        <v>7</v>
      </c>
      <c r="I17" s="10"/>
      <c r="J17" s="10">
        <f t="shared" si="8"/>
        <v>0</v>
      </c>
      <c r="K17" s="5"/>
      <c r="L17" s="10">
        <f t="shared" ref="L17:L21" si="11">J17*K17</f>
        <v>0</v>
      </c>
      <c r="M17" s="10">
        <f t="shared" ref="M17:M21" si="12">J17+L17</f>
        <v>0</v>
      </c>
    </row>
    <row r="18" spans="1:13" ht="91.5" customHeight="1">
      <c r="A18" s="73">
        <v>3</v>
      </c>
      <c r="B18" s="62" t="s">
        <v>393</v>
      </c>
      <c r="C18" s="58">
        <v>214010</v>
      </c>
      <c r="D18" s="58" t="s">
        <v>20</v>
      </c>
      <c r="E18" s="4"/>
      <c r="F18" s="4"/>
      <c r="G18" s="73" t="s">
        <v>21</v>
      </c>
      <c r="H18" s="3">
        <v>73</v>
      </c>
      <c r="I18" s="10"/>
      <c r="J18" s="10">
        <f t="shared" si="8"/>
        <v>0</v>
      </c>
      <c r="K18" s="5"/>
      <c r="L18" s="10">
        <f t="shared" si="11"/>
        <v>0</v>
      </c>
      <c r="M18" s="10">
        <f t="shared" si="12"/>
        <v>0</v>
      </c>
    </row>
    <row r="19" spans="1:13" ht="51">
      <c r="A19" s="73">
        <v>4</v>
      </c>
      <c r="B19" s="59" t="s">
        <v>22</v>
      </c>
      <c r="C19" s="58">
        <v>214530</v>
      </c>
      <c r="D19" s="58" t="s">
        <v>20</v>
      </c>
      <c r="E19" s="4"/>
      <c r="F19" s="4"/>
      <c r="G19" s="73" t="s">
        <v>16</v>
      </c>
      <c r="H19" s="3">
        <v>46</v>
      </c>
      <c r="I19" s="10"/>
      <c r="J19" s="10">
        <f t="shared" si="8"/>
        <v>0</v>
      </c>
      <c r="K19" s="5"/>
      <c r="L19" s="10">
        <f t="shared" si="11"/>
        <v>0</v>
      </c>
      <c r="M19" s="10">
        <f t="shared" si="12"/>
        <v>0</v>
      </c>
    </row>
    <row r="20" spans="1:13" ht="18.75" customHeight="1">
      <c r="A20" s="73">
        <v>5</v>
      </c>
      <c r="B20" s="62" t="s">
        <v>237</v>
      </c>
      <c r="C20" s="58">
        <v>244820</v>
      </c>
      <c r="D20" s="58" t="s">
        <v>20</v>
      </c>
      <c r="E20" s="4"/>
      <c r="F20" s="4"/>
      <c r="G20" s="73" t="s">
        <v>16</v>
      </c>
      <c r="H20" s="3">
        <v>6</v>
      </c>
      <c r="I20" s="10"/>
      <c r="J20" s="10">
        <f t="shared" si="8"/>
        <v>0</v>
      </c>
      <c r="K20" s="5"/>
      <c r="L20" s="10">
        <f t="shared" si="11"/>
        <v>0</v>
      </c>
      <c r="M20" s="10">
        <f t="shared" si="12"/>
        <v>0</v>
      </c>
    </row>
    <row r="21" spans="1:13" ht="96.75" customHeight="1">
      <c r="A21" s="74">
        <v>6</v>
      </c>
      <c r="B21" s="62" t="s">
        <v>394</v>
      </c>
      <c r="C21" s="58">
        <v>212750</v>
      </c>
      <c r="D21" s="58" t="s">
        <v>23</v>
      </c>
      <c r="E21" s="4"/>
      <c r="F21" s="4"/>
      <c r="G21" s="73" t="s">
        <v>16</v>
      </c>
      <c r="H21" s="3">
        <v>1</v>
      </c>
      <c r="I21" s="10"/>
      <c r="J21" s="10">
        <f t="shared" si="8"/>
        <v>0</v>
      </c>
      <c r="K21" s="5"/>
      <c r="L21" s="10">
        <f t="shared" si="11"/>
        <v>0</v>
      </c>
      <c r="M21" s="10">
        <f t="shared" si="12"/>
        <v>0</v>
      </c>
    </row>
    <row r="22" spans="1:13">
      <c r="A22" s="93" t="s">
        <v>269</v>
      </c>
      <c r="B22" s="94"/>
      <c r="C22" s="94"/>
      <c r="D22" s="94"/>
      <c r="E22" s="94"/>
      <c r="F22" s="94"/>
      <c r="G22" s="94"/>
      <c r="H22" s="94"/>
      <c r="I22" s="95"/>
      <c r="J22" s="11">
        <f>SUM(J16:J21)</f>
        <v>0</v>
      </c>
      <c r="K22" s="11"/>
      <c r="L22" s="11">
        <f t="shared" ref="L22:M22" si="13">SUM(L16:L21)</f>
        <v>0</v>
      </c>
      <c r="M22" s="11">
        <f t="shared" si="13"/>
        <v>0</v>
      </c>
    </row>
    <row r="23" spans="1:13">
      <c r="A23" s="80"/>
      <c r="B23" s="63"/>
      <c r="C23" s="31"/>
      <c r="D23" s="31"/>
      <c r="E23" s="16"/>
      <c r="F23" s="16"/>
      <c r="G23" s="80"/>
      <c r="H23" s="15"/>
      <c r="I23" s="17"/>
      <c r="J23" s="17"/>
      <c r="K23" s="18"/>
      <c r="L23" s="17"/>
      <c r="M23" s="17"/>
    </row>
    <row r="24" spans="1:13">
      <c r="A24" s="90" t="s">
        <v>270</v>
      </c>
      <c r="B24" s="91"/>
      <c r="C24" s="91"/>
      <c r="D24" s="91"/>
      <c r="E24" s="91"/>
      <c r="F24" s="91"/>
      <c r="G24" s="91"/>
      <c r="H24" s="91"/>
      <c r="I24" s="91"/>
      <c r="J24" s="91"/>
      <c r="K24" s="91"/>
      <c r="L24" s="91"/>
      <c r="M24" s="92"/>
    </row>
    <row r="25" spans="1:13" ht="38.25">
      <c r="A25" s="73">
        <v>1</v>
      </c>
      <c r="B25" s="59" t="s">
        <v>26</v>
      </c>
      <c r="C25" s="58" t="s">
        <v>27</v>
      </c>
      <c r="D25" s="58" t="s">
        <v>28</v>
      </c>
      <c r="E25" s="4"/>
      <c r="F25" s="4"/>
      <c r="G25" s="73" t="s">
        <v>12</v>
      </c>
      <c r="H25" s="3">
        <v>1</v>
      </c>
      <c r="I25" s="10"/>
      <c r="J25" s="10">
        <f t="shared" ref="J25:J29" si="14">I25*H25</f>
        <v>0</v>
      </c>
      <c r="K25" s="5"/>
      <c r="L25" s="10">
        <f t="shared" ref="L25" si="15">J25*K25</f>
        <v>0</v>
      </c>
      <c r="M25" s="10">
        <f t="shared" ref="M25" si="16">J25+L25</f>
        <v>0</v>
      </c>
    </row>
    <row r="26" spans="1:13" ht="38.25">
      <c r="A26" s="73">
        <v>2</v>
      </c>
      <c r="B26" s="61" t="s">
        <v>238</v>
      </c>
      <c r="C26" s="58" t="s">
        <v>29</v>
      </c>
      <c r="D26" s="58" t="s">
        <v>28</v>
      </c>
      <c r="E26" s="4"/>
      <c r="F26" s="4"/>
      <c r="G26" s="73" t="s">
        <v>30</v>
      </c>
      <c r="H26" s="3">
        <v>1</v>
      </c>
      <c r="I26" s="10"/>
      <c r="J26" s="10">
        <f t="shared" si="14"/>
        <v>0</v>
      </c>
      <c r="K26" s="5"/>
      <c r="L26" s="10">
        <f t="shared" ref="L26:L29" si="17">J26*K26</f>
        <v>0</v>
      </c>
      <c r="M26" s="10">
        <f t="shared" ref="M26:M29" si="18">J26+L26</f>
        <v>0</v>
      </c>
    </row>
    <row r="27" spans="1:13" ht="25.5">
      <c r="A27" s="73">
        <v>3</v>
      </c>
      <c r="B27" s="61" t="s">
        <v>239</v>
      </c>
      <c r="C27" s="58" t="s">
        <v>31</v>
      </c>
      <c r="D27" s="58" t="s">
        <v>28</v>
      </c>
      <c r="E27" s="4"/>
      <c r="F27" s="4"/>
      <c r="G27" s="73" t="s">
        <v>12</v>
      </c>
      <c r="H27" s="3">
        <v>1</v>
      </c>
      <c r="I27" s="10"/>
      <c r="J27" s="10">
        <f t="shared" si="14"/>
        <v>0</v>
      </c>
      <c r="K27" s="5"/>
      <c r="L27" s="10">
        <f t="shared" si="17"/>
        <v>0</v>
      </c>
      <c r="M27" s="10">
        <f t="shared" si="18"/>
        <v>0</v>
      </c>
    </row>
    <row r="28" spans="1:13" ht="25.5">
      <c r="A28" s="73">
        <v>4</v>
      </c>
      <c r="B28" s="61" t="s">
        <v>240</v>
      </c>
      <c r="C28" s="58" t="s">
        <v>32</v>
      </c>
      <c r="D28" s="58" t="s">
        <v>28</v>
      </c>
      <c r="E28" s="4"/>
      <c r="F28" s="4"/>
      <c r="G28" s="73" t="s">
        <v>12</v>
      </c>
      <c r="H28" s="3">
        <v>1</v>
      </c>
      <c r="I28" s="10"/>
      <c r="J28" s="10">
        <f t="shared" si="14"/>
        <v>0</v>
      </c>
      <c r="K28" s="5"/>
      <c r="L28" s="10">
        <f t="shared" si="17"/>
        <v>0</v>
      </c>
      <c r="M28" s="10">
        <f t="shared" si="18"/>
        <v>0</v>
      </c>
    </row>
    <row r="29" spans="1:13" ht="38.25">
      <c r="A29" s="73">
        <v>5</v>
      </c>
      <c r="B29" s="61" t="s">
        <v>241</v>
      </c>
      <c r="C29" s="58" t="s">
        <v>33</v>
      </c>
      <c r="D29" s="58" t="s">
        <v>28</v>
      </c>
      <c r="E29" s="4"/>
      <c r="F29" s="4"/>
      <c r="G29" s="73" t="s">
        <v>34</v>
      </c>
      <c r="H29" s="3">
        <v>1</v>
      </c>
      <c r="I29" s="10"/>
      <c r="J29" s="10">
        <f t="shared" si="14"/>
        <v>0</v>
      </c>
      <c r="K29" s="5"/>
      <c r="L29" s="10">
        <f t="shared" si="17"/>
        <v>0</v>
      </c>
      <c r="M29" s="10">
        <f t="shared" si="18"/>
        <v>0</v>
      </c>
    </row>
    <row r="30" spans="1:13">
      <c r="A30" s="93" t="s">
        <v>271</v>
      </c>
      <c r="B30" s="94"/>
      <c r="C30" s="94"/>
      <c r="D30" s="94"/>
      <c r="E30" s="94"/>
      <c r="F30" s="94"/>
      <c r="G30" s="94"/>
      <c r="H30" s="94"/>
      <c r="I30" s="95"/>
      <c r="J30" s="11">
        <f>SUM(J25:J29)</f>
        <v>0</v>
      </c>
      <c r="K30" s="11"/>
      <c r="L30" s="11">
        <f t="shared" ref="L30:M30" si="19">SUM(L25:L29)</f>
        <v>0</v>
      </c>
      <c r="M30" s="11">
        <f t="shared" si="19"/>
        <v>0</v>
      </c>
    </row>
    <row r="32" spans="1:13">
      <c r="A32" s="90" t="s">
        <v>273</v>
      </c>
      <c r="B32" s="91"/>
      <c r="C32" s="91"/>
      <c r="D32" s="91"/>
      <c r="E32" s="91"/>
      <c r="F32" s="91"/>
      <c r="G32" s="91"/>
      <c r="H32" s="91"/>
      <c r="I32" s="91"/>
      <c r="J32" s="91"/>
      <c r="K32" s="91"/>
      <c r="L32" s="91"/>
      <c r="M32" s="92"/>
    </row>
    <row r="33" spans="1:13">
      <c r="A33" s="73">
        <v>1</v>
      </c>
      <c r="B33" s="59" t="s">
        <v>36</v>
      </c>
      <c r="C33" s="58" t="s">
        <v>37</v>
      </c>
      <c r="D33" s="58" t="s">
        <v>38</v>
      </c>
      <c r="E33" s="4"/>
      <c r="F33" s="4"/>
      <c r="G33" s="73" t="s">
        <v>17</v>
      </c>
      <c r="H33" s="3">
        <v>1</v>
      </c>
      <c r="I33" s="10"/>
      <c r="J33" s="10">
        <f t="shared" ref="J33:J48" si="20">I33*H33</f>
        <v>0</v>
      </c>
      <c r="K33" s="5">
        <v>0.08</v>
      </c>
      <c r="L33" s="10">
        <f t="shared" ref="L33" si="21">J33*K33</f>
        <v>0</v>
      </c>
      <c r="M33" s="10">
        <f t="shared" ref="M33" si="22">J33+L33</f>
        <v>0</v>
      </c>
    </row>
    <row r="34" spans="1:13" ht="76.5">
      <c r="A34" s="73">
        <v>2</v>
      </c>
      <c r="B34" s="59" t="s">
        <v>395</v>
      </c>
      <c r="C34" s="58" t="s">
        <v>39</v>
      </c>
      <c r="D34" s="58" t="s">
        <v>38</v>
      </c>
      <c r="E34" s="4"/>
      <c r="F34" s="4"/>
      <c r="G34" s="73" t="s">
        <v>16</v>
      </c>
      <c r="H34" s="3">
        <v>1</v>
      </c>
      <c r="I34" s="10"/>
      <c r="J34" s="10">
        <f t="shared" si="20"/>
        <v>0</v>
      </c>
      <c r="K34" s="5">
        <v>0.23</v>
      </c>
      <c r="L34" s="10">
        <f t="shared" ref="L34" si="23">J34*K34</f>
        <v>0</v>
      </c>
      <c r="M34" s="10">
        <f t="shared" ref="M34" si="24">J34+L34</f>
        <v>0</v>
      </c>
    </row>
    <row r="35" spans="1:13" ht="89.25">
      <c r="A35" s="73">
        <v>3</v>
      </c>
      <c r="B35" s="59" t="s">
        <v>389</v>
      </c>
      <c r="C35" s="58" t="s">
        <v>40</v>
      </c>
      <c r="D35" s="58" t="s">
        <v>38</v>
      </c>
      <c r="E35" s="4"/>
      <c r="F35" s="4"/>
      <c r="G35" s="73" t="s">
        <v>16</v>
      </c>
      <c r="H35" s="3">
        <v>2</v>
      </c>
      <c r="I35" s="10"/>
      <c r="J35" s="10">
        <f t="shared" si="20"/>
        <v>0</v>
      </c>
      <c r="K35" s="5">
        <v>0.23</v>
      </c>
      <c r="L35" s="10">
        <f t="shared" ref="L35:L48" si="25">J35*K35</f>
        <v>0</v>
      </c>
      <c r="M35" s="10">
        <f t="shared" ref="M35:M48" si="26">J35+L35</f>
        <v>0</v>
      </c>
    </row>
    <row r="36" spans="1:13" ht="38.25">
      <c r="A36" s="73">
        <v>4</v>
      </c>
      <c r="B36" s="59" t="s">
        <v>41</v>
      </c>
      <c r="C36" s="58" t="s">
        <v>42</v>
      </c>
      <c r="D36" s="58" t="s">
        <v>38</v>
      </c>
      <c r="E36" s="4"/>
      <c r="F36" s="4"/>
      <c r="G36" s="73" t="s">
        <v>16</v>
      </c>
      <c r="H36" s="3">
        <v>2</v>
      </c>
      <c r="I36" s="10"/>
      <c r="J36" s="10">
        <f t="shared" si="20"/>
        <v>0</v>
      </c>
      <c r="K36" s="5">
        <v>0.23</v>
      </c>
      <c r="L36" s="10">
        <f t="shared" si="25"/>
        <v>0</v>
      </c>
      <c r="M36" s="10">
        <f t="shared" si="26"/>
        <v>0</v>
      </c>
    </row>
    <row r="37" spans="1:13">
      <c r="A37" s="73">
        <v>5</v>
      </c>
      <c r="B37" s="59" t="s">
        <v>43</v>
      </c>
      <c r="C37" s="58" t="s">
        <v>44</v>
      </c>
      <c r="D37" s="58" t="s">
        <v>38</v>
      </c>
      <c r="E37" s="4"/>
      <c r="F37" s="4"/>
      <c r="G37" s="73" t="s">
        <v>15</v>
      </c>
      <c r="H37" s="3">
        <v>1</v>
      </c>
      <c r="I37" s="10"/>
      <c r="J37" s="10">
        <f t="shared" si="20"/>
        <v>0</v>
      </c>
      <c r="K37" s="5">
        <v>0.23</v>
      </c>
      <c r="L37" s="10">
        <f t="shared" si="25"/>
        <v>0</v>
      </c>
      <c r="M37" s="10">
        <f t="shared" si="26"/>
        <v>0</v>
      </c>
    </row>
    <row r="38" spans="1:13" ht="38.25">
      <c r="A38" s="73">
        <v>6</v>
      </c>
      <c r="B38" s="62" t="s">
        <v>45</v>
      </c>
      <c r="C38" s="58" t="s">
        <v>46</v>
      </c>
      <c r="D38" s="58" t="s">
        <v>38</v>
      </c>
      <c r="E38" s="4"/>
      <c r="F38" s="4"/>
      <c r="G38" s="73" t="s">
        <v>16</v>
      </c>
      <c r="H38" s="3">
        <v>1</v>
      </c>
      <c r="I38" s="10"/>
      <c r="J38" s="10">
        <f t="shared" si="20"/>
        <v>0</v>
      </c>
      <c r="K38" s="5"/>
      <c r="L38" s="10">
        <f t="shared" si="25"/>
        <v>0</v>
      </c>
      <c r="M38" s="10">
        <f t="shared" si="26"/>
        <v>0</v>
      </c>
    </row>
    <row r="39" spans="1:13" ht="38.25">
      <c r="A39" s="73">
        <v>7</v>
      </c>
      <c r="B39" s="59" t="s">
        <v>47</v>
      </c>
      <c r="C39" s="58" t="s">
        <v>48</v>
      </c>
      <c r="D39" s="58" t="s">
        <v>38</v>
      </c>
      <c r="E39" s="4"/>
      <c r="F39" s="4"/>
      <c r="G39" s="73" t="s">
        <v>16</v>
      </c>
      <c r="H39" s="3">
        <v>2</v>
      </c>
      <c r="I39" s="10"/>
      <c r="J39" s="10">
        <f t="shared" si="20"/>
        <v>0</v>
      </c>
      <c r="K39" s="5"/>
      <c r="L39" s="10">
        <f t="shared" si="25"/>
        <v>0</v>
      </c>
      <c r="M39" s="10">
        <f t="shared" si="26"/>
        <v>0</v>
      </c>
    </row>
    <row r="40" spans="1:13" ht="25.5">
      <c r="A40" s="73">
        <v>8</v>
      </c>
      <c r="B40" s="59" t="s">
        <v>49</v>
      </c>
      <c r="C40" s="58" t="s">
        <v>50</v>
      </c>
      <c r="D40" s="58" t="s">
        <v>38</v>
      </c>
      <c r="E40" s="4"/>
      <c r="F40" s="4"/>
      <c r="G40" s="73" t="s">
        <v>16</v>
      </c>
      <c r="H40" s="3">
        <v>1</v>
      </c>
      <c r="I40" s="10"/>
      <c r="J40" s="10">
        <f t="shared" si="20"/>
        <v>0</v>
      </c>
      <c r="K40" s="5"/>
      <c r="L40" s="10">
        <f t="shared" si="25"/>
        <v>0</v>
      </c>
      <c r="M40" s="10">
        <f t="shared" si="26"/>
        <v>0</v>
      </c>
    </row>
    <row r="41" spans="1:13" ht="114.75">
      <c r="A41" s="73">
        <v>9</v>
      </c>
      <c r="B41" s="59" t="s">
        <v>51</v>
      </c>
      <c r="C41" s="58" t="s">
        <v>52</v>
      </c>
      <c r="D41" s="58" t="s">
        <v>38</v>
      </c>
      <c r="E41" s="4"/>
      <c r="F41" s="4"/>
      <c r="G41" s="73" t="s">
        <v>16</v>
      </c>
      <c r="H41" s="3">
        <v>1</v>
      </c>
      <c r="I41" s="10"/>
      <c r="J41" s="10">
        <f t="shared" si="20"/>
        <v>0</v>
      </c>
      <c r="K41" s="5"/>
      <c r="L41" s="10">
        <f t="shared" si="25"/>
        <v>0</v>
      </c>
      <c r="M41" s="10">
        <f t="shared" si="26"/>
        <v>0</v>
      </c>
    </row>
    <row r="42" spans="1:13" ht="38.25">
      <c r="A42" s="73">
        <v>10</v>
      </c>
      <c r="B42" s="59" t="s">
        <v>53</v>
      </c>
      <c r="C42" s="58" t="s">
        <v>54</v>
      </c>
      <c r="D42" s="58" t="s">
        <v>38</v>
      </c>
      <c r="E42" s="4"/>
      <c r="F42" s="4"/>
      <c r="G42" s="73" t="s">
        <v>16</v>
      </c>
      <c r="H42" s="3">
        <v>1</v>
      </c>
      <c r="I42" s="10"/>
      <c r="J42" s="10">
        <f t="shared" si="20"/>
        <v>0</v>
      </c>
      <c r="K42" s="5"/>
      <c r="L42" s="10">
        <f t="shared" si="25"/>
        <v>0</v>
      </c>
      <c r="M42" s="10">
        <f t="shared" si="26"/>
        <v>0</v>
      </c>
    </row>
    <row r="43" spans="1:13" ht="38.25">
      <c r="A43" s="73">
        <v>11</v>
      </c>
      <c r="B43" s="59" t="s">
        <v>425</v>
      </c>
      <c r="C43" s="58" t="s">
        <v>55</v>
      </c>
      <c r="D43" s="58" t="s">
        <v>38</v>
      </c>
      <c r="E43" s="4"/>
      <c r="F43" s="4"/>
      <c r="G43" s="73" t="s">
        <v>16</v>
      </c>
      <c r="H43" s="3">
        <v>2</v>
      </c>
      <c r="I43" s="10"/>
      <c r="J43" s="10">
        <f t="shared" si="20"/>
        <v>0</v>
      </c>
      <c r="K43" s="5"/>
      <c r="L43" s="10">
        <f t="shared" si="25"/>
        <v>0</v>
      </c>
      <c r="M43" s="10">
        <f t="shared" si="26"/>
        <v>0</v>
      </c>
    </row>
    <row r="44" spans="1:13" ht="38.25">
      <c r="A44" s="73">
        <v>12</v>
      </c>
      <c r="B44" s="59" t="s">
        <v>374</v>
      </c>
      <c r="C44" s="58" t="s">
        <v>56</v>
      </c>
      <c r="D44" s="58" t="s">
        <v>38</v>
      </c>
      <c r="E44" s="4"/>
      <c r="F44" s="4"/>
      <c r="G44" s="73" t="s">
        <v>16</v>
      </c>
      <c r="H44" s="3">
        <v>1</v>
      </c>
      <c r="I44" s="10"/>
      <c r="J44" s="10">
        <f t="shared" si="20"/>
        <v>0</v>
      </c>
      <c r="K44" s="5"/>
      <c r="L44" s="10">
        <f t="shared" si="25"/>
        <v>0</v>
      </c>
      <c r="M44" s="10">
        <f t="shared" si="26"/>
        <v>0</v>
      </c>
    </row>
    <row r="45" spans="1:13">
      <c r="A45" s="73">
        <v>13</v>
      </c>
      <c r="B45" s="59" t="s">
        <v>242</v>
      </c>
      <c r="C45" s="58" t="s">
        <v>57</v>
      </c>
      <c r="D45" s="58" t="s">
        <v>38</v>
      </c>
      <c r="E45" s="4"/>
      <c r="F45" s="4"/>
      <c r="G45" s="73" t="s">
        <v>16</v>
      </c>
      <c r="H45" s="3">
        <v>4</v>
      </c>
      <c r="I45" s="10"/>
      <c r="J45" s="10">
        <f t="shared" si="20"/>
        <v>0</v>
      </c>
      <c r="K45" s="5"/>
      <c r="L45" s="10">
        <f t="shared" si="25"/>
        <v>0</v>
      </c>
      <c r="M45" s="10">
        <f t="shared" si="26"/>
        <v>0</v>
      </c>
    </row>
    <row r="46" spans="1:13" ht="38.25">
      <c r="A46" s="73">
        <v>14</v>
      </c>
      <c r="B46" s="59" t="s">
        <v>375</v>
      </c>
      <c r="C46" s="58" t="s">
        <v>58</v>
      </c>
      <c r="D46" s="58" t="s">
        <v>38</v>
      </c>
      <c r="E46" s="4"/>
      <c r="F46" s="4"/>
      <c r="G46" s="73" t="s">
        <v>16</v>
      </c>
      <c r="H46" s="3">
        <v>2</v>
      </c>
      <c r="I46" s="10"/>
      <c r="J46" s="10">
        <f t="shared" si="20"/>
        <v>0</v>
      </c>
      <c r="K46" s="5"/>
      <c r="L46" s="10">
        <f t="shared" si="25"/>
        <v>0</v>
      </c>
      <c r="M46" s="10">
        <f t="shared" si="26"/>
        <v>0</v>
      </c>
    </row>
    <row r="47" spans="1:13" ht="25.5">
      <c r="A47" s="73">
        <v>15</v>
      </c>
      <c r="B47" s="59" t="s">
        <v>396</v>
      </c>
      <c r="C47" s="58" t="s">
        <v>59</v>
      </c>
      <c r="D47" s="58" t="s">
        <v>38</v>
      </c>
      <c r="E47" s="4"/>
      <c r="F47" s="4"/>
      <c r="G47" s="73" t="s">
        <v>16</v>
      </c>
      <c r="H47" s="3">
        <v>1</v>
      </c>
      <c r="I47" s="10"/>
      <c r="J47" s="10">
        <f t="shared" si="20"/>
        <v>0</v>
      </c>
      <c r="K47" s="5"/>
      <c r="L47" s="10">
        <f t="shared" si="25"/>
        <v>0</v>
      </c>
      <c r="M47" s="10">
        <f t="shared" si="26"/>
        <v>0</v>
      </c>
    </row>
    <row r="48" spans="1:13" ht="63.75">
      <c r="A48" s="73">
        <v>16</v>
      </c>
      <c r="B48" s="64" t="s">
        <v>397</v>
      </c>
      <c r="C48" s="71" t="s">
        <v>243</v>
      </c>
      <c r="D48" s="58" t="s">
        <v>60</v>
      </c>
      <c r="E48" s="4"/>
      <c r="F48" s="4"/>
      <c r="G48" s="73" t="s">
        <v>16</v>
      </c>
      <c r="H48" s="3">
        <v>1</v>
      </c>
      <c r="I48" s="10"/>
      <c r="J48" s="10">
        <f t="shared" si="20"/>
        <v>0</v>
      </c>
      <c r="K48" s="5"/>
      <c r="L48" s="10">
        <f t="shared" si="25"/>
        <v>0</v>
      </c>
      <c r="M48" s="10">
        <f t="shared" si="26"/>
        <v>0</v>
      </c>
    </row>
    <row r="49" spans="1:13">
      <c r="A49" s="93" t="s">
        <v>274</v>
      </c>
      <c r="B49" s="94"/>
      <c r="C49" s="94"/>
      <c r="D49" s="94"/>
      <c r="E49" s="94"/>
      <c r="F49" s="94"/>
      <c r="G49" s="94"/>
      <c r="H49" s="94"/>
      <c r="I49" s="95"/>
      <c r="J49" s="11">
        <f>SUM(J33:J48)</f>
        <v>0</v>
      </c>
      <c r="K49" s="11"/>
      <c r="L49" s="11">
        <f>SUM(L33:L48)</f>
        <v>0</v>
      </c>
      <c r="M49" s="11">
        <f>SUM(M33:M48)</f>
        <v>0</v>
      </c>
    </row>
    <row r="51" spans="1:13">
      <c r="A51" s="90" t="s">
        <v>275</v>
      </c>
      <c r="B51" s="91"/>
      <c r="C51" s="91"/>
      <c r="D51" s="91"/>
      <c r="E51" s="91"/>
      <c r="F51" s="91"/>
      <c r="G51" s="91"/>
      <c r="H51" s="91"/>
      <c r="I51" s="91"/>
      <c r="J51" s="91"/>
      <c r="K51" s="91"/>
      <c r="L51" s="91"/>
      <c r="M51" s="92"/>
    </row>
    <row r="52" spans="1:13">
      <c r="A52" s="73">
        <v>1</v>
      </c>
      <c r="B52" s="59" t="s">
        <v>212</v>
      </c>
      <c r="C52" s="58">
        <v>427515001</v>
      </c>
      <c r="D52" s="58" t="s">
        <v>63</v>
      </c>
      <c r="E52" s="4"/>
      <c r="F52" s="4"/>
      <c r="G52" s="73" t="s">
        <v>14</v>
      </c>
      <c r="H52" s="3">
        <v>4</v>
      </c>
      <c r="I52" s="10"/>
      <c r="J52" s="10">
        <f t="shared" ref="J52:J83" si="27">I52*H52</f>
        <v>0</v>
      </c>
      <c r="K52" s="5"/>
      <c r="L52" s="10">
        <f t="shared" ref="L52:L83" si="28">J52*K52</f>
        <v>0</v>
      </c>
      <c r="M52" s="10">
        <f t="shared" ref="M52:M83" si="29">J52+L52</f>
        <v>0</v>
      </c>
    </row>
    <row r="53" spans="1:13">
      <c r="A53" s="73">
        <v>2</v>
      </c>
      <c r="B53" s="59" t="s">
        <v>193</v>
      </c>
      <c r="C53" s="58">
        <v>111024800</v>
      </c>
      <c r="D53" s="58" t="s">
        <v>63</v>
      </c>
      <c r="E53" s="4"/>
      <c r="F53" s="4"/>
      <c r="G53" s="73" t="s">
        <v>339</v>
      </c>
      <c r="H53" s="3">
        <v>29</v>
      </c>
      <c r="I53" s="10"/>
      <c r="J53" s="10">
        <f t="shared" si="27"/>
        <v>0</v>
      </c>
      <c r="K53" s="5"/>
      <c r="L53" s="10">
        <f t="shared" si="28"/>
        <v>0</v>
      </c>
      <c r="M53" s="10">
        <f t="shared" si="29"/>
        <v>0</v>
      </c>
    </row>
    <row r="54" spans="1:13">
      <c r="A54" s="73">
        <v>3</v>
      </c>
      <c r="B54" s="59" t="s">
        <v>314</v>
      </c>
      <c r="C54" s="58">
        <v>113964200</v>
      </c>
      <c r="D54" s="58" t="s">
        <v>63</v>
      </c>
      <c r="E54" s="4"/>
      <c r="F54" s="4"/>
      <c r="G54" s="73" t="s">
        <v>157</v>
      </c>
      <c r="H54" s="3">
        <v>28</v>
      </c>
      <c r="I54" s="10"/>
      <c r="J54" s="10">
        <f t="shared" si="27"/>
        <v>0</v>
      </c>
      <c r="K54" s="5"/>
      <c r="L54" s="10">
        <f t="shared" si="28"/>
        <v>0</v>
      </c>
      <c r="M54" s="10">
        <f t="shared" si="29"/>
        <v>0</v>
      </c>
    </row>
    <row r="55" spans="1:13">
      <c r="A55" s="73">
        <v>4</v>
      </c>
      <c r="B55" s="59" t="s">
        <v>198</v>
      </c>
      <c r="C55" s="58">
        <v>114855609</v>
      </c>
      <c r="D55" s="58" t="s">
        <v>63</v>
      </c>
      <c r="E55" s="4"/>
      <c r="F55" s="4"/>
      <c r="G55" s="73" t="s">
        <v>12</v>
      </c>
      <c r="H55" s="3">
        <v>10</v>
      </c>
      <c r="I55" s="10"/>
      <c r="J55" s="10">
        <f t="shared" si="27"/>
        <v>0</v>
      </c>
      <c r="K55" s="5"/>
      <c r="L55" s="10">
        <f t="shared" si="28"/>
        <v>0</v>
      </c>
      <c r="M55" s="10">
        <f t="shared" si="29"/>
        <v>0</v>
      </c>
    </row>
    <row r="56" spans="1:13">
      <c r="A56" s="73">
        <v>5</v>
      </c>
      <c r="B56" s="59" t="s">
        <v>217</v>
      </c>
      <c r="C56" s="58" t="s">
        <v>79</v>
      </c>
      <c r="D56" s="58" t="s">
        <v>63</v>
      </c>
      <c r="E56" s="4"/>
      <c r="F56" s="4"/>
      <c r="G56" s="73" t="s">
        <v>339</v>
      </c>
      <c r="H56" s="3">
        <v>12</v>
      </c>
      <c r="I56" s="10"/>
      <c r="J56" s="10">
        <f t="shared" si="27"/>
        <v>0</v>
      </c>
      <c r="K56" s="5"/>
      <c r="L56" s="10">
        <f t="shared" si="28"/>
        <v>0</v>
      </c>
      <c r="M56" s="10">
        <f t="shared" si="29"/>
        <v>0</v>
      </c>
    </row>
    <row r="57" spans="1:13">
      <c r="A57" s="73">
        <v>6</v>
      </c>
      <c r="B57" s="59" t="s">
        <v>315</v>
      </c>
      <c r="C57" s="58">
        <v>111349637</v>
      </c>
      <c r="D57" s="58" t="s">
        <v>63</v>
      </c>
      <c r="E57" s="4"/>
      <c r="F57" s="4"/>
      <c r="G57" s="73" t="s">
        <v>339</v>
      </c>
      <c r="H57" s="3">
        <v>1</v>
      </c>
      <c r="I57" s="10"/>
      <c r="J57" s="10">
        <f t="shared" si="27"/>
        <v>0</v>
      </c>
      <c r="K57" s="5"/>
      <c r="L57" s="10">
        <f t="shared" si="28"/>
        <v>0</v>
      </c>
      <c r="M57" s="10">
        <f t="shared" si="29"/>
        <v>0</v>
      </c>
    </row>
    <row r="58" spans="1:13" ht="25.5">
      <c r="A58" s="73">
        <v>7</v>
      </c>
      <c r="B58" s="59" t="s">
        <v>208</v>
      </c>
      <c r="C58" s="58">
        <v>118745700</v>
      </c>
      <c r="D58" s="58" t="s">
        <v>63</v>
      </c>
      <c r="E58" s="4"/>
      <c r="F58" s="4"/>
      <c r="G58" s="73" t="s">
        <v>227</v>
      </c>
      <c r="H58" s="3">
        <v>1</v>
      </c>
      <c r="I58" s="10"/>
      <c r="J58" s="10">
        <f t="shared" si="27"/>
        <v>0</v>
      </c>
      <c r="K58" s="5"/>
      <c r="L58" s="10">
        <f t="shared" si="28"/>
        <v>0</v>
      </c>
      <c r="M58" s="10">
        <f t="shared" si="29"/>
        <v>0</v>
      </c>
    </row>
    <row r="59" spans="1:13">
      <c r="A59" s="73">
        <v>8</v>
      </c>
      <c r="B59" s="59" t="s">
        <v>221</v>
      </c>
      <c r="C59" s="58">
        <v>32319</v>
      </c>
      <c r="D59" s="58" t="s">
        <v>84</v>
      </c>
      <c r="E59" s="4"/>
      <c r="F59" s="4"/>
      <c r="G59" s="73" t="s">
        <v>227</v>
      </c>
      <c r="H59" s="3">
        <v>6</v>
      </c>
      <c r="I59" s="10"/>
      <c r="J59" s="10">
        <f t="shared" si="27"/>
        <v>0</v>
      </c>
      <c r="K59" s="5"/>
      <c r="L59" s="10">
        <f t="shared" si="28"/>
        <v>0</v>
      </c>
      <c r="M59" s="10">
        <f t="shared" si="29"/>
        <v>0</v>
      </c>
    </row>
    <row r="60" spans="1:13">
      <c r="A60" s="73">
        <v>9</v>
      </c>
      <c r="B60" s="59" t="s">
        <v>316</v>
      </c>
      <c r="C60" s="58">
        <v>117397402</v>
      </c>
      <c r="D60" s="58" t="s">
        <v>63</v>
      </c>
      <c r="E60" s="4"/>
      <c r="F60" s="4"/>
      <c r="G60" s="73" t="s">
        <v>165</v>
      </c>
      <c r="H60" s="3">
        <v>4</v>
      </c>
      <c r="I60" s="10"/>
      <c r="J60" s="10">
        <f t="shared" si="27"/>
        <v>0</v>
      </c>
      <c r="K60" s="5"/>
      <c r="L60" s="10">
        <f t="shared" si="28"/>
        <v>0</v>
      </c>
      <c r="M60" s="10">
        <f t="shared" si="29"/>
        <v>0</v>
      </c>
    </row>
    <row r="61" spans="1:13">
      <c r="A61" s="73">
        <v>10</v>
      </c>
      <c r="B61" s="59" t="s">
        <v>204</v>
      </c>
      <c r="C61" s="58">
        <v>117941206</v>
      </c>
      <c r="D61" s="58" t="s">
        <v>63</v>
      </c>
      <c r="E61" s="4"/>
      <c r="F61" s="4"/>
      <c r="G61" s="73" t="s">
        <v>227</v>
      </c>
      <c r="H61" s="3">
        <v>10</v>
      </c>
      <c r="I61" s="10"/>
      <c r="J61" s="10">
        <f t="shared" si="27"/>
        <v>0</v>
      </c>
      <c r="K61" s="5"/>
      <c r="L61" s="10">
        <f t="shared" si="28"/>
        <v>0</v>
      </c>
      <c r="M61" s="10">
        <f t="shared" si="29"/>
        <v>0</v>
      </c>
    </row>
    <row r="62" spans="1:13">
      <c r="A62" s="73">
        <v>11</v>
      </c>
      <c r="B62" s="59" t="s">
        <v>194</v>
      </c>
      <c r="C62" s="58">
        <v>112344305</v>
      </c>
      <c r="D62" s="58" t="s">
        <v>63</v>
      </c>
      <c r="E62" s="4"/>
      <c r="F62" s="4"/>
      <c r="G62" s="73" t="s">
        <v>339</v>
      </c>
      <c r="H62" s="3">
        <v>18</v>
      </c>
      <c r="I62" s="10"/>
      <c r="J62" s="10">
        <f t="shared" si="27"/>
        <v>0</v>
      </c>
      <c r="K62" s="5"/>
      <c r="L62" s="10">
        <f t="shared" si="28"/>
        <v>0</v>
      </c>
      <c r="M62" s="10">
        <f t="shared" si="29"/>
        <v>0</v>
      </c>
    </row>
    <row r="63" spans="1:13">
      <c r="A63" s="73">
        <v>12</v>
      </c>
      <c r="B63" s="59" t="s">
        <v>64</v>
      </c>
      <c r="C63" s="58">
        <v>112654906</v>
      </c>
      <c r="D63" s="58" t="s">
        <v>63</v>
      </c>
      <c r="E63" s="4"/>
      <c r="F63" s="4"/>
      <c r="G63" s="73" t="s">
        <v>16</v>
      </c>
      <c r="H63" s="3">
        <v>1</v>
      </c>
      <c r="I63" s="10"/>
      <c r="J63" s="10">
        <f t="shared" si="27"/>
        <v>0</v>
      </c>
      <c r="K63" s="5"/>
      <c r="L63" s="10">
        <f t="shared" si="28"/>
        <v>0</v>
      </c>
      <c r="M63" s="10">
        <f t="shared" si="29"/>
        <v>0</v>
      </c>
    </row>
    <row r="64" spans="1:13">
      <c r="A64" s="73">
        <v>13</v>
      </c>
      <c r="B64" s="59" t="s">
        <v>210</v>
      </c>
      <c r="C64" s="58">
        <v>212725700</v>
      </c>
      <c r="D64" s="58" t="s">
        <v>63</v>
      </c>
      <c r="E64" s="4"/>
      <c r="F64" s="4"/>
      <c r="G64" s="73" t="s">
        <v>76</v>
      </c>
      <c r="H64" s="3">
        <v>1</v>
      </c>
      <c r="I64" s="10"/>
      <c r="J64" s="10">
        <f t="shared" si="27"/>
        <v>0</v>
      </c>
      <c r="K64" s="5"/>
      <c r="L64" s="10">
        <f t="shared" si="28"/>
        <v>0</v>
      </c>
      <c r="M64" s="10">
        <f t="shared" si="29"/>
        <v>0</v>
      </c>
    </row>
    <row r="65" spans="1:13" ht="25.5">
      <c r="A65" s="73">
        <v>14</v>
      </c>
      <c r="B65" s="59" t="s">
        <v>253</v>
      </c>
      <c r="C65" s="58" t="s">
        <v>230</v>
      </c>
      <c r="D65" s="58" t="s">
        <v>63</v>
      </c>
      <c r="E65" s="4"/>
      <c r="F65" s="4"/>
      <c r="G65" s="73" t="s">
        <v>339</v>
      </c>
      <c r="H65" s="3">
        <v>1</v>
      </c>
      <c r="I65" s="10"/>
      <c r="J65" s="10">
        <f t="shared" si="27"/>
        <v>0</v>
      </c>
      <c r="K65" s="5"/>
      <c r="L65" s="10">
        <f t="shared" si="28"/>
        <v>0</v>
      </c>
      <c r="M65" s="10">
        <f t="shared" si="29"/>
        <v>0</v>
      </c>
    </row>
    <row r="66" spans="1:13" ht="25.5">
      <c r="A66" s="73">
        <v>15</v>
      </c>
      <c r="B66" s="59" t="s">
        <v>317</v>
      </c>
      <c r="C66" s="58">
        <v>117420202</v>
      </c>
      <c r="D66" s="58" t="s">
        <v>63</v>
      </c>
      <c r="E66" s="4"/>
      <c r="F66" s="4"/>
      <c r="G66" s="73" t="s">
        <v>16</v>
      </c>
      <c r="H66" s="3">
        <v>4</v>
      </c>
      <c r="I66" s="10"/>
      <c r="J66" s="10">
        <f t="shared" si="27"/>
        <v>0</v>
      </c>
      <c r="K66" s="5"/>
      <c r="L66" s="10">
        <f t="shared" si="28"/>
        <v>0</v>
      </c>
      <c r="M66" s="10">
        <f t="shared" si="29"/>
        <v>0</v>
      </c>
    </row>
    <row r="67" spans="1:13">
      <c r="A67" s="73">
        <v>16</v>
      </c>
      <c r="B67" s="59" t="s">
        <v>78</v>
      </c>
      <c r="C67" s="58">
        <v>274145136</v>
      </c>
      <c r="D67" s="58" t="s">
        <v>63</v>
      </c>
      <c r="E67" s="4"/>
      <c r="F67" s="4"/>
      <c r="G67" s="73" t="s">
        <v>12</v>
      </c>
      <c r="H67" s="3">
        <v>1</v>
      </c>
      <c r="I67" s="10"/>
      <c r="J67" s="10">
        <f t="shared" si="27"/>
        <v>0</v>
      </c>
      <c r="K67" s="5"/>
      <c r="L67" s="10">
        <f t="shared" si="28"/>
        <v>0</v>
      </c>
      <c r="M67" s="10">
        <f t="shared" si="29"/>
        <v>0</v>
      </c>
    </row>
    <row r="68" spans="1:13">
      <c r="A68" s="73">
        <v>17</v>
      </c>
      <c r="B68" s="59" t="s">
        <v>70</v>
      </c>
      <c r="C68" s="58">
        <v>124251508</v>
      </c>
      <c r="D68" s="58" t="s">
        <v>63</v>
      </c>
      <c r="E68" s="4"/>
      <c r="F68" s="4"/>
      <c r="G68" s="73" t="s">
        <v>61</v>
      </c>
      <c r="H68" s="3">
        <v>1</v>
      </c>
      <c r="I68" s="10"/>
      <c r="J68" s="10">
        <f t="shared" si="27"/>
        <v>0</v>
      </c>
      <c r="K68" s="5"/>
      <c r="L68" s="10">
        <f t="shared" si="28"/>
        <v>0</v>
      </c>
      <c r="M68" s="10">
        <f t="shared" si="29"/>
        <v>0</v>
      </c>
    </row>
    <row r="69" spans="1:13">
      <c r="A69" s="73">
        <v>18</v>
      </c>
      <c r="B69" s="59" t="s">
        <v>195</v>
      </c>
      <c r="C69" s="58">
        <v>114321734</v>
      </c>
      <c r="D69" s="58" t="s">
        <v>63</v>
      </c>
      <c r="E69" s="4"/>
      <c r="F69" s="4"/>
      <c r="G69" s="73" t="s">
        <v>339</v>
      </c>
      <c r="H69" s="3">
        <v>2</v>
      </c>
      <c r="I69" s="10"/>
      <c r="J69" s="10">
        <f t="shared" si="27"/>
        <v>0</v>
      </c>
      <c r="K69" s="5"/>
      <c r="L69" s="10">
        <f t="shared" si="28"/>
        <v>0</v>
      </c>
      <c r="M69" s="10">
        <f t="shared" si="29"/>
        <v>0</v>
      </c>
    </row>
    <row r="70" spans="1:13" ht="25.5">
      <c r="A70" s="73">
        <v>19</v>
      </c>
      <c r="B70" s="59" t="s">
        <v>318</v>
      </c>
      <c r="C70" s="58">
        <v>117421000</v>
      </c>
      <c r="D70" s="58" t="s">
        <v>63</v>
      </c>
      <c r="E70" s="4"/>
      <c r="F70" s="4"/>
      <c r="G70" s="73" t="s">
        <v>227</v>
      </c>
      <c r="H70" s="3">
        <v>3</v>
      </c>
      <c r="I70" s="10"/>
      <c r="J70" s="10">
        <f t="shared" si="27"/>
        <v>0</v>
      </c>
      <c r="K70" s="5"/>
      <c r="L70" s="10">
        <f t="shared" si="28"/>
        <v>0</v>
      </c>
      <c r="M70" s="10">
        <f t="shared" si="29"/>
        <v>0</v>
      </c>
    </row>
    <row r="71" spans="1:13">
      <c r="A71" s="73">
        <v>20</v>
      </c>
      <c r="B71" s="59" t="s">
        <v>196</v>
      </c>
      <c r="C71" s="58">
        <v>114366103</v>
      </c>
      <c r="D71" s="58" t="s">
        <v>63</v>
      </c>
      <c r="E71" s="4"/>
      <c r="F71" s="4"/>
      <c r="G71" s="73" t="s">
        <v>82</v>
      </c>
      <c r="H71" s="3">
        <v>10</v>
      </c>
      <c r="I71" s="10"/>
      <c r="J71" s="10">
        <f t="shared" si="27"/>
        <v>0</v>
      </c>
      <c r="K71" s="5"/>
      <c r="L71" s="10">
        <f t="shared" si="28"/>
        <v>0</v>
      </c>
      <c r="M71" s="10">
        <f t="shared" si="29"/>
        <v>0</v>
      </c>
    </row>
    <row r="72" spans="1:13">
      <c r="A72" s="73">
        <v>21</v>
      </c>
      <c r="B72" s="59" t="s">
        <v>197</v>
      </c>
      <c r="C72" s="58">
        <v>114433204</v>
      </c>
      <c r="D72" s="58" t="s">
        <v>63</v>
      </c>
      <c r="E72" s="4"/>
      <c r="F72" s="4"/>
      <c r="G72" s="73" t="s">
        <v>339</v>
      </c>
      <c r="H72" s="3">
        <v>38</v>
      </c>
      <c r="I72" s="10"/>
      <c r="J72" s="10">
        <f t="shared" si="27"/>
        <v>0</v>
      </c>
      <c r="K72" s="5"/>
      <c r="L72" s="10">
        <f t="shared" si="28"/>
        <v>0</v>
      </c>
      <c r="M72" s="10">
        <f t="shared" si="29"/>
        <v>0</v>
      </c>
    </row>
    <row r="73" spans="1:13">
      <c r="A73" s="73">
        <v>22</v>
      </c>
      <c r="B73" s="59" t="s">
        <v>406</v>
      </c>
      <c r="C73" s="58">
        <v>114595600</v>
      </c>
      <c r="D73" s="58" t="s">
        <v>63</v>
      </c>
      <c r="E73" s="4"/>
      <c r="F73" s="4"/>
      <c r="G73" s="73" t="s">
        <v>82</v>
      </c>
      <c r="H73" s="3">
        <v>44</v>
      </c>
      <c r="I73" s="10"/>
      <c r="J73" s="10">
        <f t="shared" si="27"/>
        <v>0</v>
      </c>
      <c r="K73" s="5"/>
      <c r="L73" s="10">
        <f t="shared" si="28"/>
        <v>0</v>
      </c>
      <c r="M73" s="10">
        <f t="shared" si="29"/>
        <v>0</v>
      </c>
    </row>
    <row r="74" spans="1:13">
      <c r="A74" s="73">
        <v>23</v>
      </c>
      <c r="B74" s="59" t="s">
        <v>199</v>
      </c>
      <c r="C74" s="58">
        <v>114912407</v>
      </c>
      <c r="D74" s="58" t="s">
        <v>63</v>
      </c>
      <c r="E74" s="4"/>
      <c r="F74" s="4"/>
      <c r="G74" s="73" t="s">
        <v>65</v>
      </c>
      <c r="H74" s="3">
        <v>1</v>
      </c>
      <c r="I74" s="10"/>
      <c r="J74" s="10">
        <f t="shared" si="27"/>
        <v>0</v>
      </c>
      <c r="K74" s="5"/>
      <c r="L74" s="10">
        <f t="shared" si="28"/>
        <v>0</v>
      </c>
      <c r="M74" s="10">
        <f t="shared" si="29"/>
        <v>0</v>
      </c>
    </row>
    <row r="75" spans="1:13">
      <c r="A75" s="73">
        <v>24</v>
      </c>
      <c r="B75" s="59" t="s">
        <v>220</v>
      </c>
      <c r="C75" s="58">
        <v>30315</v>
      </c>
      <c r="D75" s="58" t="s">
        <v>84</v>
      </c>
      <c r="E75" s="4"/>
      <c r="F75" s="4"/>
      <c r="G75" s="73" t="s">
        <v>16</v>
      </c>
      <c r="H75" s="3">
        <v>2</v>
      </c>
      <c r="I75" s="10"/>
      <c r="J75" s="10">
        <f t="shared" si="27"/>
        <v>0</v>
      </c>
      <c r="K75" s="5"/>
      <c r="L75" s="10">
        <f t="shared" si="28"/>
        <v>0</v>
      </c>
      <c r="M75" s="10">
        <f t="shared" si="29"/>
        <v>0</v>
      </c>
    </row>
    <row r="76" spans="1:13">
      <c r="A76" s="73">
        <v>25</v>
      </c>
      <c r="B76" s="59" t="s">
        <v>405</v>
      </c>
      <c r="C76" s="58">
        <v>117431609</v>
      </c>
      <c r="D76" s="58" t="s">
        <v>63</v>
      </c>
      <c r="E76" s="4"/>
      <c r="F76" s="4"/>
      <c r="G76" s="73" t="s">
        <v>13</v>
      </c>
      <c r="H76" s="3">
        <v>2</v>
      </c>
      <c r="I76" s="10"/>
      <c r="J76" s="10">
        <f t="shared" si="27"/>
        <v>0</v>
      </c>
      <c r="K76" s="5"/>
      <c r="L76" s="10">
        <f t="shared" si="28"/>
        <v>0</v>
      </c>
      <c r="M76" s="10">
        <f t="shared" si="29"/>
        <v>0</v>
      </c>
    </row>
    <row r="77" spans="1:13">
      <c r="A77" s="73">
        <v>26</v>
      </c>
      <c r="B77" s="59" t="s">
        <v>404</v>
      </c>
      <c r="C77" s="58">
        <v>115313604</v>
      </c>
      <c r="D77" s="58" t="s">
        <v>63</v>
      </c>
      <c r="E77" s="4"/>
      <c r="F77" s="4"/>
      <c r="G77" s="73" t="s">
        <v>82</v>
      </c>
      <c r="H77" s="3">
        <v>2</v>
      </c>
      <c r="I77" s="10"/>
      <c r="J77" s="10">
        <f t="shared" si="27"/>
        <v>0</v>
      </c>
      <c r="K77" s="5"/>
      <c r="L77" s="10">
        <f t="shared" si="28"/>
        <v>0</v>
      </c>
      <c r="M77" s="10">
        <f t="shared" si="29"/>
        <v>0</v>
      </c>
    </row>
    <row r="78" spans="1:13">
      <c r="A78" s="73">
        <v>27</v>
      </c>
      <c r="B78" s="59" t="s">
        <v>200</v>
      </c>
      <c r="C78" s="58">
        <v>115382101</v>
      </c>
      <c r="D78" s="58" t="s">
        <v>63</v>
      </c>
      <c r="E78" s="4"/>
      <c r="F78" s="4"/>
      <c r="G78" s="73" t="s">
        <v>82</v>
      </c>
      <c r="H78" s="3">
        <v>5</v>
      </c>
      <c r="I78" s="10"/>
      <c r="J78" s="10">
        <f t="shared" si="27"/>
        <v>0</v>
      </c>
      <c r="K78" s="5"/>
      <c r="L78" s="10">
        <f t="shared" si="28"/>
        <v>0</v>
      </c>
      <c r="M78" s="10">
        <f t="shared" si="29"/>
        <v>0</v>
      </c>
    </row>
    <row r="79" spans="1:13">
      <c r="A79" s="73">
        <v>28</v>
      </c>
      <c r="B79" s="59" t="s">
        <v>66</v>
      </c>
      <c r="C79" s="58">
        <v>115642634</v>
      </c>
      <c r="D79" s="58" t="s">
        <v>63</v>
      </c>
      <c r="E79" s="4"/>
      <c r="F79" s="4"/>
      <c r="G79" s="73" t="s">
        <v>226</v>
      </c>
      <c r="H79" s="3">
        <v>10</v>
      </c>
      <c r="I79" s="10"/>
      <c r="J79" s="10">
        <f t="shared" si="27"/>
        <v>0</v>
      </c>
      <c r="K79" s="5"/>
      <c r="L79" s="10">
        <f t="shared" si="28"/>
        <v>0</v>
      </c>
      <c r="M79" s="10">
        <f t="shared" si="29"/>
        <v>0</v>
      </c>
    </row>
    <row r="80" spans="1:13">
      <c r="A80" s="73">
        <v>29</v>
      </c>
      <c r="B80" s="59" t="s">
        <v>403</v>
      </c>
      <c r="C80" s="58">
        <v>115750002</v>
      </c>
      <c r="D80" s="58" t="s">
        <v>63</v>
      </c>
      <c r="E80" s="4"/>
      <c r="F80" s="4"/>
      <c r="G80" s="73" t="s">
        <v>339</v>
      </c>
      <c r="H80" s="3">
        <v>11</v>
      </c>
      <c r="I80" s="10"/>
      <c r="J80" s="10">
        <f t="shared" si="27"/>
        <v>0</v>
      </c>
      <c r="K80" s="5"/>
      <c r="L80" s="10">
        <f t="shared" si="28"/>
        <v>0</v>
      </c>
      <c r="M80" s="10">
        <f t="shared" si="29"/>
        <v>0</v>
      </c>
    </row>
    <row r="81" spans="1:13">
      <c r="A81" s="73">
        <v>30</v>
      </c>
      <c r="B81" s="59" t="s">
        <v>218</v>
      </c>
      <c r="C81" s="58">
        <v>165753133</v>
      </c>
      <c r="D81" s="58" t="s">
        <v>81</v>
      </c>
      <c r="E81" s="4"/>
      <c r="F81" s="4"/>
      <c r="G81" s="73" t="s">
        <v>225</v>
      </c>
      <c r="H81" s="3">
        <v>5</v>
      </c>
      <c r="I81" s="10"/>
      <c r="J81" s="10">
        <f t="shared" si="27"/>
        <v>0</v>
      </c>
      <c r="K81" s="5"/>
      <c r="L81" s="10">
        <f t="shared" si="28"/>
        <v>0</v>
      </c>
      <c r="M81" s="10">
        <f t="shared" si="29"/>
        <v>0</v>
      </c>
    </row>
    <row r="82" spans="1:13">
      <c r="A82" s="73">
        <v>31</v>
      </c>
      <c r="B82" s="59" t="s">
        <v>67</v>
      </c>
      <c r="C82" s="58">
        <v>115752837</v>
      </c>
      <c r="D82" s="58" t="s">
        <v>63</v>
      </c>
      <c r="E82" s="4"/>
      <c r="F82" s="4"/>
      <c r="G82" s="73" t="s">
        <v>339</v>
      </c>
      <c r="H82" s="3">
        <v>8</v>
      </c>
      <c r="I82" s="10"/>
      <c r="J82" s="10">
        <f t="shared" si="27"/>
        <v>0</v>
      </c>
      <c r="K82" s="5"/>
      <c r="L82" s="10">
        <f t="shared" si="28"/>
        <v>0</v>
      </c>
      <c r="M82" s="10">
        <f t="shared" si="29"/>
        <v>0</v>
      </c>
    </row>
    <row r="83" spans="1:13" ht="38.25">
      <c r="A83" s="73">
        <v>32</v>
      </c>
      <c r="B83" s="59" t="s">
        <v>402</v>
      </c>
      <c r="C83" s="58">
        <v>805313164</v>
      </c>
      <c r="D83" s="58" t="s">
        <v>63</v>
      </c>
      <c r="E83" s="4"/>
      <c r="F83" s="4"/>
      <c r="G83" s="73" t="s">
        <v>339</v>
      </c>
      <c r="H83" s="3">
        <v>1</v>
      </c>
      <c r="I83" s="10"/>
      <c r="J83" s="10">
        <f t="shared" si="27"/>
        <v>0</v>
      </c>
      <c r="K83" s="5"/>
      <c r="L83" s="10">
        <f t="shared" si="28"/>
        <v>0</v>
      </c>
      <c r="M83" s="10">
        <f t="shared" si="29"/>
        <v>0</v>
      </c>
    </row>
    <row r="84" spans="1:13">
      <c r="A84" s="73">
        <v>33</v>
      </c>
      <c r="B84" s="59" t="s">
        <v>71</v>
      </c>
      <c r="C84" s="58">
        <v>165753132</v>
      </c>
      <c r="D84" s="58" t="s">
        <v>63</v>
      </c>
      <c r="E84" s="4"/>
      <c r="F84" s="4"/>
      <c r="G84" s="73" t="s">
        <v>225</v>
      </c>
      <c r="H84" s="3">
        <v>220</v>
      </c>
      <c r="I84" s="10"/>
      <c r="J84" s="10">
        <f t="shared" ref="J84:J115" si="30">I84*H84</f>
        <v>0</v>
      </c>
      <c r="K84" s="5"/>
      <c r="L84" s="10">
        <f t="shared" ref="L84:L115" si="31">J84*K84</f>
        <v>0</v>
      </c>
      <c r="M84" s="10">
        <f t="shared" ref="M84:M115" si="32">J84+L84</f>
        <v>0</v>
      </c>
    </row>
    <row r="85" spans="1:13">
      <c r="A85" s="73">
        <v>34</v>
      </c>
      <c r="B85" s="59" t="s">
        <v>401</v>
      </c>
      <c r="C85" s="58">
        <v>45986</v>
      </c>
      <c r="D85" s="58" t="s">
        <v>88</v>
      </c>
      <c r="E85" s="4"/>
      <c r="F85" s="4"/>
      <c r="G85" s="73" t="s">
        <v>16</v>
      </c>
      <c r="H85" s="3">
        <v>2</v>
      </c>
      <c r="I85" s="10"/>
      <c r="J85" s="10">
        <f t="shared" si="30"/>
        <v>0</v>
      </c>
      <c r="K85" s="5"/>
      <c r="L85" s="10">
        <f t="shared" si="31"/>
        <v>0</v>
      </c>
      <c r="M85" s="10">
        <f t="shared" si="32"/>
        <v>0</v>
      </c>
    </row>
    <row r="86" spans="1:13">
      <c r="A86" s="73">
        <v>35</v>
      </c>
      <c r="B86" s="59" t="s">
        <v>201</v>
      </c>
      <c r="C86" s="58">
        <v>115779700</v>
      </c>
      <c r="D86" s="58" t="s">
        <v>63</v>
      </c>
      <c r="E86" s="4"/>
      <c r="F86" s="4"/>
      <c r="G86" s="73" t="s">
        <v>227</v>
      </c>
      <c r="H86" s="3">
        <v>1</v>
      </c>
      <c r="I86" s="10"/>
      <c r="J86" s="10">
        <f t="shared" si="30"/>
        <v>0</v>
      </c>
      <c r="K86" s="5"/>
      <c r="L86" s="10">
        <f t="shared" si="31"/>
        <v>0</v>
      </c>
      <c r="M86" s="10">
        <f t="shared" si="32"/>
        <v>0</v>
      </c>
    </row>
    <row r="87" spans="1:13" ht="38.25">
      <c r="A87" s="73">
        <v>36</v>
      </c>
      <c r="B87" s="59" t="s">
        <v>382</v>
      </c>
      <c r="C87" s="58">
        <v>115932805</v>
      </c>
      <c r="D87" s="58" t="s">
        <v>63</v>
      </c>
      <c r="E87" s="4"/>
      <c r="F87" s="4"/>
      <c r="G87" s="73" t="s">
        <v>13</v>
      </c>
      <c r="H87" s="3">
        <v>1</v>
      </c>
      <c r="I87" s="10"/>
      <c r="J87" s="10">
        <f t="shared" si="30"/>
        <v>0</v>
      </c>
      <c r="K87" s="5"/>
      <c r="L87" s="10">
        <f t="shared" si="31"/>
        <v>0</v>
      </c>
      <c r="M87" s="10">
        <f t="shared" si="32"/>
        <v>0</v>
      </c>
    </row>
    <row r="88" spans="1:13">
      <c r="A88" s="73">
        <v>37</v>
      </c>
      <c r="B88" s="59" t="s">
        <v>400</v>
      </c>
      <c r="C88" s="58" t="s">
        <v>244</v>
      </c>
      <c r="D88" s="58" t="s">
        <v>63</v>
      </c>
      <c r="E88" s="4"/>
      <c r="F88" s="4"/>
      <c r="G88" s="73" t="s">
        <v>15</v>
      </c>
      <c r="H88" s="3">
        <v>1</v>
      </c>
      <c r="I88" s="10"/>
      <c r="J88" s="10">
        <f t="shared" si="30"/>
        <v>0</v>
      </c>
      <c r="K88" s="5"/>
      <c r="L88" s="10">
        <f t="shared" si="31"/>
        <v>0</v>
      </c>
      <c r="M88" s="10">
        <f t="shared" si="32"/>
        <v>0</v>
      </c>
    </row>
    <row r="89" spans="1:13" ht="25.5">
      <c r="A89" s="73">
        <v>38</v>
      </c>
      <c r="B89" s="59" t="s">
        <v>399</v>
      </c>
      <c r="C89" s="58">
        <v>118770506</v>
      </c>
      <c r="D89" s="58" t="s">
        <v>63</v>
      </c>
      <c r="E89" s="4"/>
      <c r="F89" s="4"/>
      <c r="G89" s="73" t="s">
        <v>227</v>
      </c>
      <c r="H89" s="3">
        <v>3</v>
      </c>
      <c r="I89" s="10"/>
      <c r="J89" s="10">
        <f t="shared" si="30"/>
        <v>0</v>
      </c>
      <c r="K89" s="5"/>
      <c r="L89" s="10">
        <f t="shared" si="31"/>
        <v>0</v>
      </c>
      <c r="M89" s="10">
        <f t="shared" si="32"/>
        <v>0</v>
      </c>
    </row>
    <row r="90" spans="1:13" ht="38.25">
      <c r="A90" s="73">
        <v>39</v>
      </c>
      <c r="B90" s="59" t="s">
        <v>398</v>
      </c>
      <c r="C90" s="58">
        <v>118851934</v>
      </c>
      <c r="D90" s="58" t="s">
        <v>81</v>
      </c>
      <c r="E90" s="4"/>
      <c r="F90" s="4"/>
      <c r="G90" s="73" t="s">
        <v>339</v>
      </c>
      <c r="H90" s="3">
        <v>16</v>
      </c>
      <c r="I90" s="10"/>
      <c r="J90" s="10">
        <f t="shared" si="30"/>
        <v>0</v>
      </c>
      <c r="K90" s="5"/>
      <c r="L90" s="10">
        <f t="shared" si="31"/>
        <v>0</v>
      </c>
      <c r="M90" s="10">
        <f t="shared" si="32"/>
        <v>0</v>
      </c>
    </row>
    <row r="91" spans="1:13" ht="25.5">
      <c r="A91" s="73">
        <v>40</v>
      </c>
      <c r="B91" s="61" t="s">
        <v>381</v>
      </c>
      <c r="C91" s="77">
        <v>111392705</v>
      </c>
      <c r="D91" s="77" t="s">
        <v>63</v>
      </c>
      <c r="E91" s="37"/>
      <c r="F91" s="37"/>
      <c r="G91" s="82" t="s">
        <v>16</v>
      </c>
      <c r="H91" s="33">
        <v>2</v>
      </c>
      <c r="I91" s="10"/>
      <c r="J91" s="10">
        <f t="shared" si="30"/>
        <v>0</v>
      </c>
      <c r="K91" s="5"/>
      <c r="L91" s="10">
        <f t="shared" si="31"/>
        <v>0</v>
      </c>
      <c r="M91" s="10">
        <f t="shared" si="32"/>
        <v>0</v>
      </c>
    </row>
    <row r="92" spans="1:13">
      <c r="A92" s="73">
        <v>41</v>
      </c>
      <c r="B92" s="59" t="s">
        <v>68</v>
      </c>
      <c r="C92" s="58">
        <v>116943507</v>
      </c>
      <c r="D92" s="58" t="s">
        <v>63</v>
      </c>
      <c r="E92" s="4"/>
      <c r="F92" s="4"/>
      <c r="G92" s="73" t="s">
        <v>12</v>
      </c>
      <c r="H92" s="3">
        <v>4</v>
      </c>
      <c r="I92" s="10"/>
      <c r="J92" s="10">
        <f t="shared" si="30"/>
        <v>0</v>
      </c>
      <c r="K92" s="5"/>
      <c r="L92" s="10">
        <f t="shared" si="31"/>
        <v>0</v>
      </c>
      <c r="M92" s="10">
        <f t="shared" si="32"/>
        <v>0</v>
      </c>
    </row>
    <row r="93" spans="1:13">
      <c r="A93" s="73">
        <v>42</v>
      </c>
      <c r="B93" s="59" t="s">
        <v>85</v>
      </c>
      <c r="C93" s="58" t="s">
        <v>234</v>
      </c>
      <c r="D93" s="58" t="s">
        <v>84</v>
      </c>
      <c r="E93" s="4"/>
      <c r="F93" s="4"/>
      <c r="G93" s="73" t="s">
        <v>86</v>
      </c>
      <c r="H93" s="3">
        <v>2</v>
      </c>
      <c r="I93" s="10"/>
      <c r="J93" s="10">
        <f t="shared" si="30"/>
        <v>0</v>
      </c>
      <c r="K93" s="5"/>
      <c r="L93" s="10">
        <f t="shared" si="31"/>
        <v>0</v>
      </c>
      <c r="M93" s="10">
        <f t="shared" si="32"/>
        <v>0</v>
      </c>
    </row>
    <row r="94" spans="1:13">
      <c r="A94" s="73">
        <v>43</v>
      </c>
      <c r="B94" s="59" t="s">
        <v>213</v>
      </c>
      <c r="C94" s="58">
        <v>117276102</v>
      </c>
      <c r="D94" s="58" t="s">
        <v>63</v>
      </c>
      <c r="E94" s="4"/>
      <c r="F94" s="4"/>
      <c r="G94" s="73" t="s">
        <v>187</v>
      </c>
      <c r="H94" s="3">
        <v>1</v>
      </c>
      <c r="I94" s="10"/>
      <c r="J94" s="10">
        <f t="shared" si="30"/>
        <v>0</v>
      </c>
      <c r="K94" s="5"/>
      <c r="L94" s="10">
        <f t="shared" si="31"/>
        <v>0</v>
      </c>
      <c r="M94" s="10">
        <f t="shared" si="32"/>
        <v>0</v>
      </c>
    </row>
    <row r="95" spans="1:13">
      <c r="A95" s="73">
        <v>44</v>
      </c>
      <c r="B95" s="59" t="s">
        <v>364</v>
      </c>
      <c r="C95" s="58">
        <v>877630425</v>
      </c>
      <c r="D95" s="58" t="s">
        <v>81</v>
      </c>
      <c r="E95" s="4"/>
      <c r="F95" s="4"/>
      <c r="G95" s="73" t="s">
        <v>16</v>
      </c>
      <c r="H95" s="3">
        <v>1</v>
      </c>
      <c r="I95" s="10"/>
      <c r="J95" s="10">
        <f t="shared" si="30"/>
        <v>0</v>
      </c>
      <c r="K95" s="5"/>
      <c r="L95" s="10">
        <f t="shared" si="31"/>
        <v>0</v>
      </c>
      <c r="M95" s="10">
        <f t="shared" si="32"/>
        <v>0</v>
      </c>
    </row>
    <row r="96" spans="1:13">
      <c r="A96" s="73">
        <v>45</v>
      </c>
      <c r="B96" s="59" t="s">
        <v>202</v>
      </c>
      <c r="C96" s="58">
        <v>117309100</v>
      </c>
      <c r="D96" s="58" t="s">
        <v>63</v>
      </c>
      <c r="E96" s="4"/>
      <c r="F96" s="4"/>
      <c r="G96" s="73" t="s">
        <v>227</v>
      </c>
      <c r="H96" s="3">
        <v>2</v>
      </c>
      <c r="I96" s="10"/>
      <c r="J96" s="10">
        <f t="shared" si="30"/>
        <v>0</v>
      </c>
      <c r="K96" s="5"/>
      <c r="L96" s="10">
        <f t="shared" si="31"/>
        <v>0</v>
      </c>
      <c r="M96" s="10">
        <f t="shared" si="32"/>
        <v>0</v>
      </c>
    </row>
    <row r="97" spans="1:13" ht="25.5">
      <c r="A97" s="73">
        <v>46</v>
      </c>
      <c r="B97" s="59" t="s">
        <v>383</v>
      </c>
      <c r="C97" s="58">
        <v>117469804</v>
      </c>
      <c r="D97" s="58" t="s">
        <v>81</v>
      </c>
      <c r="E97" s="4"/>
      <c r="F97" s="4"/>
      <c r="G97" s="73" t="s">
        <v>16</v>
      </c>
      <c r="H97" s="3">
        <v>1</v>
      </c>
      <c r="I97" s="10"/>
      <c r="J97" s="10">
        <f t="shared" si="30"/>
        <v>0</v>
      </c>
      <c r="K97" s="5"/>
      <c r="L97" s="10">
        <f t="shared" si="31"/>
        <v>0</v>
      </c>
      <c r="M97" s="10">
        <f t="shared" si="32"/>
        <v>0</v>
      </c>
    </row>
    <row r="98" spans="1:13">
      <c r="A98" s="73">
        <v>47</v>
      </c>
      <c r="B98" s="59" t="s">
        <v>214</v>
      </c>
      <c r="C98" s="58">
        <v>117430801</v>
      </c>
      <c r="D98" s="58" t="s">
        <v>63</v>
      </c>
      <c r="E98" s="4"/>
      <c r="F98" s="4"/>
      <c r="G98" s="73" t="s">
        <v>69</v>
      </c>
      <c r="H98" s="3">
        <v>1</v>
      </c>
      <c r="I98" s="10"/>
      <c r="J98" s="10">
        <f t="shared" si="30"/>
        <v>0</v>
      </c>
      <c r="K98" s="5"/>
      <c r="L98" s="10">
        <f t="shared" si="31"/>
        <v>0</v>
      </c>
      <c r="M98" s="10">
        <f t="shared" si="32"/>
        <v>0</v>
      </c>
    </row>
    <row r="99" spans="1:13">
      <c r="A99" s="73">
        <v>48</v>
      </c>
      <c r="B99" s="59" t="s">
        <v>320</v>
      </c>
      <c r="C99" s="58">
        <v>117457203</v>
      </c>
      <c r="D99" s="58" t="s">
        <v>63</v>
      </c>
      <c r="E99" s="4"/>
      <c r="F99" s="4"/>
      <c r="G99" s="73" t="s">
        <v>227</v>
      </c>
      <c r="H99" s="3">
        <v>1</v>
      </c>
      <c r="I99" s="10"/>
      <c r="J99" s="10">
        <f t="shared" si="30"/>
        <v>0</v>
      </c>
      <c r="K99" s="5"/>
      <c r="L99" s="10">
        <f t="shared" si="31"/>
        <v>0</v>
      </c>
      <c r="M99" s="10">
        <f t="shared" si="32"/>
        <v>0</v>
      </c>
    </row>
    <row r="100" spans="1:13" ht="25.5">
      <c r="A100" s="73">
        <v>49</v>
      </c>
      <c r="B100" s="59" t="s">
        <v>219</v>
      </c>
      <c r="C100" s="58" t="s">
        <v>232</v>
      </c>
      <c r="D100" s="58" t="s">
        <v>81</v>
      </c>
      <c r="E100" s="4"/>
      <c r="F100" s="4"/>
      <c r="G100" s="73" t="s">
        <v>86</v>
      </c>
      <c r="H100" s="3">
        <v>2</v>
      </c>
      <c r="I100" s="10"/>
      <c r="J100" s="10">
        <f t="shared" si="30"/>
        <v>0</v>
      </c>
      <c r="K100" s="5"/>
      <c r="L100" s="10">
        <f t="shared" si="31"/>
        <v>0</v>
      </c>
      <c r="M100" s="10">
        <f t="shared" si="32"/>
        <v>0</v>
      </c>
    </row>
    <row r="101" spans="1:13" ht="25.5">
      <c r="A101" s="73">
        <v>50</v>
      </c>
      <c r="B101" s="59" t="s">
        <v>87</v>
      </c>
      <c r="C101" s="58" t="s">
        <v>233</v>
      </c>
      <c r="D101" s="58" t="s">
        <v>84</v>
      </c>
      <c r="E101" s="4"/>
      <c r="F101" s="4"/>
      <c r="G101" s="73" t="s">
        <v>339</v>
      </c>
      <c r="H101" s="3">
        <v>3</v>
      </c>
      <c r="I101" s="10"/>
      <c r="J101" s="10">
        <f t="shared" si="30"/>
        <v>0</v>
      </c>
      <c r="K101" s="5"/>
      <c r="L101" s="10">
        <f t="shared" si="31"/>
        <v>0</v>
      </c>
      <c r="M101" s="10">
        <f t="shared" si="32"/>
        <v>0</v>
      </c>
    </row>
    <row r="102" spans="1:13">
      <c r="A102" s="73">
        <v>51</v>
      </c>
      <c r="B102" s="59" t="s">
        <v>75</v>
      </c>
      <c r="C102" s="58">
        <v>177663001</v>
      </c>
      <c r="D102" s="58" t="s">
        <v>63</v>
      </c>
      <c r="E102" s="4"/>
      <c r="F102" s="4"/>
      <c r="G102" s="73" t="s">
        <v>17</v>
      </c>
      <c r="H102" s="3">
        <v>1</v>
      </c>
      <c r="I102" s="10"/>
      <c r="J102" s="10">
        <f t="shared" si="30"/>
        <v>0</v>
      </c>
      <c r="K102" s="5"/>
      <c r="L102" s="10">
        <f t="shared" si="31"/>
        <v>0</v>
      </c>
      <c r="M102" s="10">
        <f t="shared" si="32"/>
        <v>0</v>
      </c>
    </row>
    <row r="103" spans="1:13">
      <c r="A103" s="73">
        <v>52</v>
      </c>
      <c r="B103" s="59" t="s">
        <v>72</v>
      </c>
      <c r="C103" s="58">
        <v>177655708</v>
      </c>
      <c r="D103" s="58" t="s">
        <v>63</v>
      </c>
      <c r="E103" s="4"/>
      <c r="F103" s="4"/>
      <c r="G103" s="73" t="s">
        <v>17</v>
      </c>
      <c r="H103" s="3">
        <v>2</v>
      </c>
      <c r="I103" s="10"/>
      <c r="J103" s="10">
        <f t="shared" si="30"/>
        <v>0</v>
      </c>
      <c r="K103" s="5"/>
      <c r="L103" s="10">
        <f t="shared" si="31"/>
        <v>0</v>
      </c>
      <c r="M103" s="10">
        <f t="shared" si="32"/>
        <v>0</v>
      </c>
    </row>
    <row r="104" spans="1:13" s="24" customFormat="1">
      <c r="A104" s="73">
        <v>53</v>
      </c>
      <c r="B104" s="59" t="s">
        <v>73</v>
      </c>
      <c r="C104" s="58">
        <v>177657404</v>
      </c>
      <c r="D104" s="58" t="s">
        <v>63</v>
      </c>
      <c r="E104" s="4"/>
      <c r="F104" s="4"/>
      <c r="G104" s="73" t="s">
        <v>17</v>
      </c>
      <c r="H104" s="3">
        <v>11</v>
      </c>
      <c r="I104" s="10"/>
      <c r="J104" s="10">
        <f t="shared" si="30"/>
        <v>0</v>
      </c>
      <c r="K104" s="5"/>
      <c r="L104" s="10">
        <f t="shared" si="31"/>
        <v>0</v>
      </c>
      <c r="M104" s="10">
        <f t="shared" si="32"/>
        <v>0</v>
      </c>
    </row>
    <row r="105" spans="1:13">
      <c r="A105" s="73">
        <v>54</v>
      </c>
      <c r="B105" s="59" t="s">
        <v>74</v>
      </c>
      <c r="C105" s="58">
        <v>177659304</v>
      </c>
      <c r="D105" s="58" t="s">
        <v>63</v>
      </c>
      <c r="E105" s="4"/>
      <c r="F105" s="4"/>
      <c r="G105" s="73" t="s">
        <v>17</v>
      </c>
      <c r="H105" s="3">
        <v>13</v>
      </c>
      <c r="I105" s="10"/>
      <c r="J105" s="10">
        <f t="shared" si="30"/>
        <v>0</v>
      </c>
      <c r="K105" s="5"/>
      <c r="L105" s="10">
        <f t="shared" si="31"/>
        <v>0</v>
      </c>
      <c r="M105" s="10">
        <f t="shared" si="32"/>
        <v>0</v>
      </c>
    </row>
    <row r="106" spans="1:13">
      <c r="A106" s="73">
        <v>55</v>
      </c>
      <c r="B106" s="59" t="s">
        <v>203</v>
      </c>
      <c r="C106" s="58">
        <v>117720907</v>
      </c>
      <c r="D106" s="58" t="s">
        <v>63</v>
      </c>
      <c r="E106" s="4"/>
      <c r="F106" s="4"/>
      <c r="G106" s="73" t="s">
        <v>227</v>
      </c>
      <c r="H106" s="3">
        <v>56</v>
      </c>
      <c r="I106" s="10"/>
      <c r="J106" s="10">
        <f t="shared" si="30"/>
        <v>0</v>
      </c>
      <c r="K106" s="5"/>
      <c r="L106" s="10">
        <f t="shared" si="31"/>
        <v>0</v>
      </c>
      <c r="M106" s="10">
        <f t="shared" si="32"/>
        <v>0</v>
      </c>
    </row>
    <row r="107" spans="1:13" ht="25.5">
      <c r="A107" s="73">
        <v>56</v>
      </c>
      <c r="B107" s="59" t="s">
        <v>407</v>
      </c>
      <c r="C107" s="58">
        <v>116583101</v>
      </c>
      <c r="D107" s="58" t="s">
        <v>63</v>
      </c>
      <c r="E107" s="4"/>
      <c r="F107" s="4"/>
      <c r="G107" s="73" t="s">
        <v>13</v>
      </c>
      <c r="H107" s="3">
        <v>2</v>
      </c>
      <c r="I107" s="10"/>
      <c r="J107" s="10">
        <f t="shared" si="30"/>
        <v>0</v>
      </c>
      <c r="K107" s="5"/>
      <c r="L107" s="10">
        <f t="shared" si="31"/>
        <v>0</v>
      </c>
      <c r="M107" s="10">
        <f t="shared" si="32"/>
        <v>0</v>
      </c>
    </row>
    <row r="108" spans="1:13" ht="25.5">
      <c r="A108" s="73">
        <v>57</v>
      </c>
      <c r="B108" s="59" t="s">
        <v>205</v>
      </c>
      <c r="C108" s="58">
        <v>118078707</v>
      </c>
      <c r="D108" s="58" t="s">
        <v>63</v>
      </c>
      <c r="E108" s="4"/>
      <c r="F108" s="4"/>
      <c r="G108" s="73" t="s">
        <v>227</v>
      </c>
      <c r="H108" s="3">
        <v>10</v>
      </c>
      <c r="I108" s="10"/>
      <c r="J108" s="10">
        <f t="shared" si="30"/>
        <v>0</v>
      </c>
      <c r="K108" s="5"/>
      <c r="L108" s="10">
        <f t="shared" si="31"/>
        <v>0</v>
      </c>
      <c r="M108" s="10">
        <f t="shared" si="32"/>
        <v>0</v>
      </c>
    </row>
    <row r="109" spans="1:13">
      <c r="A109" s="73">
        <v>58</v>
      </c>
      <c r="B109" s="59" t="s">
        <v>209</v>
      </c>
      <c r="C109" s="58">
        <v>119048800</v>
      </c>
      <c r="D109" s="58" t="s">
        <v>63</v>
      </c>
      <c r="E109" s="4"/>
      <c r="F109" s="4"/>
      <c r="G109" s="73" t="s">
        <v>15</v>
      </c>
      <c r="H109" s="3">
        <v>2</v>
      </c>
      <c r="I109" s="10"/>
      <c r="J109" s="10">
        <f t="shared" si="30"/>
        <v>0</v>
      </c>
      <c r="K109" s="5"/>
      <c r="L109" s="10">
        <f t="shared" si="31"/>
        <v>0</v>
      </c>
      <c r="M109" s="10">
        <f t="shared" si="32"/>
        <v>0</v>
      </c>
    </row>
    <row r="110" spans="1:13">
      <c r="A110" s="73">
        <v>59</v>
      </c>
      <c r="B110" s="59" t="s">
        <v>319</v>
      </c>
      <c r="C110" s="58">
        <v>117898206</v>
      </c>
      <c r="D110" s="58" t="s">
        <v>63</v>
      </c>
      <c r="E110" s="4"/>
      <c r="F110" s="4"/>
      <c r="G110" s="73" t="s">
        <v>13</v>
      </c>
      <c r="H110" s="3">
        <v>1</v>
      </c>
      <c r="I110" s="10"/>
      <c r="J110" s="10">
        <f t="shared" si="30"/>
        <v>0</v>
      </c>
      <c r="K110" s="5"/>
      <c r="L110" s="10">
        <f t="shared" si="31"/>
        <v>0</v>
      </c>
      <c r="M110" s="10">
        <f t="shared" si="32"/>
        <v>0</v>
      </c>
    </row>
    <row r="111" spans="1:13" ht="25.5">
      <c r="A111" s="73">
        <v>60</v>
      </c>
      <c r="B111" s="59" t="s">
        <v>254</v>
      </c>
      <c r="C111" s="58">
        <v>117992809</v>
      </c>
      <c r="D111" s="58" t="s">
        <v>81</v>
      </c>
      <c r="E111" s="4"/>
      <c r="F111" s="4"/>
      <c r="G111" s="73" t="s">
        <v>82</v>
      </c>
      <c r="H111" s="3">
        <v>1</v>
      </c>
      <c r="I111" s="10"/>
      <c r="J111" s="10">
        <f t="shared" si="30"/>
        <v>0</v>
      </c>
      <c r="K111" s="5"/>
      <c r="L111" s="10">
        <f t="shared" si="31"/>
        <v>0</v>
      </c>
      <c r="M111" s="10">
        <f t="shared" si="32"/>
        <v>0</v>
      </c>
    </row>
    <row r="112" spans="1:13" ht="25.5">
      <c r="A112" s="73">
        <v>61</v>
      </c>
      <c r="B112" s="59" t="s">
        <v>408</v>
      </c>
      <c r="C112" s="58">
        <v>117992300</v>
      </c>
      <c r="D112" s="58" t="s">
        <v>81</v>
      </c>
      <c r="E112" s="4"/>
      <c r="F112" s="4"/>
      <c r="G112" s="73" t="s">
        <v>227</v>
      </c>
      <c r="H112" s="3">
        <v>3</v>
      </c>
      <c r="I112" s="10"/>
      <c r="J112" s="10">
        <f t="shared" si="30"/>
        <v>0</v>
      </c>
      <c r="K112" s="5"/>
      <c r="L112" s="10">
        <f t="shared" si="31"/>
        <v>0</v>
      </c>
      <c r="M112" s="10">
        <f t="shared" si="32"/>
        <v>0</v>
      </c>
    </row>
    <row r="113" spans="1:13" ht="28.5" customHeight="1">
      <c r="A113" s="73">
        <v>62</v>
      </c>
      <c r="B113" s="59" t="s">
        <v>409</v>
      </c>
      <c r="C113" s="58">
        <v>528066510</v>
      </c>
      <c r="D113" s="58" t="s">
        <v>63</v>
      </c>
      <c r="E113" s="4"/>
      <c r="F113" s="4"/>
      <c r="G113" s="73" t="s">
        <v>12</v>
      </c>
      <c r="H113" s="3">
        <v>10</v>
      </c>
      <c r="I113" s="10"/>
      <c r="J113" s="10">
        <f t="shared" si="30"/>
        <v>0</v>
      </c>
      <c r="K113" s="5"/>
      <c r="L113" s="10">
        <f t="shared" si="31"/>
        <v>0</v>
      </c>
      <c r="M113" s="10">
        <f t="shared" si="32"/>
        <v>0</v>
      </c>
    </row>
    <row r="114" spans="1:13" ht="25.5">
      <c r="A114" s="73">
        <v>63</v>
      </c>
      <c r="B114" s="59" t="s">
        <v>215</v>
      </c>
      <c r="C114" s="58">
        <v>168096006</v>
      </c>
      <c r="D114" s="58" t="s">
        <v>63</v>
      </c>
      <c r="E114" s="4"/>
      <c r="F114" s="4"/>
      <c r="G114" s="73" t="s">
        <v>225</v>
      </c>
      <c r="H114" s="3">
        <v>10</v>
      </c>
      <c r="I114" s="10"/>
      <c r="J114" s="10">
        <f t="shared" si="30"/>
        <v>0</v>
      </c>
      <c r="K114" s="5"/>
      <c r="L114" s="10">
        <f t="shared" si="31"/>
        <v>0</v>
      </c>
      <c r="M114" s="10">
        <f t="shared" si="32"/>
        <v>0</v>
      </c>
    </row>
    <row r="115" spans="1:13" ht="38.25">
      <c r="A115" s="73">
        <v>64</v>
      </c>
      <c r="B115" s="59" t="s">
        <v>206</v>
      </c>
      <c r="C115" s="31">
        <v>118095802</v>
      </c>
      <c r="D115" s="58" t="s">
        <v>63</v>
      </c>
      <c r="E115" s="4"/>
      <c r="F115" s="4"/>
      <c r="G115" s="73" t="s">
        <v>227</v>
      </c>
      <c r="H115" s="3">
        <v>2</v>
      </c>
      <c r="I115" s="10"/>
      <c r="J115" s="10">
        <f t="shared" si="30"/>
        <v>0</v>
      </c>
      <c r="K115" s="5"/>
      <c r="L115" s="10">
        <f t="shared" si="31"/>
        <v>0</v>
      </c>
      <c r="M115" s="10">
        <f t="shared" si="32"/>
        <v>0</v>
      </c>
    </row>
    <row r="116" spans="1:13">
      <c r="A116" s="73">
        <v>65</v>
      </c>
      <c r="B116" s="59" t="s">
        <v>207</v>
      </c>
      <c r="C116" s="58">
        <v>118105602</v>
      </c>
      <c r="D116" s="58" t="s">
        <v>63</v>
      </c>
      <c r="E116" s="4"/>
      <c r="F116" s="4"/>
      <c r="G116" s="73" t="s">
        <v>16</v>
      </c>
      <c r="H116" s="3">
        <v>19</v>
      </c>
      <c r="I116" s="10"/>
      <c r="J116" s="10">
        <f t="shared" ref="J116:J129" si="33">I116*H116</f>
        <v>0</v>
      </c>
      <c r="K116" s="5"/>
      <c r="L116" s="10">
        <f t="shared" ref="L116:L129" si="34">J116*K116</f>
        <v>0</v>
      </c>
      <c r="M116" s="10">
        <f t="shared" ref="M116:M129" si="35">J116+L116</f>
        <v>0</v>
      </c>
    </row>
    <row r="117" spans="1:13" ht="25.5">
      <c r="A117" s="73">
        <v>66</v>
      </c>
      <c r="B117" s="59" t="s">
        <v>321</v>
      </c>
      <c r="C117" s="58">
        <v>168109336</v>
      </c>
      <c r="D117" s="58" t="s">
        <v>63</v>
      </c>
      <c r="E117" s="4"/>
      <c r="F117" s="4"/>
      <c r="G117" s="73" t="s">
        <v>225</v>
      </c>
      <c r="H117" s="3">
        <v>290</v>
      </c>
      <c r="I117" s="10"/>
      <c r="J117" s="10">
        <f t="shared" si="33"/>
        <v>0</v>
      </c>
      <c r="K117" s="5"/>
      <c r="L117" s="10">
        <f t="shared" si="34"/>
        <v>0</v>
      </c>
      <c r="M117" s="10">
        <f t="shared" si="35"/>
        <v>0</v>
      </c>
    </row>
    <row r="118" spans="1:13">
      <c r="A118" s="73">
        <v>67</v>
      </c>
      <c r="B118" s="59" t="s">
        <v>83</v>
      </c>
      <c r="C118" s="72">
        <v>810953193</v>
      </c>
      <c r="D118" s="58" t="s">
        <v>81</v>
      </c>
      <c r="E118" s="4"/>
      <c r="F118" s="4"/>
      <c r="G118" s="73" t="s">
        <v>339</v>
      </c>
      <c r="H118" s="3">
        <v>5</v>
      </c>
      <c r="I118" s="10"/>
      <c r="J118" s="10">
        <f t="shared" si="33"/>
        <v>0</v>
      </c>
      <c r="K118" s="5"/>
      <c r="L118" s="10">
        <f t="shared" si="34"/>
        <v>0</v>
      </c>
      <c r="M118" s="10">
        <f t="shared" si="35"/>
        <v>0</v>
      </c>
    </row>
    <row r="119" spans="1:13" ht="30.75" customHeight="1">
      <c r="A119" s="73">
        <v>68</v>
      </c>
      <c r="B119" s="59" t="s">
        <v>384</v>
      </c>
      <c r="C119" s="58" t="s">
        <v>231</v>
      </c>
      <c r="D119" s="58" t="s">
        <v>63</v>
      </c>
      <c r="E119" s="4"/>
      <c r="F119" s="4"/>
      <c r="G119" s="73" t="s">
        <v>339</v>
      </c>
      <c r="H119" s="3">
        <v>1</v>
      </c>
      <c r="I119" s="10"/>
      <c r="J119" s="10">
        <f t="shared" si="33"/>
        <v>0</v>
      </c>
      <c r="K119" s="5"/>
      <c r="L119" s="10">
        <f t="shared" si="34"/>
        <v>0</v>
      </c>
      <c r="M119" s="10">
        <f t="shared" si="35"/>
        <v>0</v>
      </c>
    </row>
    <row r="120" spans="1:13" ht="15.95" customHeight="1">
      <c r="A120" s="73">
        <v>69</v>
      </c>
      <c r="B120" s="59" t="s">
        <v>211</v>
      </c>
      <c r="C120" s="58">
        <v>598625800</v>
      </c>
      <c r="D120" s="58" t="s">
        <v>63</v>
      </c>
      <c r="E120" s="4"/>
      <c r="F120" s="4"/>
      <c r="G120" s="73" t="s">
        <v>17</v>
      </c>
      <c r="H120" s="3">
        <v>2</v>
      </c>
      <c r="I120" s="10"/>
      <c r="J120" s="10">
        <f t="shared" si="33"/>
        <v>0</v>
      </c>
      <c r="K120" s="5"/>
      <c r="L120" s="10">
        <f t="shared" si="34"/>
        <v>0</v>
      </c>
      <c r="M120" s="10">
        <f t="shared" si="35"/>
        <v>0</v>
      </c>
    </row>
    <row r="121" spans="1:13" ht="15.95" customHeight="1">
      <c r="A121" s="73">
        <v>70</v>
      </c>
      <c r="B121" s="59" t="s">
        <v>410</v>
      </c>
      <c r="C121" s="58">
        <v>118748703</v>
      </c>
      <c r="D121" s="58" t="s">
        <v>63</v>
      </c>
      <c r="E121" s="4"/>
      <c r="F121" s="4"/>
      <c r="G121" s="73" t="s">
        <v>69</v>
      </c>
      <c r="H121" s="3">
        <v>1</v>
      </c>
      <c r="I121" s="10"/>
      <c r="J121" s="10">
        <f t="shared" si="33"/>
        <v>0</v>
      </c>
      <c r="K121" s="5"/>
      <c r="L121" s="10">
        <f t="shared" si="34"/>
        <v>0</v>
      </c>
      <c r="M121" s="10">
        <f t="shared" si="35"/>
        <v>0</v>
      </c>
    </row>
    <row r="122" spans="1:13" ht="15.95" customHeight="1">
      <c r="A122" s="73">
        <v>71</v>
      </c>
      <c r="B122" s="59" t="s">
        <v>322</v>
      </c>
      <c r="C122" s="58">
        <v>118785703</v>
      </c>
      <c r="D122" s="58" t="s">
        <v>63</v>
      </c>
      <c r="E122" s="4"/>
      <c r="F122" s="4"/>
      <c r="G122" s="73" t="s">
        <v>15</v>
      </c>
      <c r="H122" s="3">
        <v>1</v>
      </c>
      <c r="I122" s="10"/>
      <c r="J122" s="10">
        <f t="shared" si="33"/>
        <v>0</v>
      </c>
      <c r="K122" s="5"/>
      <c r="L122" s="10">
        <f t="shared" si="34"/>
        <v>0</v>
      </c>
      <c r="M122" s="10">
        <f t="shared" si="35"/>
        <v>0</v>
      </c>
    </row>
    <row r="123" spans="1:13" ht="15.95" customHeight="1">
      <c r="A123" s="73">
        <v>72</v>
      </c>
      <c r="B123" s="62" t="s">
        <v>192</v>
      </c>
      <c r="C123" s="73">
        <v>118799500</v>
      </c>
      <c r="D123" s="70" t="s">
        <v>81</v>
      </c>
      <c r="E123" s="12"/>
      <c r="F123" s="12"/>
      <c r="G123" s="74" t="s">
        <v>82</v>
      </c>
      <c r="H123" s="7">
        <v>5</v>
      </c>
      <c r="I123" s="13"/>
      <c r="J123" s="13">
        <f t="shared" si="33"/>
        <v>0</v>
      </c>
      <c r="K123" s="14"/>
      <c r="L123" s="13">
        <f t="shared" si="34"/>
        <v>0</v>
      </c>
      <c r="M123" s="13">
        <f t="shared" si="35"/>
        <v>0</v>
      </c>
    </row>
    <row r="124" spans="1:13" s="24" customFormat="1" ht="15.95" customHeight="1">
      <c r="A124" s="73">
        <v>73</v>
      </c>
      <c r="B124" s="59" t="s">
        <v>365</v>
      </c>
      <c r="C124" s="58">
        <v>118783304</v>
      </c>
      <c r="D124" s="58" t="s">
        <v>63</v>
      </c>
      <c r="E124" s="4"/>
      <c r="F124" s="4"/>
      <c r="G124" s="73" t="s">
        <v>16</v>
      </c>
      <c r="H124" s="3">
        <v>1</v>
      </c>
      <c r="I124" s="10"/>
      <c r="J124" s="10">
        <f t="shared" si="33"/>
        <v>0</v>
      </c>
      <c r="K124" s="5"/>
      <c r="L124" s="10">
        <f t="shared" si="34"/>
        <v>0</v>
      </c>
      <c r="M124" s="10">
        <f t="shared" si="35"/>
        <v>0</v>
      </c>
    </row>
    <row r="125" spans="1:13" ht="25.5">
      <c r="A125" s="73">
        <v>74</v>
      </c>
      <c r="B125" s="59" t="s">
        <v>385</v>
      </c>
      <c r="C125" s="31">
        <v>118109252</v>
      </c>
      <c r="D125" s="58" t="s">
        <v>63</v>
      </c>
      <c r="E125" s="4"/>
      <c r="F125" s="4"/>
      <c r="G125" s="73" t="s">
        <v>227</v>
      </c>
      <c r="H125" s="3">
        <v>50</v>
      </c>
      <c r="I125" s="10"/>
      <c r="J125" s="10">
        <f t="shared" si="33"/>
        <v>0</v>
      </c>
      <c r="K125" s="5"/>
      <c r="L125" s="10">
        <f t="shared" si="34"/>
        <v>0</v>
      </c>
      <c r="M125" s="10">
        <f t="shared" si="35"/>
        <v>0</v>
      </c>
    </row>
    <row r="126" spans="1:13" ht="15.95" customHeight="1">
      <c r="A126" s="73">
        <v>75</v>
      </c>
      <c r="B126" s="59" t="s">
        <v>77</v>
      </c>
      <c r="C126" s="58">
        <v>810953160</v>
      </c>
      <c r="D126" s="58" t="s">
        <v>63</v>
      </c>
      <c r="E126" s="4"/>
      <c r="F126" s="4"/>
      <c r="G126" s="73" t="s">
        <v>339</v>
      </c>
      <c r="H126" s="3">
        <v>5</v>
      </c>
      <c r="I126" s="10"/>
      <c r="J126" s="10">
        <f t="shared" si="33"/>
        <v>0</v>
      </c>
      <c r="K126" s="5"/>
      <c r="L126" s="10">
        <f t="shared" si="34"/>
        <v>0</v>
      </c>
      <c r="M126" s="10">
        <f t="shared" si="35"/>
        <v>0</v>
      </c>
    </row>
    <row r="127" spans="1:13" ht="15.95" customHeight="1">
      <c r="A127" s="73">
        <v>76</v>
      </c>
      <c r="B127" s="62" t="s">
        <v>366</v>
      </c>
      <c r="C127" s="70">
        <v>878570116</v>
      </c>
      <c r="D127" s="70" t="s">
        <v>63</v>
      </c>
      <c r="E127" s="12"/>
      <c r="F127" s="12"/>
      <c r="G127" s="74" t="s">
        <v>227</v>
      </c>
      <c r="H127" s="7">
        <v>1</v>
      </c>
      <c r="I127" s="13"/>
      <c r="J127" s="13">
        <f t="shared" si="33"/>
        <v>0</v>
      </c>
      <c r="K127" s="14"/>
      <c r="L127" s="13">
        <f t="shared" si="34"/>
        <v>0</v>
      </c>
      <c r="M127" s="13">
        <f t="shared" si="35"/>
        <v>0</v>
      </c>
    </row>
    <row r="128" spans="1:13" ht="15.95" customHeight="1">
      <c r="A128" s="73">
        <v>77</v>
      </c>
      <c r="B128" s="59" t="s">
        <v>80</v>
      </c>
      <c r="C128" s="58">
        <v>218988104</v>
      </c>
      <c r="D128" s="58" t="s">
        <v>63</v>
      </c>
      <c r="E128" s="4"/>
      <c r="F128" s="4"/>
      <c r="G128" s="73" t="s">
        <v>76</v>
      </c>
      <c r="H128" s="3">
        <v>1</v>
      </c>
      <c r="I128" s="10"/>
      <c r="J128" s="10">
        <f t="shared" si="33"/>
        <v>0</v>
      </c>
      <c r="K128" s="5"/>
      <c r="L128" s="10">
        <f t="shared" si="34"/>
        <v>0</v>
      </c>
      <c r="M128" s="10">
        <f t="shared" si="35"/>
        <v>0</v>
      </c>
    </row>
    <row r="129" spans="1:13" ht="15.95" customHeight="1">
      <c r="A129" s="73">
        <v>78</v>
      </c>
      <c r="B129" s="59" t="s">
        <v>216</v>
      </c>
      <c r="C129" s="73">
        <v>119019463</v>
      </c>
      <c r="D129" s="58" t="s">
        <v>63</v>
      </c>
      <c r="E129" s="4"/>
      <c r="F129" s="4"/>
      <c r="G129" s="73" t="s">
        <v>227</v>
      </c>
      <c r="H129" s="3">
        <v>2</v>
      </c>
      <c r="I129" s="10"/>
      <c r="J129" s="10">
        <f t="shared" si="33"/>
        <v>0</v>
      </c>
      <c r="K129" s="5"/>
      <c r="L129" s="10">
        <f t="shared" si="34"/>
        <v>0</v>
      </c>
      <c r="M129" s="10">
        <f t="shared" si="35"/>
        <v>0</v>
      </c>
    </row>
    <row r="130" spans="1:13">
      <c r="A130" s="93" t="s">
        <v>276</v>
      </c>
      <c r="B130" s="94"/>
      <c r="C130" s="94"/>
      <c r="D130" s="94"/>
      <c r="E130" s="94"/>
      <c r="F130" s="94"/>
      <c r="G130" s="94"/>
      <c r="H130" s="94"/>
      <c r="I130" s="95"/>
      <c r="J130" s="11">
        <f>SUM(J52:J129)</f>
        <v>0</v>
      </c>
      <c r="K130" s="11"/>
      <c r="L130" s="11">
        <f>SUM(L52:L129)</f>
        <v>0</v>
      </c>
      <c r="M130" s="11">
        <f>SUM(M52:M129)</f>
        <v>0</v>
      </c>
    </row>
    <row r="132" spans="1:13">
      <c r="A132" s="90" t="s">
        <v>19</v>
      </c>
      <c r="B132" s="91"/>
      <c r="C132" s="91"/>
      <c r="D132" s="91"/>
      <c r="E132" s="91"/>
      <c r="F132" s="91"/>
      <c r="G132" s="91"/>
      <c r="H132" s="91"/>
      <c r="I132" s="91"/>
      <c r="J132" s="91"/>
      <c r="K132" s="91"/>
      <c r="L132" s="91"/>
      <c r="M132" s="92"/>
    </row>
    <row r="133" spans="1:13" ht="25.5">
      <c r="A133" s="73">
        <v>1</v>
      </c>
      <c r="B133" s="59" t="s">
        <v>340</v>
      </c>
      <c r="C133" s="73" t="s">
        <v>91</v>
      </c>
      <c r="D133" s="73" t="s">
        <v>89</v>
      </c>
      <c r="E133" s="3"/>
      <c r="F133" s="3"/>
      <c r="G133" s="73" t="s">
        <v>92</v>
      </c>
      <c r="H133" s="3">
        <v>2</v>
      </c>
      <c r="I133" s="10"/>
      <c r="J133" s="10">
        <f t="shared" ref="J133:J161" si="36">I133*H133</f>
        <v>0</v>
      </c>
      <c r="K133" s="5"/>
      <c r="L133" s="10">
        <f t="shared" ref="L133:L161" si="37">J133*K133</f>
        <v>0</v>
      </c>
      <c r="M133" s="10">
        <f t="shared" ref="M133:M161" si="38">J133+L133</f>
        <v>0</v>
      </c>
    </row>
    <row r="134" spans="1:13" ht="15.95" customHeight="1">
      <c r="A134" s="73">
        <v>2</v>
      </c>
      <c r="B134" s="59" t="s">
        <v>341</v>
      </c>
      <c r="C134" s="58" t="s">
        <v>91</v>
      </c>
      <c r="D134" s="58" t="s">
        <v>89</v>
      </c>
      <c r="E134" s="4"/>
      <c r="F134" s="4"/>
      <c r="G134" s="73" t="s">
        <v>93</v>
      </c>
      <c r="H134" s="3">
        <v>1</v>
      </c>
      <c r="I134" s="10"/>
      <c r="J134" s="10">
        <f t="shared" si="36"/>
        <v>0</v>
      </c>
      <c r="K134" s="5"/>
      <c r="L134" s="10">
        <f t="shared" si="37"/>
        <v>0</v>
      </c>
      <c r="M134" s="10">
        <f t="shared" si="38"/>
        <v>0</v>
      </c>
    </row>
    <row r="135" spans="1:13" ht="38.25">
      <c r="A135" s="73">
        <v>3</v>
      </c>
      <c r="B135" s="59" t="s">
        <v>376</v>
      </c>
      <c r="C135" s="58" t="s">
        <v>116</v>
      </c>
      <c r="D135" s="58" t="s">
        <v>89</v>
      </c>
      <c r="E135" s="4"/>
      <c r="F135" s="4"/>
      <c r="G135" s="73" t="s">
        <v>82</v>
      </c>
      <c r="H135" s="3">
        <v>11</v>
      </c>
      <c r="I135" s="10"/>
      <c r="J135" s="10">
        <f t="shared" si="36"/>
        <v>0</v>
      </c>
      <c r="K135" s="5"/>
      <c r="L135" s="10">
        <f t="shared" si="37"/>
        <v>0</v>
      </c>
      <c r="M135" s="10">
        <f t="shared" si="38"/>
        <v>0</v>
      </c>
    </row>
    <row r="136" spans="1:13" ht="25.5">
      <c r="A136" s="73">
        <v>4</v>
      </c>
      <c r="B136" s="59" t="s">
        <v>411</v>
      </c>
      <c r="C136" s="58" t="s">
        <v>95</v>
      </c>
      <c r="D136" s="58" t="s">
        <v>89</v>
      </c>
      <c r="E136" s="4"/>
      <c r="F136" s="4"/>
      <c r="G136" s="73" t="s">
        <v>82</v>
      </c>
      <c r="H136" s="3">
        <v>1</v>
      </c>
      <c r="I136" s="10"/>
      <c r="J136" s="10">
        <f t="shared" si="36"/>
        <v>0</v>
      </c>
      <c r="K136" s="5"/>
      <c r="L136" s="10">
        <f t="shared" si="37"/>
        <v>0</v>
      </c>
      <c r="M136" s="10">
        <f t="shared" si="38"/>
        <v>0</v>
      </c>
    </row>
    <row r="137" spans="1:13" ht="27">
      <c r="A137" s="73">
        <v>5</v>
      </c>
      <c r="B137" s="59" t="s">
        <v>367</v>
      </c>
      <c r="C137" s="58" t="s">
        <v>97</v>
      </c>
      <c r="D137" s="58" t="s">
        <v>89</v>
      </c>
      <c r="E137" s="4"/>
      <c r="F137" s="4"/>
      <c r="G137" s="73" t="s">
        <v>82</v>
      </c>
      <c r="H137" s="3">
        <v>1</v>
      </c>
      <c r="I137" s="10"/>
      <c r="J137" s="10">
        <f t="shared" si="36"/>
        <v>0</v>
      </c>
      <c r="K137" s="5"/>
      <c r="L137" s="10">
        <f t="shared" si="37"/>
        <v>0</v>
      </c>
      <c r="M137" s="10">
        <f t="shared" si="38"/>
        <v>0</v>
      </c>
    </row>
    <row r="138" spans="1:13" ht="25.5">
      <c r="A138" s="73">
        <v>6</v>
      </c>
      <c r="B138" s="59" t="s">
        <v>342</v>
      </c>
      <c r="C138" s="58" t="s">
        <v>104</v>
      </c>
      <c r="D138" s="58" t="s">
        <v>89</v>
      </c>
      <c r="E138" s="4"/>
      <c r="F138" s="4"/>
      <c r="G138" s="73" t="s">
        <v>82</v>
      </c>
      <c r="H138" s="3">
        <v>1</v>
      </c>
      <c r="I138" s="10"/>
      <c r="J138" s="10">
        <f t="shared" si="36"/>
        <v>0</v>
      </c>
      <c r="K138" s="5"/>
      <c r="L138" s="10">
        <f t="shared" si="37"/>
        <v>0</v>
      </c>
      <c r="M138" s="10">
        <f t="shared" si="38"/>
        <v>0</v>
      </c>
    </row>
    <row r="139" spans="1:13" ht="15.95" customHeight="1">
      <c r="A139" s="73">
        <v>7</v>
      </c>
      <c r="B139" s="59" t="s">
        <v>377</v>
      </c>
      <c r="C139" s="58" t="s">
        <v>107</v>
      </c>
      <c r="D139" s="58" t="s">
        <v>89</v>
      </c>
      <c r="E139" s="4"/>
      <c r="F139" s="4"/>
      <c r="G139" s="73" t="s">
        <v>94</v>
      </c>
      <c r="H139" s="3">
        <v>3</v>
      </c>
      <c r="I139" s="10"/>
      <c r="J139" s="10">
        <f t="shared" si="36"/>
        <v>0</v>
      </c>
      <c r="K139" s="5"/>
      <c r="L139" s="10">
        <f t="shared" si="37"/>
        <v>0</v>
      </c>
      <c r="M139" s="10">
        <f t="shared" si="38"/>
        <v>0</v>
      </c>
    </row>
    <row r="140" spans="1:13" ht="25.5">
      <c r="A140" s="73">
        <v>8</v>
      </c>
      <c r="B140" s="59" t="s">
        <v>343</v>
      </c>
      <c r="C140" s="58" t="s">
        <v>96</v>
      </c>
      <c r="D140" s="58" t="s">
        <v>89</v>
      </c>
      <c r="E140" s="4"/>
      <c r="F140" s="4"/>
      <c r="G140" s="86" t="s">
        <v>93</v>
      </c>
      <c r="H140" s="3">
        <v>1</v>
      </c>
      <c r="I140" s="10"/>
      <c r="J140" s="10">
        <f t="shared" si="36"/>
        <v>0</v>
      </c>
      <c r="K140" s="5"/>
      <c r="L140" s="10">
        <f t="shared" si="37"/>
        <v>0</v>
      </c>
      <c r="M140" s="10">
        <f t="shared" si="38"/>
        <v>0</v>
      </c>
    </row>
    <row r="141" spans="1:13" ht="15.95" customHeight="1">
      <c r="A141" s="73">
        <v>9</v>
      </c>
      <c r="B141" s="59" t="s">
        <v>344</v>
      </c>
      <c r="C141" s="58" t="s">
        <v>109</v>
      </c>
      <c r="D141" s="58" t="s">
        <v>89</v>
      </c>
      <c r="E141" s="4"/>
      <c r="F141" s="4"/>
      <c r="G141" s="73" t="s">
        <v>92</v>
      </c>
      <c r="H141" s="3">
        <v>1</v>
      </c>
      <c r="I141" s="10"/>
      <c r="J141" s="10">
        <f t="shared" si="36"/>
        <v>0</v>
      </c>
      <c r="K141" s="5"/>
      <c r="L141" s="10">
        <f t="shared" si="37"/>
        <v>0</v>
      </c>
      <c r="M141" s="10">
        <f t="shared" si="38"/>
        <v>0</v>
      </c>
    </row>
    <row r="142" spans="1:13" ht="15.95" customHeight="1">
      <c r="A142" s="73">
        <v>10</v>
      </c>
      <c r="B142" s="59" t="s">
        <v>346</v>
      </c>
      <c r="C142" s="58" t="s">
        <v>106</v>
      </c>
      <c r="D142" s="58" t="s">
        <v>89</v>
      </c>
      <c r="E142" s="4"/>
      <c r="F142" s="4"/>
      <c r="G142" s="73" t="s">
        <v>92</v>
      </c>
      <c r="H142" s="3">
        <v>3</v>
      </c>
      <c r="I142" s="10"/>
      <c r="J142" s="10">
        <f t="shared" si="36"/>
        <v>0</v>
      </c>
      <c r="K142" s="5"/>
      <c r="L142" s="10">
        <f t="shared" si="37"/>
        <v>0</v>
      </c>
      <c r="M142" s="10">
        <f t="shared" si="38"/>
        <v>0</v>
      </c>
    </row>
    <row r="143" spans="1:13" ht="15.95" customHeight="1">
      <c r="A143" s="73">
        <v>11</v>
      </c>
      <c r="B143" s="59" t="s">
        <v>345</v>
      </c>
      <c r="C143" s="58" t="s">
        <v>103</v>
      </c>
      <c r="D143" s="58" t="s">
        <v>89</v>
      </c>
      <c r="E143" s="4"/>
      <c r="F143" s="4"/>
      <c r="G143" s="73" t="s">
        <v>92</v>
      </c>
      <c r="H143" s="3">
        <v>2</v>
      </c>
      <c r="I143" s="10"/>
      <c r="J143" s="10">
        <f t="shared" si="36"/>
        <v>0</v>
      </c>
      <c r="K143" s="5"/>
      <c r="L143" s="10">
        <f t="shared" si="37"/>
        <v>0</v>
      </c>
      <c r="M143" s="10">
        <f t="shared" si="38"/>
        <v>0</v>
      </c>
    </row>
    <row r="144" spans="1:13" ht="15.95" customHeight="1">
      <c r="A144" s="73">
        <v>12</v>
      </c>
      <c r="B144" s="59" t="s">
        <v>347</v>
      </c>
      <c r="C144" s="58" t="s">
        <v>107</v>
      </c>
      <c r="D144" s="58" t="s">
        <v>89</v>
      </c>
      <c r="E144" s="4"/>
      <c r="F144" s="4"/>
      <c r="G144" s="73" t="s">
        <v>108</v>
      </c>
      <c r="H144" s="3">
        <v>1</v>
      </c>
      <c r="I144" s="10"/>
      <c r="J144" s="10">
        <f t="shared" si="36"/>
        <v>0</v>
      </c>
      <c r="K144" s="5"/>
      <c r="L144" s="10">
        <f t="shared" si="37"/>
        <v>0</v>
      </c>
      <c r="M144" s="10">
        <f t="shared" si="38"/>
        <v>0</v>
      </c>
    </row>
    <row r="145" spans="1:13" ht="15.95" customHeight="1">
      <c r="A145" s="73">
        <v>13</v>
      </c>
      <c r="B145" s="59" t="s">
        <v>348</v>
      </c>
      <c r="C145" s="58" t="s">
        <v>90</v>
      </c>
      <c r="D145" s="58" t="s">
        <v>89</v>
      </c>
      <c r="E145" s="4"/>
      <c r="F145" s="4"/>
      <c r="G145" s="73" t="s">
        <v>13</v>
      </c>
      <c r="H145" s="3">
        <v>1</v>
      </c>
      <c r="I145" s="10"/>
      <c r="J145" s="10">
        <f t="shared" si="36"/>
        <v>0</v>
      </c>
      <c r="K145" s="5"/>
      <c r="L145" s="10">
        <f t="shared" si="37"/>
        <v>0</v>
      </c>
      <c r="M145" s="10">
        <f t="shared" si="38"/>
        <v>0</v>
      </c>
    </row>
    <row r="146" spans="1:13" ht="25.5">
      <c r="A146" s="73">
        <v>14</v>
      </c>
      <c r="B146" s="59" t="s">
        <v>245</v>
      </c>
      <c r="C146" s="58" t="s">
        <v>110</v>
      </c>
      <c r="D146" s="58" t="s">
        <v>89</v>
      </c>
      <c r="E146" s="4"/>
      <c r="F146" s="4"/>
      <c r="G146" s="73" t="s">
        <v>15</v>
      </c>
      <c r="H146" s="3">
        <v>1</v>
      </c>
      <c r="I146" s="10"/>
      <c r="J146" s="10">
        <f t="shared" si="36"/>
        <v>0</v>
      </c>
      <c r="K146" s="5"/>
      <c r="L146" s="10">
        <f t="shared" si="37"/>
        <v>0</v>
      </c>
      <c r="M146" s="10">
        <f t="shared" si="38"/>
        <v>0</v>
      </c>
    </row>
    <row r="147" spans="1:13" ht="33" customHeight="1">
      <c r="A147" s="73">
        <v>15</v>
      </c>
      <c r="B147" s="59" t="s">
        <v>246</v>
      </c>
      <c r="C147" s="58" t="s">
        <v>111</v>
      </c>
      <c r="D147" s="58" t="s">
        <v>89</v>
      </c>
      <c r="E147" s="4"/>
      <c r="F147" s="4"/>
      <c r="G147" s="73" t="s">
        <v>112</v>
      </c>
      <c r="H147" s="3">
        <v>7</v>
      </c>
      <c r="I147" s="10"/>
      <c r="J147" s="10">
        <f t="shared" si="36"/>
        <v>0</v>
      </c>
      <c r="K147" s="5"/>
      <c r="L147" s="10">
        <f t="shared" si="37"/>
        <v>0</v>
      </c>
      <c r="M147" s="10">
        <f t="shared" si="38"/>
        <v>0</v>
      </c>
    </row>
    <row r="148" spans="1:13" ht="15.95" customHeight="1">
      <c r="A148" s="73">
        <v>16</v>
      </c>
      <c r="B148" s="59" t="s">
        <v>247</v>
      </c>
      <c r="C148" s="58" t="s">
        <v>248</v>
      </c>
      <c r="D148" s="58" t="s">
        <v>89</v>
      </c>
      <c r="E148" s="4"/>
      <c r="F148" s="4"/>
      <c r="G148" s="73" t="s">
        <v>92</v>
      </c>
      <c r="H148" s="3">
        <v>2</v>
      </c>
      <c r="I148" s="10"/>
      <c r="J148" s="10">
        <f t="shared" si="36"/>
        <v>0</v>
      </c>
      <c r="K148" s="5"/>
      <c r="L148" s="10">
        <f t="shared" si="37"/>
        <v>0</v>
      </c>
      <c r="M148" s="10">
        <f t="shared" si="38"/>
        <v>0</v>
      </c>
    </row>
    <row r="149" spans="1:13" ht="15.95" customHeight="1">
      <c r="A149" s="73">
        <v>17</v>
      </c>
      <c r="B149" s="59" t="s">
        <v>349</v>
      </c>
      <c r="C149" s="58" t="s">
        <v>105</v>
      </c>
      <c r="D149" s="58" t="s">
        <v>89</v>
      </c>
      <c r="E149" s="4"/>
      <c r="F149" s="4"/>
      <c r="G149" s="73" t="s">
        <v>13</v>
      </c>
      <c r="H149" s="3">
        <v>2</v>
      </c>
      <c r="I149" s="10"/>
      <c r="J149" s="10">
        <f t="shared" si="36"/>
        <v>0</v>
      </c>
      <c r="K149" s="5"/>
      <c r="L149" s="10">
        <f t="shared" si="37"/>
        <v>0</v>
      </c>
      <c r="M149" s="10">
        <f t="shared" si="38"/>
        <v>0</v>
      </c>
    </row>
    <row r="150" spans="1:13" ht="25.5">
      <c r="A150" s="73">
        <v>18</v>
      </c>
      <c r="B150" s="59" t="s">
        <v>412</v>
      </c>
      <c r="C150" s="58" t="s">
        <v>117</v>
      </c>
      <c r="D150" s="58" t="s">
        <v>89</v>
      </c>
      <c r="E150" s="4"/>
      <c r="F150" s="4"/>
      <c r="G150" s="73" t="s">
        <v>93</v>
      </c>
      <c r="H150" s="3">
        <v>1</v>
      </c>
      <c r="I150" s="10"/>
      <c r="J150" s="10">
        <f t="shared" si="36"/>
        <v>0</v>
      </c>
      <c r="K150" s="5"/>
      <c r="L150" s="10">
        <f t="shared" si="37"/>
        <v>0</v>
      </c>
      <c r="M150" s="10">
        <f t="shared" si="38"/>
        <v>0</v>
      </c>
    </row>
    <row r="151" spans="1:13" ht="18.95" customHeight="1">
      <c r="A151" s="73">
        <v>19</v>
      </c>
      <c r="B151" s="65" t="s">
        <v>222</v>
      </c>
      <c r="C151" s="74" t="s">
        <v>223</v>
      </c>
      <c r="D151" s="70" t="s">
        <v>89</v>
      </c>
      <c r="E151" s="27"/>
      <c r="F151" s="27"/>
      <c r="G151" s="74" t="s">
        <v>224</v>
      </c>
      <c r="H151" s="26">
        <v>3</v>
      </c>
      <c r="I151" s="28"/>
      <c r="J151" s="28">
        <f t="shared" si="36"/>
        <v>0</v>
      </c>
      <c r="K151" s="29"/>
      <c r="L151" s="28">
        <f t="shared" si="37"/>
        <v>0</v>
      </c>
      <c r="M151" s="28">
        <f t="shared" si="38"/>
        <v>0</v>
      </c>
    </row>
    <row r="152" spans="1:13" ht="51">
      <c r="A152" s="73">
        <v>20</v>
      </c>
      <c r="B152" s="59" t="s">
        <v>113</v>
      </c>
      <c r="C152" s="58" t="s">
        <v>114</v>
      </c>
      <c r="D152" s="58" t="s">
        <v>89</v>
      </c>
      <c r="E152" s="4"/>
      <c r="F152" s="4"/>
      <c r="G152" s="73" t="s">
        <v>115</v>
      </c>
      <c r="H152" s="3">
        <v>53</v>
      </c>
      <c r="I152" s="10"/>
      <c r="J152" s="10">
        <f t="shared" si="36"/>
        <v>0</v>
      </c>
      <c r="K152" s="5"/>
      <c r="L152" s="10">
        <f t="shared" si="37"/>
        <v>0</v>
      </c>
      <c r="M152" s="10">
        <f t="shared" si="38"/>
        <v>0</v>
      </c>
    </row>
    <row r="153" spans="1:13" ht="18.95" customHeight="1">
      <c r="A153" s="73">
        <v>21</v>
      </c>
      <c r="B153" s="59" t="s">
        <v>118</v>
      </c>
      <c r="C153" s="58" t="s">
        <v>119</v>
      </c>
      <c r="D153" s="58" t="s">
        <v>89</v>
      </c>
      <c r="E153" s="4"/>
      <c r="F153" s="4"/>
      <c r="G153" s="73" t="s">
        <v>120</v>
      </c>
      <c r="H153" s="3">
        <v>2</v>
      </c>
      <c r="I153" s="10"/>
      <c r="J153" s="10">
        <f t="shared" si="36"/>
        <v>0</v>
      </c>
      <c r="K153" s="5"/>
      <c r="L153" s="10">
        <f t="shared" si="37"/>
        <v>0</v>
      </c>
      <c r="M153" s="10">
        <f t="shared" si="38"/>
        <v>0</v>
      </c>
    </row>
    <row r="154" spans="1:13" ht="18.95" customHeight="1">
      <c r="A154" s="73">
        <v>22</v>
      </c>
      <c r="B154" s="59" t="s">
        <v>350</v>
      </c>
      <c r="C154" s="58" t="s">
        <v>121</v>
      </c>
      <c r="D154" s="58" t="s">
        <v>89</v>
      </c>
      <c r="E154" s="4"/>
      <c r="F154" s="4"/>
      <c r="G154" s="73" t="s">
        <v>93</v>
      </c>
      <c r="H154" s="3">
        <v>1</v>
      </c>
      <c r="I154" s="10"/>
      <c r="J154" s="10">
        <f t="shared" si="36"/>
        <v>0</v>
      </c>
      <c r="K154" s="5"/>
      <c r="L154" s="10">
        <f t="shared" si="37"/>
        <v>0</v>
      </c>
      <c r="M154" s="10">
        <f t="shared" si="38"/>
        <v>0</v>
      </c>
    </row>
    <row r="155" spans="1:13" ht="18.95" customHeight="1">
      <c r="A155" s="73">
        <v>23</v>
      </c>
      <c r="B155" s="59" t="s">
        <v>351</v>
      </c>
      <c r="C155" s="58" t="s">
        <v>122</v>
      </c>
      <c r="D155" s="58" t="s">
        <v>89</v>
      </c>
      <c r="E155" s="4"/>
      <c r="F155" s="4"/>
      <c r="G155" s="73" t="s">
        <v>123</v>
      </c>
      <c r="H155" s="3">
        <v>4</v>
      </c>
      <c r="I155" s="10"/>
      <c r="J155" s="10">
        <f t="shared" si="36"/>
        <v>0</v>
      </c>
      <c r="K155" s="5"/>
      <c r="L155" s="10">
        <f t="shared" si="37"/>
        <v>0</v>
      </c>
      <c r="M155" s="10">
        <f t="shared" si="38"/>
        <v>0</v>
      </c>
    </row>
    <row r="156" spans="1:13" ht="25.5">
      <c r="A156" s="73">
        <v>24</v>
      </c>
      <c r="B156" s="59" t="s">
        <v>378</v>
      </c>
      <c r="C156" s="58" t="s">
        <v>99</v>
      </c>
      <c r="D156" s="58" t="s">
        <v>89</v>
      </c>
      <c r="E156" s="4"/>
      <c r="F156" s="4"/>
      <c r="G156" s="73" t="s">
        <v>13</v>
      </c>
      <c r="H156" s="3">
        <v>1</v>
      </c>
      <c r="I156" s="10"/>
      <c r="J156" s="10">
        <f t="shared" si="36"/>
        <v>0</v>
      </c>
      <c r="K156" s="5"/>
      <c r="L156" s="10">
        <f t="shared" si="37"/>
        <v>0</v>
      </c>
      <c r="M156" s="10">
        <f t="shared" si="38"/>
        <v>0</v>
      </c>
    </row>
    <row r="157" spans="1:13" ht="15.95" customHeight="1">
      <c r="A157" s="73">
        <v>25</v>
      </c>
      <c r="B157" s="85" t="s">
        <v>380</v>
      </c>
      <c r="C157" s="75" t="s">
        <v>379</v>
      </c>
      <c r="D157" s="70" t="s">
        <v>89</v>
      </c>
      <c r="E157" s="12"/>
      <c r="F157" s="12"/>
      <c r="G157" s="74" t="s">
        <v>272</v>
      </c>
      <c r="H157" s="7">
        <v>1</v>
      </c>
      <c r="I157" s="13"/>
      <c r="J157" s="13">
        <f t="shared" si="36"/>
        <v>0</v>
      </c>
      <c r="K157" s="14"/>
      <c r="L157" s="13">
        <f t="shared" si="37"/>
        <v>0</v>
      </c>
      <c r="M157" s="13">
        <f t="shared" si="38"/>
        <v>0</v>
      </c>
    </row>
    <row r="158" spans="1:13" ht="25.5">
      <c r="A158" s="73">
        <v>26</v>
      </c>
      <c r="B158" s="59" t="s">
        <v>413</v>
      </c>
      <c r="C158" s="58" t="s">
        <v>98</v>
      </c>
      <c r="D158" s="58" t="s">
        <v>89</v>
      </c>
      <c r="E158" s="4"/>
      <c r="F158" s="4"/>
      <c r="G158" s="73" t="s">
        <v>82</v>
      </c>
      <c r="H158" s="3">
        <v>2</v>
      </c>
      <c r="I158" s="10"/>
      <c r="J158" s="10">
        <f t="shared" si="36"/>
        <v>0</v>
      </c>
      <c r="K158" s="5"/>
      <c r="L158" s="10">
        <f t="shared" si="37"/>
        <v>0</v>
      </c>
      <c r="M158" s="10">
        <f t="shared" si="38"/>
        <v>0</v>
      </c>
    </row>
    <row r="159" spans="1:13" ht="18.95" customHeight="1">
      <c r="A159" s="73">
        <v>27</v>
      </c>
      <c r="B159" s="59" t="s">
        <v>352</v>
      </c>
      <c r="C159" s="58" t="s">
        <v>124</v>
      </c>
      <c r="D159" s="58" t="s">
        <v>89</v>
      </c>
      <c r="E159" s="4"/>
      <c r="F159" s="4"/>
      <c r="G159" s="73" t="s">
        <v>125</v>
      </c>
      <c r="H159" s="3">
        <v>3</v>
      </c>
      <c r="I159" s="10"/>
      <c r="J159" s="10">
        <f t="shared" si="36"/>
        <v>0</v>
      </c>
      <c r="K159" s="5"/>
      <c r="L159" s="10">
        <f t="shared" si="37"/>
        <v>0</v>
      </c>
      <c r="M159" s="10">
        <f t="shared" si="38"/>
        <v>0</v>
      </c>
    </row>
    <row r="160" spans="1:13" s="24" customFormat="1" ht="25.5">
      <c r="A160" s="73">
        <v>28</v>
      </c>
      <c r="B160" s="59" t="s">
        <v>100</v>
      </c>
      <c r="C160" s="58" t="s">
        <v>101</v>
      </c>
      <c r="D160" s="58" t="s">
        <v>89</v>
      </c>
      <c r="E160" s="4"/>
      <c r="F160" s="4"/>
      <c r="G160" s="73" t="s">
        <v>93</v>
      </c>
      <c r="H160" s="3">
        <v>3</v>
      </c>
      <c r="I160" s="10"/>
      <c r="J160" s="10">
        <f t="shared" si="36"/>
        <v>0</v>
      </c>
      <c r="K160" s="5"/>
      <c r="L160" s="10">
        <f t="shared" si="37"/>
        <v>0</v>
      </c>
      <c r="M160" s="10">
        <f t="shared" si="38"/>
        <v>0</v>
      </c>
    </row>
    <row r="161" spans="1:13" ht="25.5">
      <c r="A161" s="73">
        <v>29</v>
      </c>
      <c r="B161" s="59" t="s">
        <v>100</v>
      </c>
      <c r="C161" s="58" t="s">
        <v>101</v>
      </c>
      <c r="D161" s="58" t="s">
        <v>89</v>
      </c>
      <c r="E161" s="4"/>
      <c r="F161" s="4"/>
      <c r="G161" s="73" t="s">
        <v>102</v>
      </c>
      <c r="H161" s="3">
        <v>3</v>
      </c>
      <c r="I161" s="43"/>
      <c r="J161" s="10">
        <f t="shared" si="36"/>
        <v>0</v>
      </c>
      <c r="K161" s="5"/>
      <c r="L161" s="10">
        <f t="shared" si="37"/>
        <v>0</v>
      </c>
      <c r="M161" s="10">
        <f t="shared" si="38"/>
        <v>0</v>
      </c>
    </row>
    <row r="162" spans="1:13">
      <c r="A162" s="96" t="s">
        <v>277</v>
      </c>
      <c r="B162" s="96"/>
      <c r="C162" s="96"/>
      <c r="D162" s="96"/>
      <c r="E162" s="96"/>
      <c r="F162" s="96"/>
      <c r="G162" s="96"/>
      <c r="H162" s="96"/>
      <c r="I162" s="96"/>
      <c r="J162" s="32">
        <f>SUM(J133:J161)</f>
        <v>0</v>
      </c>
      <c r="K162" s="32"/>
      <c r="L162" s="32">
        <f>SUM(L133:L161)</f>
        <v>0</v>
      </c>
      <c r="M162" s="32">
        <f>SUM(M133:M161)</f>
        <v>0</v>
      </c>
    </row>
    <row r="164" spans="1:13">
      <c r="A164" s="90" t="s">
        <v>278</v>
      </c>
      <c r="B164" s="91"/>
      <c r="C164" s="91"/>
      <c r="D164" s="91"/>
      <c r="E164" s="91"/>
      <c r="F164" s="91"/>
      <c r="G164" s="91"/>
      <c r="H164" s="91"/>
      <c r="I164" s="91"/>
      <c r="J164" s="91"/>
      <c r="K164" s="91"/>
      <c r="L164" s="91"/>
      <c r="M164" s="92"/>
    </row>
    <row r="165" spans="1:13" ht="25.5">
      <c r="A165" s="73">
        <v>1</v>
      </c>
      <c r="B165" s="59" t="s">
        <v>414</v>
      </c>
      <c r="C165" s="58" t="s">
        <v>126</v>
      </c>
      <c r="D165" s="58" t="s">
        <v>127</v>
      </c>
      <c r="E165" s="4"/>
      <c r="F165" s="4"/>
      <c r="G165" s="73" t="s">
        <v>34</v>
      </c>
      <c r="H165" s="3">
        <v>4</v>
      </c>
      <c r="I165" s="10"/>
      <c r="J165" s="10">
        <f t="shared" ref="J165:J168" si="39">I165*H165</f>
        <v>0</v>
      </c>
      <c r="K165" s="5"/>
      <c r="L165" s="10">
        <f t="shared" ref="L165" si="40">J165*K165</f>
        <v>0</v>
      </c>
      <c r="M165" s="10">
        <f t="shared" ref="M165" si="41">J165+L165</f>
        <v>0</v>
      </c>
    </row>
    <row r="166" spans="1:13" ht="17.100000000000001" customHeight="1">
      <c r="A166" s="73">
        <v>2</v>
      </c>
      <c r="B166" s="59" t="s">
        <v>323</v>
      </c>
      <c r="C166" s="58" t="s">
        <v>128</v>
      </c>
      <c r="D166" s="58" t="s">
        <v>127</v>
      </c>
      <c r="E166" s="4"/>
      <c r="F166" s="4"/>
      <c r="G166" s="73" t="s">
        <v>17</v>
      </c>
      <c r="H166" s="3">
        <v>6</v>
      </c>
      <c r="I166" s="10"/>
      <c r="J166" s="10">
        <f t="shared" si="39"/>
        <v>0</v>
      </c>
      <c r="K166" s="5"/>
      <c r="L166" s="10">
        <f t="shared" ref="L166:L168" si="42">J166*K166</f>
        <v>0</v>
      </c>
      <c r="M166" s="10">
        <f t="shared" ref="M166:M168" si="43">J166+L166</f>
        <v>0</v>
      </c>
    </row>
    <row r="167" spans="1:13" ht="17.100000000000001" customHeight="1">
      <c r="A167" s="73">
        <v>3</v>
      </c>
      <c r="B167" s="59" t="s">
        <v>324</v>
      </c>
      <c r="C167" s="58" t="s">
        <v>129</v>
      </c>
      <c r="D167" s="58" t="s">
        <v>127</v>
      </c>
      <c r="E167" s="4"/>
      <c r="F167" s="4"/>
      <c r="G167" s="73" t="s">
        <v>17</v>
      </c>
      <c r="H167" s="3">
        <v>6</v>
      </c>
      <c r="I167" s="10"/>
      <c r="J167" s="10">
        <f t="shared" si="39"/>
        <v>0</v>
      </c>
      <c r="K167" s="5"/>
      <c r="L167" s="10">
        <f t="shared" si="42"/>
        <v>0</v>
      </c>
      <c r="M167" s="10">
        <f t="shared" si="43"/>
        <v>0</v>
      </c>
    </row>
    <row r="168" spans="1:13" ht="17.100000000000001" customHeight="1">
      <c r="A168" s="73">
        <v>4</v>
      </c>
      <c r="B168" s="59" t="s">
        <v>325</v>
      </c>
      <c r="C168" s="58" t="s">
        <v>130</v>
      </c>
      <c r="D168" s="58" t="s">
        <v>127</v>
      </c>
      <c r="E168" s="4"/>
      <c r="F168" s="4"/>
      <c r="G168" s="73" t="s">
        <v>17</v>
      </c>
      <c r="H168" s="3">
        <v>1</v>
      </c>
      <c r="I168" s="10"/>
      <c r="J168" s="10">
        <f t="shared" si="39"/>
        <v>0</v>
      </c>
      <c r="K168" s="5"/>
      <c r="L168" s="10">
        <f t="shared" si="42"/>
        <v>0</v>
      </c>
      <c r="M168" s="10">
        <f t="shared" si="43"/>
        <v>0</v>
      </c>
    </row>
    <row r="169" spans="1:13">
      <c r="A169" s="93" t="s">
        <v>279</v>
      </c>
      <c r="B169" s="94"/>
      <c r="C169" s="94"/>
      <c r="D169" s="94"/>
      <c r="E169" s="94"/>
      <c r="F169" s="94"/>
      <c r="G169" s="94"/>
      <c r="H169" s="94"/>
      <c r="I169" s="95"/>
      <c r="J169" s="11">
        <f>SUM(J165:J168)</f>
        <v>0</v>
      </c>
      <c r="K169" s="11"/>
      <c r="L169" s="11">
        <f t="shared" ref="L169:M169" si="44">SUM(L165:L168)</f>
        <v>0</v>
      </c>
      <c r="M169" s="11">
        <f t="shared" si="44"/>
        <v>0</v>
      </c>
    </row>
    <row r="171" spans="1:13">
      <c r="A171" s="90" t="s">
        <v>280</v>
      </c>
      <c r="B171" s="91"/>
      <c r="C171" s="91"/>
      <c r="D171" s="91"/>
      <c r="E171" s="91"/>
      <c r="F171" s="91"/>
      <c r="G171" s="91"/>
      <c r="H171" s="91"/>
      <c r="I171" s="91"/>
      <c r="J171" s="91"/>
      <c r="K171" s="91"/>
      <c r="L171" s="91"/>
      <c r="M171" s="92"/>
    </row>
    <row r="172" spans="1:13" ht="25.5">
      <c r="A172" s="73">
        <v>1</v>
      </c>
      <c r="B172" s="59" t="s">
        <v>131</v>
      </c>
      <c r="C172" s="58" t="s">
        <v>132</v>
      </c>
      <c r="D172" s="58" t="s">
        <v>133</v>
      </c>
      <c r="E172" s="4"/>
      <c r="F172" s="4"/>
      <c r="G172" s="73" t="s">
        <v>12</v>
      </c>
      <c r="H172" s="3">
        <v>1</v>
      </c>
      <c r="I172" s="10"/>
      <c r="J172" s="10">
        <f t="shared" ref="J172:J174" si="45">I172*H172</f>
        <v>0</v>
      </c>
      <c r="K172" s="5"/>
      <c r="L172" s="10">
        <f t="shared" ref="L172" si="46">J172*K172</f>
        <v>0</v>
      </c>
      <c r="M172" s="10">
        <f t="shared" ref="M172" si="47">J172+L172</f>
        <v>0</v>
      </c>
    </row>
    <row r="173" spans="1:13" ht="25.5">
      <c r="A173" s="73">
        <v>2</v>
      </c>
      <c r="B173" s="59" t="s">
        <v>415</v>
      </c>
      <c r="C173" s="58" t="s">
        <v>134</v>
      </c>
      <c r="D173" s="58" t="s">
        <v>133</v>
      </c>
      <c r="E173" s="4"/>
      <c r="F173" s="4"/>
      <c r="G173" s="73" t="s">
        <v>12</v>
      </c>
      <c r="H173" s="3">
        <v>1</v>
      </c>
      <c r="I173" s="10"/>
      <c r="J173" s="10">
        <f t="shared" si="45"/>
        <v>0</v>
      </c>
      <c r="K173" s="5"/>
      <c r="L173" s="10">
        <f t="shared" ref="L173:L174" si="48">J173*K173</f>
        <v>0</v>
      </c>
      <c r="M173" s="10">
        <f t="shared" ref="M173:M174" si="49">J173+L173</f>
        <v>0</v>
      </c>
    </row>
    <row r="174" spans="1:13" ht="25.5">
      <c r="A174" s="73">
        <v>3</v>
      </c>
      <c r="B174" s="59" t="s">
        <v>416</v>
      </c>
      <c r="C174" s="58" t="s">
        <v>135</v>
      </c>
      <c r="D174" s="58" t="s">
        <v>133</v>
      </c>
      <c r="E174" s="4"/>
      <c r="F174" s="4"/>
      <c r="G174" s="73" t="s">
        <v>12</v>
      </c>
      <c r="H174" s="3">
        <v>1</v>
      </c>
      <c r="I174" s="10"/>
      <c r="J174" s="10">
        <f t="shared" si="45"/>
        <v>0</v>
      </c>
      <c r="K174" s="5"/>
      <c r="L174" s="10">
        <f t="shared" si="48"/>
        <v>0</v>
      </c>
      <c r="M174" s="10">
        <f t="shared" si="49"/>
        <v>0</v>
      </c>
    </row>
    <row r="175" spans="1:13">
      <c r="A175" s="93" t="s">
        <v>281</v>
      </c>
      <c r="B175" s="94"/>
      <c r="C175" s="94"/>
      <c r="D175" s="94"/>
      <c r="E175" s="94"/>
      <c r="F175" s="94"/>
      <c r="G175" s="94"/>
      <c r="H175" s="94"/>
      <c r="I175" s="95"/>
      <c r="J175" s="11">
        <f>SUM(J172:J174)</f>
        <v>0</v>
      </c>
      <c r="K175" s="11"/>
      <c r="L175" s="11">
        <f t="shared" ref="L175:M175" si="50">SUM(L172:L174)</f>
        <v>0</v>
      </c>
      <c r="M175" s="11">
        <f t="shared" si="50"/>
        <v>0</v>
      </c>
    </row>
    <row r="177" spans="1:13">
      <c r="A177" s="90" t="s">
        <v>282</v>
      </c>
      <c r="B177" s="91"/>
      <c r="C177" s="91"/>
      <c r="D177" s="91"/>
      <c r="E177" s="91"/>
      <c r="F177" s="91"/>
      <c r="G177" s="91"/>
      <c r="H177" s="91"/>
      <c r="I177" s="91"/>
      <c r="J177" s="91"/>
      <c r="K177" s="91"/>
      <c r="L177" s="91"/>
      <c r="M177" s="92"/>
    </row>
    <row r="178" spans="1:13" ht="89.25">
      <c r="A178" s="73">
        <v>1</v>
      </c>
      <c r="B178" s="59" t="s">
        <v>417</v>
      </c>
      <c r="C178" s="58" t="s">
        <v>136</v>
      </c>
      <c r="D178" s="58" t="s">
        <v>137</v>
      </c>
      <c r="E178" s="4"/>
      <c r="F178" s="4"/>
      <c r="G178" s="73" t="s">
        <v>138</v>
      </c>
      <c r="H178" s="3">
        <v>22</v>
      </c>
      <c r="I178" s="10"/>
      <c r="J178" s="10">
        <f t="shared" ref="J178:J180" si="51">I178*H178</f>
        <v>0</v>
      </c>
      <c r="K178" s="5"/>
      <c r="L178" s="10">
        <f t="shared" ref="L178" si="52">J178*K178</f>
        <v>0</v>
      </c>
      <c r="M178" s="10">
        <f t="shared" ref="M178" si="53">J178+L178</f>
        <v>0</v>
      </c>
    </row>
    <row r="179" spans="1:13" ht="89.25">
      <c r="A179" s="73">
        <v>2</v>
      </c>
      <c r="B179" s="59" t="s">
        <v>418</v>
      </c>
      <c r="C179" s="58" t="s">
        <v>136</v>
      </c>
      <c r="D179" s="58" t="s">
        <v>137</v>
      </c>
      <c r="E179" s="4"/>
      <c r="F179" s="4"/>
      <c r="G179" s="73" t="s">
        <v>139</v>
      </c>
      <c r="H179" s="3">
        <v>1</v>
      </c>
      <c r="I179" s="10"/>
      <c r="J179" s="10">
        <f t="shared" si="51"/>
        <v>0</v>
      </c>
      <c r="K179" s="5"/>
      <c r="L179" s="10">
        <f t="shared" ref="L179:L180" si="54">J179*K179</f>
        <v>0</v>
      </c>
      <c r="M179" s="10">
        <f t="shared" ref="M179:M180" si="55">J179+L179</f>
        <v>0</v>
      </c>
    </row>
    <row r="180" spans="1:13" ht="89.25">
      <c r="A180" s="73">
        <v>3</v>
      </c>
      <c r="B180" s="62" t="s">
        <v>418</v>
      </c>
      <c r="C180" s="58" t="s">
        <v>140</v>
      </c>
      <c r="D180" s="58" t="s">
        <v>137</v>
      </c>
      <c r="E180" s="4"/>
      <c r="F180" s="4"/>
      <c r="G180" s="73" t="s">
        <v>313</v>
      </c>
      <c r="H180" s="3">
        <v>2</v>
      </c>
      <c r="I180" s="10"/>
      <c r="J180" s="10">
        <f t="shared" si="51"/>
        <v>0</v>
      </c>
      <c r="K180" s="5"/>
      <c r="L180" s="10">
        <f t="shared" si="54"/>
        <v>0</v>
      </c>
      <c r="M180" s="10">
        <f t="shared" si="55"/>
        <v>0</v>
      </c>
    </row>
    <row r="181" spans="1:13">
      <c r="A181" s="93" t="s">
        <v>283</v>
      </c>
      <c r="B181" s="94"/>
      <c r="C181" s="94"/>
      <c r="D181" s="94"/>
      <c r="E181" s="94"/>
      <c r="F181" s="94"/>
      <c r="G181" s="94"/>
      <c r="H181" s="94"/>
      <c r="I181" s="95"/>
      <c r="J181" s="11">
        <f>SUM(J178:J180)</f>
        <v>0</v>
      </c>
      <c r="K181" s="11"/>
      <c r="L181" s="11">
        <f t="shared" ref="L181:M181" si="56">SUM(L178:L180)</f>
        <v>0</v>
      </c>
      <c r="M181" s="11">
        <f t="shared" si="56"/>
        <v>0</v>
      </c>
    </row>
    <row r="183" spans="1:13">
      <c r="A183" s="90" t="s">
        <v>284</v>
      </c>
      <c r="B183" s="91"/>
      <c r="C183" s="91"/>
      <c r="D183" s="91"/>
      <c r="E183" s="91"/>
      <c r="F183" s="91"/>
      <c r="G183" s="91"/>
      <c r="H183" s="91"/>
      <c r="I183" s="91"/>
      <c r="J183" s="91"/>
      <c r="K183" s="91"/>
      <c r="L183" s="91"/>
      <c r="M183" s="92"/>
    </row>
    <row r="184" spans="1:13" ht="76.5">
      <c r="A184" s="73">
        <v>1</v>
      </c>
      <c r="B184" s="59" t="s">
        <v>141</v>
      </c>
      <c r="C184" s="58" t="s">
        <v>419</v>
      </c>
      <c r="D184" s="58" t="s">
        <v>142</v>
      </c>
      <c r="E184" s="4"/>
      <c r="F184" s="4"/>
      <c r="G184" s="73" t="s">
        <v>12</v>
      </c>
      <c r="H184" s="3">
        <v>1</v>
      </c>
      <c r="I184" s="10"/>
      <c r="J184" s="10">
        <f t="shared" ref="J184:J185" si="57">I184*H184</f>
        <v>0</v>
      </c>
      <c r="K184" s="5"/>
      <c r="L184" s="10">
        <f t="shared" ref="L184" si="58">J184*K184</f>
        <v>0</v>
      </c>
      <c r="M184" s="10">
        <f t="shared" ref="M184" si="59">J184+L184</f>
        <v>0</v>
      </c>
    </row>
    <row r="185" spans="1:13" ht="76.5">
      <c r="A185" s="73">
        <v>2</v>
      </c>
      <c r="B185" s="59" t="s">
        <v>143</v>
      </c>
      <c r="C185" s="58" t="s">
        <v>420</v>
      </c>
      <c r="D185" s="58" t="s">
        <v>142</v>
      </c>
      <c r="E185" s="4"/>
      <c r="F185" s="4"/>
      <c r="G185" s="73" t="s">
        <v>12</v>
      </c>
      <c r="H185" s="3">
        <v>1</v>
      </c>
      <c r="I185" s="10"/>
      <c r="J185" s="10">
        <f t="shared" si="57"/>
        <v>0</v>
      </c>
      <c r="K185" s="5"/>
      <c r="L185" s="10">
        <f t="shared" ref="L185" si="60">J185*K185</f>
        <v>0</v>
      </c>
      <c r="M185" s="10">
        <f t="shared" ref="M185" si="61">J185+L185</f>
        <v>0</v>
      </c>
    </row>
    <row r="186" spans="1:13">
      <c r="A186" s="93" t="s">
        <v>285</v>
      </c>
      <c r="B186" s="94"/>
      <c r="C186" s="94"/>
      <c r="D186" s="94"/>
      <c r="E186" s="94"/>
      <c r="F186" s="94"/>
      <c r="G186" s="94"/>
      <c r="H186" s="94"/>
      <c r="I186" s="95"/>
      <c r="J186" s="11">
        <f>SUM(J184:J185)</f>
        <v>0</v>
      </c>
      <c r="K186" s="11"/>
      <c r="L186" s="11">
        <f t="shared" ref="L186:M186" si="62">SUM(L184:L185)</f>
        <v>0</v>
      </c>
      <c r="M186" s="11">
        <f t="shared" si="62"/>
        <v>0</v>
      </c>
    </row>
    <row r="188" spans="1:13" s="24" customFormat="1">
      <c r="A188" s="90" t="s">
        <v>24</v>
      </c>
      <c r="B188" s="91"/>
      <c r="C188" s="91"/>
      <c r="D188" s="91"/>
      <c r="E188" s="91"/>
      <c r="F188" s="91"/>
      <c r="G188" s="91"/>
      <c r="H188" s="91"/>
      <c r="I188" s="91"/>
      <c r="J188" s="91"/>
      <c r="K188" s="91"/>
      <c r="L188" s="91"/>
      <c r="M188" s="92"/>
    </row>
    <row r="189" spans="1:13" ht="38.25">
      <c r="A189" s="74">
        <v>1</v>
      </c>
      <c r="B189" s="62" t="s">
        <v>144</v>
      </c>
      <c r="C189" s="70">
        <v>1322</v>
      </c>
      <c r="D189" s="70" t="s">
        <v>145</v>
      </c>
      <c r="E189" s="12"/>
      <c r="F189" s="12"/>
      <c r="G189" s="74" t="s">
        <v>146</v>
      </c>
      <c r="H189" s="7">
        <v>1</v>
      </c>
      <c r="I189" s="13"/>
      <c r="J189" s="13">
        <f t="shared" ref="J189" si="63">I189*H189</f>
        <v>0</v>
      </c>
      <c r="K189" s="14"/>
      <c r="L189" s="13">
        <f t="shared" ref="L189" si="64">J189*K189</f>
        <v>0</v>
      </c>
      <c r="M189" s="13">
        <f t="shared" ref="M189" si="65">J189+L189</f>
        <v>0</v>
      </c>
    </row>
    <row r="190" spans="1:13">
      <c r="A190" s="93" t="s">
        <v>286</v>
      </c>
      <c r="B190" s="94"/>
      <c r="C190" s="94"/>
      <c r="D190" s="94"/>
      <c r="E190" s="94"/>
      <c r="F190" s="94"/>
      <c r="G190" s="94"/>
      <c r="H190" s="94"/>
      <c r="I190" s="95"/>
      <c r="J190" s="11">
        <f>SUM(J189)</f>
        <v>0</v>
      </c>
      <c r="K190" s="11"/>
      <c r="L190" s="11">
        <f t="shared" ref="L190:M190" si="66">SUM(L189)</f>
        <v>0</v>
      </c>
      <c r="M190" s="11">
        <f t="shared" si="66"/>
        <v>0</v>
      </c>
    </row>
    <row r="192" spans="1:13">
      <c r="A192" s="90" t="s">
        <v>287</v>
      </c>
      <c r="B192" s="91"/>
      <c r="C192" s="91"/>
      <c r="D192" s="91"/>
      <c r="E192" s="91"/>
      <c r="F192" s="91"/>
      <c r="G192" s="91"/>
      <c r="H192" s="91"/>
      <c r="I192" s="91"/>
      <c r="J192" s="91"/>
      <c r="K192" s="91"/>
      <c r="L192" s="91"/>
      <c r="M192" s="92"/>
    </row>
    <row r="193" spans="1:13" ht="25.5">
      <c r="A193" s="73">
        <v>1</v>
      </c>
      <c r="B193" s="62" t="s">
        <v>334</v>
      </c>
      <c r="C193" s="70" t="s">
        <v>229</v>
      </c>
      <c r="D193" s="70" t="s">
        <v>150</v>
      </c>
      <c r="E193" s="12"/>
      <c r="F193" s="12"/>
      <c r="G193" s="74" t="s">
        <v>76</v>
      </c>
      <c r="H193" s="7">
        <v>2</v>
      </c>
      <c r="I193" s="13"/>
      <c r="J193" s="13">
        <f>I193*H193</f>
        <v>0</v>
      </c>
      <c r="K193" s="14"/>
      <c r="L193" s="13">
        <f t="shared" ref="L193:L220" si="67">J193*K193</f>
        <v>0</v>
      </c>
      <c r="M193" s="13">
        <f t="shared" ref="M193:M220" si="68">J193+L193</f>
        <v>0</v>
      </c>
    </row>
    <row r="194" spans="1:13">
      <c r="A194" s="73">
        <v>2</v>
      </c>
      <c r="B194" s="62" t="s">
        <v>256</v>
      </c>
      <c r="C194" s="71" t="s">
        <v>255</v>
      </c>
      <c r="D194" s="71" t="s">
        <v>150</v>
      </c>
      <c r="E194" s="25"/>
      <c r="F194" s="25"/>
      <c r="G194" s="81" t="s">
        <v>12</v>
      </c>
      <c r="H194" s="42">
        <v>26</v>
      </c>
      <c r="I194" s="10"/>
      <c r="J194" s="10">
        <f>H194*I194</f>
        <v>0</v>
      </c>
      <c r="K194" s="5"/>
      <c r="L194" s="10">
        <f t="shared" si="67"/>
        <v>0</v>
      </c>
      <c r="M194" s="10">
        <f t="shared" si="68"/>
        <v>0</v>
      </c>
    </row>
    <row r="195" spans="1:13">
      <c r="A195" s="73">
        <v>3</v>
      </c>
      <c r="B195" s="59" t="s">
        <v>338</v>
      </c>
      <c r="C195" s="71">
        <v>118143221</v>
      </c>
      <c r="D195" s="71" t="s">
        <v>150</v>
      </c>
      <c r="E195" s="25"/>
      <c r="F195" s="25"/>
      <c r="G195" s="81" t="s">
        <v>93</v>
      </c>
      <c r="H195" s="42">
        <v>2</v>
      </c>
      <c r="I195" s="10"/>
      <c r="J195" s="10">
        <f>H195*I195</f>
        <v>0</v>
      </c>
      <c r="K195" s="5"/>
      <c r="L195" s="10">
        <f t="shared" si="67"/>
        <v>0</v>
      </c>
      <c r="M195" s="10">
        <f t="shared" si="68"/>
        <v>0</v>
      </c>
    </row>
    <row r="196" spans="1:13">
      <c r="A196" s="73">
        <v>4</v>
      </c>
      <c r="B196" s="59" t="s">
        <v>332</v>
      </c>
      <c r="C196" s="58" t="s">
        <v>260</v>
      </c>
      <c r="D196" s="58" t="s">
        <v>150</v>
      </c>
      <c r="E196" s="4"/>
      <c r="F196" s="4"/>
      <c r="G196" s="73" t="s">
        <v>339</v>
      </c>
      <c r="H196" s="3">
        <v>1</v>
      </c>
      <c r="I196" s="10"/>
      <c r="J196" s="10">
        <f t="shared" ref="J196:J211" si="69">I196*H196</f>
        <v>0</v>
      </c>
      <c r="K196" s="5"/>
      <c r="L196" s="10">
        <f t="shared" si="67"/>
        <v>0</v>
      </c>
      <c r="M196" s="10">
        <f t="shared" si="68"/>
        <v>0</v>
      </c>
    </row>
    <row r="197" spans="1:13" ht="38.25">
      <c r="A197" s="73">
        <v>5</v>
      </c>
      <c r="B197" s="59" t="s">
        <v>329</v>
      </c>
      <c r="C197" s="58" t="s">
        <v>154</v>
      </c>
      <c r="D197" s="58" t="s">
        <v>150</v>
      </c>
      <c r="E197" s="4"/>
      <c r="F197" s="4"/>
      <c r="G197" s="73" t="s">
        <v>34</v>
      </c>
      <c r="H197" s="3">
        <v>1</v>
      </c>
      <c r="I197" s="10"/>
      <c r="J197" s="10">
        <f t="shared" si="69"/>
        <v>0</v>
      </c>
      <c r="K197" s="5"/>
      <c r="L197" s="10">
        <f t="shared" si="67"/>
        <v>0</v>
      </c>
      <c r="M197" s="10">
        <f t="shared" si="68"/>
        <v>0</v>
      </c>
    </row>
    <row r="198" spans="1:13" ht="38.25">
      <c r="A198" s="73">
        <v>6</v>
      </c>
      <c r="B198" s="59" t="s">
        <v>250</v>
      </c>
      <c r="C198" s="58" t="s">
        <v>156</v>
      </c>
      <c r="D198" s="58" t="s">
        <v>150</v>
      </c>
      <c r="E198" s="4"/>
      <c r="F198" s="4"/>
      <c r="G198" s="73" t="s">
        <v>34</v>
      </c>
      <c r="H198" s="3">
        <v>1</v>
      </c>
      <c r="I198" s="10"/>
      <c r="J198" s="10">
        <f t="shared" si="69"/>
        <v>0</v>
      </c>
      <c r="K198" s="5"/>
      <c r="L198" s="10">
        <f t="shared" si="67"/>
        <v>0</v>
      </c>
      <c r="M198" s="10">
        <f t="shared" si="68"/>
        <v>0</v>
      </c>
    </row>
    <row r="199" spans="1:13" ht="38.25">
      <c r="A199" s="73">
        <v>7</v>
      </c>
      <c r="B199" s="59" t="s">
        <v>249</v>
      </c>
      <c r="C199" s="58" t="s">
        <v>155</v>
      </c>
      <c r="D199" s="58" t="s">
        <v>150</v>
      </c>
      <c r="E199" s="4"/>
      <c r="F199" s="4"/>
      <c r="G199" s="73" t="s">
        <v>34</v>
      </c>
      <c r="H199" s="3">
        <v>1</v>
      </c>
      <c r="I199" s="10"/>
      <c r="J199" s="10">
        <f t="shared" si="69"/>
        <v>0</v>
      </c>
      <c r="K199" s="5"/>
      <c r="L199" s="10">
        <f t="shared" si="67"/>
        <v>0</v>
      </c>
      <c r="M199" s="10">
        <f t="shared" si="68"/>
        <v>0</v>
      </c>
    </row>
    <row r="200" spans="1:13" ht="64.5" customHeight="1">
      <c r="A200" s="73">
        <v>8</v>
      </c>
      <c r="B200" s="59" t="s">
        <v>388</v>
      </c>
      <c r="C200" s="58" t="s">
        <v>153</v>
      </c>
      <c r="D200" s="58" t="s">
        <v>150</v>
      </c>
      <c r="E200" s="4"/>
      <c r="F200" s="4"/>
      <c r="G200" s="73" t="s">
        <v>93</v>
      </c>
      <c r="H200" s="3">
        <v>1</v>
      </c>
      <c r="I200" s="10"/>
      <c r="J200" s="10">
        <f t="shared" si="69"/>
        <v>0</v>
      </c>
      <c r="K200" s="5"/>
      <c r="L200" s="10">
        <f t="shared" si="67"/>
        <v>0</v>
      </c>
      <c r="M200" s="10">
        <f t="shared" si="68"/>
        <v>0</v>
      </c>
    </row>
    <row r="201" spans="1:13">
      <c r="A201" s="73">
        <v>9</v>
      </c>
      <c r="B201" s="59" t="s">
        <v>328</v>
      </c>
      <c r="C201" s="58">
        <v>112256603</v>
      </c>
      <c r="D201" s="58" t="s">
        <v>150</v>
      </c>
      <c r="E201" s="4"/>
      <c r="F201" s="4"/>
      <c r="G201" s="73" t="s">
        <v>149</v>
      </c>
      <c r="H201" s="3">
        <v>1</v>
      </c>
      <c r="I201" s="10"/>
      <c r="J201" s="10">
        <f t="shared" si="69"/>
        <v>0</v>
      </c>
      <c r="K201" s="5"/>
      <c r="L201" s="10">
        <f t="shared" si="67"/>
        <v>0</v>
      </c>
      <c r="M201" s="10">
        <f t="shared" si="68"/>
        <v>0</v>
      </c>
    </row>
    <row r="202" spans="1:13" ht="25.5">
      <c r="A202" s="73">
        <v>10</v>
      </c>
      <c r="B202" s="59" t="s">
        <v>387</v>
      </c>
      <c r="C202" s="58" t="s">
        <v>235</v>
      </c>
      <c r="D202" s="58" t="s">
        <v>150</v>
      </c>
      <c r="E202" s="4"/>
      <c r="F202" s="4"/>
      <c r="G202" s="73" t="s">
        <v>13</v>
      </c>
      <c r="H202" s="3">
        <v>1</v>
      </c>
      <c r="I202" s="10"/>
      <c r="J202" s="10">
        <f t="shared" si="69"/>
        <v>0</v>
      </c>
      <c r="K202" s="5"/>
      <c r="L202" s="10">
        <f t="shared" si="67"/>
        <v>0</v>
      </c>
      <c r="M202" s="10">
        <f t="shared" si="68"/>
        <v>0</v>
      </c>
    </row>
    <row r="203" spans="1:13">
      <c r="A203" s="73">
        <v>11</v>
      </c>
      <c r="B203" s="59" t="s">
        <v>337</v>
      </c>
      <c r="C203" s="58">
        <v>115275608</v>
      </c>
      <c r="D203" s="58" t="s">
        <v>150</v>
      </c>
      <c r="E203" s="4"/>
      <c r="F203" s="4"/>
      <c r="G203" s="73" t="s">
        <v>13</v>
      </c>
      <c r="H203" s="3">
        <v>1</v>
      </c>
      <c r="I203" s="10"/>
      <c r="J203" s="10">
        <f t="shared" si="69"/>
        <v>0</v>
      </c>
      <c r="K203" s="5"/>
      <c r="L203" s="10">
        <f t="shared" si="67"/>
        <v>0</v>
      </c>
      <c r="M203" s="10">
        <f t="shared" si="68"/>
        <v>0</v>
      </c>
    </row>
    <row r="204" spans="1:13">
      <c r="A204" s="73">
        <v>12</v>
      </c>
      <c r="B204" s="62" t="s">
        <v>333</v>
      </c>
      <c r="C204" s="74" t="s">
        <v>228</v>
      </c>
      <c r="D204" s="70" t="s">
        <v>150</v>
      </c>
      <c r="E204" s="12"/>
      <c r="F204" s="12"/>
      <c r="G204" s="74" t="s">
        <v>148</v>
      </c>
      <c r="H204" s="7">
        <v>1</v>
      </c>
      <c r="I204" s="13"/>
      <c r="J204" s="13">
        <f t="shared" si="69"/>
        <v>0</v>
      </c>
      <c r="K204" s="14"/>
      <c r="L204" s="13">
        <f t="shared" si="67"/>
        <v>0</v>
      </c>
      <c r="M204" s="13">
        <f t="shared" si="68"/>
        <v>0</v>
      </c>
    </row>
    <row r="205" spans="1:13">
      <c r="A205" s="73">
        <v>13</v>
      </c>
      <c r="B205" s="59" t="s">
        <v>327</v>
      </c>
      <c r="C205" s="58">
        <v>425208607</v>
      </c>
      <c r="D205" s="58" t="s">
        <v>150</v>
      </c>
      <c r="E205" s="4"/>
      <c r="F205" s="4"/>
      <c r="G205" s="73" t="s">
        <v>339</v>
      </c>
      <c r="H205" s="3">
        <v>6</v>
      </c>
      <c r="I205" s="10"/>
      <c r="J205" s="10">
        <f t="shared" si="69"/>
        <v>0</v>
      </c>
      <c r="K205" s="5"/>
      <c r="L205" s="10">
        <f t="shared" si="67"/>
        <v>0</v>
      </c>
      <c r="M205" s="10">
        <f t="shared" si="68"/>
        <v>0</v>
      </c>
    </row>
    <row r="206" spans="1:13" ht="25.5">
      <c r="A206" s="73">
        <v>14</v>
      </c>
      <c r="B206" s="59" t="s">
        <v>259</v>
      </c>
      <c r="C206" s="58">
        <v>325296031</v>
      </c>
      <c r="D206" s="58" t="s">
        <v>150</v>
      </c>
      <c r="E206" s="4"/>
      <c r="F206" s="4"/>
      <c r="G206" s="73" t="s">
        <v>339</v>
      </c>
      <c r="H206" s="3">
        <v>20</v>
      </c>
      <c r="I206" s="10"/>
      <c r="J206" s="10">
        <f t="shared" si="69"/>
        <v>0</v>
      </c>
      <c r="K206" s="5"/>
      <c r="L206" s="10">
        <f t="shared" si="67"/>
        <v>0</v>
      </c>
      <c r="M206" s="10">
        <f t="shared" si="68"/>
        <v>0</v>
      </c>
    </row>
    <row r="207" spans="1:13" ht="25.5">
      <c r="A207" s="73">
        <v>15</v>
      </c>
      <c r="B207" s="59" t="s">
        <v>259</v>
      </c>
      <c r="C207" s="58">
        <v>325296031</v>
      </c>
      <c r="D207" s="58" t="s">
        <v>150</v>
      </c>
      <c r="E207" s="4"/>
      <c r="F207" s="4"/>
      <c r="G207" s="73" t="s">
        <v>157</v>
      </c>
      <c r="H207" s="3">
        <v>16</v>
      </c>
      <c r="I207" s="10"/>
      <c r="J207" s="10">
        <f t="shared" si="69"/>
        <v>0</v>
      </c>
      <c r="K207" s="5"/>
      <c r="L207" s="10">
        <f t="shared" si="67"/>
        <v>0</v>
      </c>
      <c r="M207" s="10">
        <f t="shared" si="68"/>
        <v>0</v>
      </c>
    </row>
    <row r="208" spans="1:13">
      <c r="A208" s="73">
        <v>16</v>
      </c>
      <c r="B208" s="59" t="s">
        <v>421</v>
      </c>
      <c r="C208" s="58" t="s">
        <v>158</v>
      </c>
      <c r="D208" s="58" t="s">
        <v>150</v>
      </c>
      <c r="E208" s="4"/>
      <c r="F208" s="4"/>
      <c r="G208" s="73" t="s">
        <v>92</v>
      </c>
      <c r="H208" s="3">
        <v>3</v>
      </c>
      <c r="I208" s="10"/>
      <c r="J208" s="10">
        <f t="shared" si="69"/>
        <v>0</v>
      </c>
      <c r="K208" s="5"/>
      <c r="L208" s="10">
        <f t="shared" si="67"/>
        <v>0</v>
      </c>
      <c r="M208" s="10">
        <f t="shared" si="68"/>
        <v>0</v>
      </c>
    </row>
    <row r="209" spans="1:13">
      <c r="A209" s="73">
        <v>17</v>
      </c>
      <c r="B209" s="59" t="s">
        <v>422</v>
      </c>
      <c r="C209" s="58">
        <v>115649708</v>
      </c>
      <c r="D209" s="58" t="s">
        <v>150</v>
      </c>
      <c r="E209" s="4"/>
      <c r="F209" s="4"/>
      <c r="G209" s="73" t="s">
        <v>339</v>
      </c>
      <c r="H209" s="3">
        <v>2</v>
      </c>
      <c r="I209" s="10"/>
      <c r="J209" s="10">
        <f t="shared" si="69"/>
        <v>0</v>
      </c>
      <c r="K209" s="5"/>
      <c r="L209" s="10">
        <f t="shared" si="67"/>
        <v>0</v>
      </c>
      <c r="M209" s="10">
        <f t="shared" si="68"/>
        <v>0</v>
      </c>
    </row>
    <row r="210" spans="1:13">
      <c r="A210" s="73">
        <v>18</v>
      </c>
      <c r="B210" s="59" t="s">
        <v>330</v>
      </c>
      <c r="C210" s="58" t="s">
        <v>159</v>
      </c>
      <c r="D210" s="58" t="s">
        <v>150</v>
      </c>
      <c r="E210" s="4"/>
      <c r="F210" s="4"/>
      <c r="G210" s="73" t="s">
        <v>18</v>
      </c>
      <c r="H210" s="3">
        <v>1</v>
      </c>
      <c r="I210" s="10"/>
      <c r="J210" s="10">
        <f t="shared" si="69"/>
        <v>0</v>
      </c>
      <c r="K210" s="5"/>
      <c r="L210" s="10">
        <f t="shared" si="67"/>
        <v>0</v>
      </c>
      <c r="M210" s="10">
        <f t="shared" si="68"/>
        <v>0</v>
      </c>
    </row>
    <row r="211" spans="1:13">
      <c r="A211" s="73">
        <v>19</v>
      </c>
      <c r="B211" s="59" t="s">
        <v>336</v>
      </c>
      <c r="C211" s="58">
        <v>115687607</v>
      </c>
      <c r="D211" s="58" t="s">
        <v>150</v>
      </c>
      <c r="E211" s="4"/>
      <c r="F211" s="4"/>
      <c r="G211" s="73" t="s">
        <v>339</v>
      </c>
      <c r="H211" s="3">
        <v>3</v>
      </c>
      <c r="I211" s="10"/>
      <c r="J211" s="10">
        <f t="shared" si="69"/>
        <v>0</v>
      </c>
      <c r="K211" s="5"/>
      <c r="L211" s="10">
        <f t="shared" si="67"/>
        <v>0</v>
      </c>
      <c r="M211" s="10">
        <f t="shared" si="68"/>
        <v>0</v>
      </c>
    </row>
    <row r="212" spans="1:13">
      <c r="A212" s="73">
        <v>20</v>
      </c>
      <c r="B212" s="62" t="s">
        <v>258</v>
      </c>
      <c r="C212" s="71" t="s">
        <v>257</v>
      </c>
      <c r="D212" s="71" t="s">
        <v>150</v>
      </c>
      <c r="E212" s="25"/>
      <c r="F212" s="25"/>
      <c r="G212" s="81" t="s">
        <v>339</v>
      </c>
      <c r="H212" s="42">
        <v>10</v>
      </c>
      <c r="I212" s="10"/>
      <c r="J212" s="10">
        <f>H212*I212</f>
        <v>0</v>
      </c>
      <c r="K212" s="5"/>
      <c r="L212" s="10">
        <f t="shared" si="67"/>
        <v>0</v>
      </c>
      <c r="M212" s="10">
        <f t="shared" si="68"/>
        <v>0</v>
      </c>
    </row>
    <row r="213" spans="1:13">
      <c r="A213" s="73">
        <v>21</v>
      </c>
      <c r="B213" s="59" t="s">
        <v>326</v>
      </c>
      <c r="C213" s="58">
        <v>115779700</v>
      </c>
      <c r="D213" s="58" t="s">
        <v>150</v>
      </c>
      <c r="E213" s="4"/>
      <c r="F213" s="4"/>
      <c r="G213" s="73" t="s">
        <v>15</v>
      </c>
      <c r="H213" s="3">
        <v>1</v>
      </c>
      <c r="I213" s="10"/>
      <c r="J213" s="10">
        <f t="shared" ref="J213:J220" si="70">I213*H213</f>
        <v>0</v>
      </c>
      <c r="K213" s="5"/>
      <c r="L213" s="10">
        <f t="shared" si="67"/>
        <v>0</v>
      </c>
      <c r="M213" s="10">
        <f t="shared" si="68"/>
        <v>0</v>
      </c>
    </row>
    <row r="214" spans="1:13">
      <c r="A214" s="73">
        <v>22</v>
      </c>
      <c r="B214" s="59" t="s">
        <v>335</v>
      </c>
      <c r="C214" s="58">
        <v>116219904</v>
      </c>
      <c r="D214" s="58" t="s">
        <v>150</v>
      </c>
      <c r="E214" s="4"/>
      <c r="F214" s="4"/>
      <c r="G214" s="73" t="s">
        <v>339</v>
      </c>
      <c r="H214" s="3">
        <v>2</v>
      </c>
      <c r="I214" s="10"/>
      <c r="J214" s="10">
        <f t="shared" si="70"/>
        <v>0</v>
      </c>
      <c r="K214" s="5"/>
      <c r="L214" s="10">
        <f t="shared" si="67"/>
        <v>0</v>
      </c>
      <c r="M214" s="10">
        <f t="shared" si="68"/>
        <v>0</v>
      </c>
    </row>
    <row r="215" spans="1:13" s="24" customFormat="1">
      <c r="A215" s="73">
        <v>23</v>
      </c>
      <c r="B215" s="59" t="s">
        <v>151</v>
      </c>
      <c r="C215" s="58">
        <v>116950804</v>
      </c>
      <c r="D215" s="58" t="s">
        <v>150</v>
      </c>
      <c r="E215" s="4"/>
      <c r="F215" s="4"/>
      <c r="G215" s="73" t="s">
        <v>34</v>
      </c>
      <c r="H215" s="3">
        <v>1</v>
      </c>
      <c r="I215" s="10"/>
      <c r="J215" s="10">
        <f t="shared" si="70"/>
        <v>0</v>
      </c>
      <c r="K215" s="5"/>
      <c r="L215" s="10">
        <f t="shared" si="67"/>
        <v>0</v>
      </c>
      <c r="M215" s="10">
        <f t="shared" si="68"/>
        <v>0</v>
      </c>
    </row>
    <row r="216" spans="1:13" ht="25.5">
      <c r="A216" s="73">
        <v>24</v>
      </c>
      <c r="B216" s="61" t="s">
        <v>266</v>
      </c>
      <c r="C216" s="76" t="s">
        <v>265</v>
      </c>
      <c r="D216" s="71" t="s">
        <v>150</v>
      </c>
      <c r="E216" s="25"/>
      <c r="F216" s="25"/>
      <c r="G216" s="82" t="s">
        <v>17</v>
      </c>
      <c r="H216" s="33">
        <v>1</v>
      </c>
      <c r="I216" s="34"/>
      <c r="J216" s="34">
        <f t="shared" si="70"/>
        <v>0</v>
      </c>
      <c r="K216" s="35"/>
      <c r="L216" s="34">
        <f t="shared" si="67"/>
        <v>0</v>
      </c>
      <c r="M216" s="34">
        <f t="shared" si="68"/>
        <v>0</v>
      </c>
    </row>
    <row r="217" spans="1:13" s="30" customFormat="1">
      <c r="A217" s="73">
        <v>25</v>
      </c>
      <c r="B217" s="59" t="s">
        <v>331</v>
      </c>
      <c r="C217" s="58" t="s">
        <v>161</v>
      </c>
      <c r="D217" s="58" t="s">
        <v>150</v>
      </c>
      <c r="E217" s="4"/>
      <c r="F217" s="4"/>
      <c r="G217" s="73" t="s">
        <v>18</v>
      </c>
      <c r="H217" s="3">
        <v>2</v>
      </c>
      <c r="I217" s="10"/>
      <c r="J217" s="10">
        <f t="shared" si="70"/>
        <v>0</v>
      </c>
      <c r="K217" s="5"/>
      <c r="L217" s="10">
        <f t="shared" si="67"/>
        <v>0</v>
      </c>
      <c r="M217" s="10">
        <f t="shared" si="68"/>
        <v>0</v>
      </c>
    </row>
    <row r="218" spans="1:13">
      <c r="A218" s="73">
        <v>26</v>
      </c>
      <c r="B218" s="59" t="s">
        <v>423</v>
      </c>
      <c r="C218" s="58" t="s">
        <v>160</v>
      </c>
      <c r="D218" s="58" t="s">
        <v>150</v>
      </c>
      <c r="E218" s="4"/>
      <c r="F218" s="4"/>
      <c r="G218" s="82" t="s">
        <v>93</v>
      </c>
      <c r="H218" s="3">
        <v>1</v>
      </c>
      <c r="I218" s="10"/>
      <c r="J218" s="10">
        <f t="shared" si="70"/>
        <v>0</v>
      </c>
      <c r="K218" s="5"/>
      <c r="L218" s="10">
        <f t="shared" si="67"/>
        <v>0</v>
      </c>
      <c r="M218" s="10">
        <f t="shared" si="68"/>
        <v>0</v>
      </c>
    </row>
    <row r="219" spans="1:13">
      <c r="A219" s="73">
        <v>27</v>
      </c>
      <c r="B219" s="59" t="s">
        <v>319</v>
      </c>
      <c r="C219" s="58">
        <v>117898206</v>
      </c>
      <c r="D219" s="58" t="s">
        <v>150</v>
      </c>
      <c r="E219" s="4"/>
      <c r="F219" s="4"/>
      <c r="G219" s="73" t="s">
        <v>16</v>
      </c>
      <c r="H219" s="3">
        <v>1</v>
      </c>
      <c r="I219" s="10"/>
      <c r="J219" s="10">
        <f t="shared" si="70"/>
        <v>0</v>
      </c>
      <c r="K219" s="5"/>
      <c r="L219" s="10">
        <f t="shared" si="67"/>
        <v>0</v>
      </c>
      <c r="M219" s="10">
        <f t="shared" si="68"/>
        <v>0</v>
      </c>
    </row>
    <row r="220" spans="1:13">
      <c r="A220" s="73">
        <v>28</v>
      </c>
      <c r="B220" s="59" t="s">
        <v>152</v>
      </c>
      <c r="C220" s="58">
        <v>428105601</v>
      </c>
      <c r="D220" s="58" t="s">
        <v>150</v>
      </c>
      <c r="E220" s="4"/>
      <c r="F220" s="4"/>
      <c r="G220" s="73" t="s">
        <v>16</v>
      </c>
      <c r="H220" s="3">
        <v>1</v>
      </c>
      <c r="I220" s="10"/>
      <c r="J220" s="10">
        <f t="shared" si="70"/>
        <v>0</v>
      </c>
      <c r="K220" s="5"/>
      <c r="L220" s="10">
        <f t="shared" si="67"/>
        <v>0</v>
      </c>
      <c r="M220" s="10">
        <f t="shared" si="68"/>
        <v>0</v>
      </c>
    </row>
    <row r="221" spans="1:13">
      <c r="A221" s="93" t="s">
        <v>288</v>
      </c>
      <c r="B221" s="94"/>
      <c r="C221" s="94"/>
      <c r="D221" s="94"/>
      <c r="E221" s="94"/>
      <c r="F221" s="94"/>
      <c r="G221" s="94"/>
      <c r="H221" s="94"/>
      <c r="I221" s="95"/>
      <c r="J221" s="32">
        <f>SUM(J193:J220)</f>
        <v>0</v>
      </c>
      <c r="K221" s="32"/>
      <c r="L221" s="32">
        <f>SUM(L193:L220)</f>
        <v>0</v>
      </c>
      <c r="M221" s="32">
        <f>SUM(M193:M220)</f>
        <v>0</v>
      </c>
    </row>
    <row r="223" spans="1:13">
      <c r="A223" s="90" t="s">
        <v>25</v>
      </c>
      <c r="B223" s="91"/>
      <c r="C223" s="91"/>
      <c r="D223" s="91"/>
      <c r="E223" s="91"/>
      <c r="F223" s="91"/>
      <c r="G223" s="91"/>
      <c r="H223" s="91"/>
      <c r="I223" s="91"/>
      <c r="J223" s="91"/>
      <c r="K223" s="91"/>
      <c r="L223" s="91"/>
      <c r="M223" s="92"/>
    </row>
    <row r="224" spans="1:13" ht="25.5">
      <c r="A224" s="73">
        <v>1</v>
      </c>
      <c r="B224" s="59" t="s">
        <v>251</v>
      </c>
      <c r="C224" s="58" t="s">
        <v>162</v>
      </c>
      <c r="D224" s="58" t="s">
        <v>163</v>
      </c>
      <c r="E224" s="4"/>
      <c r="F224" s="4"/>
      <c r="G224" s="73" t="s">
        <v>262</v>
      </c>
      <c r="H224" s="3">
        <v>2</v>
      </c>
      <c r="I224" s="10"/>
      <c r="J224" s="10">
        <f t="shared" ref="J224:J225" si="71">I224*H224</f>
        <v>0</v>
      </c>
      <c r="K224" s="5"/>
      <c r="L224" s="10">
        <f t="shared" ref="L224" si="72">J224*K224</f>
        <v>0</v>
      </c>
      <c r="M224" s="10">
        <f t="shared" ref="M224" si="73">J224+L224</f>
        <v>0</v>
      </c>
    </row>
    <row r="225" spans="1:13" ht="51">
      <c r="A225" s="73">
        <v>2</v>
      </c>
      <c r="B225" s="59" t="s">
        <v>164</v>
      </c>
      <c r="C225" s="58" t="s">
        <v>252</v>
      </c>
      <c r="D225" s="58" t="s">
        <v>163</v>
      </c>
      <c r="E225" s="4"/>
      <c r="F225" s="4"/>
      <c r="G225" s="73" t="s">
        <v>262</v>
      </c>
      <c r="H225" s="3">
        <v>1</v>
      </c>
      <c r="I225" s="10"/>
      <c r="J225" s="10">
        <f t="shared" si="71"/>
        <v>0</v>
      </c>
      <c r="K225" s="5"/>
      <c r="L225" s="10">
        <f t="shared" ref="L225" si="74">J225*K225</f>
        <v>0</v>
      </c>
      <c r="M225" s="10">
        <f t="shared" ref="M225" si="75">J225+L225</f>
        <v>0</v>
      </c>
    </row>
    <row r="226" spans="1:13">
      <c r="A226" s="93" t="s">
        <v>289</v>
      </c>
      <c r="B226" s="94"/>
      <c r="C226" s="94"/>
      <c r="D226" s="94"/>
      <c r="E226" s="94"/>
      <c r="F226" s="94"/>
      <c r="G226" s="94"/>
      <c r="H226" s="94"/>
      <c r="I226" s="95"/>
      <c r="J226" s="11">
        <f>SUM(J224:J225)</f>
        <v>0</v>
      </c>
      <c r="K226" s="11"/>
      <c r="L226" s="11">
        <f t="shared" ref="L226:M226" si="76">SUM(L224:L225)</f>
        <v>0</v>
      </c>
      <c r="M226" s="11">
        <f t="shared" si="76"/>
        <v>0</v>
      </c>
    </row>
    <row r="228" spans="1:13">
      <c r="A228" s="90" t="s">
        <v>35</v>
      </c>
      <c r="B228" s="91"/>
      <c r="C228" s="91"/>
      <c r="D228" s="91"/>
      <c r="E228" s="91"/>
      <c r="F228" s="91"/>
      <c r="G228" s="91"/>
      <c r="H228" s="91"/>
      <c r="I228" s="91"/>
      <c r="J228" s="91"/>
      <c r="K228" s="91"/>
      <c r="L228" s="91"/>
      <c r="M228" s="92"/>
    </row>
    <row r="229" spans="1:13">
      <c r="A229" s="73">
        <v>1</v>
      </c>
      <c r="B229" s="59" t="s">
        <v>166</v>
      </c>
      <c r="C229" s="58" t="s">
        <v>167</v>
      </c>
      <c r="D229" s="58" t="s">
        <v>168</v>
      </c>
      <c r="E229" s="4"/>
      <c r="F229" s="4"/>
      <c r="G229" s="73" t="s">
        <v>261</v>
      </c>
      <c r="H229" s="3">
        <v>20</v>
      </c>
      <c r="I229" s="10"/>
      <c r="J229" s="10">
        <f t="shared" ref="J229:J235" si="77">I229*H229</f>
        <v>0</v>
      </c>
      <c r="K229" s="5"/>
      <c r="L229" s="10">
        <f t="shared" ref="L229" si="78">J229*K229</f>
        <v>0</v>
      </c>
      <c r="M229" s="10">
        <f t="shared" ref="M229" si="79">J229+L229</f>
        <v>0</v>
      </c>
    </row>
    <row r="230" spans="1:13">
      <c r="A230" s="73">
        <v>2</v>
      </c>
      <c r="B230" s="59" t="s">
        <v>169</v>
      </c>
      <c r="C230" s="58" t="s">
        <v>170</v>
      </c>
      <c r="D230" s="58" t="s">
        <v>168</v>
      </c>
      <c r="E230" s="4"/>
      <c r="F230" s="4"/>
      <c r="G230" s="73" t="s">
        <v>263</v>
      </c>
      <c r="H230" s="3">
        <v>1</v>
      </c>
      <c r="I230" s="10"/>
      <c r="J230" s="10">
        <f t="shared" si="77"/>
        <v>0</v>
      </c>
      <c r="K230" s="5"/>
      <c r="L230" s="10">
        <f t="shared" ref="L230:L235" si="80">J230*K230</f>
        <v>0</v>
      </c>
      <c r="M230" s="10">
        <f t="shared" ref="M230:M235" si="81">J230+L230</f>
        <v>0</v>
      </c>
    </row>
    <row r="231" spans="1:13">
      <c r="A231" s="73">
        <v>3</v>
      </c>
      <c r="B231" s="59" t="s">
        <v>171</v>
      </c>
      <c r="C231" s="58" t="s">
        <v>172</v>
      </c>
      <c r="D231" s="58" t="s">
        <v>168</v>
      </c>
      <c r="E231" s="4"/>
      <c r="F231" s="4"/>
      <c r="G231" s="73" t="s">
        <v>263</v>
      </c>
      <c r="H231" s="3">
        <v>1</v>
      </c>
      <c r="I231" s="10"/>
      <c r="J231" s="10">
        <f t="shared" si="77"/>
        <v>0</v>
      </c>
      <c r="K231" s="5"/>
      <c r="L231" s="10">
        <f t="shared" si="80"/>
        <v>0</v>
      </c>
      <c r="M231" s="10">
        <f t="shared" si="81"/>
        <v>0</v>
      </c>
    </row>
    <row r="232" spans="1:13">
      <c r="A232" s="73">
        <v>4</v>
      </c>
      <c r="B232" s="59" t="s">
        <v>173</v>
      </c>
      <c r="C232" s="58" t="s">
        <v>174</v>
      </c>
      <c r="D232" s="58" t="s">
        <v>168</v>
      </c>
      <c r="E232" s="4"/>
      <c r="F232" s="4"/>
      <c r="G232" s="73" t="s">
        <v>263</v>
      </c>
      <c r="H232" s="3">
        <v>1</v>
      </c>
      <c r="I232" s="10"/>
      <c r="J232" s="10">
        <f t="shared" si="77"/>
        <v>0</v>
      </c>
      <c r="K232" s="5"/>
      <c r="L232" s="10">
        <f t="shared" si="80"/>
        <v>0</v>
      </c>
      <c r="M232" s="10">
        <f t="shared" si="81"/>
        <v>0</v>
      </c>
    </row>
    <row r="233" spans="1:13" ht="25.5">
      <c r="A233" s="73">
        <v>5</v>
      </c>
      <c r="B233" s="59" t="s">
        <v>175</v>
      </c>
      <c r="C233" s="58" t="s">
        <v>176</v>
      </c>
      <c r="D233" s="58" t="s">
        <v>168</v>
      </c>
      <c r="E233" s="4"/>
      <c r="F233" s="4"/>
      <c r="G233" s="58" t="s">
        <v>370</v>
      </c>
      <c r="H233" s="3">
        <v>1</v>
      </c>
      <c r="I233" s="10"/>
      <c r="J233" s="10">
        <f t="shared" si="77"/>
        <v>0</v>
      </c>
      <c r="K233" s="5"/>
      <c r="L233" s="10">
        <f t="shared" si="80"/>
        <v>0</v>
      </c>
      <c r="M233" s="10">
        <f t="shared" si="81"/>
        <v>0</v>
      </c>
    </row>
    <row r="234" spans="1:13" ht="25.5">
      <c r="A234" s="73">
        <v>6</v>
      </c>
      <c r="B234" s="59" t="s">
        <v>177</v>
      </c>
      <c r="C234" s="58" t="s">
        <v>178</v>
      </c>
      <c r="D234" s="58" t="s">
        <v>168</v>
      </c>
      <c r="E234" s="4"/>
      <c r="F234" s="4"/>
      <c r="G234" s="73" t="s">
        <v>264</v>
      </c>
      <c r="H234" s="3">
        <v>1</v>
      </c>
      <c r="I234" s="10"/>
      <c r="J234" s="10">
        <f t="shared" si="77"/>
        <v>0</v>
      </c>
      <c r="K234" s="5"/>
      <c r="L234" s="10">
        <f t="shared" si="80"/>
        <v>0</v>
      </c>
      <c r="M234" s="10">
        <f t="shared" si="81"/>
        <v>0</v>
      </c>
    </row>
    <row r="235" spans="1:13" ht="25.5">
      <c r="A235" s="73">
        <v>7</v>
      </c>
      <c r="B235" s="59" t="s">
        <v>179</v>
      </c>
      <c r="C235" s="58" t="s">
        <v>180</v>
      </c>
      <c r="D235" s="58" t="s">
        <v>168</v>
      </c>
      <c r="E235" s="4"/>
      <c r="F235" s="4"/>
      <c r="G235" s="73" t="s">
        <v>264</v>
      </c>
      <c r="H235" s="3">
        <v>1</v>
      </c>
      <c r="I235" s="10"/>
      <c r="J235" s="10">
        <f t="shared" si="77"/>
        <v>0</v>
      </c>
      <c r="K235" s="5"/>
      <c r="L235" s="10">
        <f t="shared" si="80"/>
        <v>0</v>
      </c>
      <c r="M235" s="10">
        <f t="shared" si="81"/>
        <v>0</v>
      </c>
    </row>
    <row r="236" spans="1:13">
      <c r="A236" s="93" t="s">
        <v>290</v>
      </c>
      <c r="B236" s="94"/>
      <c r="C236" s="94"/>
      <c r="D236" s="94"/>
      <c r="E236" s="94"/>
      <c r="F236" s="94"/>
      <c r="G236" s="94"/>
      <c r="H236" s="94"/>
      <c r="I236" s="95"/>
      <c r="J236" s="11">
        <f>SUM(J229:J235)</f>
        <v>0</v>
      </c>
      <c r="K236" s="11"/>
      <c r="L236" s="11">
        <f t="shared" ref="L236" si="82">SUM(L229:L235)</f>
        <v>0</v>
      </c>
      <c r="M236" s="11">
        <f>SUM(M229:M235)</f>
        <v>0</v>
      </c>
    </row>
    <row r="238" spans="1:13">
      <c r="A238" s="90" t="s">
        <v>291</v>
      </c>
      <c r="B238" s="91"/>
      <c r="C238" s="91"/>
      <c r="D238" s="91"/>
      <c r="E238" s="91"/>
      <c r="F238" s="91"/>
      <c r="G238" s="91"/>
      <c r="H238" s="91"/>
      <c r="I238" s="91"/>
      <c r="J238" s="91"/>
      <c r="K238" s="91"/>
      <c r="L238" s="91"/>
      <c r="M238" s="92"/>
    </row>
    <row r="239" spans="1:13" s="38" customFormat="1" ht="25.5">
      <c r="A239" s="73">
        <v>1</v>
      </c>
      <c r="B239" s="66" t="s">
        <v>309</v>
      </c>
      <c r="C239" s="73">
        <v>74222</v>
      </c>
      <c r="D239" s="77" t="s">
        <v>306</v>
      </c>
      <c r="E239" s="37"/>
      <c r="F239" s="37"/>
      <c r="G239" s="77" t="s">
        <v>307</v>
      </c>
      <c r="H239" s="44">
        <v>1</v>
      </c>
      <c r="I239" s="39"/>
      <c r="J239" s="40">
        <f t="shared" ref="J239:J244" si="83">I239*H239</f>
        <v>0</v>
      </c>
      <c r="K239" s="41"/>
      <c r="L239" s="40">
        <f t="shared" ref="L239:L244" si="84">J239*K239</f>
        <v>0</v>
      </c>
      <c r="M239" s="40">
        <f t="shared" ref="M239:M244" si="85">J239+L239</f>
        <v>0</v>
      </c>
    </row>
    <row r="240" spans="1:13" ht="27.95" customHeight="1">
      <c r="A240" s="58">
        <v>2</v>
      </c>
      <c r="B240" s="66" t="s">
        <v>310</v>
      </c>
      <c r="C240" s="77">
        <v>74222</v>
      </c>
      <c r="D240" s="77" t="s">
        <v>306</v>
      </c>
      <c r="E240" s="37"/>
      <c r="F240" s="37"/>
      <c r="G240" s="77" t="s">
        <v>307</v>
      </c>
      <c r="H240" s="44">
        <v>1</v>
      </c>
      <c r="I240" s="39"/>
      <c r="J240" s="40">
        <f t="shared" si="83"/>
        <v>0</v>
      </c>
      <c r="K240" s="41"/>
      <c r="L240" s="40">
        <f t="shared" si="84"/>
        <v>0</v>
      </c>
      <c r="M240" s="40">
        <f t="shared" si="85"/>
        <v>0</v>
      </c>
    </row>
    <row r="241" spans="1:13" ht="27.95" customHeight="1">
      <c r="A241" s="73">
        <v>3</v>
      </c>
      <c r="B241" s="66" t="s">
        <v>312</v>
      </c>
      <c r="C241" s="78">
        <v>74227</v>
      </c>
      <c r="D241" s="77" t="s">
        <v>306</v>
      </c>
      <c r="E241" s="37"/>
      <c r="F241" s="37"/>
      <c r="G241" s="77" t="s">
        <v>307</v>
      </c>
      <c r="H241" s="44">
        <v>1</v>
      </c>
      <c r="I241" s="39"/>
      <c r="J241" s="40">
        <f t="shared" si="83"/>
        <v>0</v>
      </c>
      <c r="K241" s="41"/>
      <c r="L241" s="40">
        <f t="shared" si="84"/>
        <v>0</v>
      </c>
      <c r="M241" s="40">
        <f t="shared" si="85"/>
        <v>0</v>
      </c>
    </row>
    <row r="242" spans="1:13" ht="27.95" customHeight="1">
      <c r="A242" s="58">
        <v>4</v>
      </c>
      <c r="B242" s="66" t="s">
        <v>308</v>
      </c>
      <c r="C242" s="77">
        <v>74228</v>
      </c>
      <c r="D242" s="77" t="s">
        <v>306</v>
      </c>
      <c r="E242" s="37"/>
      <c r="F242" s="37"/>
      <c r="G242" s="77" t="s">
        <v>307</v>
      </c>
      <c r="H242" s="44">
        <v>1</v>
      </c>
      <c r="I242" s="39"/>
      <c r="J242" s="40">
        <f t="shared" si="83"/>
        <v>0</v>
      </c>
      <c r="K242" s="41"/>
      <c r="L242" s="40">
        <f t="shared" si="84"/>
        <v>0</v>
      </c>
      <c r="M242" s="40">
        <f t="shared" si="85"/>
        <v>0</v>
      </c>
    </row>
    <row r="243" spans="1:13" ht="38.25">
      <c r="A243" s="73">
        <v>5</v>
      </c>
      <c r="B243" s="66" t="s">
        <v>311</v>
      </c>
      <c r="C243" s="77">
        <v>74225</v>
      </c>
      <c r="D243" s="77" t="s">
        <v>306</v>
      </c>
      <c r="E243" s="37"/>
      <c r="F243" s="37"/>
      <c r="G243" s="77" t="s">
        <v>307</v>
      </c>
      <c r="H243" s="44">
        <v>1</v>
      </c>
      <c r="I243" s="39"/>
      <c r="J243" s="40">
        <f t="shared" si="83"/>
        <v>0</v>
      </c>
      <c r="K243" s="41"/>
      <c r="L243" s="40">
        <f t="shared" si="84"/>
        <v>0</v>
      </c>
      <c r="M243" s="40">
        <f t="shared" si="85"/>
        <v>0</v>
      </c>
    </row>
    <row r="244" spans="1:13" ht="27.95" customHeight="1">
      <c r="A244" s="58">
        <v>6</v>
      </c>
      <c r="B244" s="66" t="s">
        <v>368</v>
      </c>
      <c r="C244" s="77">
        <v>72224</v>
      </c>
      <c r="D244" s="77" t="s">
        <v>306</v>
      </c>
      <c r="E244" s="37"/>
      <c r="F244" s="37"/>
      <c r="G244" s="77" t="s">
        <v>307</v>
      </c>
      <c r="H244" s="44">
        <v>1</v>
      </c>
      <c r="I244" s="39"/>
      <c r="J244" s="40">
        <f t="shared" si="83"/>
        <v>0</v>
      </c>
      <c r="K244" s="41"/>
      <c r="L244" s="40">
        <f t="shared" si="84"/>
        <v>0</v>
      </c>
      <c r="M244" s="40">
        <f t="shared" si="85"/>
        <v>0</v>
      </c>
    </row>
    <row r="245" spans="1:13">
      <c r="A245" s="93" t="s">
        <v>292</v>
      </c>
      <c r="B245" s="94"/>
      <c r="C245" s="94"/>
      <c r="D245" s="94"/>
      <c r="E245" s="94"/>
      <c r="F245" s="94"/>
      <c r="G245" s="94"/>
      <c r="H245" s="94"/>
      <c r="I245" s="95"/>
      <c r="J245" s="11">
        <f>SUM(J239:J244)</f>
        <v>0</v>
      </c>
      <c r="K245" s="11"/>
      <c r="L245" s="11">
        <f>SUM(L239:L244)</f>
        <v>0</v>
      </c>
      <c r="M245" s="11">
        <f>SUM(M239:M244)</f>
        <v>0</v>
      </c>
    </row>
    <row r="247" spans="1:13">
      <c r="A247" s="90" t="s">
        <v>62</v>
      </c>
      <c r="B247" s="91"/>
      <c r="C247" s="91"/>
      <c r="D247" s="91"/>
      <c r="E247" s="91"/>
      <c r="F247" s="91"/>
      <c r="G247" s="91"/>
      <c r="H247" s="91"/>
      <c r="I247" s="91"/>
      <c r="J247" s="91"/>
      <c r="K247" s="91"/>
      <c r="L247" s="91"/>
      <c r="M247" s="92"/>
    </row>
    <row r="248" spans="1:13" ht="25.5">
      <c r="A248" s="73">
        <v>1</v>
      </c>
      <c r="B248" s="61" t="s">
        <v>181</v>
      </c>
      <c r="C248" s="77" t="s">
        <v>182</v>
      </c>
      <c r="D248" s="77" t="s">
        <v>305</v>
      </c>
      <c r="E248" s="37"/>
      <c r="F248" s="37"/>
      <c r="G248" s="82" t="s">
        <v>16</v>
      </c>
      <c r="H248" s="33">
        <v>1</v>
      </c>
      <c r="I248" s="34"/>
      <c r="J248" s="34">
        <f t="shared" ref="J248:J255" si="86">I248*H248</f>
        <v>0</v>
      </c>
      <c r="K248" s="35"/>
      <c r="L248" s="34">
        <f t="shared" ref="L248:L255" si="87">J248*K248</f>
        <v>0</v>
      </c>
      <c r="M248" s="34">
        <f t="shared" ref="M248:M255" si="88">J248+L248</f>
        <v>0</v>
      </c>
    </row>
    <row r="249" spans="1:13" ht="25.5">
      <c r="A249" s="73">
        <v>2</v>
      </c>
      <c r="B249" s="61" t="s">
        <v>183</v>
      </c>
      <c r="C249" s="77">
        <v>900002</v>
      </c>
      <c r="D249" s="77" t="s">
        <v>184</v>
      </c>
      <c r="E249" s="37"/>
      <c r="F249" s="37"/>
      <c r="G249" s="82" t="s">
        <v>371</v>
      </c>
      <c r="H249" s="33">
        <v>1</v>
      </c>
      <c r="I249" s="34"/>
      <c r="J249" s="34">
        <f t="shared" si="86"/>
        <v>0</v>
      </c>
      <c r="K249" s="35"/>
      <c r="L249" s="34">
        <f t="shared" si="87"/>
        <v>0</v>
      </c>
      <c r="M249" s="34">
        <f t="shared" si="88"/>
        <v>0</v>
      </c>
    </row>
    <row r="250" spans="1:13" ht="25.5">
      <c r="A250" s="73">
        <v>3</v>
      </c>
      <c r="B250" s="61" t="s">
        <v>183</v>
      </c>
      <c r="C250" s="79">
        <v>900003</v>
      </c>
      <c r="D250" s="77" t="s">
        <v>184</v>
      </c>
      <c r="E250" s="37"/>
      <c r="F250" s="37"/>
      <c r="G250" s="82" t="s">
        <v>371</v>
      </c>
      <c r="H250" s="33">
        <v>1</v>
      </c>
      <c r="I250" s="34"/>
      <c r="J250" s="34">
        <f t="shared" si="86"/>
        <v>0</v>
      </c>
      <c r="K250" s="35"/>
      <c r="L250" s="34">
        <f t="shared" si="87"/>
        <v>0</v>
      </c>
      <c r="M250" s="34">
        <f t="shared" si="88"/>
        <v>0</v>
      </c>
    </row>
    <row r="251" spans="1:13" ht="25.5">
      <c r="A251" s="73">
        <v>4</v>
      </c>
      <c r="B251" s="61" t="s">
        <v>185</v>
      </c>
      <c r="C251" s="77" t="s">
        <v>186</v>
      </c>
      <c r="D251" s="77" t="s">
        <v>184</v>
      </c>
      <c r="E251" s="37"/>
      <c r="F251" s="37"/>
      <c r="G251" s="82" t="s">
        <v>371</v>
      </c>
      <c r="H251" s="33">
        <v>1</v>
      </c>
      <c r="I251" s="34"/>
      <c r="J251" s="34">
        <f t="shared" si="86"/>
        <v>0</v>
      </c>
      <c r="K251" s="35"/>
      <c r="L251" s="34">
        <f t="shared" si="87"/>
        <v>0</v>
      </c>
      <c r="M251" s="34">
        <f t="shared" si="88"/>
        <v>0</v>
      </c>
    </row>
    <row r="252" spans="1:13" ht="140.25">
      <c r="A252" s="73">
        <v>5</v>
      </c>
      <c r="B252" s="67" t="s">
        <v>298</v>
      </c>
      <c r="C252" s="77" t="s">
        <v>299</v>
      </c>
      <c r="D252" s="77" t="s">
        <v>304</v>
      </c>
      <c r="E252" s="37"/>
      <c r="F252" s="37"/>
      <c r="G252" s="77" t="s">
        <v>303</v>
      </c>
      <c r="H252" s="33">
        <v>1</v>
      </c>
      <c r="I252" s="45"/>
      <c r="J252" s="34">
        <f t="shared" si="86"/>
        <v>0</v>
      </c>
      <c r="K252" s="35"/>
      <c r="L252" s="34">
        <f t="shared" si="87"/>
        <v>0</v>
      </c>
      <c r="M252" s="34">
        <f t="shared" si="88"/>
        <v>0</v>
      </c>
    </row>
    <row r="253" spans="1:13" ht="165.75">
      <c r="A253" s="73">
        <v>6</v>
      </c>
      <c r="B253" s="67" t="s">
        <v>300</v>
      </c>
      <c r="C253" s="77">
        <v>11756050</v>
      </c>
      <c r="D253" s="77" t="s">
        <v>304</v>
      </c>
      <c r="E253" s="37"/>
      <c r="F253" s="37"/>
      <c r="G253" s="77" t="s">
        <v>303</v>
      </c>
      <c r="H253" s="33">
        <v>3</v>
      </c>
      <c r="I253" s="45"/>
      <c r="J253" s="34">
        <f t="shared" si="86"/>
        <v>0</v>
      </c>
      <c r="K253" s="35"/>
      <c r="L253" s="34">
        <f t="shared" si="87"/>
        <v>0</v>
      </c>
      <c r="M253" s="34">
        <f t="shared" si="88"/>
        <v>0</v>
      </c>
    </row>
    <row r="254" spans="1:13" ht="147.75" customHeight="1">
      <c r="A254" s="73">
        <v>7</v>
      </c>
      <c r="B254" s="67" t="s">
        <v>301</v>
      </c>
      <c r="C254" s="77">
        <v>14966001</v>
      </c>
      <c r="D254" s="77" t="s">
        <v>304</v>
      </c>
      <c r="E254" s="37"/>
      <c r="F254" s="37"/>
      <c r="G254" s="77" t="s">
        <v>303</v>
      </c>
      <c r="H254" s="33">
        <v>1</v>
      </c>
      <c r="I254" s="45"/>
      <c r="J254" s="34">
        <f t="shared" si="86"/>
        <v>0</v>
      </c>
      <c r="K254" s="35"/>
      <c r="L254" s="34">
        <f t="shared" si="87"/>
        <v>0</v>
      </c>
      <c r="M254" s="34">
        <f t="shared" si="88"/>
        <v>0</v>
      </c>
    </row>
    <row r="255" spans="1:13" ht="76.5">
      <c r="A255" s="73">
        <v>8</v>
      </c>
      <c r="B255" s="67" t="s">
        <v>386</v>
      </c>
      <c r="C255" s="77" t="s">
        <v>302</v>
      </c>
      <c r="D255" s="77" t="s">
        <v>304</v>
      </c>
      <c r="E255" s="37"/>
      <c r="F255" s="37"/>
      <c r="G255" s="77" t="s">
        <v>303</v>
      </c>
      <c r="H255" s="33">
        <v>1</v>
      </c>
      <c r="I255" s="45"/>
      <c r="J255" s="34">
        <f t="shared" si="86"/>
        <v>0</v>
      </c>
      <c r="K255" s="35"/>
      <c r="L255" s="34">
        <f t="shared" si="87"/>
        <v>0</v>
      </c>
      <c r="M255" s="34">
        <f t="shared" si="88"/>
        <v>0</v>
      </c>
    </row>
    <row r="256" spans="1:13">
      <c r="A256" s="93" t="s">
        <v>293</v>
      </c>
      <c r="B256" s="94"/>
      <c r="C256" s="94"/>
      <c r="D256" s="94"/>
      <c r="E256" s="94"/>
      <c r="F256" s="94"/>
      <c r="G256" s="94"/>
      <c r="H256" s="94"/>
      <c r="I256" s="95"/>
      <c r="J256" s="32">
        <f>SUM(J248:J255)</f>
        <v>0</v>
      </c>
      <c r="K256" s="32"/>
      <c r="L256" s="32">
        <f>SUM(L248:L255)</f>
        <v>0</v>
      </c>
      <c r="M256" s="32">
        <f>SUM(M248:M255)</f>
        <v>0</v>
      </c>
    </row>
    <row r="258" spans="1:13">
      <c r="A258" s="90" t="s">
        <v>294</v>
      </c>
      <c r="B258" s="91"/>
      <c r="C258" s="91"/>
      <c r="D258" s="91"/>
      <c r="E258" s="91"/>
      <c r="F258" s="91"/>
      <c r="G258" s="91"/>
      <c r="H258" s="91"/>
      <c r="I258" s="91"/>
      <c r="J258" s="91"/>
      <c r="K258" s="91"/>
      <c r="L258" s="91"/>
      <c r="M258" s="92"/>
    </row>
    <row r="259" spans="1:13" ht="25.5">
      <c r="A259" s="73">
        <v>1</v>
      </c>
      <c r="B259" s="59" t="s">
        <v>188</v>
      </c>
      <c r="C259" s="58">
        <v>194749</v>
      </c>
      <c r="D259" s="58" t="s">
        <v>189</v>
      </c>
      <c r="E259" s="4"/>
      <c r="F259" s="4"/>
      <c r="G259" s="73" t="s">
        <v>12</v>
      </c>
      <c r="H259" s="3">
        <v>2</v>
      </c>
      <c r="I259" s="10"/>
      <c r="J259" s="10">
        <f t="shared" ref="J259" si="89">I259*H259</f>
        <v>0</v>
      </c>
      <c r="K259" s="5"/>
      <c r="L259" s="10">
        <f t="shared" ref="L259" si="90">J259*K259</f>
        <v>0</v>
      </c>
      <c r="M259" s="10">
        <f t="shared" ref="M259" si="91">J259+L259</f>
        <v>0</v>
      </c>
    </row>
    <row r="260" spans="1:13">
      <c r="A260" s="93" t="s">
        <v>295</v>
      </c>
      <c r="B260" s="94"/>
      <c r="C260" s="94"/>
      <c r="D260" s="94"/>
      <c r="E260" s="94"/>
      <c r="F260" s="94"/>
      <c r="G260" s="94"/>
      <c r="H260" s="94"/>
      <c r="I260" s="95"/>
      <c r="J260" s="11">
        <f>SUM(J259)</f>
        <v>0</v>
      </c>
      <c r="K260" s="11"/>
      <c r="L260" s="11">
        <f>SUM(L259)</f>
        <v>0</v>
      </c>
      <c r="M260" s="11">
        <f>SUM(M259)</f>
        <v>0</v>
      </c>
    </row>
    <row r="262" spans="1:13">
      <c r="A262" s="90" t="s">
        <v>296</v>
      </c>
      <c r="B262" s="91"/>
      <c r="C262" s="91"/>
      <c r="D262" s="91"/>
      <c r="E262" s="91"/>
      <c r="F262" s="91"/>
      <c r="G262" s="91"/>
      <c r="H262" s="91"/>
      <c r="I262" s="91"/>
      <c r="J262" s="91"/>
      <c r="K262" s="91"/>
      <c r="L262" s="91"/>
      <c r="M262" s="92"/>
    </row>
    <row r="263" spans="1:13" ht="38.25">
      <c r="A263" s="73">
        <v>1</v>
      </c>
      <c r="B263" s="59" t="s">
        <v>191</v>
      </c>
      <c r="C263" s="58">
        <v>10414433035</v>
      </c>
      <c r="D263" s="58" t="s">
        <v>190</v>
      </c>
      <c r="E263" s="4"/>
      <c r="F263" s="4"/>
      <c r="G263" s="73" t="s">
        <v>147</v>
      </c>
      <c r="H263" s="3">
        <v>4</v>
      </c>
      <c r="I263" s="10"/>
      <c r="J263" s="10">
        <f t="shared" ref="J263" si="92">I263*H263</f>
        <v>0</v>
      </c>
      <c r="K263" s="5"/>
      <c r="L263" s="10">
        <f t="shared" ref="L263" si="93">J263*K263</f>
        <v>0</v>
      </c>
      <c r="M263" s="10">
        <f t="shared" ref="M263" si="94">J263+L263</f>
        <v>0</v>
      </c>
    </row>
    <row r="264" spans="1:13">
      <c r="A264" s="93" t="s">
        <v>297</v>
      </c>
      <c r="B264" s="94"/>
      <c r="C264" s="94"/>
      <c r="D264" s="94"/>
      <c r="E264" s="94"/>
      <c r="F264" s="94"/>
      <c r="G264" s="94"/>
      <c r="H264" s="94"/>
      <c r="I264" s="95"/>
      <c r="J264" s="11">
        <f>SUM(J263)</f>
        <v>0</v>
      </c>
      <c r="K264" s="11"/>
      <c r="L264" s="11">
        <f t="shared" ref="L264:M264" si="95">SUM(L263)</f>
        <v>0</v>
      </c>
      <c r="M264" s="11">
        <f t="shared" si="95"/>
        <v>0</v>
      </c>
    </row>
    <row r="272" spans="1:13" ht="17.25">
      <c r="H272" s="20"/>
      <c r="I272" s="19"/>
      <c r="J272" s="21"/>
      <c r="K272" s="21"/>
      <c r="L272" s="21"/>
      <c r="M272" s="21"/>
    </row>
    <row r="273" spans="1:14" ht="17.25">
      <c r="H273" s="20"/>
      <c r="I273" s="19"/>
      <c r="J273" s="21"/>
      <c r="K273" s="21"/>
      <c r="L273" s="21"/>
      <c r="M273" s="21"/>
    </row>
    <row r="274" spans="1:14" ht="17.25">
      <c r="H274" s="22"/>
      <c r="I274" s="19"/>
      <c r="J274" s="23"/>
      <c r="K274" s="23"/>
      <c r="L274" s="23"/>
      <c r="M274" s="23"/>
    </row>
    <row r="275" spans="1:14" s="51" customFormat="1">
      <c r="A275" s="46"/>
      <c r="B275" s="47"/>
      <c r="C275" s="46"/>
      <c r="D275" s="48"/>
      <c r="E275" s="84" t="s">
        <v>372</v>
      </c>
      <c r="F275" s="48"/>
      <c r="G275" s="46"/>
      <c r="H275" s="49"/>
      <c r="I275" s="50"/>
      <c r="J275" s="50"/>
      <c r="K275" s="52"/>
      <c r="L275" s="53"/>
      <c r="M275" s="53"/>
      <c r="N275" s="46"/>
    </row>
    <row r="276" spans="1:14" s="51" customFormat="1">
      <c r="A276" s="46"/>
      <c r="B276" s="47"/>
      <c r="C276" s="46"/>
      <c r="D276" s="48"/>
      <c r="E276" s="84" t="s">
        <v>373</v>
      </c>
      <c r="F276" s="48"/>
      <c r="G276" s="46"/>
      <c r="H276" s="49"/>
      <c r="I276" s="50"/>
      <c r="J276" s="50"/>
      <c r="K276" s="52"/>
      <c r="L276" s="53"/>
      <c r="M276" s="53"/>
      <c r="N276" s="46"/>
    </row>
  </sheetData>
  <sortState xmlns:xlrd2="http://schemas.microsoft.com/office/spreadsheetml/2017/richdata2" ref="A193:M220">
    <sortCondition ref="B193:B220"/>
  </sortState>
  <mergeCells count="50">
    <mergeCell ref="J1:M1"/>
    <mergeCell ref="C5:D5"/>
    <mergeCell ref="A15:M15"/>
    <mergeCell ref="A22:I22"/>
    <mergeCell ref="A5:A6"/>
    <mergeCell ref="B5:B6"/>
    <mergeCell ref="G5:G6"/>
    <mergeCell ref="H5:H6"/>
    <mergeCell ref="I5:I6"/>
    <mergeCell ref="J5:J6"/>
    <mergeCell ref="K5:K6"/>
    <mergeCell ref="L5:L6"/>
    <mergeCell ref="M5:M6"/>
    <mergeCell ref="A51:M51"/>
    <mergeCell ref="A164:M164"/>
    <mergeCell ref="A24:M24"/>
    <mergeCell ref="A8:M8"/>
    <mergeCell ref="A13:I13"/>
    <mergeCell ref="A221:I221"/>
    <mergeCell ref="A30:I30"/>
    <mergeCell ref="A32:M32"/>
    <mergeCell ref="A49:I49"/>
    <mergeCell ref="A190:I190"/>
    <mergeCell ref="A188:M188"/>
    <mergeCell ref="A171:M171"/>
    <mergeCell ref="A175:I175"/>
    <mergeCell ref="A177:M177"/>
    <mergeCell ref="A181:I181"/>
    <mergeCell ref="A183:M183"/>
    <mergeCell ref="A186:I186"/>
    <mergeCell ref="A162:I162"/>
    <mergeCell ref="A132:M132"/>
    <mergeCell ref="A169:I169"/>
    <mergeCell ref="A130:I130"/>
    <mergeCell ref="D2:K2"/>
    <mergeCell ref="D3:K3"/>
    <mergeCell ref="E5:F5"/>
    <mergeCell ref="A262:M262"/>
    <mergeCell ref="A264:I264"/>
    <mergeCell ref="A258:M258"/>
    <mergeCell ref="A260:I260"/>
    <mergeCell ref="A247:M247"/>
    <mergeCell ref="A256:I256"/>
    <mergeCell ref="A238:M238"/>
    <mergeCell ref="A245:I245"/>
    <mergeCell ref="A228:M228"/>
    <mergeCell ref="A236:I236"/>
    <mergeCell ref="A223:M223"/>
    <mergeCell ref="A226:I226"/>
    <mergeCell ref="A192:M192"/>
  </mergeCells>
  <printOptions horizontalCentered="1"/>
  <pageMargins left="3.937007874015748E-2" right="3.937007874015748E-2" top="0.59055118110236227" bottom="0.3937007874015748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OPZ 30-ZP-2022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dc:creator>
  <cp:lastModifiedBy>Krzysztof</cp:lastModifiedBy>
  <cp:lastPrinted>2022-11-07T10:56:41Z</cp:lastPrinted>
  <dcterms:created xsi:type="dcterms:W3CDTF">2022-03-07T20:42:08Z</dcterms:created>
  <dcterms:modified xsi:type="dcterms:W3CDTF">2022-11-14T15:13:58Z</dcterms:modified>
</cp:coreProperties>
</file>