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WYŻEJ\2024\04 Leki II\SWZ\"/>
    </mc:Choice>
  </mc:AlternateContent>
  <xr:revisionPtr revIDLastSave="0" documentId="8_{E19D6DAF-2B12-45D3-9528-31DC33C885D2}" xr6:coauthVersionLast="47" xr6:coauthVersionMax="47" xr10:uidLastSave="{00000000-0000-0000-0000-000000000000}"/>
  <bookViews>
    <workbookView xWindow="10620" yWindow="1365" windowWidth="18015" windowHeight="12015" xr2:uid="{CD93EA2E-14E1-46B2-BD6B-D2617F0D7AF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K80" i="1" s="1"/>
  <c r="I79" i="1"/>
  <c r="K79" i="1" s="1"/>
  <c r="I78" i="1"/>
  <c r="I81" i="1" s="1"/>
  <c r="I73" i="1"/>
  <c r="K73" i="1" s="1"/>
  <c r="I72" i="1"/>
  <c r="K72" i="1" s="1"/>
  <c r="K74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I24" i="1"/>
  <c r="K24" i="1" s="1"/>
  <c r="I23" i="1"/>
  <c r="K23" i="1" s="1"/>
  <c r="I22" i="1"/>
  <c r="K22" i="1" s="1"/>
  <c r="I21" i="1"/>
  <c r="K21" i="1" s="1"/>
  <c r="I17" i="1"/>
  <c r="K17" i="1" s="1"/>
  <c r="I12" i="1"/>
  <c r="K12" i="1" s="1"/>
  <c r="I11" i="1"/>
  <c r="K11" i="1" s="1"/>
  <c r="I6" i="1"/>
  <c r="K6" i="1" s="1"/>
  <c r="I5" i="1"/>
  <c r="I7" i="1" s="1"/>
  <c r="K5" i="1" l="1"/>
  <c r="K7" i="1" s="1"/>
  <c r="K13" i="1"/>
  <c r="I38" i="1"/>
  <c r="K78" i="1"/>
  <c r="K81" i="1" s="1"/>
  <c r="I74" i="1"/>
  <c r="K68" i="1"/>
  <c r="I68" i="1"/>
  <c r="K29" i="1"/>
  <c r="K38" i="1" s="1"/>
  <c r="K25" i="1"/>
  <c r="I25" i="1"/>
  <c r="I13" i="1"/>
</calcChain>
</file>

<file path=xl/sharedStrings.xml><?xml version="1.0" encoding="utf-8"?>
<sst xmlns="http://schemas.openxmlformats.org/spreadsheetml/2006/main" count="304" uniqueCount="151">
  <si>
    <t>L.p.</t>
  </si>
  <si>
    <t>NAZWA MIĘDZYNARODOWA</t>
  </si>
  <si>
    <t>POSTAĆ</t>
  </si>
  <si>
    <t>DAWKA</t>
  </si>
  <si>
    <t>OPAKOWANIE</t>
  </si>
  <si>
    <t>ILOŚĆ</t>
  </si>
  <si>
    <t>NAZWA  HANDLOWA</t>
  </si>
  <si>
    <t>CENA NETTO</t>
  </si>
  <si>
    <t>WARTOŚĆ NETTO</t>
  </si>
  <si>
    <t>VAT %</t>
  </si>
  <si>
    <t>WARTOŚĆ  BRUTTO</t>
  </si>
  <si>
    <t>1.</t>
  </si>
  <si>
    <t>EPTIFIBATIDUM</t>
  </si>
  <si>
    <t>r-r do wstrzykiwań</t>
  </si>
  <si>
    <t>2 mg/ml</t>
  </si>
  <si>
    <t>1 fiol.10 ml</t>
  </si>
  <si>
    <t>2.</t>
  </si>
  <si>
    <t>r-r do infuzji</t>
  </si>
  <si>
    <t>0,75 mg/ml</t>
  </si>
  <si>
    <t>1 fiol.100ml</t>
  </si>
  <si>
    <t>COAGULATION FACTOR VII a</t>
  </si>
  <si>
    <t>inj.</t>
  </si>
  <si>
    <t>250 000 j.m.</t>
  </si>
  <si>
    <t>1 szt.</t>
  </si>
  <si>
    <t>100 000 j.m.</t>
  </si>
  <si>
    <t>ACIDUM THIOCTICUM</t>
  </si>
  <si>
    <t>fiolki</t>
  </si>
  <si>
    <t>0,6 g/ 50 ml</t>
  </si>
  <si>
    <t>10 fiol.</t>
  </si>
  <si>
    <t>Lp.</t>
  </si>
  <si>
    <t>DIHYDRALAZINUM</t>
  </si>
  <si>
    <t>25 mg / ml</t>
  </si>
  <si>
    <t>5 amp. +rozp.</t>
  </si>
  <si>
    <t>METHYLERGOMETRINUM</t>
  </si>
  <si>
    <t>0,2 mg/ml</t>
  </si>
  <si>
    <t>5 amp. 1 ml</t>
  </si>
  <si>
    <t>3.</t>
  </si>
  <si>
    <t>THIOPENTAL</t>
  </si>
  <si>
    <t>0,5 g.</t>
  </si>
  <si>
    <t>4.</t>
  </si>
  <si>
    <t>1,0 g</t>
  </si>
  <si>
    <t>BENCYCLANUM</t>
  </si>
  <si>
    <t>tabl.</t>
  </si>
  <si>
    <t xml:space="preserve">100 mg </t>
  </si>
  <si>
    <t>60 tabl.</t>
  </si>
  <si>
    <t>GLYCEROLI  TRINITRAS</t>
  </si>
  <si>
    <t>aerozol</t>
  </si>
  <si>
    <t>0,4 mg/dawkę</t>
  </si>
  <si>
    <t>200 dawek</t>
  </si>
  <si>
    <t>LIDOCAINI HYDROCHLORIDUM</t>
  </si>
  <si>
    <t>650 dawek</t>
  </si>
  <si>
    <t>METHYLDOPUM</t>
  </si>
  <si>
    <t>250 mg</t>
  </si>
  <si>
    <t>50 tabl.</t>
  </si>
  <si>
    <t>5.</t>
  </si>
  <si>
    <t>NITRENDIPINUM</t>
  </si>
  <si>
    <t>10 mg</t>
  </si>
  <si>
    <t>30 tabl.</t>
  </si>
  <si>
    <t>6.</t>
  </si>
  <si>
    <t>20 mg</t>
  </si>
  <si>
    <t>7.</t>
  </si>
  <si>
    <t>POVIDONUM IODINATUM</t>
  </si>
  <si>
    <t>maść</t>
  </si>
  <si>
    <t>100 mg/g</t>
  </si>
  <si>
    <t>1 tuba 20 g</t>
  </si>
  <si>
    <t>8.</t>
  </si>
  <si>
    <t>globulki dopochwowe</t>
  </si>
  <si>
    <t>200 mg</t>
  </si>
  <si>
    <t>14 globulek</t>
  </si>
  <si>
    <t>9.</t>
  </si>
  <si>
    <t>KALII CHLORIDUM</t>
  </si>
  <si>
    <t>kaps.</t>
  </si>
  <si>
    <t>315 mg K+</t>
  </si>
  <si>
    <t>50 kaps.</t>
  </si>
  <si>
    <t>ACIDUM SALICYLICUM ZMIKRONIZWANY</t>
  </si>
  <si>
    <t>g</t>
  </si>
  <si>
    <t>ACIDUM BORICUM ZMIKRONIZOWANY</t>
  </si>
  <si>
    <t>ANAESTHESINUM</t>
  </si>
  <si>
    <t>ARGENTI NITRAS</t>
  </si>
  <si>
    <t>CALCIUM CARBONICUM</t>
  </si>
  <si>
    <t>CIGNOLINUM</t>
  </si>
  <si>
    <t>EUCERINUM</t>
  </si>
  <si>
    <t>kg</t>
  </si>
  <si>
    <t>10.</t>
  </si>
  <si>
    <t>GLICERINUM</t>
  </si>
  <si>
    <t>11.</t>
  </si>
  <si>
    <t>GLUCOSUM</t>
  </si>
  <si>
    <t>12.</t>
  </si>
  <si>
    <t>HYDROCORTISONUM</t>
  </si>
  <si>
    <t>13.</t>
  </si>
  <si>
    <t>ICHTIOLUM</t>
  </si>
  <si>
    <t>14.</t>
  </si>
  <si>
    <t>LACTOSUM</t>
  </si>
  <si>
    <t>15.</t>
  </si>
  <si>
    <t>LANOLINUM</t>
  </si>
  <si>
    <t>16.</t>
  </si>
  <si>
    <t>NATRIUM  BIBORICUM</t>
  </si>
  <si>
    <t>17.</t>
  </si>
  <si>
    <t>NATRIUM CHLORATUM</t>
  </si>
  <si>
    <t>18.</t>
  </si>
  <si>
    <t>PARAFFINUM LIQ</t>
  </si>
  <si>
    <t>19.</t>
  </si>
  <si>
    <t>PASTA ZINCI</t>
  </si>
  <si>
    <t>21.</t>
  </si>
  <si>
    <t>RESORCINUM</t>
  </si>
  <si>
    <t>22.</t>
  </si>
  <si>
    <t>SPIRYTUS CZYSTY 70 %</t>
  </si>
  <si>
    <t>litr</t>
  </si>
  <si>
    <t>24.</t>
  </si>
  <si>
    <t>SULFUR  PRECIPITATUM</t>
  </si>
  <si>
    <t>25.</t>
  </si>
  <si>
    <t>TALCUM</t>
  </si>
  <si>
    <t>27.</t>
  </si>
  <si>
    <t>VASELINUM ALBUM</t>
  </si>
  <si>
    <t>28.</t>
  </si>
  <si>
    <t>VASELINUM FLAVUM</t>
  </si>
  <si>
    <t>29.</t>
  </si>
  <si>
    <t>ZINCI OXYDATUM</t>
  </si>
  <si>
    <t>30.</t>
  </si>
  <si>
    <t>OLEUM RAPAE</t>
  </si>
  <si>
    <t>l.</t>
  </si>
  <si>
    <t>32.</t>
  </si>
  <si>
    <t>NATRIUM CITRICUM</t>
  </si>
  <si>
    <t>g.</t>
  </si>
  <si>
    <t>ŻELAZO ELEMENTARNE ZAWIESZONE W OLEJU MCT</t>
  </si>
  <si>
    <t>zawiesina doustna</t>
  </si>
  <si>
    <t>500 mg Fe</t>
  </si>
  <si>
    <t>1 but. 50 ml</t>
  </si>
  <si>
    <t>ZAWIESINA WITAMIN B6, B9 I B12 W OLEJU MCT</t>
  </si>
  <si>
    <t>krople doustne</t>
  </si>
  <si>
    <t>1 but 4 ml</t>
  </si>
  <si>
    <t>ENOXAPARINUM  NATRICUM</t>
  </si>
  <si>
    <t>inj.sc.</t>
  </si>
  <si>
    <t>40mg/0,4ml</t>
  </si>
  <si>
    <t>10 s-amp</t>
  </si>
  <si>
    <t>60mg/0,6ml</t>
  </si>
  <si>
    <t>80mg/0,8ml</t>
  </si>
  <si>
    <t>CALCIPOTRIOLUM + BETAMETHASONUM</t>
  </si>
  <si>
    <t>żel</t>
  </si>
  <si>
    <r>
      <t xml:space="preserve">(50 </t>
    </r>
    <r>
      <rPr>
        <sz val="11"/>
        <rFont val="Calibri"/>
        <family val="2"/>
        <charset val="238"/>
      </rPr>
      <t>µg + 0,5 mg)/g</t>
    </r>
  </si>
  <si>
    <t>1 tubka 30 g</t>
  </si>
  <si>
    <t>Załacznik nr 2</t>
  </si>
  <si>
    <t>ZADANIE   NR 1</t>
  </si>
  <si>
    <t>ZADANIE  NR  2</t>
  </si>
  <si>
    <t>ZADANIE  NR 3</t>
  </si>
  <si>
    <t>ZADANIE NR 4</t>
  </si>
  <si>
    <t>ZADANIE  NR  5</t>
  </si>
  <si>
    <t>ZADANIE NR 6</t>
  </si>
  <si>
    <t>ZADANIE   NR  7</t>
  </si>
  <si>
    <t>ZADANIE   NR  8</t>
  </si>
  <si>
    <t>ZADANIE  NR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</si>
</sst>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 CE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4" fontId="4" fillId="0" borderId="1" xfId="1" applyFont="1" applyBorder="1" applyAlignment="1">
      <alignment horizontal="right"/>
    </xf>
    <xf numFmtId="44" fontId="4" fillId="0" borderId="0" xfId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8FD8-5835-4DB4-8D0B-BBBDCBDE0D6F}">
  <sheetPr>
    <pageSetUpPr fitToPage="1"/>
  </sheetPr>
  <dimension ref="A1:L86"/>
  <sheetViews>
    <sheetView tabSelected="1" zoomScale="70" zoomScaleNormal="70" workbookViewId="0">
      <selection activeCell="C87" sqref="C87"/>
    </sheetView>
  </sheetViews>
  <sheetFormatPr defaultRowHeight="15" x14ac:dyDescent="0.25"/>
  <cols>
    <col min="1" max="1" width="6.28515625" customWidth="1"/>
    <col min="2" max="2" width="39.7109375" customWidth="1"/>
    <col min="3" max="3" width="13.140625" customWidth="1"/>
    <col min="4" max="4" width="13.140625" style="37" customWidth="1"/>
    <col min="5" max="5" width="15.42578125" style="37" customWidth="1"/>
    <col min="7" max="7" width="16.140625" customWidth="1"/>
    <col min="9" max="9" width="14.28515625" customWidth="1"/>
    <col min="11" max="11" width="15.7109375" customWidth="1"/>
  </cols>
  <sheetData>
    <row r="1" spans="1:12" x14ac:dyDescent="0.25">
      <c r="I1" t="s">
        <v>141</v>
      </c>
    </row>
    <row r="3" spans="1:12" s="1" customFormat="1" x14ac:dyDescent="0.25">
      <c r="B3" s="2" t="s">
        <v>142</v>
      </c>
      <c r="C3" s="3"/>
      <c r="D3" s="3"/>
      <c r="E3" s="3"/>
      <c r="F3" s="4"/>
      <c r="G3" s="4"/>
      <c r="H3" s="5"/>
      <c r="I3" s="4"/>
      <c r="J3" s="4"/>
      <c r="K3" s="4"/>
      <c r="L3" s="6"/>
    </row>
    <row r="4" spans="1:12" s="1" customFormat="1" ht="30" x14ac:dyDescent="0.25">
      <c r="A4" s="7" t="s">
        <v>0</v>
      </c>
      <c r="B4" s="8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" t="s">
        <v>7</v>
      </c>
      <c r="I4" s="7" t="s">
        <v>8</v>
      </c>
      <c r="J4" s="7" t="s">
        <v>9</v>
      </c>
      <c r="K4" s="7" t="s">
        <v>10</v>
      </c>
      <c r="L4" s="6"/>
    </row>
    <row r="5" spans="1:12" s="1" customFormat="1" ht="30" x14ac:dyDescent="0.2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>
        <v>5</v>
      </c>
      <c r="G5" s="13"/>
      <c r="H5" s="14"/>
      <c r="I5" s="15">
        <f>F5*H5</f>
        <v>0</v>
      </c>
      <c r="J5" s="16"/>
      <c r="K5" s="15">
        <f>I5*1.08</f>
        <v>0</v>
      </c>
      <c r="L5" s="6"/>
    </row>
    <row r="6" spans="1:12" s="1" customFormat="1" x14ac:dyDescent="0.25">
      <c r="A6" s="10" t="s">
        <v>16</v>
      </c>
      <c r="B6" s="11" t="s">
        <v>12</v>
      </c>
      <c r="C6" s="12" t="s">
        <v>17</v>
      </c>
      <c r="D6" s="12" t="s">
        <v>18</v>
      </c>
      <c r="E6" s="12" t="s">
        <v>19</v>
      </c>
      <c r="F6" s="12">
        <v>5</v>
      </c>
      <c r="G6" s="13"/>
      <c r="H6" s="14"/>
      <c r="I6" s="15">
        <f>F6*H6</f>
        <v>0</v>
      </c>
      <c r="J6" s="16"/>
      <c r="K6" s="15">
        <f>I6*1.08</f>
        <v>0</v>
      </c>
      <c r="L6" s="6"/>
    </row>
    <row r="7" spans="1:12" s="1" customFormat="1" x14ac:dyDescent="0.25">
      <c r="B7" s="17"/>
      <c r="C7" s="3"/>
      <c r="D7" s="3"/>
      <c r="E7" s="3"/>
      <c r="F7" s="4"/>
      <c r="G7" s="4"/>
      <c r="H7" s="5"/>
      <c r="I7" s="18">
        <f>SUM(I5:I6)</f>
        <v>0</v>
      </c>
      <c r="J7" s="18"/>
      <c r="K7" s="18">
        <f>SUM(K5:K6)</f>
        <v>0</v>
      </c>
      <c r="L7" s="6"/>
    </row>
    <row r="9" spans="1:12" s="1" customFormat="1" x14ac:dyDescent="0.25">
      <c r="B9" s="2" t="s">
        <v>143</v>
      </c>
      <c r="C9" s="3"/>
      <c r="D9" s="3"/>
      <c r="E9" s="3"/>
      <c r="F9" s="4"/>
      <c r="G9" s="4"/>
      <c r="H9" s="5"/>
      <c r="I9" s="4"/>
      <c r="J9" s="4"/>
      <c r="K9" s="4"/>
      <c r="L9" s="6"/>
    </row>
    <row r="10" spans="1:12" s="1" customFormat="1" ht="30" x14ac:dyDescent="0.25">
      <c r="A10" s="7" t="s">
        <v>0</v>
      </c>
      <c r="B10" s="8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9" t="s">
        <v>7</v>
      </c>
      <c r="I10" s="7" t="s">
        <v>8</v>
      </c>
      <c r="J10" s="7" t="s">
        <v>9</v>
      </c>
      <c r="K10" s="7" t="s">
        <v>10</v>
      </c>
      <c r="L10" s="6"/>
    </row>
    <row r="11" spans="1:12" s="1" customFormat="1" x14ac:dyDescent="0.25">
      <c r="A11" s="10" t="s">
        <v>11</v>
      </c>
      <c r="B11" s="11" t="s">
        <v>20</v>
      </c>
      <c r="C11" s="12" t="s">
        <v>21</v>
      </c>
      <c r="D11" s="12" t="s">
        <v>22</v>
      </c>
      <c r="E11" s="12" t="s">
        <v>23</v>
      </c>
      <c r="F11" s="12">
        <v>1</v>
      </c>
      <c r="G11" s="10"/>
      <c r="H11" s="14"/>
      <c r="I11" s="15">
        <f>F11*H11</f>
        <v>0</v>
      </c>
      <c r="J11" s="16"/>
      <c r="K11" s="15">
        <f>I11*1.08</f>
        <v>0</v>
      </c>
      <c r="L11" s="6"/>
    </row>
    <row r="12" spans="1:12" s="1" customFormat="1" x14ac:dyDescent="0.25">
      <c r="A12" s="10" t="s">
        <v>16</v>
      </c>
      <c r="B12" s="11" t="s">
        <v>20</v>
      </c>
      <c r="C12" s="12" t="s">
        <v>21</v>
      </c>
      <c r="D12" s="12" t="s">
        <v>24</v>
      </c>
      <c r="E12" s="12" t="s">
        <v>23</v>
      </c>
      <c r="F12" s="12">
        <v>1</v>
      </c>
      <c r="G12" s="10"/>
      <c r="H12" s="14"/>
      <c r="I12" s="15">
        <f>F12*H12</f>
        <v>0</v>
      </c>
      <c r="J12" s="16"/>
      <c r="K12" s="15">
        <f>I12*1.08</f>
        <v>0</v>
      </c>
      <c r="L12" s="6"/>
    </row>
    <row r="13" spans="1:12" s="1" customFormat="1" x14ac:dyDescent="0.25">
      <c r="B13" s="17"/>
      <c r="C13" s="3"/>
      <c r="D13" s="3"/>
      <c r="E13" s="3"/>
      <c r="F13" s="4"/>
      <c r="G13" s="4"/>
      <c r="H13" s="5"/>
      <c r="I13" s="18">
        <f>SUM(I11:I12)</f>
        <v>0</v>
      </c>
      <c r="J13" s="18"/>
      <c r="K13" s="18">
        <f t="shared" ref="K13" si="0">SUM(K11:K12)</f>
        <v>0</v>
      </c>
      <c r="L13" s="6"/>
    </row>
    <row r="14" spans="1:12" s="1" customFormat="1" x14ac:dyDescent="0.25">
      <c r="B14" s="17"/>
      <c r="C14" s="3"/>
      <c r="D14" s="3"/>
      <c r="E14" s="3"/>
      <c r="F14" s="4"/>
      <c r="G14" s="4"/>
      <c r="H14" s="5"/>
      <c r="I14" s="19"/>
      <c r="J14" s="20"/>
      <c r="K14" s="19"/>
      <c r="L14" s="6"/>
    </row>
    <row r="15" spans="1:12" s="1" customFormat="1" x14ac:dyDescent="0.25">
      <c r="B15" s="2" t="s">
        <v>144</v>
      </c>
      <c r="C15" s="3"/>
      <c r="D15" s="3"/>
      <c r="E15" s="3"/>
      <c r="F15" s="4"/>
      <c r="G15" s="4"/>
      <c r="H15" s="5"/>
      <c r="I15" s="4"/>
      <c r="J15" s="4"/>
      <c r="K15" s="4"/>
      <c r="L15" s="6"/>
    </row>
    <row r="16" spans="1:12" s="1" customFormat="1" ht="30" x14ac:dyDescent="0.25">
      <c r="A16" s="7" t="s">
        <v>0</v>
      </c>
      <c r="B16" s="8" t="s">
        <v>1</v>
      </c>
      <c r="C16" s="7" t="s">
        <v>2</v>
      </c>
      <c r="D16" s="7" t="s">
        <v>3</v>
      </c>
      <c r="E16" s="7" t="s">
        <v>4</v>
      </c>
      <c r="F16" s="7" t="s">
        <v>5</v>
      </c>
      <c r="G16" s="7" t="s">
        <v>6</v>
      </c>
      <c r="H16" s="9" t="s">
        <v>7</v>
      </c>
      <c r="I16" s="7" t="s">
        <v>8</v>
      </c>
      <c r="J16" s="7" t="s">
        <v>9</v>
      </c>
      <c r="K16" s="7" t="s">
        <v>10</v>
      </c>
      <c r="L16" s="6"/>
    </row>
    <row r="17" spans="1:12" s="1" customFormat="1" x14ac:dyDescent="0.25">
      <c r="A17" s="10" t="s">
        <v>11</v>
      </c>
      <c r="B17" s="11" t="s">
        <v>25</v>
      </c>
      <c r="C17" s="12" t="s">
        <v>26</v>
      </c>
      <c r="D17" s="12" t="s">
        <v>27</v>
      </c>
      <c r="E17" s="12" t="s">
        <v>28</v>
      </c>
      <c r="F17" s="12">
        <v>6</v>
      </c>
      <c r="G17" s="10"/>
      <c r="H17" s="14"/>
      <c r="I17" s="15">
        <f>F17*H17</f>
        <v>0</v>
      </c>
      <c r="J17" s="16"/>
      <c r="K17" s="15">
        <f>I17*1.08</f>
        <v>0</v>
      </c>
      <c r="L17" s="6"/>
    </row>
    <row r="18" spans="1:12" ht="32.25" customHeight="1" x14ac:dyDescent="0.25"/>
    <row r="19" spans="1:12" s="1" customFormat="1" x14ac:dyDescent="0.25">
      <c r="B19" s="2" t="s">
        <v>145</v>
      </c>
      <c r="C19" s="3"/>
      <c r="D19" s="3"/>
      <c r="E19" s="3"/>
      <c r="F19" s="4"/>
      <c r="G19" s="4"/>
      <c r="H19" s="5"/>
      <c r="I19" s="4"/>
      <c r="J19" s="4"/>
      <c r="K19" s="4"/>
      <c r="L19" s="6"/>
    </row>
    <row r="20" spans="1:12" s="1" customFormat="1" ht="30" x14ac:dyDescent="0.25">
      <c r="A20" s="12" t="s">
        <v>29</v>
      </c>
      <c r="B20" s="8" t="s">
        <v>1</v>
      </c>
      <c r="C20" s="7" t="s">
        <v>2</v>
      </c>
      <c r="D20" s="7" t="s">
        <v>3</v>
      </c>
      <c r="E20" s="7" t="s">
        <v>4</v>
      </c>
      <c r="F20" s="7" t="s">
        <v>5</v>
      </c>
      <c r="G20" s="7" t="s">
        <v>6</v>
      </c>
      <c r="H20" s="9" t="s">
        <v>7</v>
      </c>
      <c r="I20" s="7" t="s">
        <v>8</v>
      </c>
      <c r="J20" s="7" t="s">
        <v>9</v>
      </c>
      <c r="K20" s="7" t="s">
        <v>10</v>
      </c>
      <c r="L20" s="6"/>
    </row>
    <row r="21" spans="1:12" s="1" customFormat="1" x14ac:dyDescent="0.25">
      <c r="A21" s="10" t="s">
        <v>11</v>
      </c>
      <c r="B21" s="11" t="s">
        <v>30</v>
      </c>
      <c r="C21" s="12" t="s">
        <v>21</v>
      </c>
      <c r="D21" s="12" t="s">
        <v>31</v>
      </c>
      <c r="E21" s="12" t="s">
        <v>32</v>
      </c>
      <c r="F21" s="12">
        <v>1</v>
      </c>
      <c r="G21" s="13"/>
      <c r="H21" s="14"/>
      <c r="I21" s="15">
        <f>F21*H21</f>
        <v>0</v>
      </c>
      <c r="J21" s="16"/>
      <c r="K21" s="15">
        <f t="shared" ref="K21:K24" si="1">I21*1.08</f>
        <v>0</v>
      </c>
      <c r="L21" s="6"/>
    </row>
    <row r="22" spans="1:12" s="1" customFormat="1" x14ac:dyDescent="0.25">
      <c r="A22" s="10" t="s">
        <v>16</v>
      </c>
      <c r="B22" s="11" t="s">
        <v>33</v>
      </c>
      <c r="C22" s="12" t="s">
        <v>21</v>
      </c>
      <c r="D22" s="12" t="s">
        <v>34</v>
      </c>
      <c r="E22" s="12" t="s">
        <v>35</v>
      </c>
      <c r="F22" s="12">
        <v>3</v>
      </c>
      <c r="G22" s="13"/>
      <c r="H22" s="14"/>
      <c r="I22" s="15">
        <f>F22*H22</f>
        <v>0</v>
      </c>
      <c r="J22" s="16"/>
      <c r="K22" s="15">
        <f t="shared" si="1"/>
        <v>0</v>
      </c>
      <c r="L22" s="6"/>
    </row>
    <row r="23" spans="1:12" s="1" customFormat="1" x14ac:dyDescent="0.25">
      <c r="A23" s="10" t="s">
        <v>36</v>
      </c>
      <c r="B23" s="11" t="s">
        <v>37</v>
      </c>
      <c r="C23" s="12" t="s">
        <v>21</v>
      </c>
      <c r="D23" s="12" t="s">
        <v>38</v>
      </c>
      <c r="E23" s="12" t="s">
        <v>28</v>
      </c>
      <c r="F23" s="12">
        <v>15</v>
      </c>
      <c r="G23" s="13"/>
      <c r="H23" s="14"/>
      <c r="I23" s="15">
        <f>F23*H23</f>
        <v>0</v>
      </c>
      <c r="J23" s="16"/>
      <c r="K23" s="15">
        <f t="shared" si="1"/>
        <v>0</v>
      </c>
      <c r="L23" s="6"/>
    </row>
    <row r="24" spans="1:12" s="1" customFormat="1" x14ac:dyDescent="0.25">
      <c r="A24" s="10" t="s">
        <v>39</v>
      </c>
      <c r="B24" s="11" t="s">
        <v>37</v>
      </c>
      <c r="C24" s="12" t="s">
        <v>21</v>
      </c>
      <c r="D24" s="12" t="s">
        <v>40</v>
      </c>
      <c r="E24" s="12" t="s">
        <v>28</v>
      </c>
      <c r="F24" s="12">
        <v>38</v>
      </c>
      <c r="G24" s="13"/>
      <c r="H24" s="14"/>
      <c r="I24" s="15">
        <f>F24*H24</f>
        <v>0</v>
      </c>
      <c r="J24" s="16"/>
      <c r="K24" s="15">
        <f t="shared" si="1"/>
        <v>0</v>
      </c>
      <c r="L24" s="6"/>
    </row>
    <row r="25" spans="1:12" s="1" customFormat="1" x14ac:dyDescent="0.25">
      <c r="B25" s="17"/>
      <c r="C25" s="3"/>
      <c r="D25" s="3"/>
      <c r="E25" s="3"/>
      <c r="F25" s="4"/>
      <c r="G25" s="4"/>
      <c r="H25" s="5"/>
      <c r="I25" s="18">
        <f>SUM(I21:I24)</f>
        <v>0</v>
      </c>
      <c r="J25" s="18"/>
      <c r="K25" s="18">
        <f t="shared" ref="K25" si="2">SUM(K21:K24)</f>
        <v>0</v>
      </c>
      <c r="L25" s="6"/>
    </row>
    <row r="27" spans="1:12" s="1" customFormat="1" x14ac:dyDescent="0.25">
      <c r="B27" s="21" t="s">
        <v>146</v>
      </c>
      <c r="C27" s="22"/>
      <c r="D27" s="38"/>
      <c r="E27" s="22"/>
      <c r="F27" s="23"/>
      <c r="G27" s="23"/>
      <c r="H27" s="24"/>
      <c r="I27" s="4"/>
      <c r="J27" s="4"/>
      <c r="K27" s="4"/>
      <c r="L27" s="6"/>
    </row>
    <row r="28" spans="1:12" s="1" customFormat="1" ht="30" x14ac:dyDescent="0.25">
      <c r="A28" s="7" t="s">
        <v>0</v>
      </c>
      <c r="B28" s="8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6</v>
      </c>
      <c r="H28" s="9" t="s">
        <v>7</v>
      </c>
      <c r="I28" s="7" t="s">
        <v>8</v>
      </c>
      <c r="J28" s="7" t="s">
        <v>9</v>
      </c>
      <c r="K28" s="7" t="s">
        <v>10</v>
      </c>
      <c r="L28" s="6"/>
    </row>
    <row r="29" spans="1:12" s="1" customFormat="1" x14ac:dyDescent="0.25">
      <c r="A29" s="10" t="s">
        <v>11</v>
      </c>
      <c r="B29" s="11" t="s">
        <v>41</v>
      </c>
      <c r="C29" s="12" t="s">
        <v>42</v>
      </c>
      <c r="D29" s="12" t="s">
        <v>43</v>
      </c>
      <c r="E29" s="12" t="s">
        <v>44</v>
      </c>
      <c r="F29" s="12">
        <v>12</v>
      </c>
      <c r="G29" s="13"/>
      <c r="H29" s="14"/>
      <c r="I29" s="15">
        <f>F29*H29</f>
        <v>0</v>
      </c>
      <c r="J29" s="15"/>
      <c r="K29" s="15">
        <f>I29*1.08</f>
        <v>0</v>
      </c>
      <c r="L29" s="6"/>
    </row>
    <row r="30" spans="1:12" s="1" customFormat="1" ht="30" x14ac:dyDescent="0.25">
      <c r="A30" s="10" t="s">
        <v>16</v>
      </c>
      <c r="B30" s="11" t="s">
        <v>45</v>
      </c>
      <c r="C30" s="12" t="s">
        <v>46</v>
      </c>
      <c r="D30" s="12" t="s">
        <v>47</v>
      </c>
      <c r="E30" s="12" t="s">
        <v>48</v>
      </c>
      <c r="F30" s="12">
        <v>30</v>
      </c>
      <c r="G30" s="13"/>
      <c r="H30" s="14"/>
      <c r="I30" s="15">
        <f t="shared" ref="I30:I37" si="3">F30*H30</f>
        <v>0</v>
      </c>
      <c r="J30" s="15"/>
      <c r="K30" s="15">
        <f t="shared" ref="K30:K37" si="4">I30*1.08</f>
        <v>0</v>
      </c>
      <c r="L30" s="6"/>
    </row>
    <row r="31" spans="1:12" s="1" customFormat="1" x14ac:dyDescent="0.25">
      <c r="A31" s="10" t="s">
        <v>36</v>
      </c>
      <c r="B31" s="11" t="s">
        <v>49</v>
      </c>
      <c r="C31" s="12" t="s">
        <v>46</v>
      </c>
      <c r="D31" s="39">
        <v>0.1</v>
      </c>
      <c r="E31" s="12" t="s">
        <v>50</v>
      </c>
      <c r="F31" s="12">
        <v>68</v>
      </c>
      <c r="G31" s="13"/>
      <c r="H31" s="14"/>
      <c r="I31" s="15">
        <f t="shared" si="3"/>
        <v>0</v>
      </c>
      <c r="J31" s="15"/>
      <c r="K31" s="15">
        <f t="shared" si="4"/>
        <v>0</v>
      </c>
      <c r="L31" s="6"/>
    </row>
    <row r="32" spans="1:12" s="1" customFormat="1" x14ac:dyDescent="0.25">
      <c r="A32" s="10" t="s">
        <v>39</v>
      </c>
      <c r="B32" s="11" t="s">
        <v>51</v>
      </c>
      <c r="C32" s="12" t="s">
        <v>42</v>
      </c>
      <c r="D32" s="12" t="s">
        <v>52</v>
      </c>
      <c r="E32" s="12" t="s">
        <v>53</v>
      </c>
      <c r="F32" s="12">
        <v>165</v>
      </c>
      <c r="G32" s="13"/>
      <c r="H32" s="14"/>
      <c r="I32" s="15">
        <f t="shared" si="3"/>
        <v>0</v>
      </c>
      <c r="J32" s="15"/>
      <c r="K32" s="15">
        <f t="shared" si="4"/>
        <v>0</v>
      </c>
      <c r="L32" s="6"/>
    </row>
    <row r="33" spans="1:12" s="1" customFormat="1" x14ac:dyDescent="0.25">
      <c r="A33" s="10" t="s">
        <v>54</v>
      </c>
      <c r="B33" s="11" t="s">
        <v>55</v>
      </c>
      <c r="C33" s="12" t="s">
        <v>42</v>
      </c>
      <c r="D33" s="12" t="s">
        <v>56</v>
      </c>
      <c r="E33" s="12" t="s">
        <v>57</v>
      </c>
      <c r="F33" s="12">
        <v>128</v>
      </c>
      <c r="G33" s="13"/>
      <c r="H33" s="14"/>
      <c r="I33" s="15">
        <f t="shared" si="3"/>
        <v>0</v>
      </c>
      <c r="J33" s="15"/>
      <c r="K33" s="15">
        <f t="shared" si="4"/>
        <v>0</v>
      </c>
      <c r="L33" s="6"/>
    </row>
    <row r="34" spans="1:12" s="1" customFormat="1" x14ac:dyDescent="0.25">
      <c r="A34" s="10" t="s">
        <v>58</v>
      </c>
      <c r="B34" s="11" t="s">
        <v>55</v>
      </c>
      <c r="C34" s="12" t="s">
        <v>42</v>
      </c>
      <c r="D34" s="12" t="s">
        <v>59</v>
      </c>
      <c r="E34" s="12" t="s">
        <v>57</v>
      </c>
      <c r="F34" s="12">
        <v>98</v>
      </c>
      <c r="G34" s="13"/>
      <c r="H34" s="14"/>
      <c r="I34" s="15">
        <f t="shared" si="3"/>
        <v>0</v>
      </c>
      <c r="J34" s="15"/>
      <c r="K34" s="15">
        <f t="shared" si="4"/>
        <v>0</v>
      </c>
      <c r="L34" s="6"/>
    </row>
    <row r="35" spans="1:12" s="1" customFormat="1" x14ac:dyDescent="0.25">
      <c r="A35" s="10" t="s">
        <v>60</v>
      </c>
      <c r="B35" s="11" t="s">
        <v>61</v>
      </c>
      <c r="C35" s="12" t="s">
        <v>62</v>
      </c>
      <c r="D35" s="39" t="s">
        <v>63</v>
      </c>
      <c r="E35" s="12" t="s">
        <v>64</v>
      </c>
      <c r="F35" s="12">
        <v>75</v>
      </c>
      <c r="G35" s="13"/>
      <c r="H35" s="14"/>
      <c r="I35" s="15">
        <f t="shared" si="3"/>
        <v>0</v>
      </c>
      <c r="J35" s="15"/>
      <c r="K35" s="15">
        <f t="shared" si="4"/>
        <v>0</v>
      </c>
      <c r="L35" s="6"/>
    </row>
    <row r="36" spans="1:12" s="1" customFormat="1" ht="45" x14ac:dyDescent="0.25">
      <c r="A36" s="10" t="s">
        <v>65</v>
      </c>
      <c r="B36" s="11" t="s">
        <v>61</v>
      </c>
      <c r="C36" s="12" t="s">
        <v>66</v>
      </c>
      <c r="D36" s="39" t="s">
        <v>67</v>
      </c>
      <c r="E36" s="12" t="s">
        <v>68</v>
      </c>
      <c r="F36" s="12">
        <v>38</v>
      </c>
      <c r="G36" s="13"/>
      <c r="H36" s="14"/>
      <c r="I36" s="15">
        <f t="shared" si="3"/>
        <v>0</v>
      </c>
      <c r="J36" s="15"/>
      <c r="K36" s="15">
        <f t="shared" si="4"/>
        <v>0</v>
      </c>
      <c r="L36" s="6"/>
    </row>
    <row r="37" spans="1:12" s="1" customFormat="1" x14ac:dyDescent="0.25">
      <c r="A37" s="10" t="s">
        <v>69</v>
      </c>
      <c r="B37" s="11" t="s">
        <v>70</v>
      </c>
      <c r="C37" s="12" t="s">
        <v>71</v>
      </c>
      <c r="D37" s="39" t="s">
        <v>72</v>
      </c>
      <c r="E37" s="12" t="s">
        <v>73</v>
      </c>
      <c r="F37" s="12">
        <v>263</v>
      </c>
      <c r="G37" s="13"/>
      <c r="H37" s="14"/>
      <c r="I37" s="15">
        <f t="shared" si="3"/>
        <v>0</v>
      </c>
      <c r="J37" s="15"/>
      <c r="K37" s="15">
        <f t="shared" si="4"/>
        <v>0</v>
      </c>
      <c r="L37" s="6"/>
    </row>
    <row r="38" spans="1:12" s="1" customFormat="1" ht="16.5" customHeight="1" x14ac:dyDescent="0.25">
      <c r="B38" s="17"/>
      <c r="C38" s="3"/>
      <c r="D38" s="3"/>
      <c r="E38" s="3"/>
      <c r="F38" s="4"/>
      <c r="G38" s="4"/>
      <c r="H38" s="5"/>
      <c r="I38" s="18">
        <f>SUM(I29:I37)</f>
        <v>0</v>
      </c>
      <c r="J38" s="18"/>
      <c r="K38" s="18">
        <f t="shared" ref="K38" si="5">SUM(K29:K37)</f>
        <v>0</v>
      </c>
      <c r="L38" s="6"/>
    </row>
    <row r="39" spans="1:12" s="1" customFormat="1" ht="26.25" customHeight="1" x14ac:dyDescent="0.25">
      <c r="B39" s="17"/>
      <c r="C39" s="3"/>
      <c r="D39" s="3"/>
      <c r="E39" s="3"/>
      <c r="F39" s="4"/>
      <c r="G39" s="4"/>
      <c r="H39" s="5"/>
      <c r="I39" s="19"/>
      <c r="J39" s="19"/>
      <c r="K39" s="19"/>
      <c r="L39" s="6"/>
    </row>
    <row r="40" spans="1:12" s="1" customFormat="1" x14ac:dyDescent="0.25">
      <c r="B40" s="25" t="s">
        <v>147</v>
      </c>
      <c r="C40" s="26"/>
      <c r="D40" s="40"/>
      <c r="E40" s="42"/>
      <c r="H40" s="6"/>
      <c r="L40" s="6"/>
    </row>
    <row r="41" spans="1:12" s="1" customFormat="1" ht="30" x14ac:dyDescent="0.25">
      <c r="A41" s="7" t="s">
        <v>0</v>
      </c>
      <c r="B41" s="8" t="s">
        <v>1</v>
      </c>
      <c r="C41" s="7" t="s">
        <v>2</v>
      </c>
      <c r="D41" s="7" t="s">
        <v>3</v>
      </c>
      <c r="E41" s="7" t="s">
        <v>4</v>
      </c>
      <c r="F41" s="7" t="s">
        <v>5</v>
      </c>
      <c r="G41" s="7" t="s">
        <v>6</v>
      </c>
      <c r="H41" s="9" t="s">
        <v>7</v>
      </c>
      <c r="I41" s="7" t="s">
        <v>8</v>
      </c>
      <c r="J41" s="7" t="s">
        <v>9</v>
      </c>
      <c r="K41" s="7" t="s">
        <v>10</v>
      </c>
      <c r="L41" s="6"/>
    </row>
    <row r="42" spans="1:12" s="1" customFormat="1" x14ac:dyDescent="0.25">
      <c r="A42" s="10" t="s">
        <v>11</v>
      </c>
      <c r="B42" s="27" t="s">
        <v>74</v>
      </c>
      <c r="C42" s="12" t="s">
        <v>75</v>
      </c>
      <c r="D42" s="41"/>
      <c r="E42" s="12"/>
      <c r="F42" s="12">
        <v>4200</v>
      </c>
      <c r="G42" s="13"/>
      <c r="H42" s="14"/>
      <c r="I42" s="15">
        <f>F42*H42</f>
        <v>0</v>
      </c>
      <c r="J42" s="16"/>
      <c r="K42" s="15">
        <f>I42*1.23</f>
        <v>0</v>
      </c>
      <c r="L42" s="6"/>
    </row>
    <row r="43" spans="1:12" s="1" customFormat="1" x14ac:dyDescent="0.25">
      <c r="A43" s="10" t="s">
        <v>16</v>
      </c>
      <c r="B43" s="27" t="s">
        <v>76</v>
      </c>
      <c r="C43" s="12" t="s">
        <v>75</v>
      </c>
      <c r="D43" s="41"/>
      <c r="E43" s="12"/>
      <c r="F43" s="12">
        <v>2250</v>
      </c>
      <c r="G43" s="13"/>
      <c r="H43" s="14"/>
      <c r="I43" s="15">
        <f t="shared" ref="I43:I67" si="6">F43*H43</f>
        <v>0</v>
      </c>
      <c r="J43" s="16"/>
      <c r="K43" s="15">
        <f t="shared" ref="K43:K67" si="7">I43*1.23</f>
        <v>0</v>
      </c>
      <c r="L43" s="6"/>
    </row>
    <row r="44" spans="1:12" s="1" customFormat="1" x14ac:dyDescent="0.25">
      <c r="A44" s="10" t="s">
        <v>36</v>
      </c>
      <c r="B44" s="27" t="s">
        <v>77</v>
      </c>
      <c r="C44" s="12" t="s">
        <v>75</v>
      </c>
      <c r="D44" s="41"/>
      <c r="E44" s="12"/>
      <c r="F44" s="12">
        <v>38</v>
      </c>
      <c r="G44" s="13"/>
      <c r="H44" s="14"/>
      <c r="I44" s="15">
        <f t="shared" si="6"/>
        <v>0</v>
      </c>
      <c r="J44" s="16"/>
      <c r="K44" s="15">
        <f t="shared" si="7"/>
        <v>0</v>
      </c>
      <c r="L44" s="6"/>
    </row>
    <row r="45" spans="1:12" s="1" customFormat="1" x14ac:dyDescent="0.25">
      <c r="A45" s="10" t="s">
        <v>39</v>
      </c>
      <c r="B45" s="27" t="s">
        <v>78</v>
      </c>
      <c r="C45" s="12" t="s">
        <v>75</v>
      </c>
      <c r="D45" s="41"/>
      <c r="E45" s="12"/>
      <c r="F45" s="12">
        <v>788</v>
      </c>
      <c r="G45" s="13"/>
      <c r="H45" s="14"/>
      <c r="I45" s="15">
        <f t="shared" si="6"/>
        <v>0</v>
      </c>
      <c r="J45" s="16"/>
      <c r="K45" s="15">
        <f t="shared" si="7"/>
        <v>0</v>
      </c>
      <c r="L45" s="6"/>
    </row>
    <row r="46" spans="1:12" s="1" customFormat="1" x14ac:dyDescent="0.25">
      <c r="A46" s="10" t="s">
        <v>60</v>
      </c>
      <c r="B46" s="27" t="s">
        <v>79</v>
      </c>
      <c r="C46" s="12" t="s">
        <v>75</v>
      </c>
      <c r="D46" s="41"/>
      <c r="E46" s="12"/>
      <c r="F46" s="12">
        <v>375</v>
      </c>
      <c r="G46" s="13"/>
      <c r="H46" s="14"/>
      <c r="I46" s="15">
        <f t="shared" si="6"/>
        <v>0</v>
      </c>
      <c r="J46" s="16"/>
      <c r="K46" s="15">
        <f t="shared" si="7"/>
        <v>0</v>
      </c>
      <c r="L46" s="6"/>
    </row>
    <row r="47" spans="1:12" s="1" customFormat="1" x14ac:dyDescent="0.25">
      <c r="A47" s="10" t="s">
        <v>65</v>
      </c>
      <c r="B47" s="27" t="s">
        <v>80</v>
      </c>
      <c r="C47" s="12" t="s">
        <v>75</v>
      </c>
      <c r="D47" s="41"/>
      <c r="E47" s="12"/>
      <c r="F47" s="12">
        <v>30</v>
      </c>
      <c r="G47" s="13"/>
      <c r="H47" s="14"/>
      <c r="I47" s="15">
        <f t="shared" si="6"/>
        <v>0</v>
      </c>
      <c r="J47" s="16"/>
      <c r="K47" s="15">
        <f t="shared" si="7"/>
        <v>0</v>
      </c>
      <c r="L47" s="6"/>
    </row>
    <row r="48" spans="1:12" s="1" customFormat="1" x14ac:dyDescent="0.25">
      <c r="A48" s="10" t="s">
        <v>69</v>
      </c>
      <c r="B48" s="27" t="s">
        <v>81</v>
      </c>
      <c r="C48" s="12" t="s">
        <v>82</v>
      </c>
      <c r="D48" s="41"/>
      <c r="E48" s="12"/>
      <c r="F48" s="12">
        <v>68</v>
      </c>
      <c r="G48" s="13"/>
      <c r="H48" s="14"/>
      <c r="I48" s="15">
        <f t="shared" si="6"/>
        <v>0</v>
      </c>
      <c r="J48" s="16"/>
      <c r="K48" s="15">
        <f t="shared" si="7"/>
        <v>0</v>
      </c>
      <c r="L48" s="6"/>
    </row>
    <row r="49" spans="1:12" s="1" customFormat="1" x14ac:dyDescent="0.25">
      <c r="A49" s="10" t="s">
        <v>83</v>
      </c>
      <c r="B49" s="27" t="s">
        <v>84</v>
      </c>
      <c r="C49" s="12" t="s">
        <v>82</v>
      </c>
      <c r="D49" s="41"/>
      <c r="E49" s="12"/>
      <c r="F49" s="12">
        <v>15</v>
      </c>
      <c r="G49" s="13"/>
      <c r="H49" s="14"/>
      <c r="I49" s="15">
        <f t="shared" si="6"/>
        <v>0</v>
      </c>
      <c r="J49" s="16"/>
      <c r="K49" s="15">
        <f t="shared" si="7"/>
        <v>0</v>
      </c>
      <c r="L49" s="6"/>
    </row>
    <row r="50" spans="1:12" s="1" customFormat="1" x14ac:dyDescent="0.25">
      <c r="A50" s="10" t="s">
        <v>85</v>
      </c>
      <c r="B50" s="27" t="s">
        <v>86</v>
      </c>
      <c r="C50" s="12" t="s">
        <v>82</v>
      </c>
      <c r="D50" s="41"/>
      <c r="E50" s="12"/>
      <c r="F50" s="12">
        <v>15</v>
      </c>
      <c r="G50" s="13"/>
      <c r="H50" s="14"/>
      <c r="I50" s="15">
        <f t="shared" si="6"/>
        <v>0</v>
      </c>
      <c r="J50" s="16"/>
      <c r="K50" s="15">
        <f t="shared" si="7"/>
        <v>0</v>
      </c>
      <c r="L50" s="6"/>
    </row>
    <row r="51" spans="1:12" s="1" customFormat="1" x14ac:dyDescent="0.25">
      <c r="A51" s="10" t="s">
        <v>87</v>
      </c>
      <c r="B51" s="27" t="s">
        <v>88</v>
      </c>
      <c r="C51" s="12" t="s">
        <v>75</v>
      </c>
      <c r="D51" s="41"/>
      <c r="E51" s="12"/>
      <c r="F51" s="12">
        <v>1500</v>
      </c>
      <c r="G51" s="13"/>
      <c r="H51" s="14"/>
      <c r="I51" s="15">
        <f t="shared" si="6"/>
        <v>0</v>
      </c>
      <c r="J51" s="16"/>
      <c r="K51" s="15">
        <f t="shared" si="7"/>
        <v>0</v>
      </c>
      <c r="L51" s="6"/>
    </row>
    <row r="52" spans="1:12" s="1" customFormat="1" x14ac:dyDescent="0.25">
      <c r="A52" s="10" t="s">
        <v>89</v>
      </c>
      <c r="B52" s="27" t="s">
        <v>90</v>
      </c>
      <c r="C52" s="12" t="s">
        <v>75</v>
      </c>
      <c r="D52" s="41"/>
      <c r="E52" s="12"/>
      <c r="F52" s="12">
        <v>3000</v>
      </c>
      <c r="G52" s="13"/>
      <c r="H52" s="14"/>
      <c r="I52" s="15">
        <f t="shared" si="6"/>
        <v>0</v>
      </c>
      <c r="J52" s="16"/>
      <c r="K52" s="15">
        <f t="shared" si="7"/>
        <v>0</v>
      </c>
      <c r="L52" s="6"/>
    </row>
    <row r="53" spans="1:12" s="1" customFormat="1" x14ac:dyDescent="0.25">
      <c r="A53" s="10" t="s">
        <v>91</v>
      </c>
      <c r="B53" s="27" t="s">
        <v>92</v>
      </c>
      <c r="C53" s="12" t="s">
        <v>75</v>
      </c>
      <c r="D53" s="41"/>
      <c r="E53" s="12"/>
      <c r="F53" s="12">
        <v>375</v>
      </c>
      <c r="G53" s="13"/>
      <c r="H53" s="14"/>
      <c r="I53" s="15">
        <f t="shared" si="6"/>
        <v>0</v>
      </c>
      <c r="J53" s="16"/>
      <c r="K53" s="15">
        <f t="shared" si="7"/>
        <v>0</v>
      </c>
      <c r="L53" s="6"/>
    </row>
    <row r="54" spans="1:12" s="1" customFormat="1" x14ac:dyDescent="0.25">
      <c r="A54" s="10" t="s">
        <v>93</v>
      </c>
      <c r="B54" s="27" t="s">
        <v>94</v>
      </c>
      <c r="C54" s="12" t="s">
        <v>75</v>
      </c>
      <c r="D54" s="41"/>
      <c r="E54" s="12"/>
      <c r="F54" s="12">
        <v>1500</v>
      </c>
      <c r="G54" s="13"/>
      <c r="H54" s="14"/>
      <c r="I54" s="15">
        <f t="shared" si="6"/>
        <v>0</v>
      </c>
      <c r="J54" s="16"/>
      <c r="K54" s="15">
        <f t="shared" si="7"/>
        <v>0</v>
      </c>
      <c r="L54" s="6"/>
    </row>
    <row r="55" spans="1:12" s="1" customFormat="1" x14ac:dyDescent="0.25">
      <c r="A55" s="10" t="s">
        <v>95</v>
      </c>
      <c r="B55" s="27" t="s">
        <v>96</v>
      </c>
      <c r="C55" s="12" t="s">
        <v>75</v>
      </c>
      <c r="D55" s="41"/>
      <c r="E55" s="12"/>
      <c r="F55" s="12">
        <v>150</v>
      </c>
      <c r="G55" s="13"/>
      <c r="H55" s="14"/>
      <c r="I55" s="15">
        <f t="shared" si="6"/>
        <v>0</v>
      </c>
      <c r="J55" s="16"/>
      <c r="K55" s="15">
        <f t="shared" si="7"/>
        <v>0</v>
      </c>
      <c r="L55" s="6"/>
    </row>
    <row r="56" spans="1:12" s="1" customFormat="1" x14ac:dyDescent="0.25">
      <c r="A56" s="10" t="s">
        <v>97</v>
      </c>
      <c r="B56" s="27" t="s">
        <v>98</v>
      </c>
      <c r="C56" s="12" t="s">
        <v>82</v>
      </c>
      <c r="D56" s="41"/>
      <c r="E56" s="12"/>
      <c r="F56" s="12">
        <v>2</v>
      </c>
      <c r="G56" s="13"/>
      <c r="H56" s="14"/>
      <c r="I56" s="15">
        <f t="shared" si="6"/>
        <v>0</v>
      </c>
      <c r="J56" s="16"/>
      <c r="K56" s="15">
        <f t="shared" si="7"/>
        <v>0</v>
      </c>
      <c r="L56" s="6"/>
    </row>
    <row r="57" spans="1:12" s="1" customFormat="1" x14ac:dyDescent="0.25">
      <c r="A57" s="10" t="s">
        <v>99</v>
      </c>
      <c r="B57" s="27" t="s">
        <v>100</v>
      </c>
      <c r="C57" s="12" t="s">
        <v>82</v>
      </c>
      <c r="D57" s="41"/>
      <c r="E57" s="12"/>
      <c r="F57" s="12">
        <v>45</v>
      </c>
      <c r="G57" s="13"/>
      <c r="H57" s="14"/>
      <c r="I57" s="15">
        <f t="shared" si="6"/>
        <v>0</v>
      </c>
      <c r="J57" s="16"/>
      <c r="K57" s="15">
        <f t="shared" si="7"/>
        <v>0</v>
      </c>
      <c r="L57" s="6"/>
    </row>
    <row r="58" spans="1:12" s="1" customFormat="1" x14ac:dyDescent="0.25">
      <c r="A58" s="10" t="s">
        <v>101</v>
      </c>
      <c r="B58" s="27" t="s">
        <v>102</v>
      </c>
      <c r="C58" s="12" t="s">
        <v>82</v>
      </c>
      <c r="D58" s="41"/>
      <c r="E58" s="12"/>
      <c r="F58" s="12">
        <v>5</v>
      </c>
      <c r="G58" s="13"/>
      <c r="H58" s="14"/>
      <c r="I58" s="15">
        <f t="shared" si="6"/>
        <v>0</v>
      </c>
      <c r="J58" s="16"/>
      <c r="K58" s="15">
        <f t="shared" si="7"/>
        <v>0</v>
      </c>
      <c r="L58" s="6"/>
    </row>
    <row r="59" spans="1:12" s="1" customFormat="1" x14ac:dyDescent="0.25">
      <c r="A59" s="10" t="s">
        <v>103</v>
      </c>
      <c r="B59" s="27" t="s">
        <v>104</v>
      </c>
      <c r="C59" s="12" t="s">
        <v>75</v>
      </c>
      <c r="D59" s="41"/>
      <c r="E59" s="12"/>
      <c r="F59" s="12">
        <v>38</v>
      </c>
      <c r="G59" s="13"/>
      <c r="H59" s="14"/>
      <c r="I59" s="15">
        <f t="shared" si="6"/>
        <v>0</v>
      </c>
      <c r="J59" s="16"/>
      <c r="K59" s="15">
        <f t="shared" si="7"/>
        <v>0</v>
      </c>
      <c r="L59" s="6"/>
    </row>
    <row r="60" spans="1:12" s="1" customFormat="1" x14ac:dyDescent="0.25">
      <c r="A60" s="10" t="s">
        <v>105</v>
      </c>
      <c r="B60" s="27" t="s">
        <v>106</v>
      </c>
      <c r="C60" s="12" t="s">
        <v>107</v>
      </c>
      <c r="D60" s="41"/>
      <c r="E60" s="12"/>
      <c r="F60" s="12">
        <v>8</v>
      </c>
      <c r="G60" s="13"/>
      <c r="H60" s="14"/>
      <c r="I60" s="15">
        <f t="shared" si="6"/>
        <v>0</v>
      </c>
      <c r="J60" s="16"/>
      <c r="K60" s="15">
        <f t="shared" si="7"/>
        <v>0</v>
      </c>
      <c r="L60" s="6"/>
    </row>
    <row r="61" spans="1:12" s="1" customFormat="1" x14ac:dyDescent="0.25">
      <c r="A61" s="10" t="s">
        <v>108</v>
      </c>
      <c r="B61" s="27" t="s">
        <v>109</v>
      </c>
      <c r="C61" s="12" t="s">
        <v>75</v>
      </c>
      <c r="D61" s="41"/>
      <c r="E61" s="12"/>
      <c r="F61" s="12">
        <v>750</v>
      </c>
      <c r="G61" s="13"/>
      <c r="H61" s="14"/>
      <c r="I61" s="15">
        <f t="shared" si="6"/>
        <v>0</v>
      </c>
      <c r="J61" s="16"/>
      <c r="K61" s="15">
        <f t="shared" si="7"/>
        <v>0</v>
      </c>
      <c r="L61" s="6"/>
    </row>
    <row r="62" spans="1:12" s="1" customFormat="1" x14ac:dyDescent="0.25">
      <c r="A62" s="10" t="s">
        <v>110</v>
      </c>
      <c r="B62" s="27" t="s">
        <v>111</v>
      </c>
      <c r="C62" s="12" t="s">
        <v>82</v>
      </c>
      <c r="D62" s="41"/>
      <c r="E62" s="12"/>
      <c r="F62" s="12">
        <v>3</v>
      </c>
      <c r="G62" s="13"/>
      <c r="H62" s="14"/>
      <c r="I62" s="15">
        <f t="shared" si="6"/>
        <v>0</v>
      </c>
      <c r="J62" s="16"/>
      <c r="K62" s="15">
        <f t="shared" si="7"/>
        <v>0</v>
      </c>
      <c r="L62" s="6"/>
    </row>
    <row r="63" spans="1:12" s="1" customFormat="1" x14ac:dyDescent="0.25">
      <c r="A63" s="10" t="s">
        <v>112</v>
      </c>
      <c r="B63" s="27" t="s">
        <v>113</v>
      </c>
      <c r="C63" s="12" t="s">
        <v>82</v>
      </c>
      <c r="D63" s="41"/>
      <c r="E63" s="12"/>
      <c r="F63" s="12">
        <v>150</v>
      </c>
      <c r="G63" s="13"/>
      <c r="H63" s="14"/>
      <c r="I63" s="15">
        <f t="shared" si="6"/>
        <v>0</v>
      </c>
      <c r="J63" s="16"/>
      <c r="K63" s="15">
        <f t="shared" si="7"/>
        <v>0</v>
      </c>
      <c r="L63" s="6"/>
    </row>
    <row r="64" spans="1:12" s="1" customFormat="1" x14ac:dyDescent="0.25">
      <c r="A64" s="10" t="s">
        <v>114</v>
      </c>
      <c r="B64" s="27" t="s">
        <v>115</v>
      </c>
      <c r="C64" s="12" t="s">
        <v>82</v>
      </c>
      <c r="D64" s="41"/>
      <c r="E64" s="12"/>
      <c r="F64" s="12">
        <v>90</v>
      </c>
      <c r="G64" s="13"/>
      <c r="H64" s="14"/>
      <c r="I64" s="15">
        <f t="shared" si="6"/>
        <v>0</v>
      </c>
      <c r="J64" s="16"/>
      <c r="K64" s="15">
        <f t="shared" si="7"/>
        <v>0</v>
      </c>
      <c r="L64" s="6"/>
    </row>
    <row r="65" spans="1:12" s="1" customFormat="1" x14ac:dyDescent="0.25">
      <c r="A65" s="10" t="s">
        <v>116</v>
      </c>
      <c r="B65" s="27" t="s">
        <v>117</v>
      </c>
      <c r="C65" s="12" t="s">
        <v>82</v>
      </c>
      <c r="D65" s="41"/>
      <c r="E65" s="12"/>
      <c r="F65" s="12">
        <v>3</v>
      </c>
      <c r="G65" s="13"/>
      <c r="H65" s="14"/>
      <c r="I65" s="15">
        <f t="shared" si="6"/>
        <v>0</v>
      </c>
      <c r="J65" s="16"/>
      <c r="K65" s="15">
        <f t="shared" si="7"/>
        <v>0</v>
      </c>
      <c r="L65" s="6"/>
    </row>
    <row r="66" spans="1:12" s="1" customFormat="1" x14ac:dyDescent="0.25">
      <c r="A66" s="10" t="s">
        <v>118</v>
      </c>
      <c r="B66" s="27" t="s">
        <v>119</v>
      </c>
      <c r="C66" s="12" t="s">
        <v>120</v>
      </c>
      <c r="D66" s="41"/>
      <c r="E66" s="12"/>
      <c r="F66" s="12">
        <v>45</v>
      </c>
      <c r="G66" s="13"/>
      <c r="H66" s="14"/>
      <c r="I66" s="15">
        <f t="shared" si="6"/>
        <v>0</v>
      </c>
      <c r="J66" s="16"/>
      <c r="K66" s="15">
        <f t="shared" si="7"/>
        <v>0</v>
      </c>
      <c r="L66" s="6"/>
    </row>
    <row r="67" spans="1:12" s="1" customFormat="1" x14ac:dyDescent="0.25">
      <c r="A67" s="10" t="s">
        <v>121</v>
      </c>
      <c r="B67" s="27" t="s">
        <v>122</v>
      </c>
      <c r="C67" s="12" t="s">
        <v>123</v>
      </c>
      <c r="D67" s="41"/>
      <c r="E67" s="12"/>
      <c r="F67" s="12">
        <v>150</v>
      </c>
      <c r="G67" s="13"/>
      <c r="H67" s="14"/>
      <c r="I67" s="15">
        <f t="shared" si="6"/>
        <v>0</v>
      </c>
      <c r="J67" s="16"/>
      <c r="K67" s="15">
        <f t="shared" si="7"/>
        <v>0</v>
      </c>
      <c r="L67" s="6"/>
    </row>
    <row r="68" spans="1:12" s="1" customFormat="1" x14ac:dyDescent="0.25">
      <c r="A68" s="4"/>
      <c r="B68" s="28"/>
      <c r="C68" s="3"/>
      <c r="D68" s="3"/>
      <c r="E68" s="3"/>
      <c r="F68" s="4"/>
      <c r="G68" s="4"/>
      <c r="H68" s="5"/>
      <c r="I68" s="18">
        <f>SUM(I42:I67)</f>
        <v>0</v>
      </c>
      <c r="J68" s="18"/>
      <c r="K68" s="18">
        <f t="shared" ref="K68" si="8">SUM(K42:K67)</f>
        <v>0</v>
      </c>
      <c r="L68" s="6"/>
    </row>
    <row r="70" spans="1:12" s="1" customFormat="1" x14ac:dyDescent="0.25">
      <c r="B70" s="2" t="s">
        <v>148</v>
      </c>
      <c r="C70" s="3"/>
      <c r="D70" s="3"/>
      <c r="E70" s="3"/>
      <c r="F70" s="4"/>
      <c r="G70" s="4"/>
      <c r="H70" s="5"/>
      <c r="I70" s="4"/>
      <c r="J70" s="4"/>
      <c r="K70" s="4"/>
      <c r="L70" s="6"/>
    </row>
    <row r="71" spans="1:12" s="1" customFormat="1" ht="30" x14ac:dyDescent="0.25">
      <c r="A71" s="7" t="s">
        <v>0</v>
      </c>
      <c r="B71" s="8" t="s">
        <v>1</v>
      </c>
      <c r="C71" s="7" t="s">
        <v>2</v>
      </c>
      <c r="D71" s="7" t="s">
        <v>3</v>
      </c>
      <c r="E71" s="7" t="s">
        <v>4</v>
      </c>
      <c r="F71" s="7" t="s">
        <v>5</v>
      </c>
      <c r="G71" s="7" t="s">
        <v>6</v>
      </c>
      <c r="H71" s="9" t="s">
        <v>7</v>
      </c>
      <c r="I71" s="7" t="s">
        <v>8</v>
      </c>
      <c r="J71" s="7" t="s">
        <v>9</v>
      </c>
      <c r="K71" s="7" t="s">
        <v>10</v>
      </c>
      <c r="L71" s="6"/>
    </row>
    <row r="72" spans="1:12" s="1" customFormat="1" ht="30" x14ac:dyDescent="0.25">
      <c r="A72" s="10" t="s">
        <v>11</v>
      </c>
      <c r="B72" s="11" t="s">
        <v>124</v>
      </c>
      <c r="C72" s="29" t="s">
        <v>125</v>
      </c>
      <c r="D72" s="12" t="s">
        <v>126</v>
      </c>
      <c r="E72" s="30" t="s">
        <v>127</v>
      </c>
      <c r="F72" s="12">
        <v>5</v>
      </c>
      <c r="G72" s="13"/>
      <c r="H72" s="14"/>
      <c r="I72" s="15">
        <f>F72*H72</f>
        <v>0</v>
      </c>
      <c r="J72" s="16"/>
      <c r="K72" s="15">
        <f>I72*1.08</f>
        <v>0</v>
      </c>
      <c r="L72" s="6"/>
    </row>
    <row r="73" spans="1:12" s="1" customFormat="1" ht="30" x14ac:dyDescent="0.25">
      <c r="A73" s="10" t="s">
        <v>16</v>
      </c>
      <c r="B73" s="11" t="s">
        <v>128</v>
      </c>
      <c r="C73" s="12" t="s">
        <v>129</v>
      </c>
      <c r="D73" s="12"/>
      <c r="E73" s="12" t="s">
        <v>130</v>
      </c>
      <c r="F73" s="12">
        <v>5</v>
      </c>
      <c r="G73" s="13"/>
      <c r="H73" s="14"/>
      <c r="I73" s="15">
        <f>F73*H73</f>
        <v>0</v>
      </c>
      <c r="J73" s="16"/>
      <c r="K73" s="15">
        <f>I73*1.08</f>
        <v>0</v>
      </c>
      <c r="L73" s="6"/>
    </row>
    <row r="74" spans="1:12" s="1" customFormat="1" x14ac:dyDescent="0.25">
      <c r="B74" s="31"/>
      <c r="C74" s="3"/>
      <c r="D74" s="3"/>
      <c r="E74" s="3"/>
      <c r="F74" s="4"/>
      <c r="G74" s="4"/>
      <c r="H74" s="5"/>
      <c r="I74" s="32">
        <f>SUM(I72:I73)</f>
        <v>0</v>
      </c>
      <c r="J74" s="32"/>
      <c r="K74" s="32">
        <f t="shared" ref="K74" si="9">SUM(K72:K73)</f>
        <v>0</v>
      </c>
      <c r="L74" s="6"/>
    </row>
    <row r="76" spans="1:12" s="1" customFormat="1" x14ac:dyDescent="0.25">
      <c r="B76" s="2" t="s">
        <v>149</v>
      </c>
      <c r="C76" s="3"/>
      <c r="D76" s="3"/>
      <c r="E76" s="3"/>
      <c r="F76" s="4"/>
      <c r="G76" s="4"/>
      <c r="H76" s="5"/>
      <c r="I76" s="4"/>
      <c r="J76" s="4"/>
      <c r="K76" s="4"/>
      <c r="L76" s="6"/>
    </row>
    <row r="77" spans="1:12" s="1" customFormat="1" ht="30" x14ac:dyDescent="0.25">
      <c r="A77" s="7" t="s">
        <v>0</v>
      </c>
      <c r="B77" s="8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6</v>
      </c>
      <c r="H77" s="9" t="s">
        <v>7</v>
      </c>
      <c r="I77" s="7" t="s">
        <v>8</v>
      </c>
      <c r="J77" s="7" t="s">
        <v>9</v>
      </c>
      <c r="K77" s="7" t="s">
        <v>10</v>
      </c>
      <c r="L77" s="6"/>
    </row>
    <row r="78" spans="1:12" s="1" customFormat="1" x14ac:dyDescent="0.25">
      <c r="A78" s="10" t="s">
        <v>11</v>
      </c>
      <c r="B78" s="11" t="s">
        <v>131</v>
      </c>
      <c r="C78" s="12" t="s">
        <v>132</v>
      </c>
      <c r="D78" s="12" t="s">
        <v>133</v>
      </c>
      <c r="E78" s="12" t="s">
        <v>134</v>
      </c>
      <c r="F78" s="12">
        <v>4500</v>
      </c>
      <c r="G78" s="13"/>
      <c r="H78" s="14"/>
      <c r="I78" s="15">
        <f>F78*H78</f>
        <v>0</v>
      </c>
      <c r="J78" s="16"/>
      <c r="K78" s="15">
        <f t="shared" ref="K78:K80" si="10">I78*1.08</f>
        <v>0</v>
      </c>
      <c r="L78" s="6"/>
    </row>
    <row r="79" spans="1:12" s="1" customFormat="1" x14ac:dyDescent="0.25">
      <c r="A79" s="10" t="s">
        <v>16</v>
      </c>
      <c r="B79" s="11" t="s">
        <v>131</v>
      </c>
      <c r="C79" s="12" t="s">
        <v>132</v>
      </c>
      <c r="D79" s="12" t="s">
        <v>135</v>
      </c>
      <c r="E79" s="12" t="s">
        <v>134</v>
      </c>
      <c r="F79" s="12">
        <v>1515</v>
      </c>
      <c r="G79" s="13"/>
      <c r="H79" s="14"/>
      <c r="I79" s="15">
        <f>F79*H79</f>
        <v>0</v>
      </c>
      <c r="J79" s="16"/>
      <c r="K79" s="15">
        <f t="shared" si="10"/>
        <v>0</v>
      </c>
      <c r="L79" s="6"/>
    </row>
    <row r="80" spans="1:12" s="1" customFormat="1" x14ac:dyDescent="0.25">
      <c r="A80" s="10" t="s">
        <v>36</v>
      </c>
      <c r="B80" s="11" t="s">
        <v>131</v>
      </c>
      <c r="C80" s="12" t="s">
        <v>132</v>
      </c>
      <c r="D80" s="12" t="s">
        <v>136</v>
      </c>
      <c r="E80" s="12" t="s">
        <v>134</v>
      </c>
      <c r="F80" s="12">
        <v>398</v>
      </c>
      <c r="G80" s="13"/>
      <c r="H80" s="14"/>
      <c r="I80" s="15">
        <f>F80*H80</f>
        <v>0</v>
      </c>
      <c r="J80" s="16"/>
      <c r="K80" s="15">
        <f t="shared" si="10"/>
        <v>0</v>
      </c>
      <c r="L80" s="6"/>
    </row>
    <row r="81" spans="1:12" s="1" customFormat="1" x14ac:dyDescent="0.25">
      <c r="B81" s="31"/>
      <c r="C81" s="3"/>
      <c r="D81" s="3"/>
      <c r="E81" s="3"/>
      <c r="F81" s="4"/>
      <c r="G81" s="4"/>
      <c r="H81" s="5"/>
      <c r="I81" s="32">
        <f>SUM(I78:I80)</f>
        <v>0</v>
      </c>
      <c r="J81" s="32"/>
      <c r="K81" s="32">
        <f>SUM(K78:K80)</f>
        <v>0</v>
      </c>
      <c r="L81" s="6"/>
    </row>
    <row r="84" spans="1:12" x14ac:dyDescent="0.25">
      <c r="A84" s="33"/>
      <c r="B84" s="2" t="s">
        <v>150</v>
      </c>
      <c r="C84" s="34"/>
      <c r="D84" s="34"/>
      <c r="E84" s="34"/>
      <c r="F84" s="35"/>
      <c r="G84" s="35"/>
      <c r="H84" s="36"/>
      <c r="I84" s="35"/>
      <c r="J84" s="35"/>
      <c r="K84" s="35"/>
    </row>
    <row r="85" spans="1:12" ht="30" x14ac:dyDescent="0.25">
      <c r="A85" s="7" t="s">
        <v>0</v>
      </c>
      <c r="B85" s="8" t="s">
        <v>1</v>
      </c>
      <c r="C85" s="7" t="s">
        <v>2</v>
      </c>
      <c r="D85" s="7" t="s">
        <v>3</v>
      </c>
      <c r="E85" s="7" t="s">
        <v>4</v>
      </c>
      <c r="F85" s="7" t="s">
        <v>5</v>
      </c>
      <c r="G85" s="7" t="s">
        <v>6</v>
      </c>
      <c r="H85" s="9" t="s">
        <v>7</v>
      </c>
      <c r="I85" s="7" t="s">
        <v>8</v>
      </c>
      <c r="J85" s="7" t="s">
        <v>9</v>
      </c>
      <c r="K85" s="7" t="s">
        <v>10</v>
      </c>
    </row>
    <row r="86" spans="1:12" ht="30" x14ac:dyDescent="0.25">
      <c r="A86" s="10">
        <v>1</v>
      </c>
      <c r="B86" s="11" t="s">
        <v>137</v>
      </c>
      <c r="C86" s="12" t="s">
        <v>138</v>
      </c>
      <c r="D86" s="12" t="s">
        <v>139</v>
      </c>
      <c r="E86" s="12" t="s">
        <v>140</v>
      </c>
      <c r="F86" s="12">
        <v>225</v>
      </c>
      <c r="G86" s="10"/>
      <c r="H86" s="14"/>
      <c r="I86" s="15"/>
      <c r="J86" s="16"/>
      <c r="K86" s="15"/>
    </row>
  </sheetData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0" verticalDpi="0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Klejc</dc:creator>
  <cp:lastModifiedBy>Klaudia Klejc</cp:lastModifiedBy>
  <cp:lastPrinted>2024-01-10T11:44:29Z</cp:lastPrinted>
  <dcterms:created xsi:type="dcterms:W3CDTF">2024-01-10T11:37:07Z</dcterms:created>
  <dcterms:modified xsi:type="dcterms:W3CDTF">2024-01-10T11:45:41Z</dcterms:modified>
</cp:coreProperties>
</file>