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Y:\MZD - 2023\ZADANIA TEMATYCZNE\Wolińska\Procedura\Zapytania\modyfikacja 2 SWZ\"/>
    </mc:Choice>
  </mc:AlternateContent>
  <xr:revisionPtr revIDLastSave="0" documentId="13_ncr:1_{BB159D82-027F-48CA-9399-E062C1D8254F}" xr6:coauthVersionLast="47" xr6:coauthVersionMax="47" xr10:uidLastSave="{00000000-0000-0000-0000-000000000000}"/>
  <bookViews>
    <workbookView xWindow="-120" yWindow="-120" windowWidth="29040" windowHeight="15840" tabRatio="931" xr2:uid="{00000000-000D-0000-FFFF-FFFF00000000}"/>
  </bookViews>
  <sheets>
    <sheet name="KI Wolińska" sheetId="73" r:id="rId1"/>
  </sheets>
  <definedNames>
    <definedName name="bnsdfbsdifbsd" localSheetId="0">#REF!</definedName>
    <definedName name="bnsdfbsdifbsd">#REF!</definedName>
    <definedName name="dane" localSheetId="0">#REF!</definedName>
    <definedName name="dane">#REF!</definedName>
    <definedName name="deftrhtrehjntr4edanj" localSheetId="0">#REF!</definedName>
    <definedName name="deftrhtrehjntr4edanj">#REF!</definedName>
    <definedName name="Excel_BuiltIn_Print_Area_1" localSheetId="0">#REF!</definedName>
    <definedName name="Excel_BuiltIn_Print_Area_1">#REF!</definedName>
    <definedName name="kan" localSheetId="0">#REF!</definedName>
    <definedName name="kan">#REF!</definedName>
    <definedName name="kurs">4.2735</definedName>
    <definedName name="Leszno_kd_Wilkowicka" localSheetId="0">'KI Wolińska'!#REF!</definedName>
    <definedName name="_xlnm.Print_Area" localSheetId="0">'KI Wolińska'!$A$1:$G$69</definedName>
    <definedName name="_xlnm.Print_Titles" localSheetId="0">'KI Wolińska'!$4:$6</definedName>
    <definedName name="wgr3wg3gh543egh" localSheetId="0">#REF!</definedName>
    <definedName name="wgr3wg3gh543egh">#REF!</definedName>
    <definedName name="z" localSheetId="0">#REF!</definedName>
    <definedName name="z">#REF!</definedName>
  </definedNames>
  <calcPr calcId="181029" fullPrecision="0"/>
</workbook>
</file>

<file path=xl/calcChain.xml><?xml version="1.0" encoding="utf-8"?>
<calcChain xmlns="http://schemas.openxmlformats.org/spreadsheetml/2006/main">
  <c r="G10" i="73" l="1"/>
  <c r="G13" i="73"/>
  <c r="G12" i="73"/>
  <c r="G11" i="73"/>
  <c r="G9" i="73"/>
  <c r="G8" i="73"/>
  <c r="G22" i="73"/>
  <c r="G21" i="73"/>
  <c r="G38" i="73"/>
  <c r="G37" i="73"/>
  <c r="G36" i="73"/>
  <c r="G43" i="73"/>
  <c r="G42" i="73"/>
  <c r="G41" i="73"/>
  <c r="G50" i="73"/>
  <c r="G48" i="73"/>
  <c r="G46" i="73"/>
  <c r="G53" i="73"/>
  <c r="G54" i="73" s="1"/>
  <c r="G57" i="73"/>
  <c r="G56" i="73"/>
  <c r="G58" i="73"/>
  <c r="G30" i="73"/>
  <c r="G25" i="73"/>
  <c r="G49" i="73"/>
  <c r="G33" i="73" l="1"/>
  <c r="G16" i="73"/>
  <c r="G35" i="73"/>
  <c r="G34" i="73"/>
  <c r="G17" i="73"/>
  <c r="G26" i="73"/>
  <c r="G18" i="73"/>
  <c r="G28" i="73"/>
  <c r="G29" i="73"/>
  <c r="G27" i="73"/>
  <c r="G47" i="73"/>
  <c r="G51" i="73" s="1"/>
  <c r="G44" i="73"/>
  <c r="G14" i="73"/>
  <c r="G23" i="73"/>
  <c r="G59" i="73"/>
  <c r="G39" i="73" l="1"/>
  <c r="G31" i="73"/>
  <c r="G19" i="73"/>
  <c r="G60" i="73" l="1"/>
  <c r="G61" i="73" l="1"/>
  <c r="G62" i="73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Leszno-kd Wilkowicka1" type="6" refreshedVersion="4" background="1" saveData="1">
    <textPr codePage="28592" sourceFile="C:\Users\Public\Documents\Athenasoft\Norma Std\Kosztorysy\Leszno-kd Wilkowicka.txt" decimal="," thousands=" ">
      <textFields count="7"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<sst xmlns="http://schemas.openxmlformats.org/spreadsheetml/2006/main" count="140" uniqueCount="104">
  <si>
    <t>Lp.</t>
  </si>
  <si>
    <t>ROBOTY PRZYGOTOWAWCZE</t>
  </si>
  <si>
    <t>Wyszczególnienie elementów rozliczeniowych</t>
  </si>
  <si>
    <t>* Ceny jednostkowe i wartości robót należy podawać w PLN  z dokładnością do  0,01 PLN.</t>
  </si>
  <si>
    <t>Sporządził:</t>
  </si>
  <si>
    <t>Ilość jednostek</t>
  </si>
  <si>
    <t>Nazwa jednostki</t>
  </si>
  <si>
    <r>
      <t>m</t>
    </r>
    <r>
      <rPr>
        <vertAlign val="superscript"/>
        <sz val="10"/>
        <rFont val="Arial"/>
        <family val="2"/>
        <charset val="238"/>
      </rPr>
      <t>2</t>
    </r>
  </si>
  <si>
    <t>Cena jedn. (PLN*)</t>
  </si>
  <si>
    <t>Wartość (PLN*) - OGÓŁEM</t>
  </si>
  <si>
    <t>szt</t>
  </si>
  <si>
    <t>D.02.01.01</t>
  </si>
  <si>
    <t xml:space="preserve">                    ROBOTY ZIEMNE</t>
  </si>
  <si>
    <t xml:space="preserve">                   NAWIERZCHNIE</t>
  </si>
  <si>
    <t xml:space="preserve">                  ELEMENTY ULIC</t>
  </si>
  <si>
    <t xml:space="preserve">RAZEM   ROBOTY PRZYGOTOWAWCZE                                                                                                </t>
  </si>
  <si>
    <t xml:space="preserve">                    PODBUDOWY</t>
  </si>
  <si>
    <t xml:space="preserve">RAZEM   ROBOTY ZIEMNE                                                                                              </t>
  </si>
  <si>
    <t>RAZEM PODBUDOWY</t>
  </si>
  <si>
    <t>RAZEM NAWIERZCHNIE</t>
  </si>
  <si>
    <t>RAZEM  ELEMENTY  ULIC</t>
  </si>
  <si>
    <t>D.02.03.01</t>
  </si>
  <si>
    <r>
      <t>m</t>
    </r>
    <r>
      <rPr>
        <vertAlign val="superscript"/>
        <sz val="10"/>
        <rFont val="Arial"/>
        <family val="2"/>
        <charset val="238"/>
      </rPr>
      <t>3</t>
    </r>
  </si>
  <si>
    <t>m</t>
  </si>
  <si>
    <t>kpl</t>
  </si>
  <si>
    <t>BRANŻA  DROGOWA</t>
  </si>
  <si>
    <t>szt.</t>
  </si>
  <si>
    <t>D.07.02.01</t>
  </si>
  <si>
    <t xml:space="preserve">                  URZĄDZENIA BEZPIECZEŃSTWA RUCHU</t>
  </si>
  <si>
    <t>RAZEM  URZĄDZENIA BEZPIECZEŃSTWA RUCHU</t>
  </si>
  <si>
    <t>D.08.03.01</t>
  </si>
  <si>
    <t>jw.</t>
  </si>
  <si>
    <t xml:space="preserve">Demontaż słupków znaków drogowych </t>
  </si>
  <si>
    <t>Demontaż tarcz znaków drogowych</t>
  </si>
  <si>
    <t>Regulacja wysokościowa górnej części studni kanalizacji sanitarnej wraz z montażem nowych pierścieni regulacyjnych, montażem nowych włazów żeliwnych klasy D400 z wypełnieniem z betonu</t>
  </si>
  <si>
    <t>D.04.01.01</t>
  </si>
  <si>
    <t>D.04.05.01</t>
  </si>
  <si>
    <t>D.04.03.01</t>
  </si>
  <si>
    <t>D.04.04.02</t>
  </si>
  <si>
    <t>D.04.07.01a</t>
  </si>
  <si>
    <t>D.07.01.01</t>
  </si>
  <si>
    <t xml:space="preserve">Ustawienie słupków z rur stal. o średnicy 60 mm </t>
  </si>
  <si>
    <r>
      <t>m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 CE"/>
        <charset val="238"/>
      </rPr>
      <t/>
    </r>
  </si>
  <si>
    <r>
      <t>m</t>
    </r>
    <r>
      <rPr>
        <vertAlign val="superscript"/>
        <sz val="10"/>
        <rFont val="Arial"/>
        <family val="2"/>
        <charset val="238"/>
      </rPr>
      <t>3</t>
    </r>
    <r>
      <rPr>
        <sz val="10"/>
        <rFont val="Arial CE"/>
        <charset val="238"/>
      </rPr>
      <t/>
    </r>
  </si>
  <si>
    <t>NETTO</t>
  </si>
  <si>
    <t>OGÓŁEM - ROBOTY DROGOWE</t>
  </si>
  <si>
    <t>Numery SSTWiORB</t>
  </si>
  <si>
    <t xml:space="preserve">                  POZOSTAŁE KOSZTY</t>
  </si>
  <si>
    <t>RAZEM  POZOSTAŁE KOSZTY</t>
  </si>
  <si>
    <t>Tymczasowa organizacja ruchu</t>
  </si>
  <si>
    <t>mb</t>
  </si>
  <si>
    <t>D.08.01.01</t>
  </si>
  <si>
    <t>D.08.05.06A</t>
  </si>
  <si>
    <t>Wykonanie oznakowania poziomego grubowarstwowego białego</t>
  </si>
  <si>
    <t>RAZEM  ZIELEŃ DROGOWA</t>
  </si>
  <si>
    <t>Humusowanie terenów na grubość 20 cm łącznie z obsianiem mieszanką traw i pielegnacją</t>
  </si>
  <si>
    <t>D.09.00.00</t>
  </si>
  <si>
    <t xml:space="preserve">                  ZIELEŃ DROGOWA</t>
  </si>
  <si>
    <t>Ułożenie ścieku z dwóch rzędów kostki betonowej na ławie betonowej</t>
  </si>
  <si>
    <t>Ułożenie obrzeża betonowego 8x30 cm na ławie betonowej z oporem</t>
  </si>
  <si>
    <t>Ustawienie opornika betonowego 12x25 cm na ławie betonowej z oporem</t>
  </si>
  <si>
    <t>D.08.01.01A</t>
  </si>
  <si>
    <t>D.07.01.01a</t>
  </si>
  <si>
    <t>D.05.03.23A</t>
  </si>
  <si>
    <t xml:space="preserve">Roboty pomiarowe - odtworzenie trasy i punktów pomiarowych </t>
  </si>
  <si>
    <t>D.01.01.01A.</t>
  </si>
  <si>
    <t>CAŁE  OSIEDLE</t>
  </si>
  <si>
    <t>Remont nawierzchni jezdni ulicy Wolińskiej w Lesznie</t>
  </si>
  <si>
    <t>Obsługa geodezyjna</t>
  </si>
  <si>
    <t>Ustawienie krawężnika betonowego 15x30 cm na podsypce cementowo-piaskowej grubości 5,0 cm wraz z ławą betonową z oporem</t>
  </si>
  <si>
    <t>Ustawienie krawężnika betonowego najazdowego 15x22 cm na podsypce cementowo-piaskowej grubości 5,0 cm wraz z ławą betonową z oporem</t>
  </si>
  <si>
    <t xml:space="preserve">RAZEM   ODWODNIENIE                                                                                     </t>
  </si>
  <si>
    <t>D.03.02.02a</t>
  </si>
  <si>
    <t xml:space="preserve">                ODWODNIENIE</t>
  </si>
  <si>
    <t>D.03.00.00</t>
  </si>
  <si>
    <t>Rozebranie nawierzchni z kostki betonowej grubosci 8 cm, materiał do ponownego wbudowania
Plan sytuacyjny=113,0</t>
  </si>
  <si>
    <t>Rozebranie konstrukcji nawierzchni z kostki betonowej grubosci 8 cm wraz z utylizacja materiału na koszt Wykonawcy
Plan sytuacyjny=331</t>
  </si>
  <si>
    <t>Wykonanie podbudowy zasadniczej z mieszanki niezwiązanej z kruszywem C 50/30 grubości 20 cm (zjazdy, chodniki)
=331,0+113,0</t>
  </si>
  <si>
    <t>Ułożenie płytek betonowych żółtych STOP o szerokości 40 cm na peronach autobusowych
=30,5*0,40</t>
  </si>
  <si>
    <t xml:space="preserve">Zakup i montaż tarcz znaków drogowych (małych) (folia typ 2) </t>
  </si>
  <si>
    <t>Wykonanie warstwy podbudowy grubości 10 cm z betonu asfaltowego o uziarnieniu 0/22 mm AC 22P (jezdnia)
=10622,0-2284*0,20</t>
  </si>
  <si>
    <t>Wykonanie warstwy ścieralnej z mieszanki mastyksowo grysowej SMA 11 50/70 o grubości 4 cm z miałowaniem
=10622,0-2284*0,20</t>
  </si>
  <si>
    <t>Oczyszczenie warstw bitumicznych
=(10622,0-2284*0,20)*3</t>
  </si>
  <si>
    <t>Skropienie warstw bitumicznych 
=(10622,0-2284*0,20)*3</t>
  </si>
  <si>
    <t>Ułożenie kostki brukowej betonowej szarej grubości 8 cm na podsypce cementowo-piaskowej gr 5 cm na zjazdach i chodnikach
=331,0</t>
  </si>
  <si>
    <t>D.05.03.13A</t>
  </si>
  <si>
    <t>D.05.03.11</t>
  </si>
  <si>
    <t>D.05.03.05</t>
  </si>
  <si>
    <t>Ułożenie kostki brukowej betonowej szarej grubości 8 cm na podsypce cementowo-piaskowej grubości 5 cm na - materiał z rozbiórki na zjazdach
=113,0</t>
  </si>
  <si>
    <t>Dostawa i montaż tablicy informacyjnej o wymiarach 
min. 120 cm x 180 cm. /tablica informująca użytkowników 
drogi o realizacji zadania</t>
  </si>
  <si>
    <t>Mechaniczne profilowanie i zagęszczenie podłoża pod warstwy konstrukcyjne nawierzchni, grunt kat. II 
=331,0+113,0</t>
  </si>
  <si>
    <t>Regulacja wysokosciowa i sytuacyjna studzienek kanalizacyjnych, wpustów, przestawienie do linii krawężnika</t>
  </si>
  <si>
    <t>Wykop mechaniczny w gruncie kat. III z transportem na składowisko Wykonawcy 
Plan sytuacyjny=((331,0+113,0)*0,20+145,0*0,20*0,30)*1,5</t>
  </si>
  <si>
    <t>Zagęszczenie nasypów w gruncie kat. II
=((331,0+113,0)*0,30+145,0*0,40*0,30)*1,5</t>
  </si>
  <si>
    <t>Mechaniczne formowanie nasypu w gruncie kat. II
Plan sytuacyjny=((331,0+113,0)*0,30+145,0*0,40*0,30)*1,5</t>
  </si>
  <si>
    <t>Wykonanie warstwy wiążącej gr. 6 cm z betonu asfaltowego o uziarnieniu 0/16 mm AC 16W (jezdnia i zjazdy na ulice)
=10622,0-2284*0,20</t>
  </si>
  <si>
    <t>PODATEK VAT 23%</t>
  </si>
  <si>
    <t>RAZEM - ROBOTY DROGOWE</t>
  </si>
  <si>
    <t>BRUTTO</t>
  </si>
  <si>
    <t>2a</t>
  </si>
  <si>
    <t>Wykonanie warstwy podbudowy pomocniczej z mieszanki związanej cementem C 3/4  grubości 10 cm pod chodnik na peronach, zjazdy do posesji
Plan sytuacyjny = 331,0+113,0</t>
  </si>
  <si>
    <t>Frezowanie nawierzchni na zimno nierówności na jezdni przy krawędzi oraz dowiązanie do ulic na skrzyżowaniach
=10622,0</t>
  </si>
  <si>
    <t>Rozebranie istniejącego krawężnika betonowego na ławie betonowej wraz z nawierzchnią o szerokości 20 cm pod ściek wraz z utylizacja materiału na koszt Wykonawcy
Plan sytuacyjny=2163</t>
  </si>
  <si>
    <t>KOSZTORYS  OFERTOWY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</si>
</sst>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z_ł_-;\-* #,##0.00\ _z_ł_-;_-* &quot;-&quot;??\ _z_ł_-;_-@_-"/>
    <numFmt numFmtId="165" formatCode="#,##0.0"/>
    <numFmt numFmtId="166" formatCode="#,##0_ ;[Red]\-#,##0\ "/>
    <numFmt numFmtId="167" formatCode="#,##0.00&quot;,     &quot;;\-#,##0.00&quot;,     &quot;;&quot; -&quot;#&quot;      &quot;;@\ "/>
    <numFmt numFmtId="168" formatCode="#,##0&quot; F&quot;_);[Red]\(#,##0&quot; F&quot;\)"/>
    <numFmt numFmtId="169" formatCode="#,##0.00&quot; F&quot;_);[Red]\(#,##0.00&quot; F&quot;\)"/>
  </numFmts>
  <fonts count="75">
    <font>
      <sz val="10"/>
      <name val="Arial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vertAlign val="superscript"/>
      <sz val="10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sz val="11"/>
      <color theme="1"/>
      <name val="Czcionka tekstu podstawowego"/>
      <family val="2"/>
      <charset val="238"/>
    </font>
    <font>
      <sz val="10"/>
      <name val="Arial CE"/>
      <family val="2"/>
      <charset val="238"/>
    </font>
    <font>
      <sz val="10"/>
      <name val="Helv"/>
      <charset val="238"/>
    </font>
    <font>
      <sz val="10"/>
      <name val="Helv"/>
      <family val="2"/>
      <charset val="238"/>
    </font>
    <font>
      <sz val="11"/>
      <color indexed="8"/>
      <name val="Calibri"/>
      <family val="1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alibri"/>
      <family val="1"/>
      <charset val="238"/>
    </font>
    <font>
      <sz val="11"/>
      <color indexed="9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sz val="11"/>
      <color indexed="20"/>
      <name val="Calibri"/>
      <family val="1"/>
      <charset val="238"/>
    </font>
    <font>
      <b/>
      <sz val="11"/>
      <color indexed="52"/>
      <name val="Calibri"/>
      <family val="1"/>
      <charset val="238"/>
    </font>
    <font>
      <b/>
      <sz val="11"/>
      <color indexed="9"/>
      <name val="Calibri"/>
      <family val="1"/>
      <charset val="238"/>
    </font>
    <font>
      <sz val="10"/>
      <name val="MS Sans Serif"/>
      <family val="2"/>
      <charset val="238"/>
    </font>
    <font>
      <sz val="11"/>
      <color indexed="62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i/>
      <sz val="11"/>
      <color indexed="23"/>
      <name val="Calibri"/>
      <family val="1"/>
      <charset val="238"/>
    </font>
    <font>
      <sz val="11"/>
      <color indexed="17"/>
      <name val="Calibri"/>
      <family val="1"/>
      <charset val="238"/>
    </font>
    <font>
      <b/>
      <sz val="15"/>
      <color indexed="56"/>
      <name val="Calibri"/>
      <family val="1"/>
      <charset val="238"/>
    </font>
    <font>
      <b/>
      <sz val="13"/>
      <color indexed="56"/>
      <name val="Calibri"/>
      <family val="1"/>
      <charset val="238"/>
    </font>
    <font>
      <b/>
      <sz val="11"/>
      <color indexed="56"/>
      <name val="Calibri"/>
      <family val="1"/>
      <charset val="238"/>
    </font>
    <font>
      <sz val="11"/>
      <color indexed="62"/>
      <name val="Calibri"/>
      <family val="1"/>
      <charset val="238"/>
    </font>
    <font>
      <sz val="11"/>
      <color indexed="52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sz val="11"/>
      <color indexed="52"/>
      <name val="Calibri"/>
      <family val="1"/>
      <charset val="238"/>
    </font>
    <font>
      <b/>
      <sz val="15"/>
      <color indexed="56"/>
      <name val="Czcionka tekstu podstawowego"/>
      <family val="2"/>
      <charset val="238"/>
    </font>
    <font>
      <b/>
      <sz val="15"/>
      <color theme="3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indexed="60"/>
      <name val="Calibri"/>
      <family val="1"/>
      <charset val="238"/>
    </font>
    <font>
      <sz val="11"/>
      <color indexed="60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0"/>
      <name val="Pl Courier New"/>
    </font>
    <font>
      <sz val="10"/>
      <color rgb="FF000000"/>
      <name val="Times New Roman"/>
      <family val="1"/>
      <charset val="238"/>
    </font>
    <font>
      <sz val="10"/>
      <name val="MS Sans Serif"/>
      <family val="1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b/>
      <sz val="11"/>
      <color indexed="63"/>
      <name val="Calibri"/>
      <family val="1"/>
      <charset val="238"/>
    </font>
    <font>
      <b/>
      <sz val="11"/>
      <color indexed="8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b/>
      <sz val="18"/>
      <color indexed="56"/>
      <name val="Cambria"/>
      <family val="1"/>
      <charset val="238"/>
    </font>
    <font>
      <b/>
      <sz val="11"/>
      <color indexed="8"/>
      <name val="Calibri"/>
      <family val="1"/>
      <charset val="238"/>
    </font>
    <font>
      <b/>
      <sz val="18"/>
      <color indexed="56"/>
      <name val="Cambria"/>
      <family val="2"/>
      <charset val="238"/>
    </font>
    <font>
      <sz val="11"/>
      <color indexed="10"/>
      <name val="Calibri"/>
      <family val="1"/>
      <charset val="238"/>
    </font>
    <font>
      <sz val="11"/>
      <color indexed="20"/>
      <name val="Czcionka tekstu podstawowego"/>
      <family val="2"/>
      <charset val="238"/>
    </font>
    <font>
      <sz val="11"/>
      <color rgb="FF9C0006"/>
      <name val="Czcionka tekstu podstawowego"/>
      <family val="2"/>
      <charset val="238"/>
    </font>
    <font>
      <b/>
      <sz val="14"/>
      <name val="Arial Black"/>
      <family val="2"/>
      <charset val="238"/>
    </font>
    <font>
      <b/>
      <sz val="12"/>
      <name val="Arial Black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2"/>
      <name val="Arial Black"/>
      <family val="2"/>
      <charset val="238"/>
    </font>
    <font>
      <b/>
      <sz val="9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11"/>
      <color rgb="FFFF0000"/>
      <name val="Arial"/>
      <family val="2"/>
      <charset val="238"/>
    </font>
  </fonts>
  <fills count="7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  <bgColor indexed="41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45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41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  <bgColor indexed="41"/>
      </patternFill>
    </fill>
    <fill>
      <patternFill patternType="solid">
        <fgColor indexed="55"/>
        <bgColor indexed="2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  <bgColor indexed="26"/>
      </patternFill>
    </fill>
    <fill>
      <patternFill patternType="solid">
        <fgColor indexed="43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</fills>
  <borders count="59">
    <border>
      <left/>
      <right/>
      <top/>
      <bottom/>
      <diagonal/>
    </border>
    <border>
      <left style="thin">
        <color indexed="57"/>
      </left>
      <right style="thin">
        <color indexed="57"/>
      </right>
      <top style="double">
        <color indexed="57"/>
      </top>
      <bottom style="thin">
        <color indexed="57"/>
      </bottom>
      <diagonal/>
    </border>
    <border>
      <left/>
      <right/>
      <top style="double">
        <color indexed="57"/>
      </top>
      <bottom style="double">
        <color indexed="57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hair">
        <color theme="6" tint="-0.499984740745262"/>
      </top>
      <bottom/>
      <diagonal/>
    </border>
    <border>
      <left style="thin">
        <color rgb="FF00B050"/>
      </left>
      <right style="thin">
        <color rgb="FF00B050"/>
      </right>
      <top style="thin">
        <color rgb="FF00B050"/>
      </top>
      <bottom style="thin">
        <color rgb="FF00B050"/>
      </bottom>
      <diagonal/>
    </border>
    <border>
      <left style="double">
        <color indexed="57"/>
      </left>
      <right style="double">
        <color indexed="57"/>
      </right>
      <top style="double">
        <color indexed="57"/>
      </top>
      <bottom style="double">
        <color indexed="57"/>
      </bottom>
      <diagonal/>
    </border>
    <border>
      <left style="double">
        <color indexed="57"/>
      </left>
      <right style="thin">
        <color indexed="57"/>
      </right>
      <top style="double">
        <color indexed="57"/>
      </top>
      <bottom style="thin">
        <color indexed="57"/>
      </bottom>
      <diagonal/>
    </border>
    <border>
      <left style="thin">
        <color indexed="57"/>
      </left>
      <right style="double">
        <color indexed="57"/>
      </right>
      <top style="double">
        <color indexed="57"/>
      </top>
      <bottom style="thin">
        <color indexed="57"/>
      </bottom>
      <diagonal/>
    </border>
    <border>
      <left/>
      <right/>
      <top/>
      <bottom style="double">
        <color indexed="57"/>
      </bottom>
      <diagonal/>
    </border>
    <border>
      <left/>
      <right/>
      <top style="double">
        <color indexed="57"/>
      </top>
      <bottom/>
      <diagonal/>
    </border>
    <border>
      <left style="thin">
        <color rgb="FF00B050"/>
      </left>
      <right style="thin">
        <color rgb="FF00B050"/>
      </right>
      <top style="double">
        <color rgb="FF00B050"/>
      </top>
      <bottom style="thin">
        <color rgb="FF00B050"/>
      </bottom>
      <diagonal/>
    </border>
    <border>
      <left style="thin">
        <color rgb="FF00B050"/>
      </left>
      <right style="thin">
        <color rgb="FF00B050"/>
      </right>
      <top style="thin">
        <color rgb="FF00B050"/>
      </top>
      <bottom/>
      <diagonal/>
    </border>
    <border>
      <left style="double">
        <color indexed="57"/>
      </left>
      <right/>
      <top style="double">
        <color indexed="57"/>
      </top>
      <bottom style="double">
        <color rgb="FF00B050"/>
      </bottom>
      <diagonal/>
    </border>
    <border>
      <left/>
      <right/>
      <top style="double">
        <color indexed="57"/>
      </top>
      <bottom style="double">
        <color rgb="FF00B050"/>
      </bottom>
      <diagonal/>
    </border>
    <border>
      <left/>
      <right style="double">
        <color indexed="57"/>
      </right>
      <top style="double">
        <color indexed="57"/>
      </top>
      <bottom style="double">
        <color rgb="FF00B050"/>
      </bottom>
      <diagonal/>
    </border>
    <border>
      <left style="double">
        <color indexed="57"/>
      </left>
      <right style="thin">
        <color rgb="FF00B050"/>
      </right>
      <top style="double">
        <color rgb="FF00B050"/>
      </top>
      <bottom style="thin">
        <color rgb="FF00B050"/>
      </bottom>
      <diagonal/>
    </border>
    <border>
      <left style="thin">
        <color rgb="FF00B050"/>
      </left>
      <right style="double">
        <color indexed="57"/>
      </right>
      <top style="double">
        <color rgb="FF00B050"/>
      </top>
      <bottom style="thin">
        <color rgb="FF00B050"/>
      </bottom>
      <diagonal/>
    </border>
    <border>
      <left style="double">
        <color indexed="57"/>
      </left>
      <right style="thin">
        <color rgb="FF00B050"/>
      </right>
      <top style="thin">
        <color rgb="FF00B050"/>
      </top>
      <bottom style="thin">
        <color rgb="FF00B050"/>
      </bottom>
      <diagonal/>
    </border>
    <border>
      <left style="thin">
        <color rgb="FF00B050"/>
      </left>
      <right style="double">
        <color indexed="57"/>
      </right>
      <top style="thin">
        <color rgb="FF00B050"/>
      </top>
      <bottom style="thin">
        <color rgb="FF00B050"/>
      </bottom>
      <diagonal/>
    </border>
    <border>
      <left style="double">
        <color indexed="57"/>
      </left>
      <right style="thin">
        <color rgb="FF00B050"/>
      </right>
      <top style="thin">
        <color rgb="FF00B050"/>
      </top>
      <bottom/>
      <diagonal/>
    </border>
    <border>
      <left style="thin">
        <color rgb="FF00B050"/>
      </left>
      <right style="double">
        <color indexed="57"/>
      </right>
      <top style="thin">
        <color rgb="FF00B050"/>
      </top>
      <bottom/>
      <diagonal/>
    </border>
    <border>
      <left style="double">
        <color indexed="57"/>
      </left>
      <right/>
      <top style="double">
        <color indexed="57"/>
      </top>
      <bottom style="double">
        <color indexed="57"/>
      </bottom>
      <diagonal/>
    </border>
    <border>
      <left style="double">
        <color indexed="57"/>
      </left>
      <right/>
      <top style="double">
        <color indexed="57"/>
      </top>
      <bottom/>
      <diagonal/>
    </border>
    <border>
      <left style="double">
        <color indexed="57"/>
      </left>
      <right style="double">
        <color indexed="57"/>
      </right>
      <top style="double">
        <color indexed="57"/>
      </top>
      <bottom/>
      <diagonal/>
    </border>
    <border>
      <left/>
      <right style="double">
        <color indexed="57"/>
      </right>
      <top style="double">
        <color indexed="57"/>
      </top>
      <bottom style="double">
        <color indexed="57"/>
      </bottom>
      <diagonal/>
    </border>
    <border>
      <left style="double">
        <color indexed="57"/>
      </left>
      <right style="thin">
        <color indexed="57"/>
      </right>
      <top style="thin">
        <color indexed="57"/>
      </top>
      <bottom style="thin">
        <color indexed="57"/>
      </bottom>
      <diagonal/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  <diagonal/>
    </border>
    <border>
      <left style="thin">
        <color indexed="57"/>
      </left>
      <right style="double">
        <color indexed="57"/>
      </right>
      <top style="thin">
        <color indexed="57"/>
      </top>
      <bottom style="thin">
        <color indexed="57"/>
      </bottom>
      <diagonal/>
    </border>
    <border>
      <left style="double">
        <color indexed="57"/>
      </left>
      <right style="thin">
        <color indexed="57"/>
      </right>
      <top style="thin">
        <color indexed="57"/>
      </top>
      <bottom style="double">
        <color indexed="57"/>
      </bottom>
      <diagonal/>
    </border>
    <border>
      <left style="thin">
        <color indexed="57"/>
      </left>
      <right style="thin">
        <color indexed="57"/>
      </right>
      <top style="thin">
        <color indexed="57"/>
      </top>
      <bottom style="double">
        <color indexed="57"/>
      </bottom>
      <diagonal/>
    </border>
    <border>
      <left style="thin">
        <color indexed="57"/>
      </left>
      <right style="double">
        <color indexed="57"/>
      </right>
      <top style="thin">
        <color indexed="57"/>
      </top>
      <bottom style="double">
        <color indexed="57"/>
      </bottom>
      <diagonal/>
    </border>
    <border>
      <left style="thin">
        <color indexed="57"/>
      </left>
      <right style="thin">
        <color indexed="57"/>
      </right>
      <top style="thin">
        <color indexed="57"/>
      </top>
      <bottom/>
      <diagonal/>
    </border>
    <border>
      <left style="double">
        <color indexed="57"/>
      </left>
      <right style="thin">
        <color indexed="57"/>
      </right>
      <top/>
      <bottom style="thin">
        <color indexed="57"/>
      </bottom>
      <diagonal/>
    </border>
    <border>
      <left style="thin">
        <color indexed="57"/>
      </left>
      <right style="thin">
        <color indexed="57"/>
      </right>
      <top/>
      <bottom style="thin">
        <color indexed="57"/>
      </bottom>
      <diagonal/>
    </border>
    <border>
      <left style="thin">
        <color indexed="57"/>
      </left>
      <right style="double">
        <color indexed="57"/>
      </right>
      <top/>
      <bottom style="thin">
        <color indexed="57"/>
      </bottom>
      <diagonal/>
    </border>
    <border>
      <left style="thin">
        <color rgb="FF00B050"/>
      </left>
      <right style="double">
        <color indexed="57"/>
      </right>
      <top style="thin">
        <color indexed="57"/>
      </top>
      <bottom style="thin">
        <color indexed="57"/>
      </bottom>
      <diagonal/>
    </border>
    <border>
      <left style="thin">
        <color rgb="FF00B050"/>
      </left>
      <right style="double">
        <color indexed="57"/>
      </right>
      <top style="thin">
        <color rgb="FF00B050"/>
      </top>
      <bottom style="thin">
        <color indexed="57"/>
      </bottom>
      <diagonal/>
    </border>
    <border>
      <left style="thin">
        <color indexed="57"/>
      </left>
      <right style="thin">
        <color indexed="57"/>
      </right>
      <top/>
      <bottom/>
      <diagonal/>
    </border>
    <border>
      <left style="thin">
        <color rgb="FF00B050"/>
      </left>
      <right style="thin">
        <color rgb="FF00B050"/>
      </right>
      <top style="thin">
        <color indexed="57"/>
      </top>
      <bottom style="thin">
        <color indexed="57"/>
      </bottom>
      <diagonal/>
    </border>
    <border>
      <left style="double">
        <color indexed="57"/>
      </left>
      <right style="thin">
        <color rgb="FF00B050"/>
      </right>
      <top style="thin">
        <color indexed="57"/>
      </top>
      <bottom style="thin">
        <color indexed="57"/>
      </bottom>
      <diagonal/>
    </border>
  </borders>
  <cellStyleXfs count="226">
    <xf numFmtId="0" fontId="0" fillId="0" borderId="0" applyNumberFormat="0" applyFont="0" applyFill="0" applyBorder="0" applyAlignment="0" applyProtection="0">
      <alignment vertical="top"/>
    </xf>
    <xf numFmtId="0" fontId="1" fillId="0" borderId="0"/>
    <xf numFmtId="0" fontId="1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1" fillId="34" borderId="0" applyNumberFormat="0" applyAlignment="0" applyProtection="0"/>
    <xf numFmtId="0" fontId="11" fillId="35" borderId="0" applyNumberFormat="0" applyAlignment="0" applyProtection="0"/>
    <xf numFmtId="0" fontId="11" fillId="36" borderId="0" applyNumberFormat="0" applyAlignment="0" applyProtection="0"/>
    <xf numFmtId="0" fontId="11" fillId="37" borderId="0" applyNumberFormat="0" applyAlignment="0" applyProtection="0"/>
    <xf numFmtId="0" fontId="11" fillId="38" borderId="0" applyNumberFormat="0" applyAlignment="0" applyProtection="0"/>
    <xf numFmtId="0" fontId="11" fillId="39" borderId="0" applyNumberFormat="0" applyAlignment="0" applyProtection="0"/>
    <xf numFmtId="0" fontId="12" fillId="40" borderId="0" applyNumberFormat="0" applyBorder="0" applyAlignment="0" applyProtection="0"/>
    <xf numFmtId="0" fontId="7" fillId="11" borderId="0" applyNumberFormat="0" applyBorder="0" applyAlignment="0" applyProtection="0"/>
    <xf numFmtId="0" fontId="12" fillId="41" borderId="0" applyNumberFormat="0" applyBorder="0" applyAlignment="0" applyProtection="0"/>
    <xf numFmtId="0" fontId="7" fillId="15" borderId="0" applyNumberFormat="0" applyBorder="0" applyAlignment="0" applyProtection="0"/>
    <xf numFmtId="0" fontId="12" fillId="42" borderId="0" applyNumberFormat="0" applyBorder="0" applyAlignment="0" applyProtection="0"/>
    <xf numFmtId="0" fontId="7" fillId="19" borderId="0" applyNumberFormat="0" applyBorder="0" applyAlignment="0" applyProtection="0"/>
    <xf numFmtId="0" fontId="12" fillId="43" borderId="0" applyNumberFormat="0" applyBorder="0" applyAlignment="0" applyProtection="0"/>
    <xf numFmtId="0" fontId="7" fillId="23" borderId="0" applyNumberFormat="0" applyBorder="0" applyAlignment="0" applyProtection="0"/>
    <xf numFmtId="0" fontId="12" fillId="44" borderId="0" applyNumberFormat="0" applyBorder="0" applyAlignment="0" applyProtection="0"/>
    <xf numFmtId="0" fontId="7" fillId="27" borderId="0" applyNumberFormat="0" applyBorder="0" applyAlignment="0" applyProtection="0"/>
    <xf numFmtId="0" fontId="12" fillId="45" borderId="0" applyNumberFormat="0" applyBorder="0" applyAlignment="0" applyProtection="0"/>
    <xf numFmtId="0" fontId="7" fillId="31" borderId="0" applyNumberFormat="0" applyBorder="0" applyAlignment="0" applyProtection="0"/>
    <xf numFmtId="0" fontId="11" fillId="46" borderId="0" applyNumberFormat="0" applyAlignment="0" applyProtection="0"/>
    <xf numFmtId="0" fontId="11" fillId="47" borderId="0" applyNumberFormat="0" applyAlignment="0" applyProtection="0"/>
    <xf numFmtId="0" fontId="11" fillId="48" borderId="0" applyNumberFormat="0" applyAlignment="0" applyProtection="0"/>
    <xf numFmtId="0" fontId="11" fillId="37" borderId="0" applyNumberFormat="0" applyAlignment="0" applyProtection="0"/>
    <xf numFmtId="0" fontId="11" fillId="46" borderId="0" applyNumberFormat="0" applyAlignment="0" applyProtection="0"/>
    <xf numFmtId="0" fontId="11" fillId="49" borderId="0" applyNumberFormat="0" applyAlignment="0" applyProtection="0"/>
    <xf numFmtId="0" fontId="12" fillId="50" borderId="0" applyNumberFormat="0" applyBorder="0" applyAlignment="0" applyProtection="0"/>
    <xf numFmtId="0" fontId="7" fillId="12" borderId="0" applyNumberFormat="0" applyBorder="0" applyAlignment="0" applyProtection="0"/>
    <xf numFmtId="0" fontId="12" fillId="51" borderId="0" applyNumberFormat="0" applyBorder="0" applyAlignment="0" applyProtection="0"/>
    <xf numFmtId="0" fontId="7" fillId="16" borderId="0" applyNumberFormat="0" applyBorder="0" applyAlignment="0" applyProtection="0"/>
    <xf numFmtId="0" fontId="12" fillId="52" borderId="0" applyNumberFormat="0" applyBorder="0" applyAlignment="0" applyProtection="0"/>
    <xf numFmtId="0" fontId="7" fillId="20" borderId="0" applyNumberFormat="0" applyBorder="0" applyAlignment="0" applyProtection="0"/>
    <xf numFmtId="0" fontId="12" fillId="43" borderId="0" applyNumberFormat="0" applyBorder="0" applyAlignment="0" applyProtection="0"/>
    <xf numFmtId="0" fontId="7" fillId="24" borderId="0" applyNumberFormat="0" applyBorder="0" applyAlignment="0" applyProtection="0"/>
    <xf numFmtId="0" fontId="12" fillId="50" borderId="0" applyNumberFormat="0" applyBorder="0" applyAlignment="0" applyProtection="0"/>
    <xf numFmtId="0" fontId="7" fillId="28" borderId="0" applyNumberFormat="0" applyBorder="0" applyAlignment="0" applyProtection="0"/>
    <xf numFmtId="0" fontId="12" fillId="53" borderId="0" applyNumberFormat="0" applyBorder="0" applyAlignment="0" applyProtection="0"/>
    <xf numFmtId="0" fontId="7" fillId="32" borderId="0" applyNumberFormat="0" applyBorder="0" applyAlignment="0" applyProtection="0"/>
    <xf numFmtId="0" fontId="13" fillId="54" borderId="0" applyNumberFormat="0" applyAlignment="0" applyProtection="0"/>
    <xf numFmtId="0" fontId="13" fillId="47" borderId="0" applyNumberFormat="0" applyAlignment="0" applyProtection="0"/>
    <xf numFmtId="0" fontId="13" fillId="48" borderId="0" applyNumberFormat="0" applyAlignment="0" applyProtection="0"/>
    <xf numFmtId="0" fontId="13" fillId="55" borderId="0" applyNumberFormat="0" applyAlignment="0" applyProtection="0"/>
    <xf numFmtId="0" fontId="13" fillId="56" borderId="0" applyNumberFormat="0" applyAlignment="0" applyProtection="0"/>
    <xf numFmtId="0" fontId="13" fillId="57" borderId="0" applyNumberFormat="0" applyAlignment="0" applyProtection="0"/>
    <xf numFmtId="0" fontId="14" fillId="58" borderId="0" applyNumberFormat="0" applyBorder="0" applyAlignment="0" applyProtection="0"/>
    <xf numFmtId="0" fontId="15" fillId="13" borderId="0" applyNumberFormat="0" applyBorder="0" applyAlignment="0" applyProtection="0"/>
    <xf numFmtId="0" fontId="14" fillId="51" borderId="0" applyNumberFormat="0" applyBorder="0" applyAlignment="0" applyProtection="0"/>
    <xf numFmtId="0" fontId="15" fillId="17" borderId="0" applyNumberFormat="0" applyBorder="0" applyAlignment="0" applyProtection="0"/>
    <xf numFmtId="0" fontId="14" fillId="52" borderId="0" applyNumberFormat="0" applyBorder="0" applyAlignment="0" applyProtection="0"/>
    <xf numFmtId="0" fontId="15" fillId="21" borderId="0" applyNumberFormat="0" applyBorder="0" applyAlignment="0" applyProtection="0"/>
    <xf numFmtId="0" fontId="14" fillId="59" borderId="0" applyNumberFormat="0" applyBorder="0" applyAlignment="0" applyProtection="0"/>
    <xf numFmtId="0" fontId="15" fillId="25" borderId="0" applyNumberFormat="0" applyBorder="0" applyAlignment="0" applyProtection="0"/>
    <xf numFmtId="0" fontId="14" fillId="60" borderId="0" applyNumberFormat="0" applyBorder="0" applyAlignment="0" applyProtection="0"/>
    <xf numFmtId="0" fontId="15" fillId="29" borderId="0" applyNumberFormat="0" applyBorder="0" applyAlignment="0" applyProtection="0"/>
    <xf numFmtId="0" fontId="14" fillId="61" borderId="0" applyNumberFormat="0" applyBorder="0" applyAlignment="0" applyProtection="0"/>
    <xf numFmtId="0" fontId="15" fillId="33" borderId="0" applyNumberFormat="0" applyBorder="0" applyAlignment="0" applyProtection="0"/>
    <xf numFmtId="0" fontId="13" fillId="62" borderId="0" applyNumberFormat="0" applyAlignment="0" applyProtection="0"/>
    <xf numFmtId="0" fontId="13" fillId="63" borderId="0" applyNumberFormat="0" applyAlignment="0" applyProtection="0"/>
    <xf numFmtId="0" fontId="13" fillId="64" borderId="0" applyNumberFormat="0" applyAlignment="0" applyProtection="0"/>
    <xf numFmtId="0" fontId="13" fillId="55" borderId="0" applyNumberFormat="0" applyAlignment="0" applyProtection="0"/>
    <xf numFmtId="0" fontId="13" fillId="56" borderId="0" applyNumberFormat="0" applyAlignment="0" applyProtection="0"/>
    <xf numFmtId="0" fontId="13" fillId="65" borderId="0" applyNumberFormat="0" applyAlignment="0" applyProtection="0"/>
    <xf numFmtId="0" fontId="14" fillId="66" borderId="0" applyNumberFormat="0" applyBorder="0" applyAlignment="0" applyProtection="0"/>
    <xf numFmtId="0" fontId="15" fillId="10" borderId="0" applyNumberFormat="0" applyBorder="0" applyAlignment="0" applyProtection="0"/>
    <xf numFmtId="0" fontId="14" fillId="67" borderId="0" applyNumberFormat="0" applyBorder="0" applyAlignment="0" applyProtection="0"/>
    <xf numFmtId="0" fontId="15" fillId="14" borderId="0" applyNumberFormat="0" applyBorder="0" applyAlignment="0" applyProtection="0"/>
    <xf numFmtId="0" fontId="14" fillId="68" borderId="0" applyNumberFormat="0" applyBorder="0" applyAlignment="0" applyProtection="0"/>
    <xf numFmtId="0" fontId="15" fillId="18" borderId="0" applyNumberFormat="0" applyBorder="0" applyAlignment="0" applyProtection="0"/>
    <xf numFmtId="0" fontId="14" fillId="59" borderId="0" applyNumberFormat="0" applyBorder="0" applyAlignment="0" applyProtection="0"/>
    <xf numFmtId="0" fontId="15" fillId="22" borderId="0" applyNumberFormat="0" applyBorder="0" applyAlignment="0" applyProtection="0"/>
    <xf numFmtId="0" fontId="14" fillId="60" borderId="0" applyNumberFormat="0" applyBorder="0" applyAlignment="0" applyProtection="0"/>
    <xf numFmtId="0" fontId="15" fillId="26" borderId="0" applyNumberFormat="0" applyBorder="0" applyAlignment="0" applyProtection="0"/>
    <xf numFmtId="0" fontId="14" fillId="69" borderId="0" applyNumberFormat="0" applyBorder="0" applyAlignment="0" applyProtection="0"/>
    <xf numFmtId="0" fontId="15" fillId="30" borderId="0" applyNumberFormat="0" applyBorder="0" applyAlignment="0" applyProtection="0"/>
    <xf numFmtId="0" fontId="16" fillId="35" borderId="0" applyNumberFormat="0" applyAlignment="0" applyProtection="0"/>
    <xf numFmtId="0" fontId="17" fillId="70" borderId="12" applyNumberFormat="0" applyAlignment="0" applyProtection="0"/>
    <xf numFmtId="0" fontId="18" fillId="71" borderId="13" applyNumberFormat="0" applyAlignment="0" applyProtection="0"/>
    <xf numFmtId="166" fontId="19" fillId="0" borderId="0" applyFont="0" applyFill="0" applyBorder="0" applyAlignment="0" applyProtection="0"/>
    <xf numFmtId="167" fontId="8" fillId="0" borderId="0" applyFont="0" applyFill="0" applyAlignment="0" applyProtection="0"/>
    <xf numFmtId="168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20" fillId="45" borderId="12" applyNumberFormat="0" applyAlignment="0" applyProtection="0"/>
    <xf numFmtId="0" fontId="21" fillId="6" borderId="6" applyNumberFormat="0" applyAlignment="0" applyProtection="0"/>
    <xf numFmtId="0" fontId="22" fillId="72" borderId="14" applyNumberFormat="0" applyAlignment="0" applyProtection="0"/>
    <xf numFmtId="0" fontId="23" fillId="7" borderId="7" applyNumberFormat="0" applyAlignment="0" applyProtection="0"/>
    <xf numFmtId="0" fontId="24" fillId="42" borderId="0" applyNumberFormat="0" applyBorder="0" applyAlignment="0" applyProtection="0"/>
    <xf numFmtId="0" fontId="25" fillId="3" borderId="0" applyNumberFormat="0" applyBorder="0" applyAlignment="0" applyProtection="0"/>
    <xf numFmtId="164" fontId="8" fillId="0" borderId="0" applyFont="0" applyFill="0" applyBorder="0" applyAlignment="0" applyProtection="0"/>
    <xf numFmtId="0" fontId="26" fillId="0" borderId="0" applyNumberFormat="0" applyFill="0" applyAlignment="0" applyProtection="0"/>
    <xf numFmtId="0" fontId="27" fillId="36" borderId="0" applyNumberFormat="0" applyAlignment="0" applyProtection="0"/>
    <xf numFmtId="0" fontId="28" fillId="0" borderId="15" applyNumberFormat="0" applyFill="0" applyAlignment="0" applyProtection="0"/>
    <xf numFmtId="0" fontId="29" fillId="0" borderId="16" applyNumberFormat="0" applyFill="0" applyAlignment="0" applyProtection="0"/>
    <xf numFmtId="0" fontId="30" fillId="0" borderId="17" applyNumberFormat="0" applyFill="0" applyAlignment="0" applyProtection="0"/>
    <xf numFmtId="0" fontId="30" fillId="0" borderId="0" applyNumberFormat="0" applyFill="0" applyAlignment="0" applyProtection="0"/>
    <xf numFmtId="0" fontId="31" fillId="39" borderId="12" applyNumberFormat="0" applyAlignment="0" applyProtection="0"/>
    <xf numFmtId="0" fontId="32" fillId="0" borderId="18" applyNumberFormat="0" applyFill="0" applyAlignment="0" applyProtection="0"/>
    <xf numFmtId="0" fontId="33" fillId="0" borderId="8" applyNumberFormat="0" applyFill="0" applyAlignment="0" applyProtection="0"/>
    <xf numFmtId="0" fontId="34" fillId="73" borderId="13" applyNumberFormat="0" applyAlignment="0" applyProtection="0"/>
    <xf numFmtId="0" fontId="35" fillId="8" borderId="9" applyNumberFormat="0" applyAlignment="0" applyProtection="0"/>
    <xf numFmtId="0" fontId="36" fillId="0" borderId="18" applyNumberFormat="0" applyFill="0" applyAlignment="0" applyProtection="0"/>
    <xf numFmtId="0" fontId="37" fillId="0" borderId="15" applyNumberFormat="0" applyFill="0" applyAlignment="0" applyProtection="0"/>
    <xf numFmtId="0" fontId="38" fillId="0" borderId="3" applyNumberFormat="0" applyFill="0" applyAlignment="0" applyProtection="0"/>
    <xf numFmtId="0" fontId="39" fillId="0" borderId="16" applyNumberFormat="0" applyFill="0" applyAlignment="0" applyProtection="0"/>
    <xf numFmtId="0" fontId="40" fillId="0" borderId="4" applyNumberFormat="0" applyFill="0" applyAlignment="0" applyProtection="0"/>
    <xf numFmtId="0" fontId="41" fillId="0" borderId="17" applyNumberFormat="0" applyFill="0" applyAlignment="0" applyProtection="0"/>
    <xf numFmtId="0" fontId="42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74" borderId="0" applyNumberFormat="0" applyAlignment="0" applyProtection="0"/>
    <xf numFmtId="0" fontId="44" fillId="75" borderId="0" applyNumberFormat="0" applyBorder="0" applyAlignment="0" applyProtection="0"/>
    <xf numFmtId="0" fontId="45" fillId="5" borderId="0" applyNumberFormat="0" applyBorder="0" applyAlignment="0" applyProtection="0"/>
    <xf numFmtId="0" fontId="46" fillId="0" borderId="0" applyNumberFormat="0" applyFont="0" applyFill="0" applyBorder="0" applyAlignment="0" applyProtection="0"/>
    <xf numFmtId="0" fontId="8" fillId="0" borderId="0"/>
    <xf numFmtId="0" fontId="9" fillId="0" borderId="0"/>
    <xf numFmtId="0" fontId="47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47" fillId="0" borderId="0"/>
    <xf numFmtId="0" fontId="47" fillId="0" borderId="0"/>
    <xf numFmtId="0" fontId="48" fillId="76" borderId="19" applyNumberFormat="0" applyFont="0" applyAlignment="0" applyProtection="0"/>
    <xf numFmtId="0" fontId="49" fillId="72" borderId="12" applyNumberFormat="0" applyAlignment="0" applyProtection="0"/>
    <xf numFmtId="0" fontId="50" fillId="7" borderId="6" applyNumberFormat="0" applyAlignment="0" applyProtection="0"/>
    <xf numFmtId="0" fontId="46" fillId="0" borderId="20" applyNumberFormat="0" applyFont="0" applyFill="0" applyBorder="0" applyProtection="0">
      <alignment vertical="top" wrapText="1"/>
    </xf>
    <xf numFmtId="0" fontId="51" fillId="70" borderId="14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/>
    <xf numFmtId="0" fontId="52" fillId="0" borderId="21" applyNumberFormat="0" applyFill="0" applyAlignment="0" applyProtection="0"/>
    <xf numFmtId="0" fontId="53" fillId="0" borderId="11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Alignment="0" applyProtection="0"/>
    <xf numFmtId="0" fontId="59" fillId="0" borderId="21" applyNumberFormat="0" applyFill="0" applyAlignment="0" applyProtection="0"/>
    <xf numFmtId="0" fontId="6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77" borderId="19" applyNumberFormat="0" applyFont="0" applyAlignment="0" applyProtection="0"/>
    <xf numFmtId="0" fontId="7" fillId="9" borderId="10" applyNumberFormat="0" applyFont="0" applyAlignment="0" applyProtection="0"/>
    <xf numFmtId="0" fontId="61" fillId="0" borderId="0" applyNumberFormat="0" applyFill="0" applyAlignment="0" applyProtection="0"/>
    <xf numFmtId="0" fontId="62" fillId="41" borderId="0" applyNumberFormat="0" applyBorder="0" applyAlignment="0" applyProtection="0"/>
    <xf numFmtId="0" fontId="63" fillId="4" borderId="0" applyNumberFormat="0" applyBorder="0" applyAlignment="0" applyProtection="0"/>
    <xf numFmtId="0" fontId="1" fillId="0" borderId="0" applyNumberFormat="0" applyFont="0" applyFill="0" applyBorder="0" applyAlignment="0" applyProtection="0">
      <alignment vertical="top"/>
    </xf>
    <xf numFmtId="0" fontId="69" fillId="0" borderId="0"/>
    <xf numFmtId="0" fontId="68" fillId="0" borderId="0"/>
    <xf numFmtId="0" fontId="70" fillId="0" borderId="0"/>
    <xf numFmtId="0" fontId="70" fillId="0" borderId="0"/>
  </cellStyleXfs>
  <cellXfs count="159">
    <xf numFmtId="0" fontId="0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horizontal="center" vertical="top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NumberFormat="1" applyFont="1" applyFill="1" applyBorder="1" applyAlignment="1" applyProtection="1">
      <alignment vertical="top"/>
    </xf>
    <xf numFmtId="0" fontId="1" fillId="0" borderId="0" xfId="0" applyFont="1" applyAlignment="1">
      <alignment horizontal="center" vertical="center"/>
    </xf>
    <xf numFmtId="1" fontId="1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4" fontId="1" fillId="0" borderId="0" xfId="0" applyNumberFormat="1" applyFont="1" applyFill="1" applyAlignment="1">
      <alignment horizontal="right" vertical="center" wrapText="1"/>
    </xf>
    <xf numFmtId="0" fontId="1" fillId="0" borderId="0" xfId="0" applyFont="1" applyFill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/>
    </xf>
    <xf numFmtId="4" fontId="1" fillId="0" borderId="0" xfId="0" applyNumberFormat="1" applyFont="1" applyAlignment="1">
      <alignment horizontal="right"/>
    </xf>
    <xf numFmtId="0" fontId="1" fillId="0" borderId="25" xfId="0" quotePrefix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26" xfId="0" applyNumberFormat="1" applyFont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vertical="center" wrapText="1"/>
    </xf>
    <xf numFmtId="0" fontId="1" fillId="0" borderId="23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vertical="center" wrapText="1"/>
    </xf>
    <xf numFmtId="49" fontId="3" fillId="0" borderId="2" xfId="0" applyNumberFormat="1" applyFont="1" applyBorder="1" applyAlignment="1">
      <alignment horizontal="left" vertical="center" wrapText="1"/>
    </xf>
    <xf numFmtId="165" fontId="1" fillId="0" borderId="2" xfId="0" applyNumberFormat="1" applyFont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left" vertical="center" wrapText="1"/>
    </xf>
    <xf numFmtId="0" fontId="1" fillId="2" borderId="31" xfId="0" quotePrefix="1" applyFont="1" applyFill="1" applyBorder="1" applyAlignment="1">
      <alignment horizontal="center" vertical="center" wrapText="1"/>
    </xf>
    <xf numFmtId="0" fontId="1" fillId="2" borderId="32" xfId="0" quotePrefix="1" applyFont="1" applyFill="1" applyBorder="1" applyAlignment="1">
      <alignment horizontal="center" vertical="center" wrapText="1"/>
    </xf>
    <xf numFmtId="165" fontId="1" fillId="2" borderId="32" xfId="0" applyNumberFormat="1" applyFont="1" applyFill="1" applyBorder="1" applyAlignment="1">
      <alignment horizontal="center" vertical="center"/>
    </xf>
    <xf numFmtId="4" fontId="1" fillId="2" borderId="32" xfId="0" applyNumberFormat="1" applyFont="1" applyFill="1" applyBorder="1" applyAlignment="1">
      <alignment horizontal="center" vertical="center"/>
    </xf>
    <xf numFmtId="4" fontId="1" fillId="2" borderId="33" xfId="0" applyNumberFormat="1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 wrapText="1"/>
    </xf>
    <xf numFmtId="4" fontId="1" fillId="0" borderId="35" xfId="0" applyNumberFormat="1" applyFont="1" applyFill="1" applyBorder="1" applyAlignment="1">
      <alignment horizontal="right" vertical="center" wrapText="1"/>
    </xf>
    <xf numFmtId="0" fontId="1" fillId="0" borderId="36" xfId="0" applyFont="1" applyFill="1" applyBorder="1" applyAlignment="1">
      <alignment horizontal="center" vertical="center" wrapText="1"/>
    </xf>
    <xf numFmtId="4" fontId="1" fillId="0" borderId="37" xfId="0" applyNumberFormat="1" applyFont="1" applyFill="1" applyBorder="1" applyAlignment="1">
      <alignment horizontal="right" vertical="center" wrapText="1"/>
    </xf>
    <xf numFmtId="0" fontId="1" fillId="0" borderId="38" xfId="0" applyFont="1" applyFill="1" applyBorder="1" applyAlignment="1">
      <alignment horizontal="center" vertical="center" wrapText="1"/>
    </xf>
    <xf numFmtId="4" fontId="1" fillId="0" borderId="39" xfId="0" applyNumberFormat="1" applyFont="1" applyFill="1" applyBorder="1" applyAlignment="1">
      <alignment horizontal="right" vertical="center" wrapText="1"/>
    </xf>
    <xf numFmtId="4" fontId="1" fillId="0" borderId="37" xfId="0" applyNumberFormat="1" applyFont="1" applyFill="1" applyBorder="1" applyAlignment="1">
      <alignment horizontal="right" vertical="center"/>
    </xf>
    <xf numFmtId="49" fontId="3" fillId="0" borderId="28" xfId="0" applyNumberFormat="1" applyFont="1" applyBorder="1" applyAlignment="1">
      <alignment horizontal="left" vertical="center" wrapText="1"/>
    </xf>
    <xf numFmtId="165" fontId="1" fillId="0" borderId="28" xfId="0" applyNumberFormat="1" applyFont="1" applyBorder="1" applyAlignment="1">
      <alignment horizontal="center" vertical="center"/>
    </xf>
    <xf numFmtId="4" fontId="3" fillId="0" borderId="42" xfId="0" applyNumberFormat="1" applyFont="1" applyFill="1" applyBorder="1" applyAlignment="1">
      <alignment horizontal="right" vertical="center"/>
    </xf>
    <xf numFmtId="0" fontId="1" fillId="0" borderId="28" xfId="0" applyFont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vertical="center" wrapText="1"/>
    </xf>
    <xf numFmtId="0" fontId="1" fillId="0" borderId="45" xfId="0" applyFont="1" applyFill="1" applyBorder="1" applyAlignment="1">
      <alignment horizontal="center" vertical="center" wrapText="1"/>
    </xf>
    <xf numFmtId="4" fontId="1" fillId="0" borderId="46" xfId="0" applyNumberFormat="1" applyFont="1" applyFill="1" applyBorder="1" applyAlignment="1">
      <alignment horizontal="right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vertical="center" wrapText="1"/>
    </xf>
    <xf numFmtId="4" fontId="1" fillId="0" borderId="49" xfId="0" applyNumberFormat="1" applyFont="1" applyFill="1" applyBorder="1" applyAlignment="1">
      <alignment horizontal="right" vertical="center" wrapText="1"/>
    </xf>
    <xf numFmtId="4" fontId="1" fillId="0" borderId="28" xfId="0" applyNumberFormat="1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66" fillId="0" borderId="0" xfId="0" applyNumberFormat="1" applyFont="1" applyFill="1" applyBorder="1" applyAlignment="1" applyProtection="1">
      <alignment horizontal="center" vertical="top"/>
    </xf>
    <xf numFmtId="0" fontId="1" fillId="0" borderId="51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vertical="center" wrapText="1"/>
    </xf>
    <xf numFmtId="4" fontId="1" fillId="0" borderId="53" xfId="0" applyNumberFormat="1" applyFont="1" applyFill="1" applyBorder="1" applyAlignment="1">
      <alignment horizontal="right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/>
    </xf>
    <xf numFmtId="4" fontId="3" fillId="0" borderId="24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Border="1" applyAlignment="1" applyProtection="1">
      <alignment vertical="center"/>
    </xf>
    <xf numFmtId="0" fontId="1" fillId="0" borderId="45" xfId="0" applyFont="1" applyBorder="1" applyAlignment="1">
      <alignment horizontal="center" vertical="center" wrapText="1"/>
    </xf>
    <xf numFmtId="165" fontId="1" fillId="0" borderId="45" xfId="0" applyNumberFormat="1" applyFont="1" applyBorder="1" applyAlignment="1">
      <alignment horizontal="center" vertical="center"/>
    </xf>
    <xf numFmtId="49" fontId="1" fillId="0" borderId="45" xfId="0" applyNumberFormat="1" applyFont="1" applyBorder="1" applyAlignment="1">
      <alignment horizontal="left" vertical="center" wrapText="1"/>
    </xf>
    <xf numFmtId="0" fontId="1" fillId="0" borderId="44" xfId="0" applyNumberFormat="1" applyFont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 wrapText="1"/>
    </xf>
    <xf numFmtId="0" fontId="1" fillId="0" borderId="52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4" fontId="1" fillId="0" borderId="26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4" fontId="67" fillId="0" borderId="24" xfId="0" applyNumberFormat="1" applyFont="1" applyBorder="1" applyAlignment="1">
      <alignment horizontal="right" vertical="center"/>
    </xf>
    <xf numFmtId="165" fontId="67" fillId="0" borderId="2" xfId="0" applyNumberFormat="1" applyFont="1" applyFill="1" applyBorder="1" applyAlignment="1">
      <alignment horizontal="center" vertical="center"/>
    </xf>
    <xf numFmtId="0" fontId="67" fillId="0" borderId="2" xfId="0" applyFont="1" applyBorder="1" applyAlignment="1">
      <alignment horizontal="center" vertical="center"/>
    </xf>
    <xf numFmtId="49" fontId="67" fillId="0" borderId="2" xfId="0" applyNumberFormat="1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right" vertical="center" wrapText="1"/>
    </xf>
    <xf numFmtId="0" fontId="66" fillId="0" borderId="22" xfId="0" applyNumberFormat="1" applyFont="1" applyFill="1" applyBorder="1" applyAlignment="1" applyProtection="1">
      <alignment horizontal="center"/>
    </xf>
    <xf numFmtId="0" fontId="1" fillId="0" borderId="0" xfId="0" applyFont="1" applyBorder="1" applyAlignment="1"/>
    <xf numFmtId="4" fontId="67" fillId="0" borderId="0" xfId="0" applyNumberFormat="1" applyFont="1" applyBorder="1" applyAlignment="1">
      <alignment horizontal="right" vertical="center"/>
    </xf>
    <xf numFmtId="165" fontId="67" fillId="0" borderId="0" xfId="0" applyNumberFormat="1" applyFont="1" applyFill="1" applyBorder="1" applyAlignment="1">
      <alignment horizontal="center" vertical="center"/>
    </xf>
    <xf numFmtId="0" fontId="67" fillId="0" borderId="0" xfId="0" applyFont="1" applyBorder="1" applyAlignment="1">
      <alignment horizontal="center" vertical="center"/>
    </xf>
    <xf numFmtId="49" fontId="67" fillId="0" borderId="0" xfId="0" applyNumberFormat="1" applyFont="1" applyBorder="1" applyAlignment="1">
      <alignment vertical="center" wrapText="1"/>
    </xf>
    <xf numFmtId="0" fontId="67" fillId="0" borderId="40" xfId="0" applyFont="1" applyBorder="1" applyAlignment="1">
      <alignment horizontal="center" vertical="center"/>
    </xf>
    <xf numFmtId="165" fontId="1" fillId="0" borderId="2" xfId="0" applyNumberFormat="1" applyFont="1" applyFill="1" applyBorder="1" applyAlignment="1">
      <alignment horizontal="center" vertical="center"/>
    </xf>
    <xf numFmtId="0" fontId="1" fillId="0" borderId="40" xfId="0" applyNumberFormat="1" applyFont="1" applyBorder="1" applyAlignment="1">
      <alignment horizontal="center" vertical="center"/>
    </xf>
    <xf numFmtId="3" fontId="1" fillId="0" borderId="45" xfId="0" applyNumberFormat="1" applyFont="1" applyFill="1" applyBorder="1" applyAlignment="1">
      <alignment horizontal="center" vertical="center" wrapText="1"/>
    </xf>
    <xf numFmtId="4" fontId="1" fillId="0" borderId="55" xfId="0" applyNumberFormat="1" applyFont="1" applyFill="1" applyBorder="1" applyAlignment="1">
      <alignment horizontal="right" vertical="center" wrapText="1"/>
    </xf>
    <xf numFmtId="0" fontId="1" fillId="0" borderId="56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vertical="center" wrapText="1"/>
    </xf>
    <xf numFmtId="4" fontId="1" fillId="0" borderId="54" xfId="0" applyNumberFormat="1" applyFont="1" applyFill="1" applyBorder="1" applyAlignment="1">
      <alignment horizontal="right" vertical="center"/>
    </xf>
    <xf numFmtId="0" fontId="1" fillId="0" borderId="58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vertical="center" wrapText="1"/>
    </xf>
    <xf numFmtId="0" fontId="1" fillId="0" borderId="57" xfId="0" applyFont="1" applyFill="1" applyBorder="1" applyAlignment="1">
      <alignment horizontal="center" vertical="center" wrapText="1"/>
    </xf>
    <xf numFmtId="1" fontId="1" fillId="0" borderId="49" xfId="0" applyNumberFormat="1" applyFont="1" applyBorder="1" applyAlignment="1">
      <alignment horizontal="center" vertical="center" wrapText="1"/>
    </xf>
    <xf numFmtId="1" fontId="1" fillId="0" borderId="48" xfId="0" applyNumberFormat="1" applyFont="1" applyBorder="1" applyAlignment="1">
      <alignment horizontal="center" vertical="center" wrapText="1"/>
    </xf>
    <xf numFmtId="1" fontId="1" fillId="0" borderId="48" xfId="0" quotePrefix="1" applyNumberFormat="1" applyFont="1" applyBorder="1" applyAlignment="1">
      <alignment horizontal="center" vertical="center" wrapText="1"/>
    </xf>
    <xf numFmtId="1" fontId="1" fillId="0" borderId="47" xfId="0" quotePrefix="1" applyNumberFormat="1" applyFont="1" applyBorder="1" applyAlignment="1">
      <alignment horizontal="center" vertical="center" wrapText="1"/>
    </xf>
    <xf numFmtId="1" fontId="71" fillId="0" borderId="27" xfId="1" applyNumberFormat="1" applyFont="1" applyBorder="1" applyAlignment="1">
      <alignment horizontal="center" vertical="center"/>
    </xf>
    <xf numFmtId="3" fontId="1" fillId="0" borderId="48" xfId="0" applyNumberFormat="1" applyFont="1" applyFill="1" applyBorder="1" applyAlignment="1">
      <alignment horizontal="center" vertical="center" wrapText="1"/>
    </xf>
    <xf numFmtId="0" fontId="1" fillId="0" borderId="41" xfId="0" applyNumberFormat="1" applyFont="1" applyBorder="1" applyAlignment="1">
      <alignment horizontal="center" vertical="center"/>
    </xf>
    <xf numFmtId="165" fontId="1" fillId="0" borderId="28" xfId="0" applyNumberFormat="1" applyFont="1" applyFill="1" applyBorder="1" applyAlignment="1">
      <alignment horizontal="center" vertical="center"/>
    </xf>
    <xf numFmtId="0" fontId="72" fillId="2" borderId="2" xfId="0" applyFont="1" applyFill="1" applyBorder="1" applyAlignment="1">
      <alignment horizontal="center" vertical="center"/>
    </xf>
    <xf numFmtId="0" fontId="66" fillId="0" borderId="0" xfId="0" applyNumberFormat="1" applyFont="1" applyFill="1" applyBorder="1" applyAlignment="1" applyProtection="1">
      <alignment vertical="top"/>
    </xf>
    <xf numFmtId="0" fontId="66" fillId="0" borderId="0" xfId="0" applyNumberFormat="1" applyFont="1" applyFill="1" applyBorder="1" applyAlignment="1" applyProtection="1">
      <alignment vertical="center"/>
    </xf>
    <xf numFmtId="0" fontId="66" fillId="2" borderId="40" xfId="0" quotePrefix="1" applyFont="1" applyFill="1" applyBorder="1" applyAlignment="1">
      <alignment horizontal="center" vertical="center" wrapText="1"/>
    </xf>
    <xf numFmtId="0" fontId="66" fillId="2" borderId="2" xfId="0" applyFont="1" applyFill="1" applyBorder="1" applyAlignment="1">
      <alignment horizontal="center" vertical="center"/>
    </xf>
    <xf numFmtId="165" fontId="66" fillId="2" borderId="2" xfId="0" applyNumberFormat="1" applyFont="1" applyFill="1" applyBorder="1" applyAlignment="1">
      <alignment horizontal="center" vertical="center"/>
    </xf>
    <xf numFmtId="4" fontId="66" fillId="2" borderId="2" xfId="0" applyNumberFormat="1" applyFont="1" applyFill="1" applyBorder="1" applyAlignment="1">
      <alignment horizontal="center" vertical="center"/>
    </xf>
    <xf numFmtId="4" fontId="66" fillId="2" borderId="43" xfId="0" applyNumberFormat="1" applyFont="1" applyFill="1" applyBorder="1" applyAlignment="1">
      <alignment horizontal="center" vertical="center"/>
    </xf>
    <xf numFmtId="0" fontId="1" fillId="2" borderId="40" xfId="0" quotePrefix="1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165" fontId="1" fillId="2" borderId="2" xfId="0" applyNumberFormat="1" applyFont="1" applyFill="1" applyBorder="1" applyAlignment="1">
      <alignment horizontal="center"/>
    </xf>
    <xf numFmtId="4" fontId="1" fillId="2" borderId="2" xfId="0" applyNumberFormat="1" applyFont="1" applyFill="1" applyBorder="1" applyAlignment="1">
      <alignment horizontal="center"/>
    </xf>
    <xf numFmtId="4" fontId="1" fillId="2" borderId="43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4" fontId="1" fillId="0" borderId="43" xfId="0" applyNumberFormat="1" applyFont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/>
    </xf>
    <xf numFmtId="49" fontId="73" fillId="0" borderId="2" xfId="0" applyNumberFormat="1" applyFont="1" applyBorder="1" applyAlignment="1">
      <alignment vertical="center" wrapText="1"/>
    </xf>
    <xf numFmtId="0" fontId="73" fillId="0" borderId="2" xfId="0" applyFont="1" applyBorder="1" applyAlignment="1">
      <alignment horizontal="center" vertical="center"/>
    </xf>
    <xf numFmtId="165" fontId="73" fillId="0" borderId="2" xfId="0" applyNumberFormat="1" applyFont="1" applyFill="1" applyBorder="1" applyAlignment="1">
      <alignment horizontal="center" vertical="center"/>
    </xf>
    <xf numFmtId="0" fontId="74" fillId="0" borderId="43" xfId="0" applyFont="1" applyBorder="1" applyAlignment="1">
      <alignment horizontal="center" vertical="center"/>
    </xf>
    <xf numFmtId="4" fontId="73" fillId="0" borderId="24" xfId="0" applyNumberFormat="1" applyFont="1" applyBorder="1" applyAlignment="1">
      <alignment horizontal="right" vertical="center"/>
    </xf>
    <xf numFmtId="4" fontId="1" fillId="0" borderId="29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23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57" xfId="0" applyNumberFormat="1" applyFont="1" applyFill="1" applyBorder="1" applyAlignment="1" applyProtection="1">
      <alignment horizontal="right" vertical="center"/>
      <protection locked="0"/>
    </xf>
    <xf numFmtId="4" fontId="1" fillId="0" borderId="30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45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52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45" xfId="0" applyNumberFormat="1" applyFont="1" applyFill="1" applyBorder="1" applyAlignment="1" applyProtection="1">
      <alignment horizontal="right" vertical="center"/>
      <protection locked="0"/>
    </xf>
    <xf numFmtId="4" fontId="1" fillId="0" borderId="48" xfId="0" applyNumberFormat="1" applyFont="1" applyFill="1" applyBorder="1" applyAlignment="1" applyProtection="1">
      <alignment horizontal="right" vertical="center" wrapText="1"/>
      <protection locked="0"/>
    </xf>
    <xf numFmtId="2" fontId="1" fillId="0" borderId="29" xfId="0" applyNumberFormat="1" applyFont="1" applyFill="1" applyBorder="1" applyAlignment="1">
      <alignment horizontal="center" vertical="center" wrapText="1"/>
    </xf>
    <xf numFmtId="2" fontId="1" fillId="0" borderId="23" xfId="0" applyNumberFormat="1" applyFont="1" applyFill="1" applyBorder="1" applyAlignment="1">
      <alignment horizontal="center" vertical="center" wrapText="1"/>
    </xf>
    <xf numFmtId="2" fontId="1" fillId="0" borderId="23" xfId="0" applyNumberFormat="1" applyFont="1" applyFill="1" applyBorder="1" applyAlignment="1">
      <alignment horizontal="center" vertical="center"/>
    </xf>
    <xf numFmtId="2" fontId="1" fillId="0" borderId="57" xfId="0" applyNumberFormat="1" applyFont="1" applyFill="1" applyBorder="1" applyAlignment="1">
      <alignment horizontal="center" vertical="center"/>
    </xf>
    <xf numFmtId="2" fontId="1" fillId="0" borderId="30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45" xfId="0" applyNumberFormat="1" applyFont="1" applyFill="1" applyBorder="1" applyAlignment="1">
      <alignment horizontal="center" vertical="center" wrapText="1"/>
    </xf>
    <xf numFmtId="2" fontId="1" fillId="0" borderId="52" xfId="0" applyNumberFormat="1" applyFont="1" applyFill="1" applyBorder="1" applyAlignment="1">
      <alignment horizontal="center" vertical="center" wrapText="1"/>
    </xf>
    <xf numFmtId="1" fontId="64" fillId="0" borderId="0" xfId="1" applyNumberFormat="1" applyFont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1" fontId="71" fillId="0" borderId="40" xfId="1" applyNumberFormat="1" applyFont="1" applyBorder="1" applyAlignment="1">
      <alignment horizontal="center" vertical="center"/>
    </xf>
    <xf numFmtId="1" fontId="71" fillId="0" borderId="2" xfId="1" applyNumberFormat="1" applyFont="1" applyBorder="1" applyAlignment="1">
      <alignment horizontal="center" vertical="center"/>
    </xf>
    <xf numFmtId="1" fontId="71" fillId="0" borderId="43" xfId="1" applyNumberFormat="1" applyFont="1" applyBorder="1" applyAlignment="1">
      <alignment horizontal="center" vertical="center"/>
    </xf>
    <xf numFmtId="1" fontId="65" fillId="0" borderId="0" xfId="1" applyNumberFormat="1" applyFont="1" applyAlignment="1">
      <alignment horizontal="center" vertical="center"/>
    </xf>
    <xf numFmtId="1" fontId="65" fillId="0" borderId="27" xfId="1" applyNumberFormat="1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2" fontId="1" fillId="0" borderId="45" xfId="0" applyNumberFormat="1" applyFont="1" applyFill="1" applyBorder="1" applyAlignment="1">
      <alignment horizontal="center" vertical="center"/>
    </xf>
  </cellXfs>
  <cellStyles count="226">
    <cellStyle name="_PERSONAL" xfId="4" xr:uid="{00000000-0005-0000-0000-000000000000}"/>
    <cellStyle name="_PERSONAL_1" xfId="5" xr:uid="{00000000-0005-0000-0000-000001000000}"/>
    <cellStyle name="_PERSONAL_1_A4 Inwest polskie IIpopr" xfId="6" xr:uid="{00000000-0005-0000-0000-000002000000}"/>
    <cellStyle name="_PERSONAL_1_A4 Inwest polskie IIpopr_PRZEDMIAR - szczegółowy" xfId="7" xr:uid="{00000000-0005-0000-0000-000003000000}"/>
    <cellStyle name="_PERSONAL_1_A4 Inwest polskie IIpopr_PRZEDMIAR - zagreg." xfId="8" xr:uid="{00000000-0005-0000-0000-000004000000}"/>
    <cellStyle name="_PERSONAL_1_Boleslawiec rynk" xfId="9" xr:uid="{00000000-0005-0000-0000-000005000000}"/>
    <cellStyle name="_PERSONAL_1_Boleslawiec rynk_PRZEDMIAR - szczegółowy" xfId="10" xr:uid="{00000000-0005-0000-0000-000006000000}"/>
    <cellStyle name="_PERSONAL_1_Boleslawiec rynk_PRZEDMIAR - zagreg." xfId="11" xr:uid="{00000000-0005-0000-0000-000007000000}"/>
    <cellStyle name="_PERSONAL_1_Buczyna Inwest" xfId="12" xr:uid="{00000000-0005-0000-0000-000008000000}"/>
    <cellStyle name="_PERSONAL_1_Buczyna Inwest_PRZEDMIAR - szczegółowy" xfId="13" xr:uid="{00000000-0005-0000-0000-000009000000}"/>
    <cellStyle name="_PERSONAL_1_Buczyna Inwest_PRZEDMIAR - zagreg." xfId="14" xr:uid="{00000000-0005-0000-0000-00000A000000}"/>
    <cellStyle name="_PERSONAL_1_Inwest Belchatow 1" xfId="15" xr:uid="{00000000-0005-0000-0000-00000B000000}"/>
    <cellStyle name="_PERSONAL_1_Inwest Belchatow 1_PRZEDMIAR - szczegółowy" xfId="16" xr:uid="{00000000-0005-0000-0000-00000C000000}"/>
    <cellStyle name="_PERSONAL_1_Inwest Belchatow 1_PRZEDMIAR - zagreg." xfId="17" xr:uid="{00000000-0005-0000-0000-00000D000000}"/>
    <cellStyle name="_PERSONAL_1_kladka Ruda" xfId="18" xr:uid="{00000000-0005-0000-0000-00000E000000}"/>
    <cellStyle name="_PERSONAL_1_kladka Ruda_PRZEDMIAR - szczegółowy" xfId="19" xr:uid="{00000000-0005-0000-0000-00000F000000}"/>
    <cellStyle name="_PERSONAL_1_kladka Ruda_PRZEDMIAR - zagreg." xfId="20" xr:uid="{00000000-0005-0000-0000-000010000000}"/>
    <cellStyle name="_PERSONAL_1_kladka Slodowa" xfId="21" xr:uid="{00000000-0005-0000-0000-000011000000}"/>
    <cellStyle name="_PERSONAL_1_kladka Slodowa_PRZEDMIAR - szczegółowy" xfId="22" xr:uid="{00000000-0005-0000-0000-000012000000}"/>
    <cellStyle name="_PERSONAL_1_kladka Slodowa_PRZEDMIAR - zagreg." xfId="23" xr:uid="{00000000-0005-0000-0000-000013000000}"/>
    <cellStyle name="_PERSONAL_1_Legnica ofertowe II" xfId="24" xr:uid="{00000000-0005-0000-0000-000014000000}"/>
    <cellStyle name="_PERSONAL_1_Legnica ofertowe II_PRZEDMIAR - szczegółowy" xfId="25" xr:uid="{00000000-0005-0000-0000-000015000000}"/>
    <cellStyle name="_PERSONAL_1_Legnica ofertowe II_PRZEDMIAR - zagreg." xfId="26" xr:uid="{00000000-0005-0000-0000-000016000000}"/>
    <cellStyle name="_PERSONAL_1_Legnica rynkowe" xfId="27" xr:uid="{00000000-0005-0000-0000-000017000000}"/>
    <cellStyle name="_PERSONAL_1_Legnica rynkowe_PRZEDMIAR - szczegółowy" xfId="28" xr:uid="{00000000-0005-0000-0000-000018000000}"/>
    <cellStyle name="_PERSONAL_1_Legnica rynkowe_PRZEDMIAR - zagreg." xfId="29" xr:uid="{00000000-0005-0000-0000-000019000000}"/>
    <cellStyle name="_PERSONAL_1_LegnicaII" xfId="30" xr:uid="{00000000-0005-0000-0000-00001A000000}"/>
    <cellStyle name="_PERSONAL_1_LegnicaII_PRZEDMIAR - szczegółowy" xfId="31" xr:uid="{00000000-0005-0000-0000-00001B000000}"/>
    <cellStyle name="_PERSONAL_1_LegnicaII_PRZEDMIAR - zagreg." xfId="32" xr:uid="{00000000-0005-0000-0000-00001C000000}"/>
    <cellStyle name="_PERSONAL_1_Lubin 2 slepy" xfId="33" xr:uid="{00000000-0005-0000-0000-00001D000000}"/>
    <cellStyle name="_PERSONAL_1_Lubin 2 slepy_PRZEDMIAR - szczegółowy" xfId="34" xr:uid="{00000000-0005-0000-0000-00001E000000}"/>
    <cellStyle name="_PERSONAL_1_Lubin 2 slepy_PRZEDMIAR - zagreg." xfId="35" xr:uid="{00000000-0005-0000-0000-00001F000000}"/>
    <cellStyle name="_PERSONAL_1_Makolno slepy" xfId="36" xr:uid="{00000000-0005-0000-0000-000020000000}"/>
    <cellStyle name="_PERSONAL_1_Makolno Slepy 3" xfId="37" xr:uid="{00000000-0005-0000-0000-000021000000}"/>
    <cellStyle name="_PERSONAL_1_Makolno Slepy 3_PRZEDMIAR - szczegółowy" xfId="38" xr:uid="{00000000-0005-0000-0000-000022000000}"/>
    <cellStyle name="_PERSONAL_1_Makolno Slepy 3_PRZEDMIAR - zagreg." xfId="39" xr:uid="{00000000-0005-0000-0000-000023000000}"/>
    <cellStyle name="_PERSONAL_1_Makolno slepy_PRZEDMIAR - szczegółowy" xfId="40" xr:uid="{00000000-0005-0000-0000-000024000000}"/>
    <cellStyle name="_PERSONAL_1_Makolno slepy_PRZEDMIAR - zagreg." xfId="41" xr:uid="{00000000-0005-0000-0000-000025000000}"/>
    <cellStyle name="_PERSONAL_1_Most Milenijny" xfId="42" xr:uid="{00000000-0005-0000-0000-000026000000}"/>
    <cellStyle name="_PERSONAL_1_Most Milenijny_PRZEDMIAR - szczegółowy" xfId="43" xr:uid="{00000000-0005-0000-0000-000027000000}"/>
    <cellStyle name="_PERSONAL_1_Most Milenijny_PRZEDMIAR - zagreg." xfId="44" xr:uid="{00000000-0005-0000-0000-000028000000}"/>
    <cellStyle name="_PERSONAL_1_mosty Warszawskie" xfId="45" xr:uid="{00000000-0005-0000-0000-000029000000}"/>
    <cellStyle name="_PERSONAL_1_mosty Warszawskie_PRZEDMIAR - szczegółowy" xfId="46" xr:uid="{00000000-0005-0000-0000-00002A000000}"/>
    <cellStyle name="_PERSONAL_1_mosty Warszawskie_PRZEDMIAR - zagreg." xfId="47" xr:uid="{00000000-0005-0000-0000-00002B000000}"/>
    <cellStyle name="_PERSONAL_1_Mszczonow kladka popr" xfId="48" xr:uid="{00000000-0005-0000-0000-00002C000000}"/>
    <cellStyle name="_PERSONAL_1_Mszczonow kladka popr_PRZEDMIAR - szczegółowy" xfId="49" xr:uid="{00000000-0005-0000-0000-00002D000000}"/>
    <cellStyle name="_PERSONAL_1_Mszczonow kladka popr_PRZEDMIAR - zagreg." xfId="50" xr:uid="{00000000-0005-0000-0000-00002E000000}"/>
    <cellStyle name="_PERSONAL_1_Piensk graniczny" xfId="51" xr:uid="{00000000-0005-0000-0000-00002F000000}"/>
    <cellStyle name="_PERSONAL_1_Piensk graniczny_PRZEDMIAR - szczegółowy" xfId="52" xr:uid="{00000000-0005-0000-0000-000030000000}"/>
    <cellStyle name="_PERSONAL_1_Piensk graniczny_PRZEDMIAR - zagreg." xfId="53" xr:uid="{00000000-0005-0000-0000-000031000000}"/>
    <cellStyle name="_PERSONAL_1_Polkowice 2 slepy" xfId="54" xr:uid="{00000000-0005-0000-0000-000032000000}"/>
    <cellStyle name="_PERSONAL_1_Polkowice 2 slepy_PRZEDMIAR - szczegółowy" xfId="55" xr:uid="{00000000-0005-0000-0000-000033000000}"/>
    <cellStyle name="_PERSONAL_1_Polkowice 2 slepy_PRZEDMIAR - zagreg." xfId="56" xr:uid="{00000000-0005-0000-0000-000034000000}"/>
    <cellStyle name="_PERSONAL_1_PRZEDMIAR - szczegółowy" xfId="57" xr:uid="{00000000-0005-0000-0000-000035000000}"/>
    <cellStyle name="_PERSONAL_1_PRZEDMIAR - zagreg." xfId="58" xr:uid="{00000000-0005-0000-0000-000036000000}"/>
    <cellStyle name="_PERSONAL_1_Serock1" xfId="59" xr:uid="{00000000-0005-0000-0000-000037000000}"/>
    <cellStyle name="_PERSONAL_1_Serock1_PRZEDMIAR - szczegółowy" xfId="60" xr:uid="{00000000-0005-0000-0000-000038000000}"/>
    <cellStyle name="_PERSONAL_1_Serock1_PRZEDMIAR - zagreg." xfId="61" xr:uid="{00000000-0005-0000-0000-000039000000}"/>
    <cellStyle name="_PERSONAL_1_Serock12" xfId="62" xr:uid="{00000000-0005-0000-0000-00003A000000}"/>
    <cellStyle name="_PERSONAL_1_Serock12_PRZEDMIAR - szczegółowy" xfId="63" xr:uid="{00000000-0005-0000-0000-00003B000000}"/>
    <cellStyle name="_PERSONAL_1_Serock12_PRZEDMIAR - zagreg." xfId="64" xr:uid="{00000000-0005-0000-0000-00003C000000}"/>
    <cellStyle name="_PERSONAL_1_Swidnica inwest" xfId="65" xr:uid="{00000000-0005-0000-0000-00003D000000}"/>
    <cellStyle name="_PERSONAL_1_Swidnica inwest_PRZEDMIAR - szczegółowy" xfId="66" xr:uid="{00000000-0005-0000-0000-00003E000000}"/>
    <cellStyle name="_PERSONAL_1_Swidnica inwest_PRZEDMIAR - zagreg." xfId="67" xr:uid="{00000000-0005-0000-0000-00003F000000}"/>
    <cellStyle name="_PERSONAL_1_Tarnowka Inwestorski" xfId="68" xr:uid="{00000000-0005-0000-0000-000040000000}"/>
    <cellStyle name="_PERSONAL_1_Tarnowka Inwestorski_PRZEDMIAR - szczegółowy" xfId="69" xr:uid="{00000000-0005-0000-0000-000041000000}"/>
    <cellStyle name="_PERSONAL_1_Tarnowka Inwestorski_PRZEDMIAR - zagreg." xfId="70" xr:uid="{00000000-0005-0000-0000-000042000000}"/>
    <cellStyle name="_PERSONAL_1_Wd22 Inwest 2709" xfId="71" xr:uid="{00000000-0005-0000-0000-000043000000}"/>
    <cellStyle name="_PERSONAL_1_Wd22 Inwest 2709_PRZEDMIAR - szczegółowy" xfId="72" xr:uid="{00000000-0005-0000-0000-000044000000}"/>
    <cellStyle name="_PERSONAL_1_Wd22 Inwest 2709_PRZEDMIAR - zagreg." xfId="73" xr:uid="{00000000-0005-0000-0000-000045000000}"/>
    <cellStyle name="_PERSONAL_PRZEDMIAR - szczegółowy" xfId="74" xr:uid="{00000000-0005-0000-0000-000046000000}"/>
    <cellStyle name="_PERSONAL_PRZEDMIAR - zagreg." xfId="75" xr:uid="{00000000-0005-0000-0000-000047000000}"/>
    <cellStyle name="20% - Accent1" xfId="76" xr:uid="{00000000-0005-0000-0000-000048000000}"/>
    <cellStyle name="20% - Accent2" xfId="77" xr:uid="{00000000-0005-0000-0000-000049000000}"/>
    <cellStyle name="20% - Accent3" xfId="78" xr:uid="{00000000-0005-0000-0000-00004A000000}"/>
    <cellStyle name="20% - Accent4" xfId="79" xr:uid="{00000000-0005-0000-0000-00004B000000}"/>
    <cellStyle name="20% - Accent5" xfId="80" xr:uid="{00000000-0005-0000-0000-00004C000000}"/>
    <cellStyle name="20% - Accent6" xfId="81" xr:uid="{00000000-0005-0000-0000-00004D000000}"/>
    <cellStyle name="20% - akcent 1 2" xfId="82" xr:uid="{00000000-0005-0000-0000-00004E000000}"/>
    <cellStyle name="20% - akcent 1 3" xfId="83" xr:uid="{00000000-0005-0000-0000-00004F000000}"/>
    <cellStyle name="20% - akcent 2 2" xfId="84" xr:uid="{00000000-0005-0000-0000-000050000000}"/>
    <cellStyle name="20% - akcent 2 3" xfId="85" xr:uid="{00000000-0005-0000-0000-000051000000}"/>
    <cellStyle name="20% - akcent 3 2" xfId="86" xr:uid="{00000000-0005-0000-0000-000052000000}"/>
    <cellStyle name="20% - akcent 3 3" xfId="87" xr:uid="{00000000-0005-0000-0000-000053000000}"/>
    <cellStyle name="20% - akcent 4 2" xfId="88" xr:uid="{00000000-0005-0000-0000-000054000000}"/>
    <cellStyle name="20% - akcent 4 3" xfId="89" xr:uid="{00000000-0005-0000-0000-000055000000}"/>
    <cellStyle name="20% - akcent 5 2" xfId="90" xr:uid="{00000000-0005-0000-0000-000056000000}"/>
    <cellStyle name="20% - akcent 5 3" xfId="91" xr:uid="{00000000-0005-0000-0000-000057000000}"/>
    <cellStyle name="20% - akcent 6 2" xfId="92" xr:uid="{00000000-0005-0000-0000-000058000000}"/>
    <cellStyle name="20% - akcent 6 3" xfId="93" xr:uid="{00000000-0005-0000-0000-000059000000}"/>
    <cellStyle name="40% - Accent1" xfId="94" xr:uid="{00000000-0005-0000-0000-00005A000000}"/>
    <cellStyle name="40% - Accent2" xfId="95" xr:uid="{00000000-0005-0000-0000-00005B000000}"/>
    <cellStyle name="40% - Accent3" xfId="96" xr:uid="{00000000-0005-0000-0000-00005C000000}"/>
    <cellStyle name="40% - Accent4" xfId="97" xr:uid="{00000000-0005-0000-0000-00005D000000}"/>
    <cellStyle name="40% - Accent5" xfId="98" xr:uid="{00000000-0005-0000-0000-00005E000000}"/>
    <cellStyle name="40% - Accent6" xfId="99" xr:uid="{00000000-0005-0000-0000-00005F000000}"/>
    <cellStyle name="40% - akcent 1 2" xfId="100" xr:uid="{00000000-0005-0000-0000-000060000000}"/>
    <cellStyle name="40% - akcent 1 3" xfId="101" xr:uid="{00000000-0005-0000-0000-000061000000}"/>
    <cellStyle name="40% - akcent 2 2" xfId="102" xr:uid="{00000000-0005-0000-0000-000062000000}"/>
    <cellStyle name="40% - akcent 2 3" xfId="103" xr:uid="{00000000-0005-0000-0000-000063000000}"/>
    <cellStyle name="40% - akcent 3 2" xfId="104" xr:uid="{00000000-0005-0000-0000-000064000000}"/>
    <cellStyle name="40% - akcent 3 3" xfId="105" xr:uid="{00000000-0005-0000-0000-000065000000}"/>
    <cellStyle name="40% - akcent 4 2" xfId="106" xr:uid="{00000000-0005-0000-0000-000066000000}"/>
    <cellStyle name="40% - akcent 4 3" xfId="107" xr:uid="{00000000-0005-0000-0000-000067000000}"/>
    <cellStyle name="40% - akcent 5 2" xfId="108" xr:uid="{00000000-0005-0000-0000-000068000000}"/>
    <cellStyle name="40% - akcent 5 3" xfId="109" xr:uid="{00000000-0005-0000-0000-000069000000}"/>
    <cellStyle name="40% - akcent 6 2" xfId="110" xr:uid="{00000000-0005-0000-0000-00006A000000}"/>
    <cellStyle name="40% - akcent 6 3" xfId="111" xr:uid="{00000000-0005-0000-0000-00006B000000}"/>
    <cellStyle name="60% - Accent1" xfId="112" xr:uid="{00000000-0005-0000-0000-00006C000000}"/>
    <cellStyle name="60% - Accent2" xfId="113" xr:uid="{00000000-0005-0000-0000-00006D000000}"/>
    <cellStyle name="60% - Accent3" xfId="114" xr:uid="{00000000-0005-0000-0000-00006E000000}"/>
    <cellStyle name="60% - Accent4" xfId="115" xr:uid="{00000000-0005-0000-0000-00006F000000}"/>
    <cellStyle name="60% - Accent5" xfId="116" xr:uid="{00000000-0005-0000-0000-000070000000}"/>
    <cellStyle name="60% - Accent6" xfId="117" xr:uid="{00000000-0005-0000-0000-000071000000}"/>
    <cellStyle name="60% - akcent 1 2" xfId="118" xr:uid="{00000000-0005-0000-0000-000072000000}"/>
    <cellStyle name="60% - akcent 1 3" xfId="119" xr:uid="{00000000-0005-0000-0000-000073000000}"/>
    <cellStyle name="60% - akcent 2 2" xfId="120" xr:uid="{00000000-0005-0000-0000-000074000000}"/>
    <cellStyle name="60% - akcent 2 3" xfId="121" xr:uid="{00000000-0005-0000-0000-000075000000}"/>
    <cellStyle name="60% - akcent 3 2" xfId="122" xr:uid="{00000000-0005-0000-0000-000076000000}"/>
    <cellStyle name="60% - akcent 3 3" xfId="123" xr:uid="{00000000-0005-0000-0000-000077000000}"/>
    <cellStyle name="60% - akcent 4 2" xfId="124" xr:uid="{00000000-0005-0000-0000-000078000000}"/>
    <cellStyle name="60% - akcent 4 3" xfId="125" xr:uid="{00000000-0005-0000-0000-000079000000}"/>
    <cellStyle name="60% - akcent 5 2" xfId="126" xr:uid="{00000000-0005-0000-0000-00007A000000}"/>
    <cellStyle name="60% - akcent 5 3" xfId="127" xr:uid="{00000000-0005-0000-0000-00007B000000}"/>
    <cellStyle name="60% - akcent 6 2" xfId="128" xr:uid="{00000000-0005-0000-0000-00007C000000}"/>
    <cellStyle name="60% - akcent 6 3" xfId="129" xr:uid="{00000000-0005-0000-0000-00007D000000}"/>
    <cellStyle name="Accent1" xfId="130" xr:uid="{00000000-0005-0000-0000-00007E000000}"/>
    <cellStyle name="Accent2" xfId="131" xr:uid="{00000000-0005-0000-0000-00007F000000}"/>
    <cellStyle name="Accent3" xfId="132" xr:uid="{00000000-0005-0000-0000-000080000000}"/>
    <cellStyle name="Accent4" xfId="133" xr:uid="{00000000-0005-0000-0000-000081000000}"/>
    <cellStyle name="Accent5" xfId="134" xr:uid="{00000000-0005-0000-0000-000082000000}"/>
    <cellStyle name="Accent6" xfId="135" xr:uid="{00000000-0005-0000-0000-000083000000}"/>
    <cellStyle name="Akcent 1 2" xfId="136" xr:uid="{00000000-0005-0000-0000-000084000000}"/>
    <cellStyle name="Akcent 1 3" xfId="137" xr:uid="{00000000-0005-0000-0000-000085000000}"/>
    <cellStyle name="Akcent 2 2" xfId="138" xr:uid="{00000000-0005-0000-0000-000086000000}"/>
    <cellStyle name="Akcent 2 3" xfId="139" xr:uid="{00000000-0005-0000-0000-000087000000}"/>
    <cellStyle name="Akcent 3 2" xfId="140" xr:uid="{00000000-0005-0000-0000-000088000000}"/>
    <cellStyle name="Akcent 3 3" xfId="141" xr:uid="{00000000-0005-0000-0000-000089000000}"/>
    <cellStyle name="Akcent 4 2" xfId="142" xr:uid="{00000000-0005-0000-0000-00008A000000}"/>
    <cellStyle name="Akcent 4 3" xfId="143" xr:uid="{00000000-0005-0000-0000-00008B000000}"/>
    <cellStyle name="Akcent 5 2" xfId="144" xr:uid="{00000000-0005-0000-0000-00008C000000}"/>
    <cellStyle name="Akcent 5 3" xfId="145" xr:uid="{00000000-0005-0000-0000-00008D000000}"/>
    <cellStyle name="Akcent 6 2" xfId="146" xr:uid="{00000000-0005-0000-0000-00008E000000}"/>
    <cellStyle name="Akcent 6 3" xfId="147" xr:uid="{00000000-0005-0000-0000-00008F000000}"/>
    <cellStyle name="Bad" xfId="148" xr:uid="{00000000-0005-0000-0000-000090000000}"/>
    <cellStyle name="Calculation" xfId="149" xr:uid="{00000000-0005-0000-0000-000091000000}"/>
    <cellStyle name="Check Cell" xfId="150" xr:uid="{00000000-0005-0000-0000-000092000000}"/>
    <cellStyle name="Comma [0]_laroux" xfId="151" xr:uid="{00000000-0005-0000-0000-000093000000}"/>
    <cellStyle name="Comma_KI-Wiraowa-Okcie" xfId="152" xr:uid="{00000000-0005-0000-0000-000094000000}"/>
    <cellStyle name="Currency [0]_laroux" xfId="153" xr:uid="{00000000-0005-0000-0000-000095000000}"/>
    <cellStyle name="Currency_laroux" xfId="154" xr:uid="{00000000-0005-0000-0000-000096000000}"/>
    <cellStyle name="Dane wejściowe 2" xfId="155" xr:uid="{00000000-0005-0000-0000-000097000000}"/>
    <cellStyle name="Dane wejściowe 3" xfId="156" xr:uid="{00000000-0005-0000-0000-000098000000}"/>
    <cellStyle name="Dane wyjściowe 2" xfId="157" xr:uid="{00000000-0005-0000-0000-000099000000}"/>
    <cellStyle name="Dane wyjściowe 3" xfId="158" xr:uid="{00000000-0005-0000-0000-00009A000000}"/>
    <cellStyle name="Dobre 2" xfId="159" xr:uid="{00000000-0005-0000-0000-00009B000000}"/>
    <cellStyle name="Dobre 3" xfId="160" xr:uid="{00000000-0005-0000-0000-00009C000000}"/>
    <cellStyle name="Dziesiętny 2" xfId="161" xr:uid="{00000000-0005-0000-0000-00009D000000}"/>
    <cellStyle name="Explanatory Text" xfId="162" xr:uid="{00000000-0005-0000-0000-00009E000000}"/>
    <cellStyle name="Good" xfId="163" xr:uid="{00000000-0005-0000-0000-00009F000000}"/>
    <cellStyle name="Heading 1" xfId="164" xr:uid="{00000000-0005-0000-0000-0000A0000000}"/>
    <cellStyle name="Heading 2" xfId="165" xr:uid="{00000000-0005-0000-0000-0000A1000000}"/>
    <cellStyle name="Heading 3" xfId="166" xr:uid="{00000000-0005-0000-0000-0000A2000000}"/>
    <cellStyle name="Heading 4" xfId="167" xr:uid="{00000000-0005-0000-0000-0000A3000000}"/>
    <cellStyle name="Input" xfId="168" xr:uid="{00000000-0005-0000-0000-0000A4000000}"/>
    <cellStyle name="Komórka połączona 2" xfId="169" xr:uid="{00000000-0005-0000-0000-0000A5000000}"/>
    <cellStyle name="Komórka połączona 3" xfId="170" xr:uid="{00000000-0005-0000-0000-0000A6000000}"/>
    <cellStyle name="Komórka zaznaczona 2" xfId="171" xr:uid="{00000000-0005-0000-0000-0000A7000000}"/>
    <cellStyle name="Komórka zaznaczona 3" xfId="172" xr:uid="{00000000-0005-0000-0000-0000A8000000}"/>
    <cellStyle name="Linked Cell" xfId="173" xr:uid="{00000000-0005-0000-0000-0000A9000000}"/>
    <cellStyle name="Nagłówek 1 2" xfId="174" xr:uid="{00000000-0005-0000-0000-0000AA000000}"/>
    <cellStyle name="Nagłówek 1 3" xfId="175" xr:uid="{00000000-0005-0000-0000-0000AB000000}"/>
    <cellStyle name="Nagłówek 2 2" xfId="176" xr:uid="{00000000-0005-0000-0000-0000AC000000}"/>
    <cellStyle name="Nagłówek 2 3" xfId="177" xr:uid="{00000000-0005-0000-0000-0000AD000000}"/>
    <cellStyle name="Nagłówek 3 2" xfId="178" xr:uid="{00000000-0005-0000-0000-0000AE000000}"/>
    <cellStyle name="Nagłówek 3 3" xfId="179" xr:uid="{00000000-0005-0000-0000-0000AF000000}"/>
    <cellStyle name="Nagłówek 4 2" xfId="180" xr:uid="{00000000-0005-0000-0000-0000B0000000}"/>
    <cellStyle name="Nagłówek 4 3" xfId="181" xr:uid="{00000000-0005-0000-0000-0000B1000000}"/>
    <cellStyle name="Neutral" xfId="182" xr:uid="{00000000-0005-0000-0000-0000B2000000}"/>
    <cellStyle name="Neutralne 2" xfId="183" xr:uid="{00000000-0005-0000-0000-0000B3000000}"/>
    <cellStyle name="Neutralne 3" xfId="184" xr:uid="{00000000-0005-0000-0000-0000B4000000}"/>
    <cellStyle name="None" xfId="185" xr:uid="{00000000-0005-0000-0000-0000B5000000}"/>
    <cellStyle name="Normal_KI-Wiraowa-Okcie" xfId="186" xr:uid="{00000000-0005-0000-0000-0000B6000000}"/>
    <cellStyle name="normální_laroux" xfId="187" xr:uid="{00000000-0005-0000-0000-0000B7000000}"/>
    <cellStyle name="Normalny" xfId="0" builtinId="0"/>
    <cellStyle name="Normalny 10" xfId="188" xr:uid="{00000000-0005-0000-0000-0000B9000000}"/>
    <cellStyle name="Normalny 11" xfId="189" xr:uid="{00000000-0005-0000-0000-0000BA000000}"/>
    <cellStyle name="Normalny 12" xfId="221" xr:uid="{00000000-0005-0000-0000-0000BB000000}"/>
    <cellStyle name="Normalny 13" xfId="222" xr:uid="{00000000-0005-0000-0000-0000BC000000}"/>
    <cellStyle name="Normalny 14" xfId="223" xr:uid="{00000000-0005-0000-0000-0000BD000000}"/>
    <cellStyle name="Normalny 2" xfId="1" xr:uid="{00000000-0005-0000-0000-0000BE000000}"/>
    <cellStyle name="Normalny 3" xfId="190" xr:uid="{00000000-0005-0000-0000-0000BF000000}"/>
    <cellStyle name="Normalny 3 2" xfId="2" xr:uid="{00000000-0005-0000-0000-0000C0000000}"/>
    <cellStyle name="Normalny 3_KD KI" xfId="191" xr:uid="{00000000-0005-0000-0000-0000C1000000}"/>
    <cellStyle name="Normalny 4" xfId="192" xr:uid="{00000000-0005-0000-0000-0000C2000000}"/>
    <cellStyle name="Normalny 4 2" xfId="193" xr:uid="{00000000-0005-0000-0000-0000C3000000}"/>
    <cellStyle name="Normalny 45" xfId="224" xr:uid="{00000000-0005-0000-0000-0000C4000000}"/>
    <cellStyle name="Normalny 5" xfId="194" xr:uid="{00000000-0005-0000-0000-0000C5000000}"/>
    <cellStyle name="Normalny 5 2" xfId="225" xr:uid="{2D96DEC4-317E-4274-8936-40A5A7E1577B}"/>
    <cellStyle name="Normalny 6" xfId="3" xr:uid="{00000000-0005-0000-0000-0000C6000000}"/>
    <cellStyle name="Normalny 7" xfId="195" xr:uid="{00000000-0005-0000-0000-0000C7000000}"/>
    <cellStyle name="Normalny 8" xfId="196" xr:uid="{00000000-0005-0000-0000-0000C8000000}"/>
    <cellStyle name="Normalny 9" xfId="197" xr:uid="{00000000-0005-0000-0000-0000C9000000}"/>
    <cellStyle name="Note" xfId="198" xr:uid="{00000000-0005-0000-0000-0000CA000000}"/>
    <cellStyle name="Obliczenia 2" xfId="199" xr:uid="{00000000-0005-0000-0000-0000CB000000}"/>
    <cellStyle name="Obliczenia 3" xfId="200" xr:uid="{00000000-0005-0000-0000-0000CC000000}"/>
    <cellStyle name="Opis" xfId="201" xr:uid="{00000000-0005-0000-0000-0000CD000000}"/>
    <cellStyle name="Output" xfId="202" xr:uid="{00000000-0005-0000-0000-0000CE000000}"/>
    <cellStyle name="PRZEDMIAR" xfId="203" xr:uid="{00000000-0005-0000-0000-0000CF000000}"/>
    <cellStyle name="PRZEDMIAR 2" xfId="204" xr:uid="{00000000-0005-0000-0000-0000D0000000}"/>
    <cellStyle name="Styl 1" xfId="205" xr:uid="{00000000-0005-0000-0000-0000D1000000}"/>
    <cellStyle name="Suma 2" xfId="206" xr:uid="{00000000-0005-0000-0000-0000D2000000}"/>
    <cellStyle name="Suma 3" xfId="207" xr:uid="{00000000-0005-0000-0000-0000D3000000}"/>
    <cellStyle name="Tekst objaśnienia 2" xfId="208" xr:uid="{00000000-0005-0000-0000-0000D4000000}"/>
    <cellStyle name="Tekst objaśnienia 3" xfId="209" xr:uid="{00000000-0005-0000-0000-0000D5000000}"/>
    <cellStyle name="Tekst ostrzeżenia 2" xfId="210" xr:uid="{00000000-0005-0000-0000-0000D6000000}"/>
    <cellStyle name="Tekst ostrzeżenia 3" xfId="211" xr:uid="{00000000-0005-0000-0000-0000D7000000}"/>
    <cellStyle name="Title" xfId="212" xr:uid="{00000000-0005-0000-0000-0000D8000000}"/>
    <cellStyle name="Total" xfId="213" xr:uid="{00000000-0005-0000-0000-0000D9000000}"/>
    <cellStyle name="Tytuł 2" xfId="214" xr:uid="{00000000-0005-0000-0000-0000DA000000}"/>
    <cellStyle name="Tytuł 3" xfId="215" xr:uid="{00000000-0005-0000-0000-0000DB000000}"/>
    <cellStyle name="Uwaga 2" xfId="216" xr:uid="{00000000-0005-0000-0000-0000DC000000}"/>
    <cellStyle name="Uwaga 3" xfId="217" xr:uid="{00000000-0005-0000-0000-0000DD000000}"/>
    <cellStyle name="Warning Text" xfId="218" xr:uid="{00000000-0005-0000-0000-0000DE000000}"/>
    <cellStyle name="Złe 2" xfId="219" xr:uid="{00000000-0005-0000-0000-0000DF000000}"/>
    <cellStyle name="Złe 3" xfId="220" xr:uid="{00000000-0005-0000-0000-0000E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359B92-A2BC-4480-A426-21F1C14E4944}">
  <dimension ref="A1:G73"/>
  <sheetViews>
    <sheetView showZeros="0" tabSelected="1" topLeftCell="A47" zoomScale="110" zoomScaleNormal="110" zoomScaleSheetLayoutView="130" workbookViewId="0">
      <selection activeCell="F53" sqref="F53"/>
    </sheetView>
  </sheetViews>
  <sheetFormatPr defaultRowHeight="12.75"/>
  <cols>
    <col min="1" max="1" width="5.7109375" style="9" customWidth="1"/>
    <col min="2" max="2" width="11.85546875" style="9" customWidth="1"/>
    <col min="3" max="3" width="57.85546875" style="10" customWidth="1"/>
    <col min="4" max="4" width="8.5703125" style="9" customWidth="1"/>
    <col min="5" max="5" width="12.7109375" style="11" customWidth="1"/>
    <col min="6" max="6" width="11.42578125" style="11" customWidth="1"/>
    <col min="7" max="7" width="14.7109375" style="12" customWidth="1"/>
    <col min="8" max="16384" width="9.140625" style="6"/>
  </cols>
  <sheetData>
    <row r="1" spans="1:7" ht="25.5" customHeight="1">
      <c r="A1" s="150" t="s">
        <v>103</v>
      </c>
      <c r="B1" s="150"/>
      <c r="C1" s="150"/>
      <c r="D1" s="150"/>
      <c r="E1" s="150"/>
      <c r="F1" s="150"/>
      <c r="G1" s="150"/>
    </row>
    <row r="2" spans="1:7" s="1" customFormat="1" ht="21" customHeight="1">
      <c r="A2" s="151" t="s">
        <v>67</v>
      </c>
      <c r="B2" s="151"/>
      <c r="C2" s="151"/>
      <c r="D2" s="151"/>
      <c r="E2" s="151"/>
      <c r="F2" s="151"/>
      <c r="G2" s="151"/>
    </row>
    <row r="3" spans="1:7" ht="24.95" customHeight="1" thickBot="1">
      <c r="A3" s="155" t="s">
        <v>25</v>
      </c>
      <c r="B3" s="155"/>
      <c r="C3" s="155"/>
      <c r="D3" s="155"/>
      <c r="E3" s="156"/>
      <c r="F3" s="156"/>
      <c r="G3" s="156"/>
    </row>
    <row r="4" spans="1:7" ht="45" hidden="1" customHeight="1" thickBot="1">
      <c r="A4" s="105"/>
      <c r="B4" s="105"/>
      <c r="C4" s="105"/>
      <c r="D4" s="105"/>
      <c r="E4" s="152" t="s">
        <v>66</v>
      </c>
      <c r="F4" s="153"/>
      <c r="G4" s="154"/>
    </row>
    <row r="5" spans="1:7" ht="39.950000000000003" customHeight="1" thickTop="1">
      <c r="A5" s="16" t="s">
        <v>0</v>
      </c>
      <c r="B5" s="5" t="s">
        <v>46</v>
      </c>
      <c r="C5" s="17" t="s">
        <v>2</v>
      </c>
      <c r="D5" s="5" t="s">
        <v>6</v>
      </c>
      <c r="E5" s="18" t="s">
        <v>5</v>
      </c>
      <c r="F5" s="19" t="s">
        <v>8</v>
      </c>
      <c r="G5" s="20" t="s">
        <v>9</v>
      </c>
    </row>
    <row r="6" spans="1:7" s="8" customFormat="1" ht="20.100000000000001" customHeight="1" thickBot="1">
      <c r="A6" s="104">
        <v>1</v>
      </c>
      <c r="B6" s="103">
        <v>2</v>
      </c>
      <c r="C6" s="102">
        <v>3</v>
      </c>
      <c r="D6" s="102">
        <v>4</v>
      </c>
      <c r="E6" s="102">
        <v>5</v>
      </c>
      <c r="F6" s="102">
        <v>6</v>
      </c>
      <c r="G6" s="101">
        <v>7</v>
      </c>
    </row>
    <row r="7" spans="1:7" s="8" customFormat="1" ht="24.95" customHeight="1" thickTop="1" thickBot="1">
      <c r="A7" s="32"/>
      <c r="B7" s="33"/>
      <c r="C7" s="31" t="s">
        <v>1</v>
      </c>
      <c r="D7" s="30"/>
      <c r="E7" s="34"/>
      <c r="F7" s="35"/>
      <c r="G7" s="36"/>
    </row>
    <row r="8" spans="1:7" ht="35.1" customHeight="1" thickTop="1">
      <c r="A8" s="37">
        <v>1</v>
      </c>
      <c r="B8" s="21" t="s">
        <v>65</v>
      </c>
      <c r="C8" s="22" t="s">
        <v>64</v>
      </c>
      <c r="D8" s="21" t="s">
        <v>23</v>
      </c>
      <c r="E8" s="142">
        <v>1150</v>
      </c>
      <c r="F8" s="132"/>
      <c r="G8" s="38">
        <f>ROUND(E8*$F8,2)</f>
        <v>0</v>
      </c>
    </row>
    <row r="9" spans="1:7" ht="50.1" customHeight="1">
      <c r="A9" s="39">
        <v>2</v>
      </c>
      <c r="B9" s="23" t="s">
        <v>31</v>
      </c>
      <c r="C9" s="24" t="s">
        <v>76</v>
      </c>
      <c r="D9" s="23" t="s">
        <v>42</v>
      </c>
      <c r="E9" s="143">
        <v>331</v>
      </c>
      <c r="F9" s="133"/>
      <c r="G9" s="40">
        <f>ROUND(E9*F9,2)</f>
        <v>0</v>
      </c>
    </row>
    <row r="10" spans="1:7" ht="50.1" customHeight="1">
      <c r="A10" s="39" t="s">
        <v>99</v>
      </c>
      <c r="B10" s="23" t="s">
        <v>31</v>
      </c>
      <c r="C10" s="24" t="s">
        <v>102</v>
      </c>
      <c r="D10" s="23" t="s">
        <v>23</v>
      </c>
      <c r="E10" s="143">
        <v>2163</v>
      </c>
      <c r="F10" s="133"/>
      <c r="G10" s="40">
        <f>ROUND(E10*F10,2)</f>
        <v>0</v>
      </c>
    </row>
    <row r="11" spans="1:7" ht="50.1" customHeight="1">
      <c r="A11" s="39">
        <v>3</v>
      </c>
      <c r="B11" s="23" t="s">
        <v>31</v>
      </c>
      <c r="C11" s="24" t="s">
        <v>75</v>
      </c>
      <c r="D11" s="23" t="s">
        <v>42</v>
      </c>
      <c r="E11" s="143">
        <v>113</v>
      </c>
      <c r="F11" s="133"/>
      <c r="G11" s="40">
        <f>ROUND(E11*F11,2)</f>
        <v>0</v>
      </c>
    </row>
    <row r="12" spans="1:7" ht="35.1" customHeight="1">
      <c r="A12" s="39">
        <v>4</v>
      </c>
      <c r="B12" s="23" t="s">
        <v>31</v>
      </c>
      <c r="C12" s="24" t="s">
        <v>32</v>
      </c>
      <c r="D12" s="23" t="s">
        <v>10</v>
      </c>
      <c r="E12" s="143">
        <v>16</v>
      </c>
      <c r="F12" s="133"/>
      <c r="G12" s="40">
        <f>ROUND(E12*F12,2)</f>
        <v>0</v>
      </c>
    </row>
    <row r="13" spans="1:7" ht="35.1" customHeight="1" thickBot="1">
      <c r="A13" s="39">
        <v>5</v>
      </c>
      <c r="B13" s="23" t="s">
        <v>31</v>
      </c>
      <c r="C13" s="24" t="s">
        <v>33</v>
      </c>
      <c r="D13" s="23" t="s">
        <v>10</v>
      </c>
      <c r="E13" s="143">
        <v>19</v>
      </c>
      <c r="F13" s="133"/>
      <c r="G13" s="40">
        <f>ROUND(E13*F13,2)</f>
        <v>0</v>
      </c>
    </row>
    <row r="14" spans="1:7" s="66" customFormat="1" ht="24.95" customHeight="1" thickTop="1" thickBot="1">
      <c r="A14" s="92"/>
      <c r="B14" s="63"/>
      <c r="C14" s="28" t="s">
        <v>15</v>
      </c>
      <c r="D14" s="29"/>
      <c r="E14" s="91"/>
      <c r="F14" s="64"/>
      <c r="G14" s="65">
        <f>SUM(G8:G13)</f>
        <v>0</v>
      </c>
    </row>
    <row r="15" spans="1:7" s="66" customFormat="1" ht="24.95" customHeight="1" thickTop="1" thickBot="1">
      <c r="A15" s="32"/>
      <c r="B15" s="30"/>
      <c r="C15" s="31" t="s">
        <v>12</v>
      </c>
      <c r="D15" s="30"/>
      <c r="E15" s="34"/>
      <c r="F15" s="35"/>
      <c r="G15" s="36"/>
    </row>
    <row r="16" spans="1:7" ht="50.1" customHeight="1" thickTop="1">
      <c r="A16" s="39">
        <v>6</v>
      </c>
      <c r="B16" s="23" t="s">
        <v>11</v>
      </c>
      <c r="C16" s="24" t="s">
        <v>92</v>
      </c>
      <c r="D16" s="25" t="s">
        <v>22</v>
      </c>
      <c r="E16" s="144">
        <v>146</v>
      </c>
      <c r="F16" s="134"/>
      <c r="G16" s="43">
        <f>ROUND(F16*E16,2)</f>
        <v>0</v>
      </c>
    </row>
    <row r="17" spans="1:7" ht="35.1" customHeight="1">
      <c r="A17" s="39">
        <v>7</v>
      </c>
      <c r="B17" s="23" t="s">
        <v>21</v>
      </c>
      <c r="C17" s="24" t="s">
        <v>94</v>
      </c>
      <c r="D17" s="25" t="s">
        <v>43</v>
      </c>
      <c r="E17" s="144">
        <v>226</v>
      </c>
      <c r="F17" s="134"/>
      <c r="G17" s="43">
        <f>ROUND(F17*E17,2)</f>
        <v>0</v>
      </c>
    </row>
    <row r="18" spans="1:7" ht="35.1" customHeight="1" thickBot="1">
      <c r="A18" s="39">
        <v>8</v>
      </c>
      <c r="B18" s="23" t="s">
        <v>31</v>
      </c>
      <c r="C18" s="24" t="s">
        <v>93</v>
      </c>
      <c r="D18" s="25" t="s">
        <v>43</v>
      </c>
      <c r="E18" s="144">
        <v>226</v>
      </c>
      <c r="F18" s="134"/>
      <c r="G18" s="43">
        <f>ROUND(F18*E18,2)</f>
        <v>0</v>
      </c>
    </row>
    <row r="19" spans="1:7" s="66" customFormat="1" ht="24.95" customHeight="1" thickTop="1" thickBot="1">
      <c r="A19" s="92"/>
      <c r="B19" s="63"/>
      <c r="C19" s="28" t="s">
        <v>17</v>
      </c>
      <c r="D19" s="29"/>
      <c r="E19" s="91"/>
      <c r="F19" s="64"/>
      <c r="G19" s="65">
        <f>SUM(G16:G18)</f>
        <v>0</v>
      </c>
    </row>
    <row r="20" spans="1:7" ht="24.95" customHeight="1" thickTop="1" thickBot="1">
      <c r="A20" s="117"/>
      <c r="B20" s="118" t="s">
        <v>74</v>
      </c>
      <c r="C20" s="71" t="s">
        <v>73</v>
      </c>
      <c r="D20" s="119"/>
      <c r="E20" s="120"/>
      <c r="F20" s="121"/>
      <c r="G20" s="122"/>
    </row>
    <row r="21" spans="1:7" ht="35.1" customHeight="1" thickTop="1">
      <c r="A21" s="98">
        <v>9</v>
      </c>
      <c r="B21" s="100" t="s">
        <v>72</v>
      </c>
      <c r="C21" s="99" t="s">
        <v>91</v>
      </c>
      <c r="D21" s="126" t="s">
        <v>26</v>
      </c>
      <c r="E21" s="145">
        <v>40</v>
      </c>
      <c r="F21" s="135"/>
      <c r="G21" s="97">
        <f>ROUND(F21*E21,2)</f>
        <v>0</v>
      </c>
    </row>
    <row r="22" spans="1:7" ht="50.1" customHeight="1" thickBot="1">
      <c r="A22" s="41">
        <v>10</v>
      </c>
      <c r="B22" s="26" t="s">
        <v>31</v>
      </c>
      <c r="C22" s="27" t="s">
        <v>34</v>
      </c>
      <c r="D22" s="26" t="s">
        <v>10</v>
      </c>
      <c r="E22" s="146">
        <v>2</v>
      </c>
      <c r="F22" s="136"/>
      <c r="G22" s="42">
        <f>ROUND(E22*F22,2)</f>
        <v>0</v>
      </c>
    </row>
    <row r="23" spans="1:7" ht="24.95" customHeight="1" thickTop="1" thickBot="1">
      <c r="A23" s="92"/>
      <c r="B23" s="123"/>
      <c r="C23" s="28" t="s">
        <v>71</v>
      </c>
      <c r="D23" s="29"/>
      <c r="E23" s="91"/>
      <c r="F23" s="124"/>
      <c r="G23" s="65">
        <f>SUM(G21:G22)</f>
        <v>0</v>
      </c>
    </row>
    <row r="24" spans="1:7" s="66" customFormat="1" ht="24.95" customHeight="1" thickTop="1" thickBot="1">
      <c r="A24" s="32"/>
      <c r="B24" s="30"/>
      <c r="C24" s="31" t="s">
        <v>16</v>
      </c>
      <c r="D24" s="30"/>
      <c r="E24" s="34"/>
      <c r="F24" s="35"/>
      <c r="G24" s="36"/>
    </row>
    <row r="25" spans="1:7" ht="50.1" customHeight="1" thickTop="1">
      <c r="A25" s="73">
        <v>11</v>
      </c>
      <c r="B25" s="74" t="s">
        <v>35</v>
      </c>
      <c r="C25" s="75" t="s">
        <v>90</v>
      </c>
      <c r="D25" s="74" t="s">
        <v>7</v>
      </c>
      <c r="E25" s="147">
        <v>444</v>
      </c>
      <c r="F25" s="137"/>
      <c r="G25" s="76">
        <f t="shared" ref="G25:G30" si="0">ROUND(E25*F25,2)</f>
        <v>0</v>
      </c>
    </row>
    <row r="26" spans="1:7" ht="54.95" customHeight="1">
      <c r="A26" s="48">
        <v>12</v>
      </c>
      <c r="B26" s="50" t="s">
        <v>36</v>
      </c>
      <c r="C26" s="49" t="s">
        <v>100</v>
      </c>
      <c r="D26" s="50" t="s">
        <v>7</v>
      </c>
      <c r="E26" s="148">
        <v>444</v>
      </c>
      <c r="F26" s="138"/>
      <c r="G26" s="51">
        <f t="shared" si="0"/>
        <v>0</v>
      </c>
    </row>
    <row r="27" spans="1:7" ht="35.1" customHeight="1">
      <c r="A27" s="48">
        <v>13</v>
      </c>
      <c r="B27" s="50" t="s">
        <v>37</v>
      </c>
      <c r="C27" s="49" t="s">
        <v>82</v>
      </c>
      <c r="D27" s="50" t="s">
        <v>7</v>
      </c>
      <c r="E27" s="148">
        <v>30496</v>
      </c>
      <c r="F27" s="138"/>
      <c r="G27" s="51">
        <f t="shared" si="0"/>
        <v>0</v>
      </c>
    </row>
    <row r="28" spans="1:7" ht="35.1" customHeight="1">
      <c r="A28" s="48">
        <v>14</v>
      </c>
      <c r="B28" s="50" t="s">
        <v>37</v>
      </c>
      <c r="C28" s="49" t="s">
        <v>83</v>
      </c>
      <c r="D28" s="50" t="s">
        <v>7</v>
      </c>
      <c r="E28" s="148">
        <v>30496</v>
      </c>
      <c r="F28" s="138"/>
      <c r="G28" s="51">
        <f t="shared" si="0"/>
        <v>0</v>
      </c>
    </row>
    <row r="29" spans="1:7" ht="50.1" customHeight="1">
      <c r="A29" s="48">
        <v>15</v>
      </c>
      <c r="B29" s="50" t="s">
        <v>38</v>
      </c>
      <c r="C29" s="49" t="s">
        <v>77</v>
      </c>
      <c r="D29" s="50" t="s">
        <v>42</v>
      </c>
      <c r="E29" s="148">
        <v>444</v>
      </c>
      <c r="F29" s="138"/>
      <c r="G29" s="51">
        <f t="shared" si="0"/>
        <v>0</v>
      </c>
    </row>
    <row r="30" spans="1:7" ht="50.1" customHeight="1" thickBot="1">
      <c r="A30" s="48">
        <v>16</v>
      </c>
      <c r="B30" s="50" t="s">
        <v>39</v>
      </c>
      <c r="C30" s="49" t="s">
        <v>80</v>
      </c>
      <c r="D30" s="50" t="s">
        <v>7</v>
      </c>
      <c r="E30" s="148">
        <v>10165</v>
      </c>
      <c r="F30" s="138"/>
      <c r="G30" s="51">
        <f t="shared" si="0"/>
        <v>0</v>
      </c>
    </row>
    <row r="31" spans="1:7" s="66" customFormat="1" ht="24.95" customHeight="1" thickTop="1" thickBot="1">
      <c r="A31" s="92"/>
      <c r="B31" s="63"/>
      <c r="C31" s="28" t="s">
        <v>18</v>
      </c>
      <c r="D31" s="29"/>
      <c r="E31" s="91"/>
      <c r="F31" s="64"/>
      <c r="G31" s="65">
        <f>SUM(G25:G30)</f>
        <v>0</v>
      </c>
    </row>
    <row r="32" spans="1:7" s="66" customFormat="1" ht="24.95" customHeight="1" thickTop="1" thickBot="1">
      <c r="A32" s="32"/>
      <c r="B32" s="30"/>
      <c r="C32" s="31" t="s">
        <v>13</v>
      </c>
      <c r="D32" s="30"/>
      <c r="E32" s="34"/>
      <c r="F32" s="35"/>
      <c r="G32" s="36"/>
    </row>
    <row r="33" spans="1:7" ht="50.1" customHeight="1" thickTop="1">
      <c r="A33" s="59">
        <v>17</v>
      </c>
      <c r="B33" s="60" t="s">
        <v>87</v>
      </c>
      <c r="C33" s="61" t="s">
        <v>95</v>
      </c>
      <c r="D33" s="60" t="s">
        <v>7</v>
      </c>
      <c r="E33" s="149">
        <v>10165</v>
      </c>
      <c r="F33" s="139"/>
      <c r="G33" s="62">
        <f>ROUND(E33*F33,2)</f>
        <v>0</v>
      </c>
    </row>
    <row r="34" spans="1:7" ht="50.1" customHeight="1">
      <c r="A34" s="48">
        <v>18</v>
      </c>
      <c r="B34" s="50" t="s">
        <v>86</v>
      </c>
      <c r="C34" s="49" t="s">
        <v>101</v>
      </c>
      <c r="D34" s="50" t="s">
        <v>42</v>
      </c>
      <c r="E34" s="148">
        <v>10622</v>
      </c>
      <c r="F34" s="138"/>
      <c r="G34" s="51">
        <f>ROUND(E34*F34,2)</f>
        <v>0</v>
      </c>
    </row>
    <row r="35" spans="1:7" ht="50.1" customHeight="1">
      <c r="A35" s="48">
        <v>19</v>
      </c>
      <c r="B35" s="50" t="s">
        <v>85</v>
      </c>
      <c r="C35" s="49" t="s">
        <v>81</v>
      </c>
      <c r="D35" s="50" t="s">
        <v>42</v>
      </c>
      <c r="E35" s="148">
        <v>10165</v>
      </c>
      <c r="F35" s="138"/>
      <c r="G35" s="51">
        <f>ROUND(E35*F35,2)</f>
        <v>0</v>
      </c>
    </row>
    <row r="36" spans="1:7" ht="50.1" customHeight="1">
      <c r="A36" s="48">
        <v>20</v>
      </c>
      <c r="B36" s="50" t="s">
        <v>63</v>
      </c>
      <c r="C36" s="49" t="s">
        <v>84</v>
      </c>
      <c r="D36" s="50" t="s">
        <v>7</v>
      </c>
      <c r="E36" s="143">
        <v>331</v>
      </c>
      <c r="F36" s="138"/>
      <c r="G36" s="40">
        <f>ROUND(E36*$F36,2)</f>
        <v>0</v>
      </c>
    </row>
    <row r="37" spans="1:7" ht="54.95" customHeight="1">
      <c r="A37" s="48">
        <v>21</v>
      </c>
      <c r="B37" s="50" t="s">
        <v>63</v>
      </c>
      <c r="C37" s="49" t="s">
        <v>88</v>
      </c>
      <c r="D37" s="60" t="s">
        <v>7</v>
      </c>
      <c r="E37" s="143">
        <v>113</v>
      </c>
      <c r="F37" s="138"/>
      <c r="G37" s="40">
        <f>ROUND(E37*$F37,2)</f>
        <v>0</v>
      </c>
    </row>
    <row r="38" spans="1:7" ht="50.1" customHeight="1" thickBot="1">
      <c r="A38" s="48">
        <v>22</v>
      </c>
      <c r="B38" s="50" t="s">
        <v>63</v>
      </c>
      <c r="C38" s="96" t="s">
        <v>78</v>
      </c>
      <c r="D38" s="95" t="s">
        <v>7</v>
      </c>
      <c r="E38" s="146">
        <v>12.2</v>
      </c>
      <c r="F38" s="138"/>
      <c r="G38" s="40">
        <f>ROUND(E38*$F38,2)</f>
        <v>0</v>
      </c>
    </row>
    <row r="39" spans="1:7" s="66" customFormat="1" ht="24.95" customHeight="1" thickTop="1" thickBot="1">
      <c r="A39" s="92"/>
      <c r="B39" s="63"/>
      <c r="C39" s="28" t="s">
        <v>19</v>
      </c>
      <c r="D39" s="29"/>
      <c r="E39" s="91"/>
      <c r="F39" s="64"/>
      <c r="G39" s="65">
        <f>SUM(G33:G38)</f>
        <v>0</v>
      </c>
    </row>
    <row r="40" spans="1:7" s="66" customFormat="1" ht="24.95" customHeight="1" thickTop="1" thickBot="1">
      <c r="A40" s="32"/>
      <c r="B40" s="30"/>
      <c r="C40" s="31" t="s">
        <v>28</v>
      </c>
      <c r="D40" s="30"/>
      <c r="E40" s="34"/>
      <c r="F40" s="35"/>
      <c r="G40" s="36"/>
    </row>
    <row r="41" spans="1:7" ht="35.1" customHeight="1" thickTop="1">
      <c r="A41" s="59">
        <v>23</v>
      </c>
      <c r="B41" s="60" t="s">
        <v>40</v>
      </c>
      <c r="C41" s="72" t="s">
        <v>53</v>
      </c>
      <c r="D41" s="60" t="s">
        <v>7</v>
      </c>
      <c r="E41" s="149">
        <v>699</v>
      </c>
      <c r="F41" s="139"/>
      <c r="G41" s="62">
        <f>ROUND(E41*F41,2)</f>
        <v>0</v>
      </c>
    </row>
    <row r="42" spans="1:7" ht="35.1" customHeight="1">
      <c r="A42" s="48">
        <v>24</v>
      </c>
      <c r="B42" s="50" t="s">
        <v>62</v>
      </c>
      <c r="C42" s="49" t="s">
        <v>79</v>
      </c>
      <c r="D42" s="50" t="s">
        <v>26</v>
      </c>
      <c r="E42" s="148">
        <v>19</v>
      </c>
      <c r="F42" s="138"/>
      <c r="G42" s="94">
        <f>ROUND(E42*$F42,2)</f>
        <v>0</v>
      </c>
    </row>
    <row r="43" spans="1:7" ht="35.1" customHeight="1" thickBot="1">
      <c r="A43" s="48">
        <v>25</v>
      </c>
      <c r="B43" s="50" t="s">
        <v>27</v>
      </c>
      <c r="C43" s="49" t="s">
        <v>41</v>
      </c>
      <c r="D43" s="50" t="s">
        <v>10</v>
      </c>
      <c r="E43" s="148">
        <v>16</v>
      </c>
      <c r="F43" s="138"/>
      <c r="G43" s="51">
        <f>ROUND(E43*F43,2)</f>
        <v>0</v>
      </c>
    </row>
    <row r="44" spans="1:7" s="66" customFormat="1" ht="24.95" customHeight="1" thickTop="1" thickBot="1">
      <c r="A44" s="92"/>
      <c r="B44" s="63"/>
      <c r="C44" s="28" t="s">
        <v>29</v>
      </c>
      <c r="D44" s="29"/>
      <c r="E44" s="91"/>
      <c r="F44" s="64"/>
      <c r="G44" s="65">
        <f>SUM(G41:G43)</f>
        <v>0</v>
      </c>
    </row>
    <row r="45" spans="1:7" s="66" customFormat="1" ht="24.95" customHeight="1" thickTop="1" thickBot="1">
      <c r="A45" s="32"/>
      <c r="B45" s="30"/>
      <c r="C45" s="31" t="s">
        <v>14</v>
      </c>
      <c r="D45" s="30"/>
      <c r="E45" s="34"/>
      <c r="F45" s="35"/>
      <c r="G45" s="36"/>
    </row>
    <row r="46" spans="1:7" s="66" customFormat="1" ht="50.1" customHeight="1" thickTop="1">
      <c r="A46" s="70">
        <v>26</v>
      </c>
      <c r="B46" s="67" t="s">
        <v>51</v>
      </c>
      <c r="C46" s="69" t="s">
        <v>70</v>
      </c>
      <c r="D46" s="68" t="s">
        <v>50</v>
      </c>
      <c r="E46" s="158">
        <v>151</v>
      </c>
      <c r="F46" s="140"/>
      <c r="G46" s="40">
        <f>ROUND(E46*$F46,2)</f>
        <v>0</v>
      </c>
    </row>
    <row r="47" spans="1:7" s="66" customFormat="1" ht="50.1" customHeight="1">
      <c r="A47" s="70">
        <v>27</v>
      </c>
      <c r="B47" s="67" t="s">
        <v>51</v>
      </c>
      <c r="C47" s="69" t="s">
        <v>69</v>
      </c>
      <c r="D47" s="68" t="s">
        <v>50</v>
      </c>
      <c r="E47" s="158">
        <v>2163</v>
      </c>
      <c r="F47" s="140"/>
      <c r="G47" s="40">
        <f>ROUND(E47*$F47,2)</f>
        <v>0</v>
      </c>
    </row>
    <row r="48" spans="1:7" s="66" customFormat="1" ht="35.1" customHeight="1">
      <c r="A48" s="70">
        <v>28</v>
      </c>
      <c r="B48" s="67" t="s">
        <v>61</v>
      </c>
      <c r="C48" s="69" t="s">
        <v>60</v>
      </c>
      <c r="D48" s="68" t="s">
        <v>50</v>
      </c>
      <c r="E48" s="158">
        <v>17</v>
      </c>
      <c r="F48" s="140"/>
      <c r="G48" s="40">
        <f>ROUND(E48*$F48,2)</f>
        <v>0</v>
      </c>
    </row>
    <row r="49" spans="1:7" s="66" customFormat="1" ht="35.1" customHeight="1">
      <c r="A49" s="70">
        <v>29</v>
      </c>
      <c r="B49" s="67" t="s">
        <v>30</v>
      </c>
      <c r="C49" s="69" t="s">
        <v>59</v>
      </c>
      <c r="D49" s="68" t="s">
        <v>50</v>
      </c>
      <c r="E49" s="158">
        <v>145</v>
      </c>
      <c r="F49" s="140"/>
      <c r="G49" s="40">
        <f>ROUND(E49*$F49,2)</f>
        <v>0</v>
      </c>
    </row>
    <row r="50" spans="1:7" s="66" customFormat="1" ht="35.1" customHeight="1" thickBot="1">
      <c r="A50" s="70">
        <v>30</v>
      </c>
      <c r="B50" s="67" t="s">
        <v>52</v>
      </c>
      <c r="C50" s="69" t="s">
        <v>58</v>
      </c>
      <c r="D50" s="68" t="s">
        <v>50</v>
      </c>
      <c r="E50" s="158">
        <v>2284</v>
      </c>
      <c r="F50" s="140"/>
      <c r="G50" s="40">
        <f>ROUND(E50*$F50,2)</f>
        <v>0</v>
      </c>
    </row>
    <row r="51" spans="1:7" s="66" customFormat="1" ht="24.95" customHeight="1" thickTop="1" thickBot="1">
      <c r="A51" s="92"/>
      <c r="B51" s="63"/>
      <c r="C51" s="28" t="s">
        <v>20</v>
      </c>
      <c r="D51" s="29"/>
      <c r="E51" s="91"/>
      <c r="F51" s="64"/>
      <c r="G51" s="65">
        <f>SUM(G46:G50)</f>
        <v>0</v>
      </c>
    </row>
    <row r="52" spans="1:7" s="66" customFormat="1" ht="24.95" customHeight="1" thickTop="1" thickBot="1">
      <c r="A52" s="32"/>
      <c r="B52" s="30"/>
      <c r="C52" s="31" t="s">
        <v>57</v>
      </c>
      <c r="D52" s="30"/>
      <c r="E52" s="34"/>
      <c r="F52" s="35"/>
      <c r="G52" s="36"/>
    </row>
    <row r="53" spans="1:7" ht="35.1" customHeight="1" thickTop="1" thickBot="1">
      <c r="A53" s="48">
        <v>31</v>
      </c>
      <c r="B53" s="50" t="s">
        <v>56</v>
      </c>
      <c r="C53" s="49" t="s">
        <v>55</v>
      </c>
      <c r="D53" s="50" t="s">
        <v>7</v>
      </c>
      <c r="E53" s="148">
        <v>4284</v>
      </c>
      <c r="F53" s="138"/>
      <c r="G53" s="40">
        <f>ROUND(E53*$F53,2)</f>
        <v>0</v>
      </c>
    </row>
    <row r="54" spans="1:7" s="66" customFormat="1" ht="24.95" customHeight="1" thickTop="1" thickBot="1">
      <c r="A54" s="92"/>
      <c r="B54" s="63"/>
      <c r="C54" s="28" t="s">
        <v>54</v>
      </c>
      <c r="D54" s="29"/>
      <c r="E54" s="91"/>
      <c r="F54" s="64"/>
      <c r="G54" s="65">
        <f>SUM(G53:G53)</f>
        <v>0</v>
      </c>
    </row>
    <row r="55" spans="1:7" s="110" customFormat="1" ht="24.95" customHeight="1" thickTop="1" thickBot="1">
      <c r="A55" s="112"/>
      <c r="B55" s="109"/>
      <c r="C55" s="71" t="s">
        <v>47</v>
      </c>
      <c r="D55" s="113"/>
      <c r="E55" s="114"/>
      <c r="F55" s="115"/>
      <c r="G55" s="116"/>
    </row>
    <row r="56" spans="1:7" s="110" customFormat="1" ht="35.1" customHeight="1" thickTop="1">
      <c r="A56" s="73">
        <v>32</v>
      </c>
      <c r="B56" s="74"/>
      <c r="C56" s="75" t="s">
        <v>68</v>
      </c>
      <c r="D56" s="74" t="s">
        <v>24</v>
      </c>
      <c r="E56" s="125">
        <v>1</v>
      </c>
      <c r="F56" s="137"/>
      <c r="G56" s="76">
        <f>ROUND(E56*F56,2)</f>
        <v>0</v>
      </c>
    </row>
    <row r="57" spans="1:7" s="110" customFormat="1" ht="35.1" customHeight="1">
      <c r="A57" s="48">
        <v>33</v>
      </c>
      <c r="B57" s="50"/>
      <c r="C57" s="49" t="s">
        <v>49</v>
      </c>
      <c r="D57" s="50" t="s">
        <v>24</v>
      </c>
      <c r="E57" s="93">
        <v>1</v>
      </c>
      <c r="F57" s="138"/>
      <c r="G57" s="51">
        <f>ROUND(E57*F57,2)</f>
        <v>0</v>
      </c>
    </row>
    <row r="58" spans="1:7" s="110" customFormat="1" ht="48.75" customHeight="1" thickBot="1">
      <c r="A58" s="52">
        <v>34</v>
      </c>
      <c r="B58" s="53"/>
      <c r="C58" s="54" t="s">
        <v>89</v>
      </c>
      <c r="D58" s="53" t="s">
        <v>24</v>
      </c>
      <c r="E58" s="106">
        <v>2</v>
      </c>
      <c r="F58" s="141"/>
      <c r="G58" s="55">
        <f>ROUND(E58*F58,2)</f>
        <v>0</v>
      </c>
    </row>
    <row r="59" spans="1:7" s="111" customFormat="1" ht="24.95" customHeight="1" thickTop="1" thickBot="1">
      <c r="A59" s="107"/>
      <c r="B59" s="47"/>
      <c r="C59" s="44" t="s">
        <v>48</v>
      </c>
      <c r="D59" s="45"/>
      <c r="E59" s="108"/>
      <c r="F59" s="56"/>
      <c r="G59" s="46">
        <f>SUM(G56:G58)</f>
        <v>0</v>
      </c>
    </row>
    <row r="60" spans="1:7" s="66" customFormat="1" ht="35.1" customHeight="1" thickTop="1" thickBot="1">
      <c r="A60" s="90"/>
      <c r="B60" s="80"/>
      <c r="C60" s="81" t="s">
        <v>97</v>
      </c>
      <c r="D60" s="80"/>
      <c r="E60" s="79" t="s">
        <v>44</v>
      </c>
      <c r="F60" s="57"/>
      <c r="G60" s="78">
        <f>G59+G54+G51+G44+G39+G31+G23+G19+G14</f>
        <v>0</v>
      </c>
    </row>
    <row r="61" spans="1:7" s="66" customFormat="1" ht="35.1" customHeight="1" thickTop="1" thickBot="1">
      <c r="A61" s="90"/>
      <c r="B61" s="80"/>
      <c r="C61" s="81" t="s">
        <v>96</v>
      </c>
      <c r="D61" s="80"/>
      <c r="E61" s="79"/>
      <c r="F61" s="57"/>
      <c r="G61" s="78">
        <f>ROUND(G60*0.23,2)</f>
        <v>0</v>
      </c>
    </row>
    <row r="62" spans="1:7" s="66" customFormat="1" ht="35.1" customHeight="1" thickTop="1" thickBot="1">
      <c r="A62" s="90"/>
      <c r="B62" s="80"/>
      <c r="C62" s="127" t="s">
        <v>45</v>
      </c>
      <c r="D62" s="128"/>
      <c r="E62" s="129" t="s">
        <v>98</v>
      </c>
      <c r="F62" s="130"/>
      <c r="G62" s="131">
        <f>SUM(G60:G61)</f>
        <v>0</v>
      </c>
    </row>
    <row r="63" spans="1:7" s="66" customFormat="1" ht="10.5" customHeight="1" thickTop="1">
      <c r="A63" s="88"/>
      <c r="B63" s="88"/>
      <c r="C63" s="89"/>
      <c r="D63" s="88"/>
      <c r="E63" s="87"/>
      <c r="F63" s="82"/>
      <c r="G63" s="86"/>
    </row>
    <row r="64" spans="1:7" s="3" customFormat="1">
      <c r="A64" s="7"/>
      <c r="B64" s="85" t="s">
        <v>3</v>
      </c>
      <c r="C64" s="13"/>
      <c r="D64" s="7"/>
      <c r="E64" s="14"/>
      <c r="F64" s="15"/>
      <c r="G64" s="14"/>
    </row>
    <row r="65" spans="2:7" ht="27.75" customHeight="1">
      <c r="B65" s="157"/>
      <c r="C65" s="157"/>
      <c r="D65" s="157"/>
      <c r="E65" s="157"/>
      <c r="F65" s="157"/>
      <c r="G65" s="157"/>
    </row>
    <row r="66" spans="2:7">
      <c r="D66" s="6"/>
      <c r="E66" s="4" t="s">
        <v>4</v>
      </c>
      <c r="G66" s="77"/>
    </row>
    <row r="67" spans="2:7" ht="80.25" customHeight="1">
      <c r="D67" s="6"/>
      <c r="E67" s="2"/>
      <c r="F67" s="77"/>
      <c r="G67" s="2"/>
    </row>
    <row r="68" spans="2:7">
      <c r="D68" s="6"/>
      <c r="E68" s="84"/>
      <c r="F68" s="77"/>
      <c r="G68" s="58"/>
    </row>
    <row r="69" spans="2:7">
      <c r="F69" s="77"/>
      <c r="G69" s="83"/>
    </row>
    <row r="70" spans="2:7">
      <c r="F70" s="77"/>
      <c r="G70" s="83"/>
    </row>
    <row r="71" spans="2:7">
      <c r="F71" s="77"/>
      <c r="G71" s="83"/>
    </row>
    <row r="72" spans="2:7">
      <c r="F72" s="77"/>
      <c r="G72" s="83"/>
    </row>
    <row r="73" spans="2:7">
      <c r="F73" s="77"/>
      <c r="G73" s="83"/>
    </row>
  </sheetData>
  <sheetProtection sheet="1" formatCells="0" formatColumns="0" formatRows="0" selectLockedCells="1"/>
  <mergeCells count="5">
    <mergeCell ref="A1:G1"/>
    <mergeCell ref="A2:G2"/>
    <mergeCell ref="E4:G4"/>
    <mergeCell ref="A3:G3"/>
    <mergeCell ref="B65:G65"/>
  </mergeCells>
  <pageMargins left="0.47244094488188981" right="0.19685039370078741" top="0.47244094488188981" bottom="0.47244094488188981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KI Wolińska</vt:lpstr>
      <vt:lpstr>'KI Wolińska'!Obszar_wydruku</vt:lpstr>
      <vt:lpstr>'KI Wolińska'!Tytuły_wydruku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</dc:creator>
  <cp:lastModifiedBy>Adamski Maciej</cp:lastModifiedBy>
  <cp:lastPrinted>2024-01-11T10:36:45Z</cp:lastPrinted>
  <dcterms:created xsi:type="dcterms:W3CDTF">2004-04-13T06:47:34Z</dcterms:created>
  <dcterms:modified xsi:type="dcterms:W3CDTF">2024-01-11T11:05:52Z</dcterms:modified>
</cp:coreProperties>
</file>