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19815" windowHeight="6090"/>
  </bookViews>
  <sheets>
    <sheet name="część I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H6" i="1" s="1"/>
  <c r="I6" i="1" s="1"/>
  <c r="G7" i="1"/>
  <c r="H7" i="1"/>
  <c r="I7" i="1"/>
  <c r="G8" i="1"/>
  <c r="G9" i="1"/>
  <c r="F11" i="1"/>
  <c r="G11" i="1"/>
  <c r="H11" i="1" s="1"/>
  <c r="F12" i="1"/>
  <c r="G12" i="1"/>
  <c r="H12" i="1" s="1"/>
  <c r="F4" i="1"/>
  <c r="E16" i="1"/>
  <c r="E17" i="1"/>
  <c r="E18" i="1"/>
  <c r="E19" i="1"/>
  <c r="E15" i="1"/>
  <c r="K5" i="1"/>
  <c r="F5" i="1" s="1"/>
  <c r="K6" i="1"/>
  <c r="F6" i="1" s="1"/>
  <c r="K7" i="1"/>
  <c r="F7" i="1" s="1"/>
  <c r="K8" i="1"/>
  <c r="F8" i="1" s="1"/>
  <c r="K9" i="1"/>
  <c r="F9" i="1" s="1"/>
  <c r="K11" i="1"/>
  <c r="K12" i="1"/>
  <c r="K4" i="1"/>
  <c r="I11" i="1" l="1"/>
  <c r="I12" i="1"/>
  <c r="H8" i="1"/>
  <c r="I8" i="1" s="1"/>
  <c r="H9" i="1"/>
  <c r="I9" i="1" s="1"/>
  <c r="H5" i="1"/>
  <c r="I5" i="1"/>
  <c r="E13" i="1"/>
  <c r="D13" i="1" l="1"/>
  <c r="F13" i="1"/>
  <c r="J13" i="1"/>
  <c r="G13" i="1" l="1"/>
  <c r="G4" i="1"/>
  <c r="H4" i="1" s="1"/>
  <c r="H13" i="1" s="1"/>
  <c r="I4" i="1" l="1"/>
  <c r="I13" i="1" s="1"/>
</calcChain>
</file>

<file path=xl/sharedStrings.xml><?xml version="1.0" encoding="utf-8"?>
<sst xmlns="http://schemas.openxmlformats.org/spreadsheetml/2006/main" count="23" uniqueCount="23">
  <si>
    <t>Lp.</t>
  </si>
  <si>
    <t>VAT 
[%]</t>
  </si>
  <si>
    <t>Wartość brutto 
[PLN]</t>
  </si>
  <si>
    <t>watość podatku VAT
[PLN]</t>
  </si>
  <si>
    <t>Wartość netto
[PLN]</t>
  </si>
  <si>
    <t>Nazwa przedmiotu zamówienia oraz model referencyjny</t>
  </si>
  <si>
    <t>ilość sztuk</t>
  </si>
  <si>
    <t>Cena jednostkowa netto za sztukę [PLN]</t>
  </si>
  <si>
    <t>Cena brutto za sztukę [PLN]</t>
  </si>
  <si>
    <t>czas dostawy [dni]</t>
  </si>
  <si>
    <t>Komputer przenośny I</t>
  </si>
  <si>
    <t>Stacja dokująca do komputera przenośnego I</t>
  </si>
  <si>
    <t>Zasilacz do komputera przenośnego I</t>
  </si>
  <si>
    <t>Komputer przenośny II</t>
  </si>
  <si>
    <t>Stacja dokująca do komputera przenośnego II</t>
  </si>
  <si>
    <t>Zasilacz do komputera przenośnego II</t>
  </si>
  <si>
    <t>Formularz cenowy dot. części V</t>
  </si>
  <si>
    <t>Przejściówka I</t>
  </si>
  <si>
    <t>Przejściówka II</t>
  </si>
  <si>
    <t>VAT do obliczeń</t>
  </si>
  <si>
    <t>* jeśli produkt jest zwolniony z VAT proszę wpisać "zw"</t>
  </si>
  <si>
    <t>zw</t>
  </si>
  <si>
    <r>
      <t>Komputer przenośny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trike/>
        <sz val="11"/>
        <color rgb="FF00B050"/>
        <rFont val="Calibri"/>
        <family val="2"/>
        <charset val="238"/>
        <scheme val="minor"/>
      </rPr>
      <t xml:space="preserve">II </t>
    </r>
    <r>
      <rPr>
        <b/>
        <sz val="11"/>
        <color rgb="FF00B050"/>
        <rFont val="Calibri"/>
        <family val="2"/>
        <charset val="238"/>
        <scheme val="minor"/>
      </rPr>
      <t>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</si>
</sst>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9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21" fillId="8" borderId="16" applyNumberFormat="0" applyAlignment="0" applyProtection="0"/>
    <xf numFmtId="0" fontId="22" fillId="9" borderId="17" applyNumberFormat="0" applyAlignment="0" applyProtection="0"/>
    <xf numFmtId="0" fontId="23" fillId="9" borderId="16" applyNumberFormat="0" applyAlignment="0" applyProtection="0"/>
    <xf numFmtId="0" fontId="24" fillId="0" borderId="18" applyNumberFormat="0" applyFill="0" applyAlignment="0" applyProtection="0"/>
    <xf numFmtId="0" fontId="25" fillId="10" borderId="19" applyNumberFormat="0" applyAlignment="0" applyProtection="0"/>
    <xf numFmtId="0" fontId="13" fillId="0" borderId="21" applyNumberFormat="0" applyFill="0" applyAlignment="0" applyProtection="0"/>
    <xf numFmtId="0" fontId="29" fillId="0" borderId="2"/>
    <xf numFmtId="9" fontId="29" fillId="0" borderId="2" applyFont="0" applyFill="0" applyBorder="0" applyAlignment="0" applyProtection="0"/>
    <xf numFmtId="0" fontId="29" fillId="0" borderId="2"/>
    <xf numFmtId="9" fontId="29" fillId="0" borderId="2" applyFont="0" applyFill="0" applyBorder="0" applyAlignment="0" applyProtection="0"/>
    <xf numFmtId="0" fontId="29" fillId="0" borderId="2"/>
    <xf numFmtId="0" fontId="2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5" borderId="2" applyNumberFormat="0" applyBorder="0" applyAlignment="0" applyProtection="0"/>
    <xf numFmtId="0" fontId="19" fillId="6" borderId="2" applyNumberFormat="0" applyBorder="0" applyAlignment="0" applyProtection="0"/>
    <xf numFmtId="0" fontId="20" fillId="7" borderId="2" applyNumberFormat="0" applyBorder="0" applyAlignment="0" applyProtection="0"/>
    <xf numFmtId="0" fontId="26" fillId="0" borderId="2" applyNumberFormat="0" applyFill="0" applyBorder="0" applyAlignment="0" applyProtection="0"/>
    <xf numFmtId="0" fontId="2" fillId="11" borderId="20" applyNumberFormat="0" applyFont="0" applyAlignment="0" applyProtection="0"/>
    <xf numFmtId="0" fontId="27" fillId="0" borderId="2" applyNumberFormat="0" applyFill="0" applyBorder="0" applyAlignment="0" applyProtection="0"/>
    <xf numFmtId="0" fontId="28" fillId="12" borderId="2" applyNumberFormat="0" applyBorder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8" fillId="15" borderId="2" applyNumberFormat="0" applyBorder="0" applyAlignment="0" applyProtection="0"/>
    <xf numFmtId="0" fontId="28" fillId="16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8" fillId="19" borderId="2" applyNumberFormat="0" applyBorder="0" applyAlignment="0" applyProtection="0"/>
    <xf numFmtId="0" fontId="28" fillId="20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8" fillId="23" borderId="2" applyNumberFormat="0" applyBorder="0" applyAlignment="0" applyProtection="0"/>
    <xf numFmtId="0" fontId="28" fillId="24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8" fillId="27" borderId="2" applyNumberFormat="0" applyBorder="0" applyAlignment="0" applyProtection="0"/>
    <xf numFmtId="0" fontId="28" fillId="28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8" fillId="31" borderId="2" applyNumberFormat="0" applyBorder="0" applyAlignment="0" applyProtection="0"/>
    <xf numFmtId="0" fontId="28" fillId="32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8" fillId="35" borderId="2" applyNumberFormat="0" applyBorder="0" applyAlignment="0" applyProtection="0"/>
    <xf numFmtId="0" fontId="2" fillId="0" borderId="2"/>
    <xf numFmtId="0" fontId="2" fillId="0" borderId="2"/>
    <xf numFmtId="0" fontId="2" fillId="11" borderId="20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20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20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20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9" fillId="0" borderId="2"/>
    <xf numFmtId="0" fontId="29" fillId="0" borderId="2"/>
    <xf numFmtId="0" fontId="29" fillId="0" borderId="2"/>
    <xf numFmtId="9" fontId="29" fillId="0" borderId="2" applyFont="0" applyFill="0" applyBorder="0" applyAlignment="0" applyProtection="0"/>
    <xf numFmtId="0" fontId="29" fillId="0" borderId="2"/>
    <xf numFmtId="0" fontId="29" fillId="0" borderId="2"/>
    <xf numFmtId="0" fontId="29" fillId="0" borderId="2"/>
  </cellStyleXfs>
  <cellXfs count="46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164" fontId="5" fillId="3" borderId="6" xfId="0" applyNumberFormat="1" applyFont="1" applyFill="1" applyBorder="1" applyAlignment="1" applyProtection="1">
      <alignment horizontal="center" vertical="center" wrapText="1"/>
    </xf>
    <xf numFmtId="9" fontId="5" fillId="3" borderId="6" xfId="0" applyNumberFormat="1" applyFont="1" applyFill="1" applyBorder="1" applyAlignment="1" applyProtection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/>
    <xf numFmtId="0" fontId="11" fillId="0" borderId="2" xfId="0" applyFont="1" applyBorder="1" applyAlignment="1" applyProtection="1">
      <alignment horizontal="center" vertical="center" wrapText="1"/>
    </xf>
    <xf numFmtId="164" fontId="9" fillId="0" borderId="5" xfId="0" applyNumberFormat="1" applyFont="1" applyBorder="1" applyProtection="1"/>
    <xf numFmtId="0" fontId="5" fillId="0" borderId="8" xfId="0" applyFont="1" applyBorder="1" applyAlignment="1" applyProtection="1">
      <alignment vertical="center" wrapText="1"/>
    </xf>
    <xf numFmtId="164" fontId="9" fillId="0" borderId="9" xfId="0" applyNumberFormat="1" applyFont="1" applyBorder="1" applyProtection="1"/>
    <xf numFmtId="164" fontId="9" fillId="0" borderId="4" xfId="0" applyNumberFormat="1" applyFont="1" applyBorder="1" applyProtection="1"/>
    <xf numFmtId="164" fontId="5" fillId="3" borderId="10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Border="1" applyProtection="1"/>
    <xf numFmtId="0" fontId="1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9" fillId="0" borderId="2" xfId="10" applyFont="1" applyAlignment="1"/>
    <xf numFmtId="0" fontId="7" fillId="0" borderId="2" xfId="10" applyFont="1" applyAlignment="1">
      <alignment wrapText="1"/>
    </xf>
    <xf numFmtId="0" fontId="5" fillId="0" borderId="10" xfId="12" applyFont="1" applyBorder="1" applyAlignment="1">
      <alignment horizontal="center" vertical="center" wrapText="1"/>
    </xf>
    <xf numFmtId="0" fontId="31" fillId="0" borderId="2" xfId="10" applyFont="1" applyAlignment="1" applyProtection="1"/>
    <xf numFmtId="0" fontId="31" fillId="0" borderId="2" xfId="10" applyFont="1" applyAlignment="1"/>
    <xf numFmtId="0" fontId="32" fillId="0" borderId="2" xfId="10" applyFont="1" applyBorder="1" applyAlignment="1">
      <alignment horizontal="center"/>
    </xf>
    <xf numFmtId="0" fontId="30" fillId="0" borderId="0" xfId="0" applyFont="1"/>
    <xf numFmtId="164" fontId="9" fillId="0" borderId="6" xfId="0" applyNumberFormat="1" applyFont="1" applyBorder="1" applyAlignment="1" applyProtection="1">
      <alignment vertical="center" wrapText="1"/>
    </xf>
    <xf numFmtId="9" fontId="33" fillId="0" borderId="2" xfId="111" applyNumberFormat="1" applyFont="1" applyFill="1" applyAlignment="1"/>
    <xf numFmtId="0" fontId="33" fillId="0" borderId="2" xfId="111" applyFont="1" applyFill="1" applyAlignment="1"/>
    <xf numFmtId="0" fontId="34" fillId="0" borderId="0" xfId="0" applyFont="1"/>
    <xf numFmtId="0" fontId="34" fillId="0" borderId="2" xfId="107" applyFont="1"/>
    <xf numFmtId="0" fontId="35" fillId="0" borderId="0" xfId="0" applyFont="1" applyAlignment="1">
      <alignment horizontal="center" vertical="center"/>
    </xf>
    <xf numFmtId="0" fontId="11" fillId="0" borderId="3" xfId="106" applyFont="1" applyBorder="1" applyAlignment="1" applyProtection="1">
      <alignment vertical="center" wrapText="1"/>
    </xf>
    <xf numFmtId="0" fontId="11" fillId="0" borderId="8" xfId="106" applyFont="1" applyBorder="1" applyAlignment="1" applyProtection="1">
      <alignment vertical="center" wrapText="1"/>
    </xf>
    <xf numFmtId="1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</cellXfs>
  <cellStyles count="112">
    <cellStyle name="20% - Accent1 2" xfId="25"/>
    <cellStyle name="20% - Accent1 3" xfId="51"/>
    <cellStyle name="20% - Accent1 4" xfId="65"/>
    <cellStyle name="20% - Accent1 5" xfId="79"/>
    <cellStyle name="20% - Accent1 6" xfId="93"/>
    <cellStyle name="20% - Accent2 2" xfId="29"/>
    <cellStyle name="20% - Accent2 3" xfId="53"/>
    <cellStyle name="20% - Accent2 4" xfId="67"/>
    <cellStyle name="20% - Accent2 5" xfId="81"/>
    <cellStyle name="20% - Accent2 6" xfId="95"/>
    <cellStyle name="20% - Accent3 2" xfId="33"/>
    <cellStyle name="20% - Accent3 3" xfId="55"/>
    <cellStyle name="20% - Accent3 4" xfId="69"/>
    <cellStyle name="20% - Accent3 5" xfId="83"/>
    <cellStyle name="20% - Accent3 6" xfId="97"/>
    <cellStyle name="20% - Accent4 2" xfId="37"/>
    <cellStyle name="20% - Accent4 3" xfId="57"/>
    <cellStyle name="20% - Accent4 4" xfId="71"/>
    <cellStyle name="20% - Accent4 5" xfId="85"/>
    <cellStyle name="20% - Accent4 6" xfId="99"/>
    <cellStyle name="20% - Accent5 2" xfId="41"/>
    <cellStyle name="20% - Accent5 3" xfId="59"/>
    <cellStyle name="20% - Accent5 4" xfId="73"/>
    <cellStyle name="20% - Accent5 5" xfId="87"/>
    <cellStyle name="20% - Accent5 6" xfId="101"/>
    <cellStyle name="20% - Accent6 2" xfId="45"/>
    <cellStyle name="20% - Accent6 3" xfId="61"/>
    <cellStyle name="20% - Accent6 4" xfId="75"/>
    <cellStyle name="20% - Accent6 5" xfId="89"/>
    <cellStyle name="20% - Accent6 6" xfId="103"/>
    <cellStyle name="40% - Accent1 2" xfId="26"/>
    <cellStyle name="40% - Accent1 3" xfId="52"/>
    <cellStyle name="40% - Accent1 4" xfId="66"/>
    <cellStyle name="40% - Accent1 5" xfId="80"/>
    <cellStyle name="40% - Accent1 6" xfId="94"/>
    <cellStyle name="40% - Accent2 2" xfId="30"/>
    <cellStyle name="40% - Accent2 3" xfId="54"/>
    <cellStyle name="40% - Accent2 4" xfId="68"/>
    <cellStyle name="40% - Accent2 5" xfId="82"/>
    <cellStyle name="40% - Accent2 6" xfId="96"/>
    <cellStyle name="40% - Accent3 2" xfId="34"/>
    <cellStyle name="40% - Accent3 3" xfId="56"/>
    <cellStyle name="40% - Accent3 4" xfId="70"/>
    <cellStyle name="40% - Accent3 5" xfId="84"/>
    <cellStyle name="40% - Accent3 6" xfId="98"/>
    <cellStyle name="40% - Accent4 2" xfId="38"/>
    <cellStyle name="40% - Accent4 3" xfId="58"/>
    <cellStyle name="40% - Accent4 4" xfId="72"/>
    <cellStyle name="40% - Accent4 5" xfId="86"/>
    <cellStyle name="40% - Accent4 6" xfId="100"/>
    <cellStyle name="40% - Accent5 2" xfId="42"/>
    <cellStyle name="40% - Accent5 3" xfId="60"/>
    <cellStyle name="40% - Accent5 4" xfId="74"/>
    <cellStyle name="40% - Accent5 5" xfId="88"/>
    <cellStyle name="40% - Accent5 6" xfId="102"/>
    <cellStyle name="40% - Accent6 2" xfId="46"/>
    <cellStyle name="40% - Accent6 3" xfId="62"/>
    <cellStyle name="40% - Accent6 4" xfId="76"/>
    <cellStyle name="40% - Accent6 5" xfId="90"/>
    <cellStyle name="40% - Accent6 6" xfId="104"/>
    <cellStyle name="60% - Accent1 2" xfId="27"/>
    <cellStyle name="60% - Accent2 2" xfId="31"/>
    <cellStyle name="60% - Accent3 2" xfId="35"/>
    <cellStyle name="60% - Accent4 2" xfId="39"/>
    <cellStyle name="60% - Accent5 2" xfId="43"/>
    <cellStyle name="60% - Accent6 2" xfId="47"/>
    <cellStyle name="Accent1 2" xfId="24"/>
    <cellStyle name="Accent2 2" xfId="28"/>
    <cellStyle name="Accent3 2" xfId="32"/>
    <cellStyle name="Accent4 2" xfId="36"/>
    <cellStyle name="Accent5 2" xfId="40"/>
    <cellStyle name="Accent6 2" xfId="44"/>
    <cellStyle name="Bad 2" xfId="19"/>
    <cellStyle name="Calculation" xfId="6" builtinId="22" customBuiltin="1"/>
    <cellStyle name="Check Cell" xfId="8" builtinId="23" customBuiltin="1"/>
    <cellStyle name="Explanatory Text 2" xfId="23"/>
    <cellStyle name="Good 2" xfId="18"/>
    <cellStyle name="Heading 1" xfId="1" builtinId="16" customBuiltin="1"/>
    <cellStyle name="Heading 2" xfId="2" builtinId="17" customBuiltin="1"/>
    <cellStyle name="Heading 3" xfId="3" builtinId="18" customBuiltin="1"/>
    <cellStyle name="Heading 4 2" xfId="17"/>
    <cellStyle name="Input" xfId="4" builtinId="20" customBuiltin="1"/>
    <cellStyle name="Linked Cell" xfId="7" builtinId="24" customBuiltin="1"/>
    <cellStyle name="Neutral 2" xfId="20"/>
    <cellStyle name="Normal" xfId="0" builtinId="0"/>
    <cellStyle name="Normal 10" xfId="106"/>
    <cellStyle name="Normal 10 2" xfId="111"/>
    <cellStyle name="Normal 11" xfId="12"/>
    <cellStyle name="Normal 12" xfId="107"/>
    <cellStyle name="Normal 13" xfId="10"/>
    <cellStyle name="Normal 2" xfId="15"/>
    <cellStyle name="Normal 3" xfId="48"/>
    <cellStyle name="Normal 4" xfId="49"/>
    <cellStyle name="Normal 5" xfId="63"/>
    <cellStyle name="Normal 6" xfId="77"/>
    <cellStyle name="Normal 7" xfId="91"/>
    <cellStyle name="Normal 8" xfId="14"/>
    <cellStyle name="Normal 8 2" xfId="109"/>
    <cellStyle name="Normal 9" xfId="105"/>
    <cellStyle name="Normal 9 2" xfId="110"/>
    <cellStyle name="Note 2" xfId="22"/>
    <cellStyle name="Note 3" xfId="50"/>
    <cellStyle name="Note 4" xfId="64"/>
    <cellStyle name="Note 5" xfId="78"/>
    <cellStyle name="Note 6" xfId="92"/>
    <cellStyle name="Output" xfId="5" builtinId="21" customBuiltin="1"/>
    <cellStyle name="Percent 2" xfId="13"/>
    <cellStyle name="Percent 3" xfId="108"/>
    <cellStyle name="Percent 4" xfId="11"/>
    <cellStyle name="Title 2" xfId="16"/>
    <cellStyle name="Total" xfId="9" builtinId="25" customBuiltin="1"/>
    <cellStyle name="Warning Text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11375570" cy="504825"/>
    <xdr:sp macro="" textlink="">
      <xdr:nvSpPr>
        <xdr:cNvPr id="3" name="Shape 3"/>
        <xdr:cNvSpPr txBox="1"/>
      </xdr:nvSpPr>
      <xdr:spPr>
        <a:xfrm>
          <a:off x="0" y="1666875"/>
          <a:ext cx="1137557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Dostawa komputerów przenośnych</a:t>
          </a:r>
          <a:endParaRPr lang="pl-PL" sz="1200" b="1">
            <a:solidFill>
              <a:srgbClr val="245787"/>
            </a:solidFill>
            <a:latin typeface="+mn-lt"/>
            <a:ea typeface="+mn-ea"/>
            <a:cs typeface="+mn-cs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1</xdr:col>
      <xdr:colOff>1819275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2431596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7"/>
  <sheetViews>
    <sheetView tabSelected="1" topLeftCell="A4" zoomScale="70" zoomScaleNormal="70" workbookViewId="0">
      <selection activeCell="D17" sqref="D17"/>
    </sheetView>
  </sheetViews>
  <sheetFormatPr defaultColWidth="12.625" defaultRowHeight="15" customHeight="1" x14ac:dyDescent="0.2"/>
  <cols>
    <col min="1" max="1" width="8" style="3" customWidth="1"/>
    <col min="2" max="2" width="32.625" style="4" customWidth="1"/>
    <col min="3" max="3" width="8" style="3" customWidth="1"/>
    <col min="4" max="4" width="13.875" style="3" customWidth="1"/>
    <col min="5" max="5" width="9.125" style="3" customWidth="1"/>
    <col min="6" max="9" width="17.25" style="3" customWidth="1"/>
    <col min="10" max="10" width="8" style="3" customWidth="1"/>
    <col min="11" max="12" width="8" customWidth="1"/>
    <col min="13" max="26" width="7.625" customWidth="1"/>
  </cols>
  <sheetData>
    <row r="1" spans="1:26" ht="191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thickBot="1" x14ac:dyDescent="0.3">
      <c r="A2" s="7" t="s">
        <v>16</v>
      </c>
      <c r="B2" s="8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.75" thickBot="1" x14ac:dyDescent="0.3">
      <c r="A3" s="24" t="s">
        <v>0</v>
      </c>
      <c r="B3" s="26" t="s">
        <v>5</v>
      </c>
      <c r="C3" s="25" t="s">
        <v>6</v>
      </c>
      <c r="D3" s="10" t="s">
        <v>7</v>
      </c>
      <c r="E3" s="11" t="s">
        <v>1</v>
      </c>
      <c r="F3" s="10" t="s">
        <v>8</v>
      </c>
      <c r="G3" s="10" t="s">
        <v>4</v>
      </c>
      <c r="H3" s="10" t="s">
        <v>3</v>
      </c>
      <c r="I3" s="12" t="s">
        <v>2</v>
      </c>
      <c r="J3" s="20" t="s">
        <v>9</v>
      </c>
      <c r="K3" s="38" t="s">
        <v>19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7">
        <v>1</v>
      </c>
      <c r="B4" s="23" t="s">
        <v>10</v>
      </c>
      <c r="C4" s="42">
        <v>6</v>
      </c>
      <c r="D4" s="5"/>
      <c r="E4" s="6"/>
      <c r="F4" s="13">
        <f>D4*K4+D4</f>
        <v>0</v>
      </c>
      <c r="G4" s="13">
        <f>D4*C4</f>
        <v>0</v>
      </c>
      <c r="H4" s="13">
        <f>G4*K4</f>
        <v>0</v>
      </c>
      <c r="I4" s="13">
        <f>G4+H4</f>
        <v>0</v>
      </c>
      <c r="J4" s="43"/>
      <c r="K4" s="40">
        <f>IF(E4="zw",0,E4)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" customFormat="1" ht="30" x14ac:dyDescent="0.25">
      <c r="A5" s="17">
        <v>2</v>
      </c>
      <c r="B5" s="23" t="s">
        <v>11</v>
      </c>
      <c r="C5" s="41">
        <v>3</v>
      </c>
      <c r="D5" s="5"/>
      <c r="E5" s="6"/>
      <c r="F5" s="13">
        <f t="shared" ref="F5:F12" si="0">D5*K5+D5</f>
        <v>0</v>
      </c>
      <c r="G5" s="13">
        <f t="shared" ref="G5:G12" si="1">D5*C5</f>
        <v>0</v>
      </c>
      <c r="H5" s="13">
        <f t="shared" ref="H5:H12" si="2">G5*K5</f>
        <v>0</v>
      </c>
      <c r="I5" s="13">
        <f t="shared" ref="I5:I12" si="3">G5+H5</f>
        <v>0</v>
      </c>
      <c r="J5" s="43"/>
      <c r="K5" s="40">
        <f t="shared" ref="K5:K12" si="4">IF(E5="zw",0,E5)</f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" customFormat="1" ht="15.75" x14ac:dyDescent="0.25">
      <c r="A6" s="17">
        <v>3</v>
      </c>
      <c r="B6" s="23" t="s">
        <v>12</v>
      </c>
      <c r="C6" s="41">
        <v>3</v>
      </c>
      <c r="D6" s="5"/>
      <c r="E6" s="6"/>
      <c r="F6" s="13">
        <f t="shared" si="0"/>
        <v>0</v>
      </c>
      <c r="G6" s="13">
        <f t="shared" si="1"/>
        <v>0</v>
      </c>
      <c r="H6" s="13">
        <f t="shared" si="2"/>
        <v>0</v>
      </c>
      <c r="I6" s="13">
        <f t="shared" si="3"/>
        <v>0</v>
      </c>
      <c r="J6" s="43"/>
      <c r="K6" s="40">
        <f t="shared" si="4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" customFormat="1" ht="15.75" x14ac:dyDescent="0.25">
      <c r="A7" s="17">
        <v>4</v>
      </c>
      <c r="B7" s="23" t="s">
        <v>13</v>
      </c>
      <c r="C7" s="41">
        <v>5</v>
      </c>
      <c r="D7" s="5"/>
      <c r="E7" s="6"/>
      <c r="F7" s="13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43"/>
      <c r="K7" s="40">
        <f t="shared" si="4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" customFormat="1" ht="30" x14ac:dyDescent="0.25">
      <c r="A8" s="17">
        <v>5</v>
      </c>
      <c r="B8" s="23" t="s">
        <v>14</v>
      </c>
      <c r="C8" s="41">
        <v>2</v>
      </c>
      <c r="D8" s="5"/>
      <c r="E8" s="6"/>
      <c r="F8" s="13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43"/>
      <c r="K8" s="40">
        <f t="shared" si="4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" customFormat="1" ht="15.75" x14ac:dyDescent="0.25">
      <c r="A9" s="17">
        <v>6</v>
      </c>
      <c r="B9" s="45" t="s">
        <v>15</v>
      </c>
      <c r="C9" s="41">
        <v>1</v>
      </c>
      <c r="D9" s="5"/>
      <c r="E9" s="6"/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43"/>
      <c r="K9" s="40">
        <f t="shared" si="4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" customFormat="1" ht="15.75" x14ac:dyDescent="0.25">
      <c r="A10" s="17">
        <v>7</v>
      </c>
      <c r="B10" s="45" t="s">
        <v>22</v>
      </c>
      <c r="C10" s="41">
        <v>1</v>
      </c>
      <c r="D10" s="5"/>
      <c r="E10" s="6"/>
      <c r="F10" s="13"/>
      <c r="G10" s="13"/>
      <c r="H10" s="13"/>
      <c r="I10" s="13"/>
      <c r="J10" s="43"/>
      <c r="K10" s="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3" customFormat="1" ht="15.75" x14ac:dyDescent="0.25">
      <c r="A11" s="17">
        <v>8</v>
      </c>
      <c r="B11" s="27" t="s">
        <v>17</v>
      </c>
      <c r="C11" s="41">
        <v>5</v>
      </c>
      <c r="D11" s="5"/>
      <c r="E11" s="6"/>
      <c r="F11" s="13">
        <f t="shared" si="0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43"/>
      <c r="K11" s="40">
        <f t="shared" si="4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" customFormat="1" ht="16.5" thickBot="1" x14ac:dyDescent="0.3">
      <c r="A12" s="17">
        <v>9</v>
      </c>
      <c r="B12" s="27" t="s">
        <v>18</v>
      </c>
      <c r="C12" s="41">
        <v>5</v>
      </c>
      <c r="D12" s="5"/>
      <c r="E12" s="6"/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43"/>
      <c r="K12" s="40">
        <f t="shared" si="4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" customFormat="1" ht="41.25" customHeight="1" thickBot="1" x14ac:dyDescent="0.3">
      <c r="A13" s="14"/>
      <c r="B13" s="22"/>
      <c r="C13" s="15"/>
      <c r="D13" s="18">
        <f>SUM('część I'!D4:D12)</f>
        <v>0</v>
      </c>
      <c r="E13" s="35" t="str">
        <f>CONCATENATE((IF(E15&gt;0,D15*100&amp;"%", "")),(IF(E16&gt;0,", "&amp;D16*100&amp;"%", "")),(IF(E17&gt;0,", "&amp;D17*100&amp;"%", "")),(IF(E18&gt;0,", "&amp;D18*100&amp;"%", "")),(IF(E19&gt;0,", "&amp;D19,"")))</f>
        <v/>
      </c>
      <c r="F13" s="16">
        <f>SUM('część I'!F4:F12)</f>
        <v>0</v>
      </c>
      <c r="G13" s="16">
        <f>SUM('część I'!G4:G12)</f>
        <v>0</v>
      </c>
      <c r="H13" s="16">
        <f>SUM('część I'!H4:H12)</f>
        <v>0</v>
      </c>
      <c r="I13" s="19">
        <f>SUM('część I'!I4:I12)</f>
        <v>0</v>
      </c>
      <c r="J13" s="21" t="e">
        <f>SUM('część I'!J4:J12)/COUNT('część I'!J4:J12)</f>
        <v>#DIV/0!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 x14ac:dyDescent="0.3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thickBot="1" x14ac:dyDescent="0.3">
      <c r="A15" s="1"/>
      <c r="B15" s="30" t="s">
        <v>20</v>
      </c>
      <c r="C15" s="31"/>
      <c r="D15" s="36">
        <v>0.23</v>
      </c>
      <c r="E15" s="37">
        <f>COUNTIF(E$4:E$12,D15)</f>
        <v>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28"/>
      <c r="C16" s="32"/>
      <c r="D16" s="36">
        <v>0.08</v>
      </c>
      <c r="E16" s="37">
        <f t="shared" ref="E16:E19" si="5">COUNTIF(E$4:E$12,D16)</f>
        <v>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28"/>
      <c r="C17" s="32"/>
      <c r="D17" s="36">
        <v>0.05</v>
      </c>
      <c r="E17" s="37">
        <f t="shared" si="5"/>
        <v>0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29"/>
      <c r="C18" s="33"/>
      <c r="D18" s="36">
        <v>0</v>
      </c>
      <c r="E18" s="37">
        <f t="shared" si="5"/>
        <v>0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29"/>
      <c r="C19" s="33"/>
      <c r="D19" s="39" t="s">
        <v>21</v>
      </c>
      <c r="E19" s="37">
        <f t="shared" si="5"/>
        <v>0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2"/>
      <c r="C20" s="34"/>
      <c r="D20" s="38"/>
      <c r="E20" s="38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10" ht="15" customHeight="1" x14ac:dyDescent="0.25">
      <c r="J833" s="1"/>
    </row>
    <row r="834" spans="10:10" ht="15" customHeight="1" x14ac:dyDescent="0.25">
      <c r="J834" s="1"/>
    </row>
    <row r="835" spans="10:10" ht="15" customHeight="1" x14ac:dyDescent="0.25">
      <c r="J835" s="1"/>
    </row>
    <row r="836" spans="10:10" ht="15" customHeight="1" x14ac:dyDescent="0.25">
      <c r="J836" s="1"/>
    </row>
    <row r="837" spans="10:10" ht="15" customHeight="1" x14ac:dyDescent="0.25">
      <c r="J837" s="1"/>
    </row>
    <row r="838" spans="10:10" ht="15" customHeight="1" x14ac:dyDescent="0.25">
      <c r="J838" s="1"/>
    </row>
    <row r="839" spans="10:10" ht="15" customHeight="1" x14ac:dyDescent="0.25">
      <c r="J839" s="1"/>
    </row>
    <row r="840" spans="10:10" ht="15" customHeight="1" x14ac:dyDescent="0.25">
      <c r="J840" s="1"/>
    </row>
    <row r="841" spans="10:10" ht="15" customHeight="1" x14ac:dyDescent="0.25">
      <c r="J841" s="1"/>
    </row>
    <row r="842" spans="10:10" ht="15" customHeight="1" x14ac:dyDescent="0.25">
      <c r="J842" s="1"/>
    </row>
    <row r="843" spans="10:10" ht="15" customHeight="1" x14ac:dyDescent="0.25">
      <c r="J843" s="1"/>
    </row>
    <row r="844" spans="10:10" ht="15" customHeight="1" x14ac:dyDescent="0.25">
      <c r="J844" s="1"/>
    </row>
    <row r="845" spans="10:10" ht="15" customHeight="1" x14ac:dyDescent="0.25">
      <c r="J845" s="1"/>
    </row>
    <row r="846" spans="10:10" ht="15" customHeight="1" x14ac:dyDescent="0.25">
      <c r="J846" s="1"/>
    </row>
    <row r="847" spans="10:10" ht="15" customHeight="1" x14ac:dyDescent="0.25">
      <c r="J847" s="1"/>
    </row>
    <row r="848" spans="10:10" ht="15" customHeight="1" x14ac:dyDescent="0.25">
      <c r="J848" s="1"/>
    </row>
    <row r="849" spans="10:10" ht="15" customHeight="1" x14ac:dyDescent="0.25">
      <c r="J849" s="1"/>
    </row>
    <row r="850" spans="10:10" ht="15" customHeight="1" x14ac:dyDescent="0.25">
      <c r="J850" s="1"/>
    </row>
    <row r="851" spans="10:10" ht="15" customHeight="1" x14ac:dyDescent="0.25">
      <c r="J851" s="1"/>
    </row>
    <row r="852" spans="10:10" ht="15" customHeight="1" x14ac:dyDescent="0.25">
      <c r="J852" s="1"/>
    </row>
    <row r="853" spans="10:10" ht="15" customHeight="1" x14ac:dyDescent="0.25">
      <c r="J853" s="1"/>
    </row>
    <row r="854" spans="10:10" ht="15" customHeight="1" x14ac:dyDescent="0.25">
      <c r="J854" s="1"/>
    </row>
    <row r="855" spans="10:10" ht="15" customHeight="1" x14ac:dyDescent="0.25">
      <c r="J855" s="1"/>
    </row>
    <row r="856" spans="10:10" ht="15" customHeight="1" x14ac:dyDescent="0.25">
      <c r="J856" s="1"/>
    </row>
    <row r="857" spans="10:10" ht="15" customHeight="1" x14ac:dyDescent="0.25">
      <c r="J857" s="1"/>
    </row>
    <row r="858" spans="10:10" ht="15" customHeight="1" x14ac:dyDescent="0.25">
      <c r="J858" s="1"/>
    </row>
    <row r="859" spans="10:10" ht="15" customHeight="1" x14ac:dyDescent="0.25">
      <c r="J859" s="1"/>
    </row>
    <row r="860" spans="10:10" ht="15" customHeight="1" x14ac:dyDescent="0.25">
      <c r="J860" s="1"/>
    </row>
    <row r="861" spans="10:10" ht="15" customHeight="1" x14ac:dyDescent="0.25">
      <c r="J861" s="1"/>
    </row>
    <row r="862" spans="10:10" ht="15" customHeight="1" x14ac:dyDescent="0.25">
      <c r="J862" s="1"/>
    </row>
    <row r="863" spans="10:10" ht="15" customHeight="1" x14ac:dyDescent="0.25">
      <c r="J863" s="1"/>
    </row>
    <row r="864" spans="10:10" ht="15" customHeight="1" x14ac:dyDescent="0.25">
      <c r="J864" s="1"/>
    </row>
    <row r="865" spans="10:10" ht="15" customHeight="1" x14ac:dyDescent="0.25">
      <c r="J865" s="1"/>
    </row>
    <row r="866" spans="10:10" ht="15" customHeight="1" x14ac:dyDescent="0.25">
      <c r="J866" s="1"/>
    </row>
    <row r="867" spans="10:10" ht="15" customHeight="1" x14ac:dyDescent="0.25">
      <c r="J867" s="1"/>
    </row>
    <row r="868" spans="10:10" ht="15" customHeight="1" x14ac:dyDescent="0.25">
      <c r="J868" s="1"/>
    </row>
    <row r="869" spans="10:10" ht="15" customHeight="1" x14ac:dyDescent="0.25">
      <c r="J869" s="1"/>
    </row>
    <row r="870" spans="10:10" ht="15" customHeight="1" x14ac:dyDescent="0.25">
      <c r="J870" s="1"/>
    </row>
    <row r="871" spans="10:10" ht="15" customHeight="1" x14ac:dyDescent="0.25">
      <c r="J871" s="1"/>
    </row>
    <row r="872" spans="10:10" ht="15" customHeight="1" x14ac:dyDescent="0.25">
      <c r="J872" s="1"/>
    </row>
    <row r="873" spans="10:10" ht="15" customHeight="1" x14ac:dyDescent="0.25">
      <c r="J873" s="1"/>
    </row>
    <row r="874" spans="10:10" ht="15" customHeight="1" x14ac:dyDescent="0.25">
      <c r="J874" s="1"/>
    </row>
    <row r="875" spans="10:10" ht="15" customHeight="1" x14ac:dyDescent="0.25">
      <c r="J875" s="1"/>
    </row>
    <row r="876" spans="10:10" ht="15" customHeight="1" x14ac:dyDescent="0.25">
      <c r="J876" s="1"/>
    </row>
    <row r="877" spans="10:10" ht="15" customHeight="1" x14ac:dyDescent="0.25">
      <c r="J877" s="1"/>
    </row>
  </sheetData>
  <sheetProtection password="AB1C" sheet="1" objects="1" scenarios="1"/>
  <sortState ref="A4:AC59">
    <sortCondition ref="A4"/>
  </sortState>
  <mergeCells count="1">
    <mergeCell ref="A1:I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2021-07-19T08:22:35Z</dcterms:modified>
</cp:coreProperties>
</file>