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/>
  <bookViews>
    <workbookView xWindow="-105" yWindow="-105" windowWidth="23250" windowHeight="12570" tabRatio="775"/>
  </bookViews>
  <sheets>
    <sheet name="Art.spożywcze" sheetId="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6" i="7"/>
  <c r="F85"/>
  <c r="F83"/>
  <c r="F82"/>
  <c r="H82" s="1"/>
  <c r="I82" s="1"/>
  <c r="F81"/>
  <c r="H81" s="1"/>
  <c r="I81" s="1"/>
  <c r="F79"/>
  <c r="F78"/>
  <c r="F76"/>
  <c r="H76" s="1"/>
  <c r="I76" s="1"/>
  <c r="F75"/>
  <c r="H75" s="1"/>
  <c r="I75" s="1"/>
  <c r="F74"/>
  <c r="F73"/>
  <c r="F72"/>
  <c r="F71"/>
  <c r="H71" s="1"/>
  <c r="F70"/>
  <c r="F69"/>
  <c r="F65"/>
  <c r="F64"/>
  <c r="F62"/>
  <c r="F61"/>
  <c r="F60"/>
  <c r="H60" s="1"/>
  <c r="I60" s="1"/>
  <c r="F59"/>
  <c r="F58"/>
  <c r="F56"/>
  <c r="H56" s="1"/>
  <c r="F55"/>
  <c r="F54"/>
  <c r="F53"/>
  <c r="F52"/>
  <c r="F49"/>
  <c r="F48"/>
  <c r="F47"/>
  <c r="F46"/>
  <c r="F45"/>
  <c r="F44"/>
  <c r="F43"/>
  <c r="F42"/>
  <c r="F40"/>
  <c r="F38"/>
  <c r="F39"/>
  <c r="F36"/>
  <c r="F33"/>
  <c r="F37"/>
  <c r="F32"/>
  <c r="F31"/>
  <c r="F30"/>
  <c r="H30" s="1"/>
  <c r="I30" s="1"/>
  <c r="F29"/>
  <c r="H29" s="1"/>
  <c r="I29" s="1"/>
  <c r="F27"/>
  <c r="H27" s="1"/>
  <c r="F26"/>
  <c r="F25"/>
  <c r="F23"/>
  <c r="F22"/>
  <c r="F20"/>
  <c r="H20" s="1"/>
  <c r="I20" s="1"/>
  <c r="F18"/>
  <c r="F17"/>
  <c r="F15"/>
  <c r="F14"/>
  <c r="F13"/>
  <c r="F12"/>
  <c r="F9"/>
  <c r="F8"/>
  <c r="F10"/>
  <c r="H10" s="1"/>
  <c r="F11"/>
  <c r="H11" s="1"/>
  <c r="I11" s="1"/>
  <c r="F16"/>
  <c r="H16" s="1"/>
  <c r="F19"/>
  <c r="H19" s="1"/>
  <c r="I19" s="1"/>
  <c r="F21"/>
  <c r="F24"/>
  <c r="H24" s="1"/>
  <c r="F28"/>
  <c r="H28" s="1"/>
  <c r="F34"/>
  <c r="H34" s="1"/>
  <c r="I34" s="1"/>
  <c r="F35"/>
  <c r="H35" s="1"/>
  <c r="I35" s="1"/>
  <c r="F41"/>
  <c r="H41" s="1"/>
  <c r="I41" s="1"/>
  <c r="F50"/>
  <c r="H50" s="1"/>
  <c r="I50" s="1"/>
  <c r="F51"/>
  <c r="H51" s="1"/>
  <c r="I51" s="1"/>
  <c r="F57"/>
  <c r="H57" s="1"/>
  <c r="I57" s="1"/>
  <c r="F63"/>
  <c r="H63" s="1"/>
  <c r="I63" s="1"/>
  <c r="F66"/>
  <c r="H66" s="1"/>
  <c r="I66" s="1"/>
  <c r="F67"/>
  <c r="H67" s="1"/>
  <c r="I67" s="1"/>
  <c r="F68"/>
  <c r="H68" s="1"/>
  <c r="I68" s="1"/>
  <c r="F77"/>
  <c r="H77" s="1"/>
  <c r="I77" s="1"/>
  <c r="F80"/>
  <c r="H80" s="1"/>
  <c r="I80" s="1"/>
  <c r="F84"/>
  <c r="H84" s="1"/>
  <c r="I84" s="1"/>
  <c r="H21" l="1"/>
  <c r="I21" s="1"/>
  <c r="H86"/>
  <c r="I86" s="1"/>
  <c r="H85"/>
  <c r="I85" s="1"/>
  <c r="H83"/>
  <c r="I83" s="1"/>
  <c r="H79"/>
  <c r="I79" s="1"/>
  <c r="H78"/>
  <c r="I78" s="1"/>
  <c r="H74"/>
  <c r="I74" s="1"/>
  <c r="H73"/>
  <c r="I73" s="1"/>
  <c r="H72"/>
  <c r="I72" s="1"/>
  <c r="I71"/>
  <c r="H70"/>
  <c r="I70" s="1"/>
  <c r="H69"/>
  <c r="I69" s="1"/>
  <c r="H65"/>
  <c r="I65" s="1"/>
  <c r="H64"/>
  <c r="I64" s="1"/>
  <c r="H62"/>
  <c r="I62" s="1"/>
  <c r="H61"/>
  <c r="I61" s="1"/>
  <c r="H59"/>
  <c r="I59" s="1"/>
  <c r="H58"/>
  <c r="I58" s="1"/>
  <c r="I56"/>
  <c r="H55"/>
  <c r="I55" s="1"/>
  <c r="H54"/>
  <c r="I54" s="1"/>
  <c r="H53"/>
  <c r="I53" s="1"/>
  <c r="H52"/>
  <c r="I52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0"/>
  <c r="I40" s="1"/>
  <c r="H38"/>
  <c r="I38" s="1"/>
  <c r="H39"/>
  <c r="I39" s="1"/>
  <c r="H36"/>
  <c r="I36" s="1"/>
  <c r="H33"/>
  <c r="I33" s="1"/>
  <c r="H37"/>
  <c r="I37" s="1"/>
  <c r="H32"/>
  <c r="I32" s="1"/>
  <c r="H31"/>
  <c r="I31" s="1"/>
  <c r="I27"/>
  <c r="H26"/>
  <c r="I26" s="1"/>
  <c r="H25"/>
  <c r="I25" s="1"/>
  <c r="H23"/>
  <c r="I23" s="1"/>
  <c r="H22"/>
  <c r="I22" s="1"/>
  <c r="H18"/>
  <c r="I18" s="1"/>
  <c r="H17"/>
  <c r="I17" s="1"/>
  <c r="H15"/>
  <c r="I15" s="1"/>
  <c r="H14"/>
  <c r="I14" s="1"/>
  <c r="H13"/>
  <c r="I13" s="1"/>
  <c r="H12"/>
  <c r="I12" s="1"/>
  <c r="H9"/>
  <c r="I9" s="1"/>
  <c r="H8"/>
  <c r="I8" s="1"/>
  <c r="I10"/>
  <c r="F87"/>
  <c r="I28"/>
  <c r="I24"/>
  <c r="I16"/>
  <c r="I87" l="1"/>
  <c r="H87"/>
</calcChain>
</file>

<file path=xl/sharedStrings.xml><?xml version="1.0" encoding="utf-8"?>
<sst xmlns="http://schemas.openxmlformats.org/spreadsheetml/2006/main" count="254" uniqueCount="178">
  <si>
    <t>Lp.</t>
  </si>
  <si>
    <t>Opis przedmiotu zamówienia</t>
  </si>
  <si>
    <t>cena jednostk. netto w zł</t>
  </si>
  <si>
    <t>Wartość netto w zł</t>
  </si>
  <si>
    <t>Wartość brutto w zł</t>
  </si>
  <si>
    <t>1</t>
  </si>
  <si>
    <t>2</t>
  </si>
  <si>
    <t>3</t>
  </si>
  <si>
    <t>Razem:</t>
  </si>
  <si>
    <t>Jedn. Miary</t>
  </si>
  <si>
    <t>Ilość</t>
  </si>
  <si>
    <t>4</t>
  </si>
  <si>
    <t>5</t>
  </si>
  <si>
    <t>6</t>
  </si>
  <si>
    <t>7</t>
  </si>
  <si>
    <t>8</t>
  </si>
  <si>
    <t>9</t>
  </si>
  <si>
    <t>kg</t>
  </si>
  <si>
    <t>szt</t>
  </si>
  <si>
    <t>litr</t>
  </si>
  <si>
    <t>10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</si>
  <si>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</si>
  <si>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</si>
  <si>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</si>
  <si>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</si>
  <si>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</si>
  <si>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</si>
  <si>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</si>
  <si>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</si>
  <si>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</si>
  <si>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</si>
  <si>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</si>
  <si>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</si>
  <si>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</si>
  <si>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</si>
  <si>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</si>
  <si>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</si>
  <si>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</si>
  <si>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</si>
  <si>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</si>
  <si>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</si>
  <si>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</si>
  <si>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</si>
  <si>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</si>
  <si>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</si>
  <si>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</si>
  <si>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</si>
  <si>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</si>
  <si>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</si>
  <si>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</si>
  <si>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</si>
  <si>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</si>
  <si>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</si>
  <si>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</si>
  <si>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</si>
  <si>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</si>
  <si>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</si>
  <si>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</si>
  <si>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</si>
  <si>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</si>
  <si>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</si>
  <si>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</si>
  <si>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</si>
  <si>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</si>
  <si>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</si>
  <si>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</si>
  <si>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</si>
  <si>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60</t>
  </si>
  <si>
    <t>61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</si>
  <si>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</si>
  <si>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</si>
  <si>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</si>
  <si>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</si>
  <si>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</si>
  <si>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</si>
  <si>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</si>
  <si>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</si>
  <si>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</si>
  <si>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67</t>
  </si>
  <si>
    <t>62</t>
  </si>
  <si>
    <t>63</t>
  </si>
  <si>
    <t>64</t>
  </si>
  <si>
    <t>75</t>
  </si>
  <si>
    <t>76</t>
  </si>
  <si>
    <t>77</t>
  </si>
  <si>
    <t>78</t>
  </si>
  <si>
    <t>79</t>
  </si>
  <si>
    <t>11</t>
  </si>
  <si>
    <t>Wszystkie produkty spożywcze muszą być wysokiej jakości (klasa/gatunek I), bez uszkodzeń z okresami ważności odpowiednimi dla danego asortymentu, przewożone w odpowiednich pojemnikach zamkniętych odpowiadających systemowi HACCP. Dostarczony towar musi być w oryginalnych opakowaniach z widoczą etykietą produktu –  zawiarającą dane tj: proucent, data przydatności do spożycia, skład produktu i warunki przechowywania. Wymagania jakościowe: smak i zapach charakterystyczny dla w/w artykułów, o dobrej jakości i dobrych walorach smakowych, bez obcych posmaków i zapachów; przy produktach sypkich tj. przyprawy, zupy ,budynie itp. wymagana konsystencja sypka, nie zlepiająca się lub zbrylona - wilgotna. Cech dyskwalifikujące towar to obce posmaki, zapachy, smak, gorzki, mocno kwaśny, słony, stęchły, mdły; zanieczyszczenia mechaniczne, organiczne; objawy pleśnienia, psucia; uszkodzenia mechaniczne, zdeformowane zgniecione, porozrywane; obecność szkodników żywych, martwych, oraz ich pozostałości, brak oznakowania opakowań. Zamawiający zastrzega, że wielkość przedmiotu zamówienia - ilości produktów w poszczególnych  pozycjach może ulec zmianie.</t>
  </si>
  <si>
    <t>Niniejszy dokument należy opatrzyć zaufanym, osobistym lub kwalifikowanym podpisem elektronicznym. Nanoszenie jakichkolwiek zmian w treści dokumentu po opatrzeniu ww. podpisem może skutkować naruszeniem integralności podpisu, a w konsekwencji odrzuceniem oferty.</t>
  </si>
  <si>
    <t>12</t>
  </si>
  <si>
    <t>59</t>
  </si>
  <si>
    <t>Wartość VAT  w zł</t>
  </si>
  <si>
    <t>Stawka VAT w %</t>
  </si>
  <si>
    <t>X</t>
  </si>
  <si>
    <t xml:space="preserve">FORMULARZ CENOWY  </t>
  </si>
  <si>
    <t>Załącznik nr 3 - część nr 6</t>
  </si>
  <si>
    <t>„Sukcesywna dostawa produktów żywnościowych dla  Domu Pomocy Społecznej w Piskorowicach - Mołyniach ”</t>
  </si>
  <si>
    <t xml:space="preserve">CZĘŚĆ nr 6- Art. Ogólnospożywcze  </t>
  </si>
  <si>
    <t>bazylia 10g</t>
  </si>
  <si>
    <t>bita smietana w proszku 60-65g</t>
  </si>
  <si>
    <t>budyń z cukrem 60g</t>
  </si>
  <si>
    <r>
      <t>chrzan tarty opak do 290</t>
    </r>
    <r>
      <rPr>
        <b/>
        <sz val="10"/>
        <rFont val="Calibri"/>
        <family val="2"/>
        <charset val="238"/>
      </rPr>
      <t>g opak do 300 g, min. 70 % chrzanu</t>
    </r>
  </si>
  <si>
    <t>ciastka biszkoptowe z galaretką w polewie czekoladowej typu delicje karton 1-3kg</t>
  </si>
  <si>
    <t>ciastka kruche nadziewane karton 1-3kg</t>
  </si>
  <si>
    <t>ciastka kruche w polewie karton 1-3kg</t>
  </si>
  <si>
    <t>ciastka piernikowe w czekoladzie karton 1-3kg</t>
  </si>
  <si>
    <t>cukier kryształ opak 1 kg  pakowany w opakowanie zbiorcze 10 kg, nieuszkodzone.</t>
  </si>
  <si>
    <t>cukier waniliowy 32g</t>
  </si>
  <si>
    <t>cynamon mielony 20g</t>
  </si>
  <si>
    <t>czosnek granulowany 20g</t>
  </si>
  <si>
    <t>drożdże świeże kostka 100g</t>
  </si>
  <si>
    <t>dżem  dietetyczny słodzony  fruktozą  od 220 - 280 g</t>
  </si>
  <si>
    <t>dżem niskosłodzony 260 - 360g</t>
  </si>
  <si>
    <t>słodzik 1200 tabletek</t>
  </si>
  <si>
    <t>filety śledziewe w oleju - konser. 170g puszka z otwieraczem</t>
  </si>
  <si>
    <t>filety śledziowe marynowane w oleju z cebulą</t>
  </si>
  <si>
    <t>filety śledziowe w sosie pomidorowym - konser. 170g, puszka z otwieraczem</t>
  </si>
  <si>
    <t>galaretki owocowe 0,70-0,90g</t>
  </si>
  <si>
    <t>herbata miętowa expresowa</t>
  </si>
  <si>
    <t>herbata granulowana czarna 100g</t>
  </si>
  <si>
    <t>herbata owocowa expresowa min. 50g</t>
  </si>
  <si>
    <t>kakao ciemne bez cukru 100g</t>
  </si>
  <si>
    <t>kasza gryczana sypka opak 0,4-1kg</t>
  </si>
  <si>
    <t>kasza jaglana sypka opak 0,4- 1kg</t>
  </si>
  <si>
    <t>kasza jęczmienna sypka opak 0,4- 1kg</t>
  </si>
  <si>
    <t>kasza kukurydziana sypka opak 1kg</t>
  </si>
  <si>
    <t>kasza manna sypka opak. 0,5-1kg</t>
  </si>
  <si>
    <t>kawa zbożowa 500g</t>
  </si>
  <si>
    <t>keczup łagodny min 180g pomidorów na 100g ketchupu - op. 500g</t>
  </si>
  <si>
    <t>kisiel z cukrem 32-77g</t>
  </si>
  <si>
    <t>kminek 20g</t>
  </si>
  <si>
    <t>koncentrat buraczany 330g</t>
  </si>
  <si>
    <t>koncentrat pomidorowy 30% 165g</t>
  </si>
  <si>
    <t>koper suszony 10 g</t>
  </si>
  <si>
    <t>krakersy 180g</t>
  </si>
  <si>
    <t>kwasek cytrynowy 20g</t>
  </si>
  <si>
    <t>liść laurowy 7g</t>
  </si>
  <si>
    <t>majeranek min 7g</t>
  </si>
  <si>
    <t>majonez o zawartości tłuszczu nie mniej niż 70%, słoik- 260g typu rzymski</t>
  </si>
  <si>
    <t>makaron nitki  opak. 0,5 - 1kg</t>
  </si>
  <si>
    <t>makaron świderki opak. 0,5 - 1kg</t>
  </si>
  <si>
    <t>marmolada 0,55 - 1 kg</t>
  </si>
  <si>
    <t>mąka pszenna poznańska opak. 1kg</t>
  </si>
  <si>
    <t>musztarda słoik 180-195g</t>
  </si>
  <si>
    <t>ocet spirytusowy 10% 0,5l</t>
  </si>
  <si>
    <t>ogórek konserwowy, małe ogórki półsłodkie w całości, słoik 0,9l</t>
  </si>
  <si>
    <t>olej rzepakowy z pierwszego tłoczenia</t>
  </si>
  <si>
    <t>otręby owsiane</t>
  </si>
  <si>
    <t>otręby pszenne</t>
  </si>
  <si>
    <t>papryka czerwona konserwowa 0,9l</t>
  </si>
  <si>
    <t>papryka słodka mielona 20g</t>
  </si>
  <si>
    <t>paprykarz szczeciński 300g</t>
  </si>
  <si>
    <t>pasztet drobiowy w puszce 160-195g</t>
  </si>
  <si>
    <t>pieczarka krojona marynowana w zalewie octowej 900g</t>
  </si>
  <si>
    <t>pieprz naturalny mielony 20g</t>
  </si>
  <si>
    <t>pieprz ziołowy 20g</t>
  </si>
  <si>
    <t>pietruszka suszona 7g</t>
  </si>
  <si>
    <t>płatki kukurydziane 250g lub 500g</t>
  </si>
  <si>
    <t>płatki owsiane opak. do 1 kg</t>
  </si>
  <si>
    <t>proszek do pieczenia 30g</t>
  </si>
  <si>
    <t>przyprawa w płynie do zup i sosów opak. do 1 litr typu maggi</t>
  </si>
  <si>
    <t>ryż długoziarnisty, biały opak. 1kg</t>
  </si>
  <si>
    <t>seler sałatkowy, rozdrobniony w zalewie octowej 300-370g</t>
  </si>
  <si>
    <t>soda oczyszczonaopak 80g</t>
  </si>
  <si>
    <t>sok pomidorowy od 300 ml do 330ml</t>
  </si>
  <si>
    <t xml:space="preserve">sok pomarańczowy karton 2l </t>
  </si>
  <si>
    <t xml:space="preserve">sok z warzyw i owoców częściowo z soków zagęszczonych  0,33l </t>
  </si>
  <si>
    <t>sos pieczeniowy 35-50g</t>
  </si>
  <si>
    <t>sos sałatkowy 9g</t>
  </si>
  <si>
    <t>sól jodowana spożywcza opak. 1kg</t>
  </si>
  <si>
    <t>syrop owocowy 500ml</t>
  </si>
  <si>
    <t>wafle tortowe</t>
  </si>
  <si>
    <t>ziele angielskie 15g</t>
  </si>
  <si>
    <t>Zioła prowansalskie 10g</t>
  </si>
  <si>
    <t>Zupa grzybowa 40-60g</t>
  </si>
  <si>
    <t>Tymianek 10g</t>
  </si>
  <si>
    <t>żurek w proszku 60-65g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</si>
</sst>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rgb="FFFF000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4" fontId="1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wrapText="1"/>
    </xf>
    <xf numFmtId="0" fontId="12" fillId="3" borderId="2" xfId="1" applyFont="1" applyFill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2">
    <cellStyle name="Hiperłącze" xfId="2" builtinId="8" hidden="1"/>
    <cellStyle name="Hiperłącze" xfId="4" builtinId="8" hidden="1"/>
    <cellStyle name="Hiperłącze" xfId="6" builtinId="8" hidden="1"/>
    <cellStyle name="Hiperłącze" xfId="8" builtinId="8" hidden="1"/>
    <cellStyle name="Hiperłącze" xfId="10" builtinId="8" hidden="1"/>
    <cellStyle name="Hiperłącze" xfId="12" builtinId="8" hidden="1"/>
    <cellStyle name="Hiperłącze" xfId="14" builtinId="8" hidden="1"/>
    <cellStyle name="Hiperłącze" xfId="16" builtinId="8" hidden="1"/>
    <cellStyle name="Hiperłącze" xfId="18" builtinId="8" hidden="1"/>
    <cellStyle name="Hiperłącze" xfId="20" builtinId="8" hidden="1"/>
    <cellStyle name="Normalny" xfId="0" builtinId="0"/>
    <cellStyle name="Normalny 2" xfId="1"/>
    <cellStyle name="Odwiedzone hiperłącze" xfId="3" builtinId="9" hidden="1"/>
    <cellStyle name="Odwiedzone hiperłącze" xfId="5" builtinId="9" hidden="1"/>
    <cellStyle name="Odwiedzone hiperłącze" xfId="7" builtinId="9" hidden="1"/>
    <cellStyle name="Odwiedzone hiperłącze" xfId="9" builtinId="9" hidden="1"/>
    <cellStyle name="Odwiedzone hiperłącze" xfId="11" builtinId="9" hidden="1"/>
    <cellStyle name="Odwiedzone hiperłącze" xfId="13" builtinId="9" hidden="1"/>
    <cellStyle name="Odwiedzone hiperłącze" xfId="15" builtinId="9" hidden="1"/>
    <cellStyle name="Odwiedzone hiperłącze" xfId="17" builtinId="9" hidden="1"/>
    <cellStyle name="Odwiedzone hiperłącze" xfId="19" builtinId="9" hidden="1"/>
    <cellStyle name="Odwiedzone hiperłącze" xfId="21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6"/>
  <sheetViews>
    <sheetView tabSelected="1" topLeftCell="A48" zoomScale="120" zoomScaleNormal="120" zoomScalePageLayoutView="150" workbookViewId="0">
      <selection activeCell="E83" sqref="E83"/>
    </sheetView>
  </sheetViews>
  <sheetFormatPr defaultColWidth="11.42578125" defaultRowHeight="15"/>
  <cols>
    <col min="1" max="1" width="5" customWidth="1"/>
    <col min="2" max="2" width="53.42578125" customWidth="1"/>
    <col min="3" max="3" width="7.140625" customWidth="1"/>
    <col min="4" max="4" width="7" customWidth="1"/>
    <col min="5" max="5" width="10.140625" customWidth="1"/>
    <col min="6" max="6" width="9.28515625" customWidth="1"/>
    <col min="7" max="7" width="7.5703125" customWidth="1"/>
    <col min="8" max="8" width="9.28515625" customWidth="1"/>
  </cols>
  <sheetData>
    <row r="1" spans="1:9" ht="49.5" customHeight="1">
      <c r="A1" s="31" t="s">
        <v>89</v>
      </c>
      <c r="B1" s="31"/>
      <c r="C1" s="31"/>
      <c r="D1" s="31"/>
      <c r="E1" s="31"/>
      <c r="F1" s="31"/>
      <c r="G1" s="31"/>
      <c r="H1" s="31"/>
      <c r="I1" s="31"/>
    </row>
    <row r="2" spans="1:9">
      <c r="A2" s="33"/>
      <c r="B2" s="33"/>
      <c r="E2" s="32" t="s">
        <v>96</v>
      </c>
      <c r="F2" s="32"/>
      <c r="G2" s="32"/>
      <c r="H2" s="32"/>
      <c r="I2" s="32"/>
    </row>
    <row r="3" spans="1:9">
      <c r="A3" s="32" t="s">
        <v>95</v>
      </c>
      <c r="B3" s="32"/>
      <c r="C3" s="32"/>
      <c r="D3" s="32"/>
      <c r="E3" s="32"/>
      <c r="F3" s="32"/>
      <c r="G3" s="32"/>
      <c r="H3" s="32"/>
      <c r="I3" s="32"/>
    </row>
    <row r="4" spans="1:9">
      <c r="A4" s="35" t="s">
        <v>97</v>
      </c>
      <c r="B4" s="35"/>
      <c r="C4" s="35"/>
      <c r="D4" s="35"/>
      <c r="E4" s="35"/>
      <c r="F4" s="35"/>
      <c r="G4" s="35"/>
      <c r="H4" s="35"/>
      <c r="I4" s="35"/>
    </row>
    <row r="5" spans="1:9">
      <c r="A5" s="35"/>
      <c r="B5" s="35"/>
      <c r="C5" s="35"/>
      <c r="D5" s="35"/>
      <c r="E5" s="35"/>
      <c r="F5" s="35"/>
      <c r="G5" s="35"/>
      <c r="H5" s="35"/>
      <c r="I5" s="35"/>
    </row>
    <row r="6" spans="1:9">
      <c r="A6" s="36" t="s">
        <v>98</v>
      </c>
      <c r="B6" s="36"/>
      <c r="C6" s="36"/>
      <c r="D6" s="36"/>
      <c r="E6" s="36"/>
      <c r="F6" s="36"/>
      <c r="G6" s="36"/>
      <c r="H6" s="36"/>
      <c r="I6" s="36"/>
    </row>
    <row r="7" spans="1:9" ht="36">
      <c r="A7" s="23" t="s">
        <v>0</v>
      </c>
      <c r="B7" s="23" t="s">
        <v>1</v>
      </c>
      <c r="C7" s="23" t="s">
        <v>9</v>
      </c>
      <c r="D7" s="23" t="s">
        <v>10</v>
      </c>
      <c r="E7" s="24" t="s">
        <v>2</v>
      </c>
      <c r="F7" s="23" t="s">
        <v>3</v>
      </c>
      <c r="G7" s="23" t="s">
        <v>93</v>
      </c>
      <c r="H7" s="23" t="s">
        <v>92</v>
      </c>
      <c r="I7" s="23" t="s">
        <v>4</v>
      </c>
    </row>
    <row r="8" spans="1:9" ht="17.25" customHeight="1">
      <c r="A8" s="4" t="s">
        <v>5</v>
      </c>
      <c r="B8" s="25" t="s">
        <v>99</v>
      </c>
      <c r="C8" s="4" t="s">
        <v>18</v>
      </c>
      <c r="D8" s="5">
        <v>100</v>
      </c>
      <c r="E8" s="6">
        <v>0</v>
      </c>
      <c r="F8" s="7">
        <f t="shared" ref="F8:F9" si="0">D8*E8</f>
        <v>0</v>
      </c>
      <c r="G8" s="10">
        <v>5</v>
      </c>
      <c r="H8" s="9">
        <f t="shared" ref="H8" si="1">F8*5%</f>
        <v>0</v>
      </c>
      <c r="I8" s="9">
        <f t="shared" ref="I8:I9" si="2">F8+H8</f>
        <v>0</v>
      </c>
    </row>
    <row r="9" spans="1:9" ht="16.5" customHeight="1">
      <c r="A9" s="4" t="s">
        <v>6</v>
      </c>
      <c r="B9" s="25" t="s">
        <v>100</v>
      </c>
      <c r="C9" s="13" t="s">
        <v>17</v>
      </c>
      <c r="D9" s="12">
        <v>4</v>
      </c>
      <c r="E9" s="6">
        <v>0</v>
      </c>
      <c r="F9" s="7">
        <f t="shared" si="0"/>
        <v>0</v>
      </c>
      <c r="G9" s="8">
        <v>8</v>
      </c>
      <c r="H9" s="9">
        <f t="shared" ref="H9" si="3">F9*8%</f>
        <v>0</v>
      </c>
      <c r="I9" s="9">
        <f t="shared" si="2"/>
        <v>0</v>
      </c>
    </row>
    <row r="10" spans="1:9" ht="16.5" customHeight="1">
      <c r="A10" s="4" t="s">
        <v>7</v>
      </c>
      <c r="B10" s="26" t="s">
        <v>101</v>
      </c>
      <c r="C10" s="4" t="s">
        <v>17</v>
      </c>
      <c r="D10" s="5">
        <v>80</v>
      </c>
      <c r="E10" s="6">
        <v>0</v>
      </c>
      <c r="F10" s="7">
        <f t="shared" ref="F10:F69" si="4">D10*E10</f>
        <v>0</v>
      </c>
      <c r="G10" s="8">
        <v>5</v>
      </c>
      <c r="H10" s="9">
        <f t="shared" ref="H10:H11" si="5">F10*5%</f>
        <v>0</v>
      </c>
      <c r="I10" s="9">
        <f t="shared" ref="I10:I69" si="6">F10+H10</f>
        <v>0</v>
      </c>
    </row>
    <row r="11" spans="1:9" ht="15.75" customHeight="1">
      <c r="A11" s="4" t="s">
        <v>11</v>
      </c>
      <c r="B11" s="27" t="s">
        <v>102</v>
      </c>
      <c r="C11" s="13" t="s">
        <v>17</v>
      </c>
      <c r="D11" s="12">
        <v>60</v>
      </c>
      <c r="E11" s="6">
        <v>0</v>
      </c>
      <c r="F11" s="7">
        <f t="shared" si="4"/>
        <v>0</v>
      </c>
      <c r="G11" s="8">
        <v>5</v>
      </c>
      <c r="H11" s="9">
        <f t="shared" si="5"/>
        <v>0</v>
      </c>
      <c r="I11" s="9">
        <f t="shared" si="6"/>
        <v>0</v>
      </c>
    </row>
    <row r="12" spans="1:9" ht="27" customHeight="1">
      <c r="A12" s="4" t="s">
        <v>12</v>
      </c>
      <c r="B12" s="27" t="s">
        <v>103</v>
      </c>
      <c r="C12" s="13" t="s">
        <v>17</v>
      </c>
      <c r="D12" s="12">
        <v>40</v>
      </c>
      <c r="E12" s="6">
        <v>0</v>
      </c>
      <c r="F12" s="7">
        <f t="shared" ref="F12:F15" si="7">D12*E12</f>
        <v>0</v>
      </c>
      <c r="G12" s="16">
        <v>5</v>
      </c>
      <c r="H12" s="9">
        <f>F12*5%</f>
        <v>0</v>
      </c>
      <c r="I12" s="9">
        <f t="shared" ref="I12:I15" si="8">F12+H12</f>
        <v>0</v>
      </c>
    </row>
    <row r="13" spans="1:9" s="2" customFormat="1" ht="17.25" customHeight="1">
      <c r="A13" s="4" t="s">
        <v>13</v>
      </c>
      <c r="B13" s="27" t="s">
        <v>104</v>
      </c>
      <c r="C13" s="13" t="s">
        <v>17</v>
      </c>
      <c r="D13" s="12">
        <v>40</v>
      </c>
      <c r="E13" s="6">
        <v>0</v>
      </c>
      <c r="F13" s="7">
        <f t="shared" si="7"/>
        <v>0</v>
      </c>
      <c r="G13" s="16">
        <v>5</v>
      </c>
      <c r="H13" s="9">
        <f>F13*5%</f>
        <v>0</v>
      </c>
      <c r="I13" s="9">
        <f t="shared" si="8"/>
        <v>0</v>
      </c>
    </row>
    <row r="14" spans="1:9">
      <c r="A14" s="4" t="s">
        <v>14</v>
      </c>
      <c r="B14" s="27" t="s">
        <v>105</v>
      </c>
      <c r="C14" s="13" t="s">
        <v>17</v>
      </c>
      <c r="D14" s="12">
        <v>40</v>
      </c>
      <c r="E14" s="6">
        <v>0</v>
      </c>
      <c r="F14" s="7">
        <f t="shared" si="7"/>
        <v>0</v>
      </c>
      <c r="G14" s="16">
        <v>5</v>
      </c>
      <c r="H14" s="9">
        <f>F14*5%</f>
        <v>0</v>
      </c>
      <c r="I14" s="9">
        <f t="shared" si="8"/>
        <v>0</v>
      </c>
    </row>
    <row r="15" spans="1:9">
      <c r="A15" s="4" t="s">
        <v>15</v>
      </c>
      <c r="B15" s="27" t="s">
        <v>106</v>
      </c>
      <c r="C15" s="13" t="s">
        <v>17</v>
      </c>
      <c r="D15" s="12">
        <v>40</v>
      </c>
      <c r="E15" s="6">
        <v>0</v>
      </c>
      <c r="F15" s="7">
        <f t="shared" si="7"/>
        <v>0</v>
      </c>
      <c r="G15" s="16">
        <v>5</v>
      </c>
      <c r="H15" s="9">
        <f>F15*5%</f>
        <v>0</v>
      </c>
      <c r="I15" s="9">
        <f t="shared" si="8"/>
        <v>0</v>
      </c>
    </row>
    <row r="16" spans="1:9" ht="27" customHeight="1">
      <c r="A16" s="4" t="s">
        <v>16</v>
      </c>
      <c r="B16" s="27" t="s">
        <v>107</v>
      </c>
      <c r="C16" s="13" t="s">
        <v>17</v>
      </c>
      <c r="D16" s="12">
        <v>1825</v>
      </c>
      <c r="E16" s="6">
        <v>0</v>
      </c>
      <c r="F16" s="7">
        <f t="shared" si="4"/>
        <v>0</v>
      </c>
      <c r="G16" s="10">
        <v>8</v>
      </c>
      <c r="H16" s="9">
        <f t="shared" ref="H16" si="9">F16*8%</f>
        <v>0</v>
      </c>
      <c r="I16" s="9">
        <f t="shared" si="6"/>
        <v>0</v>
      </c>
    </row>
    <row r="17" spans="1:9" ht="17.25" customHeight="1">
      <c r="A17" s="4" t="s">
        <v>20</v>
      </c>
      <c r="B17" s="27" t="s">
        <v>108</v>
      </c>
      <c r="C17" s="19" t="s">
        <v>18</v>
      </c>
      <c r="D17" s="12">
        <v>100</v>
      </c>
      <c r="E17" s="6">
        <v>0</v>
      </c>
      <c r="F17" s="7">
        <f t="shared" ref="F17:F18" si="10">D17*E17</f>
        <v>0</v>
      </c>
      <c r="G17" s="17">
        <v>8</v>
      </c>
      <c r="H17" s="9">
        <f>F17*8%</f>
        <v>0</v>
      </c>
      <c r="I17" s="9">
        <f t="shared" ref="I17:I18" si="11">F17+H17</f>
        <v>0</v>
      </c>
    </row>
    <row r="18" spans="1:9" s="1" customFormat="1" ht="16.5" customHeight="1">
      <c r="A18" s="4" t="s">
        <v>87</v>
      </c>
      <c r="B18" s="26" t="s">
        <v>109</v>
      </c>
      <c r="C18" s="19" t="s">
        <v>18</v>
      </c>
      <c r="D18" s="12">
        <v>70</v>
      </c>
      <c r="E18" s="6">
        <v>0</v>
      </c>
      <c r="F18" s="7">
        <f t="shared" si="10"/>
        <v>0</v>
      </c>
      <c r="G18" s="17">
        <v>8</v>
      </c>
      <c r="H18" s="9">
        <f>F18*8%</f>
        <v>0</v>
      </c>
      <c r="I18" s="9">
        <f t="shared" si="11"/>
        <v>0</v>
      </c>
    </row>
    <row r="19" spans="1:9" ht="16.5" customHeight="1">
      <c r="A19" s="4" t="s">
        <v>90</v>
      </c>
      <c r="B19" s="26" t="s">
        <v>110</v>
      </c>
      <c r="C19" s="13" t="s">
        <v>18</v>
      </c>
      <c r="D19" s="13">
        <v>745</v>
      </c>
      <c r="E19" s="6">
        <v>0</v>
      </c>
      <c r="F19" s="7">
        <f t="shared" si="4"/>
        <v>0</v>
      </c>
      <c r="G19" s="16">
        <v>5</v>
      </c>
      <c r="H19" s="9">
        <f t="shared" ref="H19:H21" si="12">F19*5%</f>
        <v>0</v>
      </c>
      <c r="I19" s="9">
        <f t="shared" si="6"/>
        <v>0</v>
      </c>
    </row>
    <row r="20" spans="1:9" ht="16.5" customHeight="1">
      <c r="A20" s="4" t="s">
        <v>21</v>
      </c>
      <c r="B20" s="28" t="s">
        <v>111</v>
      </c>
      <c r="C20" s="13" t="s">
        <v>17</v>
      </c>
      <c r="D20" s="13">
        <v>1.5</v>
      </c>
      <c r="E20" s="6">
        <v>0</v>
      </c>
      <c r="F20" s="7">
        <f t="shared" ref="F20" si="13">D20*E20</f>
        <v>0</v>
      </c>
      <c r="G20" s="10">
        <v>23</v>
      </c>
      <c r="H20" s="11">
        <f>F20*23%</f>
        <v>0</v>
      </c>
      <c r="I20" s="9">
        <f t="shared" ref="I20" si="14">F20+H20</f>
        <v>0</v>
      </c>
    </row>
    <row r="21" spans="1:9" ht="16.5" customHeight="1">
      <c r="A21" s="4" t="s">
        <v>22</v>
      </c>
      <c r="B21" s="29" t="s">
        <v>112</v>
      </c>
      <c r="C21" s="13" t="s">
        <v>17</v>
      </c>
      <c r="D21" s="12">
        <v>52</v>
      </c>
      <c r="E21" s="6">
        <v>0</v>
      </c>
      <c r="F21" s="7">
        <f t="shared" si="4"/>
        <v>0</v>
      </c>
      <c r="G21" s="17">
        <v>5</v>
      </c>
      <c r="H21" s="9">
        <f t="shared" si="12"/>
        <v>0</v>
      </c>
      <c r="I21" s="9">
        <f t="shared" si="6"/>
        <v>0</v>
      </c>
    </row>
    <row r="22" spans="1:9" ht="16.5" customHeight="1">
      <c r="A22" s="4" t="s">
        <v>23</v>
      </c>
      <c r="B22" s="28" t="s">
        <v>113</v>
      </c>
      <c r="C22" s="13" t="s">
        <v>17</v>
      </c>
      <c r="D22" s="12">
        <v>110</v>
      </c>
      <c r="E22" s="6">
        <v>0</v>
      </c>
      <c r="F22" s="7">
        <f t="shared" ref="F22:F23" si="15">D22*E22</f>
        <v>0</v>
      </c>
      <c r="G22" s="17">
        <v>5</v>
      </c>
      <c r="H22" s="9">
        <f t="shared" ref="H22" si="16">F22*5%</f>
        <v>0</v>
      </c>
      <c r="I22" s="9">
        <f t="shared" ref="I22:I23" si="17">F22+H22</f>
        <v>0</v>
      </c>
    </row>
    <row r="23" spans="1:9" s="1" customFormat="1" ht="15.75" customHeight="1">
      <c r="A23" s="4" t="s">
        <v>24</v>
      </c>
      <c r="B23" s="28" t="s">
        <v>114</v>
      </c>
      <c r="C23" s="13" t="s">
        <v>18</v>
      </c>
      <c r="D23" s="13">
        <v>100</v>
      </c>
      <c r="E23" s="6">
        <v>0</v>
      </c>
      <c r="F23" s="7">
        <f t="shared" si="15"/>
        <v>0</v>
      </c>
      <c r="G23" s="16">
        <v>8</v>
      </c>
      <c r="H23" s="11">
        <f>F23*8%</f>
        <v>0</v>
      </c>
      <c r="I23" s="9">
        <f t="shared" si="17"/>
        <v>0</v>
      </c>
    </row>
    <row r="24" spans="1:9" s="1" customFormat="1" ht="15.75" customHeight="1">
      <c r="A24" s="4" t="s">
        <v>25</v>
      </c>
      <c r="B24" s="28" t="s">
        <v>115</v>
      </c>
      <c r="C24" s="14" t="s">
        <v>18</v>
      </c>
      <c r="D24" s="13">
        <v>210</v>
      </c>
      <c r="E24" s="6">
        <v>0</v>
      </c>
      <c r="F24" s="7">
        <f t="shared" si="4"/>
        <v>0</v>
      </c>
      <c r="G24" s="10">
        <v>5</v>
      </c>
      <c r="H24" s="9">
        <f>F24*5%</f>
        <v>0</v>
      </c>
      <c r="I24" s="9">
        <f t="shared" si="6"/>
        <v>0</v>
      </c>
    </row>
    <row r="25" spans="1:9" s="1" customFormat="1" ht="17.25" customHeight="1">
      <c r="A25" s="4" t="s">
        <v>26</v>
      </c>
      <c r="B25" s="28" t="s">
        <v>116</v>
      </c>
      <c r="C25" s="14" t="s">
        <v>17</v>
      </c>
      <c r="D25" s="13">
        <v>60</v>
      </c>
      <c r="E25" s="6">
        <v>0</v>
      </c>
      <c r="F25" s="7">
        <f t="shared" ref="F25:F27" si="18">D25*E25</f>
        <v>0</v>
      </c>
      <c r="G25" s="10">
        <v>5</v>
      </c>
      <c r="H25" s="9">
        <f>F25*5%</f>
        <v>0</v>
      </c>
      <c r="I25" s="9">
        <f t="shared" ref="I25:I27" si="19">F25+H25</f>
        <v>0</v>
      </c>
    </row>
    <row r="26" spans="1:9" ht="28.5" customHeight="1">
      <c r="A26" s="4" t="s">
        <v>27</v>
      </c>
      <c r="B26" s="28" t="s">
        <v>117</v>
      </c>
      <c r="C26" s="14" t="s">
        <v>18</v>
      </c>
      <c r="D26" s="13">
        <v>280</v>
      </c>
      <c r="E26" s="6">
        <v>0</v>
      </c>
      <c r="F26" s="7">
        <f t="shared" si="18"/>
        <v>0</v>
      </c>
      <c r="G26" s="10">
        <v>5</v>
      </c>
      <c r="H26" s="9">
        <f>F26*5%</f>
        <v>0</v>
      </c>
      <c r="I26" s="9">
        <f t="shared" si="19"/>
        <v>0</v>
      </c>
    </row>
    <row r="27" spans="1:9" ht="18.75" customHeight="1">
      <c r="A27" s="4" t="s">
        <v>28</v>
      </c>
      <c r="B27" s="28" t="s">
        <v>118</v>
      </c>
      <c r="C27" s="13" t="s">
        <v>17</v>
      </c>
      <c r="D27" s="12">
        <v>50</v>
      </c>
      <c r="E27" s="6">
        <v>0</v>
      </c>
      <c r="F27" s="7">
        <f t="shared" si="18"/>
        <v>0</v>
      </c>
      <c r="G27" s="10">
        <v>8</v>
      </c>
      <c r="H27" s="11">
        <f t="shared" ref="H27" si="20">F27*8%</f>
        <v>0</v>
      </c>
      <c r="I27" s="9">
        <f t="shared" si="19"/>
        <v>0</v>
      </c>
    </row>
    <row r="28" spans="1:9" ht="16.5" customHeight="1">
      <c r="A28" s="4" t="s">
        <v>29</v>
      </c>
      <c r="B28" s="28" t="s">
        <v>119</v>
      </c>
      <c r="C28" s="13" t="s">
        <v>17</v>
      </c>
      <c r="D28" s="12">
        <v>5</v>
      </c>
      <c r="E28" s="6">
        <v>0</v>
      </c>
      <c r="F28" s="7">
        <f t="shared" si="4"/>
        <v>0</v>
      </c>
      <c r="G28" s="10">
        <v>5</v>
      </c>
      <c r="H28" s="11">
        <f t="shared" ref="H28" si="21">F28*5%</f>
        <v>0</v>
      </c>
      <c r="I28" s="9">
        <f t="shared" si="6"/>
        <v>0</v>
      </c>
    </row>
    <row r="29" spans="1:9" ht="15.75" customHeight="1">
      <c r="A29" s="4" t="s">
        <v>30</v>
      </c>
      <c r="B29" s="28" t="s">
        <v>120</v>
      </c>
      <c r="C29" s="13" t="s">
        <v>18</v>
      </c>
      <c r="D29" s="12">
        <v>1300</v>
      </c>
      <c r="E29" s="6">
        <v>0</v>
      </c>
      <c r="F29" s="7">
        <f t="shared" ref="F29:F33" si="22">D29*E29</f>
        <v>0</v>
      </c>
      <c r="G29" s="10">
        <v>23</v>
      </c>
      <c r="H29" s="11">
        <f>F29*23%</f>
        <v>0</v>
      </c>
      <c r="I29" s="9">
        <f t="shared" ref="I29:I33" si="23">F29+H29</f>
        <v>0</v>
      </c>
    </row>
    <row r="30" spans="1:9" ht="17.25" customHeight="1">
      <c r="A30" s="4" t="s">
        <v>31</v>
      </c>
      <c r="B30" s="28" t="s">
        <v>121</v>
      </c>
      <c r="C30" s="13" t="s">
        <v>17</v>
      </c>
      <c r="D30" s="12">
        <v>5</v>
      </c>
      <c r="E30" s="6">
        <v>0</v>
      </c>
      <c r="F30" s="7">
        <f t="shared" si="22"/>
        <v>0</v>
      </c>
      <c r="G30" s="10">
        <v>8</v>
      </c>
      <c r="H30" s="11">
        <f t="shared" ref="H30" si="24">F30*8%</f>
        <v>0</v>
      </c>
      <c r="I30" s="9">
        <f t="shared" si="23"/>
        <v>0</v>
      </c>
    </row>
    <row r="31" spans="1:9">
      <c r="A31" s="4" t="s">
        <v>32</v>
      </c>
      <c r="B31" s="28" t="s">
        <v>122</v>
      </c>
      <c r="C31" s="13" t="s">
        <v>18</v>
      </c>
      <c r="D31" s="12">
        <v>500</v>
      </c>
      <c r="E31" s="6">
        <v>0</v>
      </c>
      <c r="F31" s="7">
        <f t="shared" si="22"/>
        <v>0</v>
      </c>
      <c r="G31" s="10">
        <v>23</v>
      </c>
      <c r="H31" s="11">
        <f>F31*23%</f>
        <v>0</v>
      </c>
      <c r="I31" s="9">
        <f t="shared" si="23"/>
        <v>0</v>
      </c>
    </row>
    <row r="32" spans="1:9">
      <c r="A32" s="4" t="s">
        <v>33</v>
      </c>
      <c r="B32" s="28" t="s">
        <v>123</v>
      </c>
      <c r="C32" s="13" t="s">
        <v>17</v>
      </c>
      <c r="D32" s="12">
        <v>140</v>
      </c>
      <c r="E32" s="6">
        <v>0</v>
      </c>
      <c r="F32" s="7">
        <f t="shared" si="22"/>
        <v>0</v>
      </c>
      <c r="G32" s="18">
        <v>5</v>
      </c>
      <c r="H32" s="11">
        <f>F32*5%</f>
        <v>0</v>
      </c>
      <c r="I32" s="9">
        <f t="shared" si="23"/>
        <v>0</v>
      </c>
    </row>
    <row r="33" spans="1:9">
      <c r="A33" s="4" t="s">
        <v>34</v>
      </c>
      <c r="B33" s="28" t="s">
        <v>124</v>
      </c>
      <c r="C33" s="13" t="s">
        <v>17</v>
      </c>
      <c r="D33" s="12">
        <v>8</v>
      </c>
      <c r="E33" s="6">
        <v>0</v>
      </c>
      <c r="F33" s="7">
        <f t="shared" si="22"/>
        <v>0</v>
      </c>
      <c r="G33" s="18">
        <v>5</v>
      </c>
      <c r="H33" s="11">
        <f>F33*5%</f>
        <v>0</v>
      </c>
      <c r="I33" s="9">
        <f t="shared" si="23"/>
        <v>0</v>
      </c>
    </row>
    <row r="34" spans="1:9">
      <c r="A34" s="4" t="s">
        <v>35</v>
      </c>
      <c r="B34" s="28" t="s">
        <v>125</v>
      </c>
      <c r="C34" s="13" t="s">
        <v>17</v>
      </c>
      <c r="D34" s="12">
        <v>110</v>
      </c>
      <c r="E34" s="6">
        <v>0</v>
      </c>
      <c r="F34" s="7">
        <f t="shared" si="4"/>
        <v>0</v>
      </c>
      <c r="G34" s="10">
        <v>5</v>
      </c>
      <c r="H34" s="11">
        <f>F34*5%</f>
        <v>0</v>
      </c>
      <c r="I34" s="9">
        <f t="shared" si="6"/>
        <v>0</v>
      </c>
    </row>
    <row r="35" spans="1:9">
      <c r="A35" s="4" t="s">
        <v>36</v>
      </c>
      <c r="B35" s="28" t="s">
        <v>126</v>
      </c>
      <c r="C35" s="13" t="s">
        <v>17</v>
      </c>
      <c r="D35" s="12">
        <v>5</v>
      </c>
      <c r="E35" s="6">
        <v>0</v>
      </c>
      <c r="F35" s="7">
        <f t="shared" si="4"/>
        <v>0</v>
      </c>
      <c r="G35" s="10">
        <v>5</v>
      </c>
      <c r="H35" s="11">
        <f t="shared" ref="H35" si="25">F35*5%</f>
        <v>0</v>
      </c>
      <c r="I35" s="9">
        <f t="shared" si="6"/>
        <v>0</v>
      </c>
    </row>
    <row r="36" spans="1:9">
      <c r="A36" s="4" t="s">
        <v>37</v>
      </c>
      <c r="B36" s="28" t="s">
        <v>127</v>
      </c>
      <c r="C36" s="13" t="s">
        <v>17</v>
      </c>
      <c r="D36" s="12">
        <v>100</v>
      </c>
      <c r="E36" s="6">
        <v>0</v>
      </c>
      <c r="F36" s="7">
        <f t="shared" ref="F36" si="26">D36*E36</f>
        <v>0</v>
      </c>
      <c r="G36" s="10">
        <v>5</v>
      </c>
      <c r="H36" s="11">
        <f t="shared" ref="H36" si="27">F36*5%</f>
        <v>0</v>
      </c>
      <c r="I36" s="9">
        <f t="shared" ref="I36" si="28">F36+H36</f>
        <v>0</v>
      </c>
    </row>
    <row r="37" spans="1:9">
      <c r="A37" s="4" t="s">
        <v>38</v>
      </c>
      <c r="B37" s="28" t="s">
        <v>128</v>
      </c>
      <c r="C37" s="13" t="s">
        <v>18</v>
      </c>
      <c r="D37" s="12">
        <v>183</v>
      </c>
      <c r="E37" s="6">
        <v>0</v>
      </c>
      <c r="F37" s="7">
        <f t="shared" ref="F37:F38" si="29">D37*E37</f>
        <v>0</v>
      </c>
      <c r="G37" s="10">
        <v>8</v>
      </c>
      <c r="H37" s="11">
        <f t="shared" ref="H37:H38" si="30">F37*8%</f>
        <v>0</v>
      </c>
      <c r="I37" s="9">
        <f t="shared" ref="I37:I38" si="31">F37+H37</f>
        <v>0</v>
      </c>
    </row>
    <row r="38" spans="1:9">
      <c r="A38" s="4" t="s">
        <v>39</v>
      </c>
      <c r="B38" s="28" t="s">
        <v>129</v>
      </c>
      <c r="C38" s="13" t="s">
        <v>18</v>
      </c>
      <c r="D38" s="12">
        <v>170</v>
      </c>
      <c r="E38" s="6">
        <v>0</v>
      </c>
      <c r="F38" s="7">
        <f t="shared" si="29"/>
        <v>0</v>
      </c>
      <c r="G38" s="10">
        <v>8</v>
      </c>
      <c r="H38" s="11">
        <f t="shared" si="30"/>
        <v>0</v>
      </c>
      <c r="I38" s="9">
        <f t="shared" si="31"/>
        <v>0</v>
      </c>
    </row>
    <row r="39" spans="1:9">
      <c r="A39" s="4" t="s">
        <v>40</v>
      </c>
      <c r="B39" s="28" t="s">
        <v>130</v>
      </c>
      <c r="C39" s="13" t="s">
        <v>18</v>
      </c>
      <c r="D39" s="12">
        <v>90</v>
      </c>
      <c r="E39" s="6">
        <v>0</v>
      </c>
      <c r="F39" s="7">
        <f t="shared" si="4"/>
        <v>0</v>
      </c>
      <c r="G39" s="10">
        <v>5</v>
      </c>
      <c r="H39" s="11">
        <f t="shared" ref="H39" si="32">F39*5%</f>
        <v>0</v>
      </c>
      <c r="I39" s="9">
        <f t="shared" si="6"/>
        <v>0</v>
      </c>
    </row>
    <row r="40" spans="1:9">
      <c r="A40" s="4" t="s">
        <v>41</v>
      </c>
      <c r="B40" s="28" t="s">
        <v>131</v>
      </c>
      <c r="C40" s="13" t="s">
        <v>18</v>
      </c>
      <c r="D40" s="12">
        <v>50</v>
      </c>
      <c r="E40" s="6">
        <v>0</v>
      </c>
      <c r="F40" s="7">
        <f t="shared" ref="F40" si="33">D40*E40</f>
        <v>0</v>
      </c>
      <c r="G40" s="10">
        <v>8</v>
      </c>
      <c r="H40" s="11">
        <f t="shared" ref="H40" si="34">F40*8%</f>
        <v>0</v>
      </c>
      <c r="I40" s="9">
        <f t="shared" ref="I40" si="35">F40+H40</f>
        <v>0</v>
      </c>
    </row>
    <row r="41" spans="1:9">
      <c r="A41" s="4" t="s">
        <v>42</v>
      </c>
      <c r="B41" s="28" t="s">
        <v>132</v>
      </c>
      <c r="C41" s="13" t="s">
        <v>18</v>
      </c>
      <c r="D41" s="12">
        <v>100</v>
      </c>
      <c r="E41" s="6">
        <v>0</v>
      </c>
      <c r="F41" s="7">
        <f t="shared" si="4"/>
        <v>0</v>
      </c>
      <c r="G41" s="10">
        <v>5</v>
      </c>
      <c r="H41" s="11">
        <f>F41*5%</f>
        <v>0</v>
      </c>
      <c r="I41" s="9">
        <f t="shared" si="6"/>
        <v>0</v>
      </c>
    </row>
    <row r="42" spans="1:9">
      <c r="A42" s="4" t="s">
        <v>43</v>
      </c>
      <c r="B42" s="28" t="s">
        <v>133</v>
      </c>
      <c r="C42" s="13" t="s">
        <v>18</v>
      </c>
      <c r="D42" s="12">
        <v>1150</v>
      </c>
      <c r="E42" s="6">
        <v>0</v>
      </c>
      <c r="F42" s="7">
        <f t="shared" si="4"/>
        <v>0</v>
      </c>
      <c r="G42" s="10">
        <v>5</v>
      </c>
      <c r="H42" s="11">
        <f t="shared" ref="H42" si="36">F42*5%</f>
        <v>0</v>
      </c>
      <c r="I42" s="9">
        <f t="shared" si="6"/>
        <v>0</v>
      </c>
    </row>
    <row r="43" spans="1:9">
      <c r="A43" s="4" t="s">
        <v>44</v>
      </c>
      <c r="B43" s="28" t="s">
        <v>134</v>
      </c>
      <c r="C43" s="13" t="s">
        <v>18</v>
      </c>
      <c r="D43" s="12">
        <v>140</v>
      </c>
      <c r="E43" s="6">
        <v>0</v>
      </c>
      <c r="F43" s="7">
        <f t="shared" si="4"/>
        <v>0</v>
      </c>
      <c r="G43" s="10">
        <v>5</v>
      </c>
      <c r="H43" s="11">
        <f>F43*5%</f>
        <v>0</v>
      </c>
      <c r="I43" s="9">
        <f t="shared" si="6"/>
        <v>0</v>
      </c>
    </row>
    <row r="44" spans="1:9" s="1" customFormat="1">
      <c r="A44" s="4" t="s">
        <v>45</v>
      </c>
      <c r="B44" s="28" t="s">
        <v>135</v>
      </c>
      <c r="C44" s="13" t="s">
        <v>18</v>
      </c>
      <c r="D44" s="12">
        <v>900</v>
      </c>
      <c r="E44" s="6">
        <v>0</v>
      </c>
      <c r="F44" s="7">
        <f t="shared" ref="F44:F49" si="37">D44*E44</f>
        <v>0</v>
      </c>
      <c r="G44" s="10">
        <v>5</v>
      </c>
      <c r="H44" s="11">
        <f>F44*5%</f>
        <v>0</v>
      </c>
      <c r="I44" s="9">
        <f t="shared" ref="I44:I49" si="38">F44+H44</f>
        <v>0</v>
      </c>
    </row>
    <row r="45" spans="1:9">
      <c r="A45" s="4" t="s">
        <v>46</v>
      </c>
      <c r="B45" s="28" t="s">
        <v>136</v>
      </c>
      <c r="C45" s="13" t="s">
        <v>18</v>
      </c>
      <c r="D45" s="13">
        <v>240</v>
      </c>
      <c r="E45" s="6">
        <v>0</v>
      </c>
      <c r="F45" s="7">
        <f t="shared" si="37"/>
        <v>0</v>
      </c>
      <c r="G45" s="10">
        <v>23</v>
      </c>
      <c r="H45" s="11">
        <f>F45*23%</f>
        <v>0</v>
      </c>
      <c r="I45" s="9">
        <f t="shared" si="38"/>
        <v>0</v>
      </c>
    </row>
    <row r="46" spans="1:9">
      <c r="A46" s="4" t="s">
        <v>47</v>
      </c>
      <c r="B46" s="28" t="s">
        <v>137</v>
      </c>
      <c r="C46" s="13" t="s">
        <v>18</v>
      </c>
      <c r="D46" s="12">
        <v>100</v>
      </c>
      <c r="E46" s="6">
        <v>0</v>
      </c>
      <c r="F46" s="7">
        <f t="shared" si="37"/>
        <v>0</v>
      </c>
      <c r="G46" s="10">
        <v>8</v>
      </c>
      <c r="H46" s="11">
        <f>F46*8%</f>
        <v>0</v>
      </c>
      <c r="I46" s="9">
        <f t="shared" si="38"/>
        <v>0</v>
      </c>
    </row>
    <row r="47" spans="1:9">
      <c r="A47" s="4" t="s">
        <v>48</v>
      </c>
      <c r="B47" s="28" t="s">
        <v>138</v>
      </c>
      <c r="C47" s="13" t="s">
        <v>18</v>
      </c>
      <c r="D47" s="12">
        <v>140</v>
      </c>
      <c r="E47" s="6">
        <v>0</v>
      </c>
      <c r="F47" s="7">
        <f t="shared" si="37"/>
        <v>0</v>
      </c>
      <c r="G47" s="10">
        <v>5</v>
      </c>
      <c r="H47" s="11">
        <f>F47*5%</f>
        <v>0</v>
      </c>
      <c r="I47" s="9">
        <f t="shared" si="38"/>
        <v>0</v>
      </c>
    </row>
    <row r="48" spans="1:9" ht="26.25">
      <c r="A48" s="4" t="s">
        <v>49</v>
      </c>
      <c r="B48" s="28" t="s">
        <v>139</v>
      </c>
      <c r="C48" s="13" t="s">
        <v>18</v>
      </c>
      <c r="D48" s="12">
        <v>140</v>
      </c>
      <c r="E48" s="6">
        <v>0</v>
      </c>
      <c r="F48" s="7">
        <f t="shared" si="37"/>
        <v>0</v>
      </c>
      <c r="G48" s="10">
        <v>8</v>
      </c>
      <c r="H48" s="11">
        <f>F48*8%</f>
        <v>0</v>
      </c>
      <c r="I48" s="9">
        <f t="shared" si="38"/>
        <v>0</v>
      </c>
    </row>
    <row r="49" spans="1:9" s="1" customFormat="1">
      <c r="A49" s="4" t="s">
        <v>50</v>
      </c>
      <c r="B49" s="28" t="s">
        <v>140</v>
      </c>
      <c r="C49" s="13" t="s">
        <v>17</v>
      </c>
      <c r="D49" s="12">
        <v>100</v>
      </c>
      <c r="E49" s="6">
        <v>0</v>
      </c>
      <c r="F49" s="7">
        <f t="shared" si="37"/>
        <v>0</v>
      </c>
      <c r="G49" s="10">
        <v>5</v>
      </c>
      <c r="H49" s="11">
        <f t="shared" ref="H49" si="39">F49*5%</f>
        <v>0</v>
      </c>
      <c r="I49" s="9">
        <f t="shared" si="38"/>
        <v>0</v>
      </c>
    </row>
    <row r="50" spans="1:9" s="1" customFormat="1">
      <c r="A50" s="4" t="s">
        <v>51</v>
      </c>
      <c r="B50" s="28" t="s">
        <v>141</v>
      </c>
      <c r="C50" s="13" t="s">
        <v>17</v>
      </c>
      <c r="D50" s="12">
        <v>340</v>
      </c>
      <c r="E50" s="6">
        <v>0</v>
      </c>
      <c r="F50" s="7">
        <f t="shared" si="4"/>
        <v>0</v>
      </c>
      <c r="G50" s="10">
        <v>5</v>
      </c>
      <c r="H50" s="11">
        <f t="shared" ref="H50:H52" si="40">F50*5%</f>
        <v>0</v>
      </c>
      <c r="I50" s="9">
        <f t="shared" si="6"/>
        <v>0</v>
      </c>
    </row>
    <row r="51" spans="1:9" s="1" customFormat="1">
      <c r="A51" s="4" t="s">
        <v>52</v>
      </c>
      <c r="B51" s="28" t="s">
        <v>142</v>
      </c>
      <c r="C51" s="13" t="s">
        <v>17</v>
      </c>
      <c r="D51" s="13">
        <v>165</v>
      </c>
      <c r="E51" s="6">
        <v>0</v>
      </c>
      <c r="F51" s="7">
        <f t="shared" si="4"/>
        <v>0</v>
      </c>
      <c r="G51" s="10">
        <v>5</v>
      </c>
      <c r="H51" s="11">
        <f t="shared" si="40"/>
        <v>0</v>
      </c>
      <c r="I51" s="9">
        <f t="shared" si="6"/>
        <v>0</v>
      </c>
    </row>
    <row r="52" spans="1:9">
      <c r="A52" s="4" t="s">
        <v>53</v>
      </c>
      <c r="B52" s="28" t="s">
        <v>143</v>
      </c>
      <c r="C52" s="13" t="s">
        <v>17</v>
      </c>
      <c r="D52" s="12">
        <v>400</v>
      </c>
      <c r="E52" s="6">
        <v>0</v>
      </c>
      <c r="F52" s="7">
        <f t="shared" ref="F52:F56" si="41">D52*E52</f>
        <v>0</v>
      </c>
      <c r="G52" s="10">
        <v>5</v>
      </c>
      <c r="H52" s="11">
        <f t="shared" si="40"/>
        <v>0</v>
      </c>
      <c r="I52" s="9">
        <f t="shared" ref="I52:I56" si="42">F52+H52</f>
        <v>0</v>
      </c>
    </row>
    <row r="53" spans="1:9">
      <c r="A53" s="4" t="s">
        <v>54</v>
      </c>
      <c r="B53" s="28" t="s">
        <v>144</v>
      </c>
      <c r="C53" s="13" t="s">
        <v>17</v>
      </c>
      <c r="D53" s="12">
        <v>25</v>
      </c>
      <c r="E53" s="6">
        <v>0</v>
      </c>
      <c r="F53" s="7">
        <f t="shared" si="41"/>
        <v>0</v>
      </c>
      <c r="G53" s="10">
        <v>8</v>
      </c>
      <c r="H53" s="11">
        <f>F53*8%</f>
        <v>0</v>
      </c>
      <c r="I53" s="9">
        <f t="shared" si="42"/>
        <v>0</v>
      </c>
    </row>
    <row r="54" spans="1:9">
      <c r="A54" s="4" t="s">
        <v>55</v>
      </c>
      <c r="B54" s="28" t="s">
        <v>145</v>
      </c>
      <c r="C54" s="13" t="s">
        <v>18</v>
      </c>
      <c r="D54" s="13">
        <v>5</v>
      </c>
      <c r="E54" s="6">
        <v>0</v>
      </c>
      <c r="F54" s="7">
        <f t="shared" si="41"/>
        <v>0</v>
      </c>
      <c r="G54" s="10">
        <v>23</v>
      </c>
      <c r="H54" s="11">
        <f>F54*23%</f>
        <v>0</v>
      </c>
      <c r="I54" s="9">
        <f t="shared" si="42"/>
        <v>0</v>
      </c>
    </row>
    <row r="55" spans="1:9">
      <c r="A55" s="4" t="s">
        <v>56</v>
      </c>
      <c r="B55" s="28" t="s">
        <v>146</v>
      </c>
      <c r="C55" s="13" t="s">
        <v>18</v>
      </c>
      <c r="D55" s="13">
        <v>230</v>
      </c>
      <c r="E55" s="6">
        <v>0</v>
      </c>
      <c r="F55" s="7">
        <f t="shared" si="41"/>
        <v>0</v>
      </c>
      <c r="G55" s="10">
        <v>5</v>
      </c>
      <c r="H55" s="11">
        <f>F55*5%</f>
        <v>0</v>
      </c>
      <c r="I55" s="9">
        <f t="shared" si="42"/>
        <v>0</v>
      </c>
    </row>
    <row r="56" spans="1:9">
      <c r="A56" s="4" t="s">
        <v>57</v>
      </c>
      <c r="B56" s="28" t="s">
        <v>147</v>
      </c>
      <c r="C56" s="13" t="s">
        <v>19</v>
      </c>
      <c r="D56" s="12">
        <v>300</v>
      </c>
      <c r="E56" s="6">
        <v>0</v>
      </c>
      <c r="F56" s="7">
        <f t="shared" si="41"/>
        <v>0</v>
      </c>
      <c r="G56" s="10">
        <v>5</v>
      </c>
      <c r="H56" s="11">
        <f t="shared" ref="H56" si="43">F56*5%</f>
        <v>0</v>
      </c>
      <c r="I56" s="9">
        <f t="shared" si="42"/>
        <v>0</v>
      </c>
    </row>
    <row r="57" spans="1:9">
      <c r="A57" s="4" t="s">
        <v>58</v>
      </c>
      <c r="B57" s="28" t="s">
        <v>148</v>
      </c>
      <c r="C57" s="13" t="s">
        <v>17</v>
      </c>
      <c r="D57" s="12">
        <v>2</v>
      </c>
      <c r="E57" s="6">
        <v>0</v>
      </c>
      <c r="F57" s="7">
        <f t="shared" si="4"/>
        <v>0</v>
      </c>
      <c r="G57" s="10">
        <v>5</v>
      </c>
      <c r="H57" s="11">
        <f t="shared" ref="H57" si="44">F57*5%</f>
        <v>0</v>
      </c>
      <c r="I57" s="9">
        <f t="shared" si="6"/>
        <v>0</v>
      </c>
    </row>
    <row r="58" spans="1:9">
      <c r="A58" s="4" t="s">
        <v>59</v>
      </c>
      <c r="B58" s="28" t="s">
        <v>149</v>
      </c>
      <c r="C58" s="13" t="s">
        <v>17</v>
      </c>
      <c r="D58" s="12">
        <v>3</v>
      </c>
      <c r="E58" s="6">
        <v>0</v>
      </c>
      <c r="F58" s="7">
        <f t="shared" ref="F58:F62" si="45">D58*E58</f>
        <v>0</v>
      </c>
      <c r="G58" s="10">
        <v>5</v>
      </c>
      <c r="H58" s="11">
        <f t="shared" ref="H58:H59" si="46">F58*5%</f>
        <v>0</v>
      </c>
      <c r="I58" s="9">
        <f t="shared" ref="I58:I62" si="47">F58+H58</f>
        <v>0</v>
      </c>
    </row>
    <row r="59" spans="1:9" s="1" customFormat="1">
      <c r="A59" s="4" t="s">
        <v>60</v>
      </c>
      <c r="B59" s="28" t="s">
        <v>150</v>
      </c>
      <c r="C59" s="13" t="s">
        <v>18</v>
      </c>
      <c r="D59" s="12">
        <v>130</v>
      </c>
      <c r="E59" s="6">
        <v>0</v>
      </c>
      <c r="F59" s="7">
        <f t="shared" si="45"/>
        <v>0</v>
      </c>
      <c r="G59" s="10">
        <v>5</v>
      </c>
      <c r="H59" s="11">
        <f t="shared" si="46"/>
        <v>0</v>
      </c>
      <c r="I59" s="9">
        <f t="shared" si="47"/>
        <v>0</v>
      </c>
    </row>
    <row r="60" spans="1:9" s="1" customFormat="1">
      <c r="A60" s="4" t="s">
        <v>61</v>
      </c>
      <c r="B60" s="28" t="s">
        <v>151</v>
      </c>
      <c r="C60" s="13" t="s">
        <v>18</v>
      </c>
      <c r="D60" s="12">
        <v>140</v>
      </c>
      <c r="E60" s="6">
        <v>0</v>
      </c>
      <c r="F60" s="7">
        <f t="shared" si="45"/>
        <v>0</v>
      </c>
      <c r="G60" s="10">
        <v>8</v>
      </c>
      <c r="H60" s="11">
        <f>F60*8%</f>
        <v>0</v>
      </c>
      <c r="I60" s="9">
        <f t="shared" si="47"/>
        <v>0</v>
      </c>
    </row>
    <row r="61" spans="1:9" s="1" customFormat="1">
      <c r="A61" s="4" t="s">
        <v>62</v>
      </c>
      <c r="B61" s="28" t="s">
        <v>152</v>
      </c>
      <c r="C61" s="13" t="s">
        <v>18</v>
      </c>
      <c r="D61" s="12">
        <v>200</v>
      </c>
      <c r="E61" s="6">
        <v>0</v>
      </c>
      <c r="F61" s="7">
        <f t="shared" si="45"/>
        <v>0</v>
      </c>
      <c r="G61" s="10">
        <v>5</v>
      </c>
      <c r="H61" s="11">
        <f t="shared" ref="H61:H62" si="48">F61*5%</f>
        <v>0</v>
      </c>
      <c r="I61" s="9">
        <f t="shared" si="47"/>
        <v>0</v>
      </c>
    </row>
    <row r="62" spans="1:9">
      <c r="A62" s="4" t="s">
        <v>63</v>
      </c>
      <c r="B62" s="28" t="s">
        <v>153</v>
      </c>
      <c r="C62" s="13" t="s">
        <v>17</v>
      </c>
      <c r="D62" s="12">
        <v>140</v>
      </c>
      <c r="E62" s="6">
        <v>0</v>
      </c>
      <c r="F62" s="7">
        <f t="shared" si="45"/>
        <v>0</v>
      </c>
      <c r="G62" s="10">
        <v>5</v>
      </c>
      <c r="H62" s="11">
        <f t="shared" si="48"/>
        <v>0</v>
      </c>
      <c r="I62" s="9">
        <f t="shared" si="47"/>
        <v>0</v>
      </c>
    </row>
    <row r="63" spans="1:9">
      <c r="A63" s="4" t="s">
        <v>64</v>
      </c>
      <c r="B63" s="28" t="s">
        <v>154</v>
      </c>
      <c r="C63" s="13" t="s">
        <v>18</v>
      </c>
      <c r="D63" s="13">
        <v>70</v>
      </c>
      <c r="E63" s="6">
        <v>0</v>
      </c>
      <c r="F63" s="7">
        <f t="shared" si="4"/>
        <v>0</v>
      </c>
      <c r="G63" s="10">
        <v>5</v>
      </c>
      <c r="H63" s="11">
        <f>F63*5%</f>
        <v>0</v>
      </c>
      <c r="I63" s="9">
        <f t="shared" si="6"/>
        <v>0</v>
      </c>
    </row>
    <row r="64" spans="1:9">
      <c r="A64" s="4" t="s">
        <v>65</v>
      </c>
      <c r="B64" s="28" t="s">
        <v>155</v>
      </c>
      <c r="C64" s="13" t="s">
        <v>18</v>
      </c>
      <c r="D64" s="12">
        <v>1120</v>
      </c>
      <c r="E64" s="6">
        <v>0</v>
      </c>
      <c r="F64" s="7">
        <f t="shared" si="4"/>
        <v>0</v>
      </c>
      <c r="G64" s="10">
        <v>8</v>
      </c>
      <c r="H64" s="11">
        <f t="shared" ref="H64:H65" si="49">F64*8%</f>
        <v>0</v>
      </c>
      <c r="I64" s="9">
        <f t="shared" si="6"/>
        <v>0</v>
      </c>
    </row>
    <row r="65" spans="1:9">
      <c r="A65" s="4" t="s">
        <v>66</v>
      </c>
      <c r="B65" s="28" t="s">
        <v>156</v>
      </c>
      <c r="C65" s="13" t="s">
        <v>18</v>
      </c>
      <c r="D65" s="12">
        <v>25</v>
      </c>
      <c r="E65" s="6">
        <v>0</v>
      </c>
      <c r="F65" s="7">
        <f t="shared" si="4"/>
        <v>0</v>
      </c>
      <c r="G65" s="10">
        <v>8</v>
      </c>
      <c r="H65" s="11">
        <f t="shared" si="49"/>
        <v>0</v>
      </c>
      <c r="I65" s="9">
        <f t="shared" si="6"/>
        <v>0</v>
      </c>
    </row>
    <row r="66" spans="1:9">
      <c r="A66" s="4" t="s">
        <v>91</v>
      </c>
      <c r="B66" s="28" t="s">
        <v>157</v>
      </c>
      <c r="C66" s="13" t="s">
        <v>18</v>
      </c>
      <c r="D66" s="12">
        <v>70</v>
      </c>
      <c r="E66" s="6">
        <v>0</v>
      </c>
      <c r="F66" s="7">
        <f t="shared" si="4"/>
        <v>0</v>
      </c>
      <c r="G66" s="10">
        <v>5</v>
      </c>
      <c r="H66" s="11">
        <f t="shared" ref="H66:H68" si="50">F66*5%</f>
        <v>0</v>
      </c>
      <c r="I66" s="9">
        <f t="shared" si="6"/>
        <v>0</v>
      </c>
    </row>
    <row r="67" spans="1:9">
      <c r="A67" s="4" t="s">
        <v>67</v>
      </c>
      <c r="B67" s="28" t="s">
        <v>158</v>
      </c>
      <c r="C67" s="20" t="s">
        <v>17</v>
      </c>
      <c r="D67" s="12">
        <v>15</v>
      </c>
      <c r="E67" s="6">
        <v>0</v>
      </c>
      <c r="F67" s="7">
        <f t="shared" si="4"/>
        <v>0</v>
      </c>
      <c r="G67" s="10">
        <v>5</v>
      </c>
      <c r="H67" s="11">
        <f t="shared" si="50"/>
        <v>0</v>
      </c>
      <c r="I67" s="9">
        <f t="shared" si="6"/>
        <v>0</v>
      </c>
    </row>
    <row r="68" spans="1:9">
      <c r="A68" s="4" t="s">
        <v>68</v>
      </c>
      <c r="B68" s="28" t="s">
        <v>159</v>
      </c>
      <c r="C68" s="20" t="s">
        <v>17</v>
      </c>
      <c r="D68" s="12">
        <v>5</v>
      </c>
      <c r="E68" s="6">
        <v>0</v>
      </c>
      <c r="F68" s="7">
        <f t="shared" si="4"/>
        <v>0</v>
      </c>
      <c r="G68" s="10">
        <v>5</v>
      </c>
      <c r="H68" s="11">
        <f t="shared" si="50"/>
        <v>0</v>
      </c>
      <c r="I68" s="9">
        <f t="shared" si="6"/>
        <v>0</v>
      </c>
    </row>
    <row r="69" spans="1:9">
      <c r="A69" s="4" t="s">
        <v>79</v>
      </c>
      <c r="B69" s="28" t="s">
        <v>160</v>
      </c>
      <c r="C69" s="22" t="s">
        <v>18</v>
      </c>
      <c r="D69" s="13">
        <v>100</v>
      </c>
      <c r="E69" s="6">
        <v>0</v>
      </c>
      <c r="F69" s="7">
        <f t="shared" si="4"/>
        <v>0</v>
      </c>
      <c r="G69" s="10">
        <v>23</v>
      </c>
      <c r="H69" s="11">
        <f>F69*23%</f>
        <v>0</v>
      </c>
      <c r="I69" s="9">
        <f t="shared" si="6"/>
        <v>0</v>
      </c>
    </row>
    <row r="70" spans="1:9">
      <c r="A70" s="4" t="s">
        <v>80</v>
      </c>
      <c r="B70" s="28" t="s">
        <v>161</v>
      </c>
      <c r="C70" s="21" t="s">
        <v>18</v>
      </c>
      <c r="D70" s="12">
        <v>180</v>
      </c>
      <c r="E70" s="6">
        <v>0</v>
      </c>
      <c r="F70" s="7">
        <f>D70*E70</f>
        <v>0</v>
      </c>
      <c r="G70" s="8">
        <v>8</v>
      </c>
      <c r="H70" s="9">
        <f>F70*8%</f>
        <v>0</v>
      </c>
      <c r="I70" s="9">
        <f>F70+H70</f>
        <v>0</v>
      </c>
    </row>
    <row r="71" spans="1:9">
      <c r="A71" s="4" t="s">
        <v>81</v>
      </c>
      <c r="B71" s="28" t="s">
        <v>162</v>
      </c>
      <c r="C71" s="13" t="s">
        <v>17</v>
      </c>
      <c r="D71" s="12">
        <v>200</v>
      </c>
      <c r="E71" s="6">
        <v>0</v>
      </c>
      <c r="F71" s="7">
        <f t="shared" ref="F71" si="51">D71*E71</f>
        <v>0</v>
      </c>
      <c r="G71" s="10">
        <v>5</v>
      </c>
      <c r="H71" s="11">
        <f t="shared" ref="H71" si="52">F71*5%</f>
        <v>0</v>
      </c>
      <c r="I71" s="9">
        <f t="shared" ref="I71" si="53">F71+H71</f>
        <v>0</v>
      </c>
    </row>
    <row r="72" spans="1:9" s="1" customFormat="1">
      <c r="A72" s="4" t="s">
        <v>69</v>
      </c>
      <c r="B72" s="28" t="s">
        <v>163</v>
      </c>
      <c r="C72" s="13" t="s">
        <v>18</v>
      </c>
      <c r="D72" s="12">
        <v>25</v>
      </c>
      <c r="E72" s="6">
        <v>0</v>
      </c>
      <c r="F72" s="7">
        <f t="shared" ref="F72:F76" si="54">D72*E72</f>
        <v>0</v>
      </c>
      <c r="G72" s="10">
        <v>5</v>
      </c>
      <c r="H72" s="11">
        <f t="shared" ref="H72" si="55">F72*5%</f>
        <v>0</v>
      </c>
      <c r="I72" s="9">
        <f t="shared" ref="I72:I76" si="56">F72+H72</f>
        <v>0</v>
      </c>
    </row>
    <row r="73" spans="1:9">
      <c r="A73" s="4" t="s">
        <v>70</v>
      </c>
      <c r="B73" s="28" t="s">
        <v>164</v>
      </c>
      <c r="C73" s="22" t="s">
        <v>18</v>
      </c>
      <c r="D73" s="13">
        <v>5</v>
      </c>
      <c r="E73" s="6">
        <v>0</v>
      </c>
      <c r="F73" s="7">
        <f t="shared" si="54"/>
        <v>0</v>
      </c>
      <c r="G73" s="10">
        <v>23</v>
      </c>
      <c r="H73" s="11">
        <f>F73*23%</f>
        <v>0</v>
      </c>
      <c r="I73" s="9">
        <f t="shared" si="56"/>
        <v>0</v>
      </c>
    </row>
    <row r="74" spans="1:9">
      <c r="A74" s="4" t="s">
        <v>78</v>
      </c>
      <c r="B74" s="28" t="s">
        <v>165</v>
      </c>
      <c r="C74" s="13" t="s">
        <v>19</v>
      </c>
      <c r="D74" s="12">
        <v>200</v>
      </c>
      <c r="E74" s="6">
        <v>0</v>
      </c>
      <c r="F74" s="7">
        <f t="shared" si="54"/>
        <v>0</v>
      </c>
      <c r="G74" s="10">
        <v>5</v>
      </c>
      <c r="H74" s="11">
        <f>F74*5%</f>
        <v>0</v>
      </c>
      <c r="I74" s="9">
        <f t="shared" si="56"/>
        <v>0</v>
      </c>
    </row>
    <row r="75" spans="1:9">
      <c r="A75" s="4" t="s">
        <v>71</v>
      </c>
      <c r="B75" s="28" t="s">
        <v>166</v>
      </c>
      <c r="C75" s="13" t="s">
        <v>18</v>
      </c>
      <c r="D75" s="12">
        <v>10</v>
      </c>
      <c r="E75" s="6">
        <v>0</v>
      </c>
      <c r="F75" s="7">
        <f t="shared" si="54"/>
        <v>0</v>
      </c>
      <c r="G75" s="10">
        <v>5</v>
      </c>
      <c r="H75" s="11">
        <f>F75*5%</f>
        <v>0</v>
      </c>
      <c r="I75" s="9">
        <f t="shared" si="56"/>
        <v>0</v>
      </c>
    </row>
    <row r="76" spans="1:9">
      <c r="A76" s="4" t="s">
        <v>72</v>
      </c>
      <c r="B76" s="28" t="s">
        <v>167</v>
      </c>
      <c r="C76" s="13" t="s">
        <v>19</v>
      </c>
      <c r="D76" s="12">
        <v>750</v>
      </c>
      <c r="E76" s="6">
        <v>0</v>
      </c>
      <c r="F76" s="7">
        <f t="shared" si="54"/>
        <v>0</v>
      </c>
      <c r="G76" s="10">
        <v>5</v>
      </c>
      <c r="H76" s="11">
        <f>F76*5%</f>
        <v>0</v>
      </c>
      <c r="I76" s="9">
        <f t="shared" si="56"/>
        <v>0</v>
      </c>
    </row>
    <row r="77" spans="1:9">
      <c r="A77" s="4" t="s">
        <v>73</v>
      </c>
      <c r="B77" s="28" t="s">
        <v>168</v>
      </c>
      <c r="C77" s="13" t="s">
        <v>17</v>
      </c>
      <c r="D77" s="12">
        <v>10</v>
      </c>
      <c r="E77" s="6">
        <v>0</v>
      </c>
      <c r="F77" s="7">
        <f t="shared" ref="F77:F84" si="57">D77*E77</f>
        <v>0</v>
      </c>
      <c r="G77" s="10">
        <v>8</v>
      </c>
      <c r="H77" s="11">
        <f t="shared" ref="H77" si="58">F77*8%</f>
        <v>0</v>
      </c>
      <c r="I77" s="9">
        <f t="shared" ref="I77:I84" si="59">F77+H77</f>
        <v>0</v>
      </c>
    </row>
    <row r="78" spans="1:9">
      <c r="A78" s="4" t="s">
        <v>74</v>
      </c>
      <c r="B78" s="28" t="s">
        <v>169</v>
      </c>
      <c r="C78" s="13" t="s">
        <v>17</v>
      </c>
      <c r="D78" s="14">
        <v>2</v>
      </c>
      <c r="E78" s="6">
        <v>0</v>
      </c>
      <c r="F78" s="7">
        <f t="shared" ref="F78:F79" si="60">D78*E78</f>
        <v>0</v>
      </c>
      <c r="G78" s="10">
        <v>8</v>
      </c>
      <c r="H78" s="11">
        <f>F78*8%</f>
        <v>0</v>
      </c>
      <c r="I78" s="9">
        <f t="shared" ref="I78:I79" si="61">F78+H78</f>
        <v>0</v>
      </c>
    </row>
    <row r="79" spans="1:9" s="1" customFormat="1">
      <c r="A79" s="4" t="s">
        <v>75</v>
      </c>
      <c r="B79" s="28" t="s">
        <v>170</v>
      </c>
      <c r="C79" s="22" t="s">
        <v>17</v>
      </c>
      <c r="D79" s="13">
        <v>200</v>
      </c>
      <c r="E79" s="6">
        <v>0</v>
      </c>
      <c r="F79" s="7">
        <f t="shared" si="60"/>
        <v>0</v>
      </c>
      <c r="G79" s="10">
        <v>23</v>
      </c>
      <c r="H79" s="11">
        <f>F79*23%</f>
        <v>0</v>
      </c>
      <c r="I79" s="9">
        <f t="shared" si="61"/>
        <v>0</v>
      </c>
    </row>
    <row r="80" spans="1:9">
      <c r="A80" s="4" t="s">
        <v>76</v>
      </c>
      <c r="B80" s="30" t="s">
        <v>171</v>
      </c>
      <c r="C80" s="13" t="s">
        <v>18</v>
      </c>
      <c r="D80" s="14">
        <v>200</v>
      </c>
      <c r="E80" s="6">
        <v>0</v>
      </c>
      <c r="F80" s="7">
        <f t="shared" si="57"/>
        <v>0</v>
      </c>
      <c r="G80" s="10">
        <v>8</v>
      </c>
      <c r="H80" s="11">
        <f>F80*8%</f>
        <v>0</v>
      </c>
      <c r="I80" s="9">
        <f t="shared" si="59"/>
        <v>0</v>
      </c>
    </row>
    <row r="81" spans="1:9">
      <c r="A81" s="4" t="s">
        <v>77</v>
      </c>
      <c r="B81" s="30" t="s">
        <v>172</v>
      </c>
      <c r="C81" s="15" t="s">
        <v>18</v>
      </c>
      <c r="D81" s="12">
        <v>96</v>
      </c>
      <c r="E81" s="6">
        <v>0</v>
      </c>
      <c r="F81" s="7">
        <f t="shared" ref="F81:F83" si="62">D81*E81</f>
        <v>0</v>
      </c>
      <c r="G81" s="10">
        <v>5</v>
      </c>
      <c r="H81" s="11">
        <f>F81*5%</f>
        <v>0</v>
      </c>
      <c r="I81" s="9">
        <f t="shared" ref="I81:I83" si="63">F81+H81</f>
        <v>0</v>
      </c>
    </row>
    <row r="82" spans="1:9">
      <c r="A82" s="4" t="s">
        <v>82</v>
      </c>
      <c r="B82" s="28" t="s">
        <v>173</v>
      </c>
      <c r="C82" s="22" t="s">
        <v>18</v>
      </c>
      <c r="D82" s="14">
        <v>100</v>
      </c>
      <c r="E82" s="6">
        <v>0</v>
      </c>
      <c r="F82" s="7">
        <f t="shared" si="62"/>
        <v>0</v>
      </c>
      <c r="G82" s="10">
        <v>8</v>
      </c>
      <c r="H82" s="11">
        <f>F82*8%</f>
        <v>0</v>
      </c>
      <c r="I82" s="9">
        <f t="shared" si="63"/>
        <v>0</v>
      </c>
    </row>
    <row r="83" spans="1:9" s="1" customFormat="1" ht="15" customHeight="1">
      <c r="A83" s="4" t="s">
        <v>83</v>
      </c>
      <c r="B83" s="28" t="s">
        <v>174</v>
      </c>
      <c r="C83" s="22" t="s">
        <v>18</v>
      </c>
      <c r="D83" s="15">
        <v>110</v>
      </c>
      <c r="E83" s="6">
        <v>0</v>
      </c>
      <c r="F83" s="7">
        <f t="shared" si="62"/>
        <v>0</v>
      </c>
      <c r="G83" s="10">
        <v>8</v>
      </c>
      <c r="H83" s="11">
        <f>F83*8%</f>
        <v>0</v>
      </c>
      <c r="I83" s="9">
        <f t="shared" si="63"/>
        <v>0</v>
      </c>
    </row>
    <row r="84" spans="1:9" s="1" customFormat="1">
      <c r="A84" s="4" t="s">
        <v>84</v>
      </c>
      <c r="B84" s="28" t="s">
        <v>175</v>
      </c>
      <c r="C84" s="15" t="s">
        <v>17</v>
      </c>
      <c r="D84" s="12">
        <v>2</v>
      </c>
      <c r="E84" s="6">
        <v>0</v>
      </c>
      <c r="F84" s="7">
        <f t="shared" si="57"/>
        <v>0</v>
      </c>
      <c r="G84" s="10">
        <v>5</v>
      </c>
      <c r="H84" s="11">
        <f>F84*5%</f>
        <v>0</v>
      </c>
      <c r="I84" s="9">
        <f t="shared" si="59"/>
        <v>0</v>
      </c>
    </row>
    <row r="85" spans="1:9" s="1" customFormat="1">
      <c r="A85" s="4" t="s">
        <v>85</v>
      </c>
      <c r="B85" s="28" t="s">
        <v>176</v>
      </c>
      <c r="C85" s="13" t="s">
        <v>18</v>
      </c>
      <c r="D85" s="12">
        <v>100</v>
      </c>
      <c r="E85" s="6">
        <v>0</v>
      </c>
      <c r="F85" s="7">
        <f t="shared" ref="F85:F86" si="64">D85*E85</f>
        <v>0</v>
      </c>
      <c r="G85" s="10">
        <v>8</v>
      </c>
      <c r="H85" s="11">
        <f>F85*8%</f>
        <v>0</v>
      </c>
      <c r="I85" s="9">
        <f t="shared" ref="I85:I86" si="65">F85+H85</f>
        <v>0</v>
      </c>
    </row>
    <row r="86" spans="1:9" s="1" customFormat="1">
      <c r="A86" s="4" t="s">
        <v>86</v>
      </c>
      <c r="B86" s="28" t="s">
        <v>177</v>
      </c>
      <c r="C86" s="21" t="s">
        <v>17</v>
      </c>
      <c r="D86" s="12">
        <v>14</v>
      </c>
      <c r="E86" s="6">
        <v>0</v>
      </c>
      <c r="F86" s="7">
        <f t="shared" si="64"/>
        <v>0</v>
      </c>
      <c r="G86" s="8">
        <v>5</v>
      </c>
      <c r="H86" s="9">
        <f>F86*5%</f>
        <v>0</v>
      </c>
      <c r="I86" s="9">
        <f t="shared" si="65"/>
        <v>0</v>
      </c>
    </row>
    <row r="87" spans="1:9">
      <c r="A87" s="37" t="s">
        <v>8</v>
      </c>
      <c r="B87" s="37"/>
      <c r="C87" s="37"/>
      <c r="D87" s="37"/>
      <c r="E87" s="37"/>
      <c r="F87" s="3">
        <f>SUM(F8:F86)</f>
        <v>0</v>
      </c>
      <c r="G87" s="3" t="s">
        <v>94</v>
      </c>
      <c r="H87" s="3">
        <f>SUM(H8:H86)</f>
        <v>0</v>
      </c>
      <c r="I87" s="3">
        <f>SUM(I8:I86)</f>
        <v>0</v>
      </c>
    </row>
    <row r="88" spans="1:9">
      <c r="A88" s="34" t="s">
        <v>88</v>
      </c>
      <c r="B88" s="34"/>
      <c r="C88" s="34"/>
      <c r="D88" s="34"/>
      <c r="E88" s="34"/>
      <c r="F88" s="34"/>
      <c r="G88" s="34"/>
      <c r="H88" s="34"/>
      <c r="I88" s="34"/>
    </row>
    <row r="89" spans="1:9">
      <c r="A89" s="34"/>
      <c r="B89" s="34"/>
      <c r="C89" s="34"/>
      <c r="D89" s="34"/>
      <c r="E89" s="34"/>
      <c r="F89" s="34"/>
      <c r="G89" s="34"/>
      <c r="H89" s="34"/>
      <c r="I89" s="34"/>
    </row>
    <row r="90" spans="1:9">
      <c r="A90" s="34"/>
      <c r="B90" s="34"/>
      <c r="C90" s="34"/>
      <c r="D90" s="34"/>
      <c r="E90" s="34"/>
      <c r="F90" s="34"/>
      <c r="G90" s="34"/>
      <c r="H90" s="34"/>
      <c r="I90" s="34"/>
    </row>
    <row r="91" spans="1:9" ht="75" customHeight="1">
      <c r="A91" s="34"/>
      <c r="B91" s="34"/>
      <c r="C91" s="34"/>
      <c r="D91" s="34"/>
      <c r="E91" s="34"/>
      <c r="F91" s="34"/>
      <c r="G91" s="34"/>
      <c r="H91" s="34"/>
      <c r="I91" s="34"/>
    </row>
    <row r="92" spans="1:9">
      <c r="A92" s="34"/>
      <c r="B92" s="34"/>
      <c r="C92" s="34"/>
      <c r="D92" s="34"/>
      <c r="E92" s="34"/>
      <c r="F92" s="34"/>
      <c r="G92" s="34"/>
      <c r="H92" s="34"/>
      <c r="I92" s="34"/>
    </row>
    <row r="93" spans="1:9">
      <c r="A93" s="34"/>
      <c r="B93" s="34"/>
      <c r="C93" s="34"/>
      <c r="D93" s="34"/>
      <c r="E93" s="34"/>
      <c r="F93" s="34"/>
      <c r="G93" s="34"/>
      <c r="H93" s="34"/>
      <c r="I93" s="34"/>
    </row>
    <row r="94" spans="1:9">
      <c r="A94" s="34"/>
      <c r="B94" s="34"/>
      <c r="C94" s="34"/>
      <c r="D94" s="34"/>
      <c r="E94" s="34"/>
      <c r="F94" s="34"/>
      <c r="G94" s="34"/>
      <c r="H94" s="34"/>
      <c r="I94" s="34"/>
    </row>
    <row r="95" spans="1:9">
      <c r="A95" s="34"/>
      <c r="B95" s="34"/>
      <c r="C95" s="34"/>
      <c r="D95" s="34"/>
      <c r="E95" s="34"/>
      <c r="F95" s="34"/>
      <c r="G95" s="34"/>
      <c r="H95" s="34"/>
      <c r="I95" s="34"/>
    </row>
    <row r="96" spans="1:9">
      <c r="A96" s="34"/>
      <c r="B96" s="34"/>
      <c r="C96" s="34"/>
      <c r="D96" s="34"/>
      <c r="E96" s="34"/>
      <c r="F96" s="34"/>
      <c r="G96" s="34"/>
      <c r="H96" s="34"/>
      <c r="I96" s="34"/>
    </row>
  </sheetData>
  <sortState ref="A8:Q186">
    <sortCondition ref="B8:B186"/>
  </sortState>
  <mergeCells count="8">
    <mergeCell ref="A1:I1"/>
    <mergeCell ref="A3:I3"/>
    <mergeCell ref="A2:B2"/>
    <mergeCell ref="A88:I96"/>
    <mergeCell ref="A4:I5"/>
    <mergeCell ref="A6:I6"/>
    <mergeCell ref="A87:E87"/>
    <mergeCell ref="E2:I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Art.spożywcze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Piotrek</cp:lastModifiedBy>
  <cp:lastPrinted>2021-11-22T08:00:40Z</cp:lastPrinted>
  <dcterms:created xsi:type="dcterms:W3CDTF">2015-12-02T10:15:46Z</dcterms:created>
  <dcterms:modified xsi:type="dcterms:W3CDTF">2021-11-22T08:03:27Z</dcterms:modified>
</cp:coreProperties>
</file>