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F:\Projekty\W001_Cytadela Warszawska\IE - Instalacje Elektryczne\MsoftDOC\"/>
    </mc:Choice>
  </mc:AlternateContent>
  <xr:revisionPtr revIDLastSave="0" documentId="13_ncr:1_{85F2D1A0-8021-4F8A-B9D3-23515F8CBCB8}" xr6:coauthVersionLast="47" xr6:coauthVersionMax="47" xr10:uidLastSave="{00000000-0000-0000-0000-000000000000}"/>
  <bookViews>
    <workbookView xWindow="-120" yWindow="-120" windowWidth="29040" windowHeight="15840" xr2:uid="{64907165-8F61-406E-B3C7-659CDED52B52}"/>
  </bookViews>
  <sheets>
    <sheet name="Str tytuł" sheetId="5" r:id="rId1"/>
    <sheet name="Urządzenia" sheetId="1" r:id="rId2"/>
    <sheet name="T22-P" sheetId="2" r:id="rId3"/>
    <sheet name="T22-K" sheetId="3" r:id="rId4"/>
    <sheet name="T22-A" sheetId="4" r:id="rId5"/>
  </sheets>
  <definedNames>
    <definedName name="_xlnm.Print_Area" localSheetId="0">'Str tytuł'!$A$1:$I$56</definedName>
    <definedName name="_xlnm.Print_Area" localSheetId="4">'T22-A'!$B$2:$I$18</definedName>
    <definedName name="_xlnm.Print_Area" localSheetId="3">'T22-K'!$B$2:$I$110</definedName>
    <definedName name="_xlnm.Print_Area" localSheetId="2">'T22-P'!$B$2:$I$94</definedName>
    <definedName name="_xlnm.Print_Area" localSheetId="1">Urządzenia!$B$2:$L$179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4" l="1"/>
  <c r="F35" i="2"/>
  <c r="H35" i="2"/>
  <c r="F36" i="2"/>
  <c r="H36" i="2" s="1"/>
  <c r="F37" i="2"/>
  <c r="K63" i="1"/>
  <c r="J63" i="1"/>
  <c r="K71" i="1"/>
  <c r="J71" i="1"/>
  <c r="K15" i="1"/>
  <c r="K129" i="1"/>
  <c r="J129" i="1"/>
  <c r="K178" i="1"/>
  <c r="J178" i="1"/>
  <c r="J177" i="1"/>
  <c r="J176" i="1"/>
  <c r="K173" i="1"/>
  <c r="K174" i="1"/>
  <c r="K175" i="1"/>
  <c r="K172" i="1"/>
  <c r="J171" i="1"/>
  <c r="K170" i="1"/>
  <c r="J170" i="1"/>
  <c r="J166" i="1"/>
  <c r="J167" i="1"/>
  <c r="J168" i="1"/>
  <c r="J169" i="1"/>
  <c r="J165" i="1"/>
  <c r="K162" i="1"/>
  <c r="K163" i="1"/>
  <c r="K164" i="1"/>
  <c r="K161" i="1"/>
  <c r="J160" i="1"/>
  <c r="K159" i="1"/>
  <c r="J159" i="1"/>
  <c r="J158" i="1"/>
  <c r="J157" i="1"/>
  <c r="K155" i="1"/>
  <c r="K156" i="1"/>
  <c r="K154" i="1"/>
  <c r="J153" i="1"/>
  <c r="K152" i="1"/>
  <c r="J152" i="1"/>
  <c r="J151" i="1"/>
  <c r="K148" i="1"/>
  <c r="K149" i="1"/>
  <c r="K147" i="1"/>
  <c r="J146" i="1"/>
  <c r="K145" i="1"/>
  <c r="J145" i="1"/>
  <c r="J144" i="1"/>
  <c r="K141" i="1"/>
  <c r="K142" i="1"/>
  <c r="K143" i="1"/>
  <c r="K140" i="1"/>
  <c r="J139" i="1"/>
  <c r="K138" i="1"/>
  <c r="J138" i="1"/>
  <c r="J135" i="1"/>
  <c r="J136" i="1"/>
  <c r="J137" i="1"/>
  <c r="J134" i="1"/>
  <c r="K132" i="1"/>
  <c r="K133" i="1"/>
  <c r="K131" i="1"/>
  <c r="J130" i="1"/>
  <c r="J126" i="1"/>
  <c r="J127" i="1"/>
  <c r="J128" i="1"/>
  <c r="J125" i="1"/>
  <c r="K122" i="1"/>
  <c r="K123" i="1"/>
  <c r="K124" i="1"/>
  <c r="K121" i="1"/>
  <c r="J120" i="1"/>
  <c r="K119" i="1"/>
  <c r="J119" i="1"/>
  <c r="J116" i="1"/>
  <c r="J117" i="1"/>
  <c r="J118" i="1"/>
  <c r="J115" i="1"/>
  <c r="K112" i="1"/>
  <c r="K113" i="1"/>
  <c r="K114" i="1"/>
  <c r="K111" i="1"/>
  <c r="J110" i="1"/>
  <c r="K109" i="1"/>
  <c r="J109" i="1"/>
  <c r="J106" i="1"/>
  <c r="J107" i="1"/>
  <c r="J108" i="1"/>
  <c r="J105" i="1"/>
  <c r="K102" i="1"/>
  <c r="K103" i="1"/>
  <c r="K104" i="1"/>
  <c r="K101" i="1"/>
  <c r="J100" i="1"/>
  <c r="K99" i="1"/>
  <c r="J99" i="1"/>
  <c r="J98" i="1"/>
  <c r="J97" i="1"/>
  <c r="K94" i="1"/>
  <c r="K95" i="1"/>
  <c r="K96" i="1"/>
  <c r="K93" i="1"/>
  <c r="J92" i="1"/>
  <c r="K91" i="1"/>
  <c r="J91" i="1"/>
  <c r="J90" i="1"/>
  <c r="K84" i="1"/>
  <c r="K85" i="1"/>
  <c r="K86" i="1"/>
  <c r="K87" i="1"/>
  <c r="K88" i="1"/>
  <c r="K89" i="1"/>
  <c r="K83" i="1"/>
  <c r="J82" i="1"/>
  <c r="K81" i="1"/>
  <c r="J81" i="1"/>
  <c r="K79" i="1"/>
  <c r="K80" i="1"/>
  <c r="K78" i="1"/>
  <c r="J77" i="1"/>
  <c r="K76" i="1"/>
  <c r="J76" i="1"/>
  <c r="K74" i="1"/>
  <c r="K75" i="1"/>
  <c r="K73" i="1"/>
  <c r="J72" i="1"/>
  <c r="L67" i="1"/>
  <c r="L68" i="1"/>
  <c r="L69" i="1"/>
  <c r="L70" i="1"/>
  <c r="L65" i="1"/>
  <c r="L64" i="1"/>
  <c r="L63" i="1"/>
  <c r="L62" i="1"/>
  <c r="L61" i="1"/>
  <c r="K52" i="1"/>
  <c r="J52" i="1"/>
  <c r="K50" i="1"/>
  <c r="K51" i="1"/>
  <c r="K49" i="1"/>
  <c r="J48" i="1"/>
  <c r="K60" i="1"/>
  <c r="J60" i="1"/>
  <c r="K55" i="1"/>
  <c r="K56" i="1"/>
  <c r="K57" i="1"/>
  <c r="K54" i="1"/>
  <c r="J59" i="1"/>
  <c r="J58" i="1"/>
  <c r="J53" i="1"/>
  <c r="K47" i="1"/>
  <c r="J47" i="1"/>
  <c r="K45" i="1"/>
  <c r="K46" i="1"/>
  <c r="K44" i="1"/>
  <c r="J43" i="1"/>
  <c r="K42" i="1"/>
  <c r="J42" i="1"/>
  <c r="K40" i="1"/>
  <c r="K41" i="1"/>
  <c r="K39" i="1"/>
  <c r="J38" i="1"/>
  <c r="K37" i="1"/>
  <c r="J37" i="1"/>
  <c r="K35" i="1"/>
  <c r="K36" i="1"/>
  <c r="K34" i="1"/>
  <c r="J33" i="1"/>
  <c r="K32" i="1"/>
  <c r="J30" i="1"/>
  <c r="J26" i="1"/>
  <c r="K28" i="1"/>
  <c r="K29" i="1"/>
  <c r="K27" i="1"/>
  <c r="J24" i="1"/>
  <c r="J23" i="1"/>
  <c r="K18" i="1"/>
  <c r="K19" i="1"/>
  <c r="K21" i="1"/>
  <c r="K22" i="1"/>
  <c r="K17" i="1"/>
  <c r="J15" i="1"/>
  <c r="K13" i="1"/>
  <c r="J14" i="1"/>
  <c r="J11" i="1"/>
  <c r="J10" i="1"/>
  <c r="K7" i="1"/>
  <c r="K8" i="1"/>
  <c r="K9" i="1"/>
  <c r="K6" i="1"/>
  <c r="J5" i="1"/>
  <c r="H11" i="3"/>
  <c r="F11" i="3"/>
  <c r="F108" i="3"/>
  <c r="H108" i="3" s="1"/>
  <c r="F107" i="3"/>
  <c r="H107" i="3" s="1"/>
  <c r="F106" i="3"/>
  <c r="H106" i="3" s="1"/>
  <c r="F105" i="3"/>
  <c r="H105" i="3" s="1"/>
  <c r="F103" i="3"/>
  <c r="F102" i="3"/>
  <c r="H102" i="3" s="1"/>
  <c r="F101" i="3"/>
  <c r="H101" i="3" s="1"/>
  <c r="F100" i="3"/>
  <c r="F98" i="3"/>
  <c r="H98" i="3" s="1"/>
  <c r="F97" i="3"/>
  <c r="H97" i="3" s="1"/>
  <c r="F96" i="3"/>
  <c r="H96" i="3" s="1"/>
  <c r="F94" i="3"/>
  <c r="H94" i="3" s="1"/>
  <c r="F93" i="3"/>
  <c r="H93" i="3" s="1"/>
  <c r="F92" i="3"/>
  <c r="H92" i="3" s="1"/>
  <c r="F90" i="3"/>
  <c r="H90" i="3" s="1"/>
  <c r="F89" i="3"/>
  <c r="H89" i="3" s="1"/>
  <c r="F88" i="3"/>
  <c r="H88" i="3" s="1"/>
  <c r="F87" i="3"/>
  <c r="H87" i="3" s="1"/>
  <c r="F85" i="3"/>
  <c r="H85" i="3" s="1"/>
  <c r="F84" i="3"/>
  <c r="H84" i="3" s="1"/>
  <c r="F83" i="3"/>
  <c r="H83" i="3" s="1"/>
  <c r="F81" i="3"/>
  <c r="H81" i="3" s="1"/>
  <c r="F80" i="3"/>
  <c r="F79" i="3"/>
  <c r="H79" i="3" s="1"/>
  <c r="F78" i="3"/>
  <c r="H78" i="3" s="1"/>
  <c r="F76" i="3"/>
  <c r="H76" i="3" s="1"/>
  <c r="F75" i="3"/>
  <c r="F74" i="3"/>
  <c r="H74" i="3" s="1"/>
  <c r="F73" i="3"/>
  <c r="H73" i="3" s="1"/>
  <c r="F71" i="3"/>
  <c r="H71" i="3" s="1"/>
  <c r="F70" i="3"/>
  <c r="H70" i="3" s="1"/>
  <c r="F69" i="3"/>
  <c r="H69" i="3" s="1"/>
  <c r="F68" i="3"/>
  <c r="H68" i="3" s="1"/>
  <c r="F66" i="3"/>
  <c r="H66" i="3" s="1"/>
  <c r="F65" i="3"/>
  <c r="H65" i="3" s="1"/>
  <c r="F64" i="3"/>
  <c r="H64" i="3" s="1"/>
  <c r="F63" i="3"/>
  <c r="H63" i="3" s="1"/>
  <c r="F61" i="3"/>
  <c r="H61" i="3" s="1"/>
  <c r="F60" i="3"/>
  <c r="H60" i="3" s="1"/>
  <c r="F59" i="3"/>
  <c r="H59" i="3" s="1"/>
  <c r="F58" i="3"/>
  <c r="H58" i="3" s="1"/>
  <c r="F57" i="3"/>
  <c r="H57" i="3" s="1"/>
  <c r="F56" i="3"/>
  <c r="H56" i="3" s="1"/>
  <c r="F55" i="3"/>
  <c r="H55" i="3" s="1"/>
  <c r="F53" i="3"/>
  <c r="F52" i="3"/>
  <c r="H52" i="3" s="1"/>
  <c r="F51" i="3"/>
  <c r="H51" i="3" s="1"/>
  <c r="F49" i="3"/>
  <c r="H49" i="3" s="1"/>
  <c r="F48" i="3"/>
  <c r="H48" i="3" s="1"/>
  <c r="F47" i="3"/>
  <c r="H47" i="3" s="1"/>
  <c r="F41" i="3"/>
  <c r="H41" i="3" s="1"/>
  <c r="F40" i="3"/>
  <c r="F39" i="3"/>
  <c r="H39" i="3" s="1"/>
  <c r="F38" i="3"/>
  <c r="H38" i="3" s="1"/>
  <c r="F36" i="3"/>
  <c r="H36" i="3" s="1"/>
  <c r="F35" i="3"/>
  <c r="H35" i="3" s="1"/>
  <c r="F34" i="3"/>
  <c r="H34" i="3" s="1"/>
  <c r="F32" i="3"/>
  <c r="H32" i="3" s="1"/>
  <c r="F31" i="3"/>
  <c r="H31" i="3" s="1"/>
  <c r="F30" i="3"/>
  <c r="H30" i="3" s="1"/>
  <c r="F28" i="3"/>
  <c r="H28" i="3" s="1"/>
  <c r="F27" i="3"/>
  <c r="H27" i="3" s="1"/>
  <c r="F26" i="3"/>
  <c r="H26" i="3" s="1"/>
  <c r="F24" i="3"/>
  <c r="H24" i="3" s="1"/>
  <c r="F23" i="3"/>
  <c r="H23" i="3" s="1"/>
  <c r="F22" i="3"/>
  <c r="H22" i="3" s="1"/>
  <c r="F20" i="3"/>
  <c r="H20" i="3" s="1"/>
  <c r="F19" i="3"/>
  <c r="H19" i="3" s="1"/>
  <c r="F18" i="3"/>
  <c r="H18" i="3" s="1"/>
  <c r="F16" i="3"/>
  <c r="F15" i="3"/>
  <c r="F14" i="3"/>
  <c r="H14" i="3" s="1"/>
  <c r="F13" i="3"/>
  <c r="H13" i="3" s="1"/>
  <c r="F12" i="3"/>
  <c r="H12" i="3" s="1"/>
  <c r="F8" i="3"/>
  <c r="H8" i="3" s="1"/>
  <c r="F7" i="3"/>
  <c r="H7" i="3" s="1"/>
  <c r="F6" i="3"/>
  <c r="H6" i="3" s="1"/>
  <c r="F5" i="3"/>
  <c r="H5" i="3" s="1"/>
  <c r="F16" i="4"/>
  <c r="F14" i="4"/>
  <c r="H14" i="4" s="1"/>
  <c r="F13" i="4"/>
  <c r="H13" i="4" s="1"/>
  <c r="F12" i="4"/>
  <c r="H12" i="4" s="1"/>
  <c r="F11" i="4"/>
  <c r="H11" i="4" s="1"/>
  <c r="F10" i="4"/>
  <c r="H10" i="4" s="1"/>
  <c r="F9" i="4"/>
  <c r="H9" i="4" s="1"/>
  <c r="F8" i="4"/>
  <c r="H8" i="4" s="1"/>
  <c r="F6" i="4"/>
  <c r="H6" i="4" s="1"/>
  <c r="F5" i="4"/>
  <c r="F7" i="4" s="1"/>
  <c r="F92" i="2"/>
  <c r="H92" i="2" s="1"/>
  <c r="F91" i="2"/>
  <c r="H91" i="2" s="1"/>
  <c r="F90" i="2"/>
  <c r="H90" i="2" s="1"/>
  <c r="F88" i="2"/>
  <c r="H88" i="2" s="1"/>
  <c r="F87" i="2"/>
  <c r="H87" i="2" s="1"/>
  <c r="F86" i="2"/>
  <c r="H86" i="2" s="1"/>
  <c r="F85" i="2"/>
  <c r="H85" i="2" s="1"/>
  <c r="F84" i="2"/>
  <c r="F82" i="2"/>
  <c r="H82" i="2" s="1"/>
  <c r="F81" i="2"/>
  <c r="H81" i="2" s="1"/>
  <c r="F80" i="2"/>
  <c r="H80" i="2" s="1"/>
  <c r="F78" i="2"/>
  <c r="H78" i="2" s="1"/>
  <c r="F77" i="2"/>
  <c r="H77" i="2" s="1"/>
  <c r="F76" i="2"/>
  <c r="F74" i="2"/>
  <c r="F73" i="2"/>
  <c r="H73" i="2" s="1"/>
  <c r="F71" i="2"/>
  <c r="H71" i="2" s="1"/>
  <c r="F70" i="2"/>
  <c r="H70" i="2" s="1"/>
  <c r="F69" i="2"/>
  <c r="H69" i="2" s="1"/>
  <c r="F68" i="2"/>
  <c r="H68" i="2" s="1"/>
  <c r="F67" i="2"/>
  <c r="H67" i="2" s="1"/>
  <c r="F65" i="2"/>
  <c r="H65" i="2" s="1"/>
  <c r="F64" i="2"/>
  <c r="H64" i="2" s="1"/>
  <c r="F63" i="2"/>
  <c r="H63" i="2" s="1"/>
  <c r="F62" i="2"/>
  <c r="H62" i="2" s="1"/>
  <c r="F61" i="2"/>
  <c r="F59" i="2"/>
  <c r="H59" i="2" s="1"/>
  <c r="F58" i="2"/>
  <c r="H58" i="2" s="1"/>
  <c r="F57" i="2"/>
  <c r="H57" i="2" s="1"/>
  <c r="F56" i="2"/>
  <c r="H56" i="2" s="1"/>
  <c r="F55" i="2"/>
  <c r="F53" i="2"/>
  <c r="H53" i="2" s="1"/>
  <c r="F52" i="2"/>
  <c r="H52" i="2" s="1"/>
  <c r="F51" i="2"/>
  <c r="H51" i="2" s="1"/>
  <c r="F50" i="2"/>
  <c r="H50" i="2" s="1"/>
  <c r="F49" i="2"/>
  <c r="F47" i="2"/>
  <c r="H47" i="2" s="1"/>
  <c r="F46" i="2"/>
  <c r="H46" i="2" s="1"/>
  <c r="F45" i="2"/>
  <c r="H45" i="2" s="1"/>
  <c r="F43" i="2"/>
  <c r="H43" i="2" s="1"/>
  <c r="F42" i="2"/>
  <c r="H42" i="2" s="1"/>
  <c r="F40" i="2"/>
  <c r="F38" i="2"/>
  <c r="H38" i="2" s="1"/>
  <c r="F33" i="2"/>
  <c r="H33" i="2" s="1"/>
  <c r="F32" i="2"/>
  <c r="F30" i="2"/>
  <c r="H30" i="2" s="1"/>
  <c r="F29" i="2"/>
  <c r="H29" i="2" s="1"/>
  <c r="F28" i="2"/>
  <c r="H28" i="2" s="1"/>
  <c r="F26" i="2"/>
  <c r="H26" i="2" s="1"/>
  <c r="F24" i="2"/>
  <c r="F22" i="2"/>
  <c r="F20" i="2"/>
  <c r="F18" i="2"/>
  <c r="H18" i="2" s="1"/>
  <c r="F17" i="2"/>
  <c r="H17" i="2" s="1"/>
  <c r="F16" i="2"/>
  <c r="H16" i="2" s="1"/>
  <c r="F14" i="2"/>
  <c r="H14" i="2" s="1"/>
  <c r="F13" i="2"/>
  <c r="H13" i="2" s="1"/>
  <c r="F12" i="2"/>
  <c r="F10" i="2"/>
  <c r="F11" i="2" s="1"/>
  <c r="F8" i="2"/>
  <c r="H8" i="2" s="1"/>
  <c r="F7" i="2"/>
  <c r="H7" i="2" s="1"/>
  <c r="F6" i="2"/>
  <c r="H6" i="2" s="1"/>
  <c r="F5" i="2"/>
  <c r="H5" i="2" s="1"/>
  <c r="H37" i="2" l="1"/>
  <c r="K179" i="1"/>
  <c r="F41" i="2"/>
  <c r="F39" i="2"/>
  <c r="F21" i="2"/>
  <c r="F79" i="2"/>
  <c r="F66" i="2"/>
  <c r="F25" i="2"/>
  <c r="F34" i="2"/>
  <c r="H9" i="2"/>
  <c r="H24" i="2"/>
  <c r="H25" i="2" s="1"/>
  <c r="H20" i="2"/>
  <c r="H21" i="2" s="1"/>
  <c r="H76" i="2"/>
  <c r="H79" i="2" s="1"/>
  <c r="H31" i="2"/>
  <c r="H40" i="2"/>
  <c r="H41" i="2" s="1"/>
  <c r="H72" i="2"/>
  <c r="F44" i="2"/>
  <c r="F89" i="2"/>
  <c r="H39" i="2"/>
  <c r="H44" i="2"/>
  <c r="H27" i="2"/>
  <c r="F23" i="2"/>
  <c r="H32" i="2"/>
  <c r="H34" i="2" s="1"/>
  <c r="F60" i="2"/>
  <c r="F75" i="2"/>
  <c r="F15" i="2"/>
  <c r="F27" i="2"/>
  <c r="F54" i="2"/>
  <c r="H12" i="2"/>
  <c r="H15" i="2" s="1"/>
  <c r="F72" i="2"/>
  <c r="H83" i="2"/>
  <c r="F17" i="4"/>
  <c r="H16" i="4"/>
  <c r="H17" i="4" s="1"/>
  <c r="F15" i="4"/>
  <c r="F9" i="3"/>
  <c r="F82" i="3"/>
  <c r="F33" i="3"/>
  <c r="F50" i="3"/>
  <c r="H99" i="3"/>
  <c r="F54" i="3"/>
  <c r="F21" i="3"/>
  <c r="F91" i="3"/>
  <c r="H37" i="3"/>
  <c r="F44" i="3"/>
  <c r="F104" i="3"/>
  <c r="H44" i="3"/>
  <c r="H100" i="3"/>
  <c r="H104" i="3" s="1"/>
  <c r="H25" i="3"/>
  <c r="H95" i="3"/>
  <c r="H77" i="3"/>
  <c r="F29" i="3"/>
  <c r="H29" i="3"/>
  <c r="H46" i="3"/>
  <c r="F42" i="3"/>
  <c r="H21" i="3"/>
  <c r="F109" i="3"/>
  <c r="H91" i="3"/>
  <c r="H17" i="3"/>
  <c r="H62" i="3"/>
  <c r="H72" i="3"/>
  <c r="H9" i="3"/>
  <c r="H67" i="3"/>
  <c r="H86" i="3"/>
  <c r="H109" i="3"/>
  <c r="H82" i="3"/>
  <c r="F62" i="3"/>
  <c r="F67" i="3"/>
  <c r="H33" i="3"/>
  <c r="H40" i="3"/>
  <c r="H42" i="3" s="1"/>
  <c r="F25" i="3"/>
  <c r="F72" i="3"/>
  <c r="F37" i="3"/>
  <c r="H50" i="3"/>
  <c r="F99" i="3"/>
  <c r="H53" i="3"/>
  <c r="H54" i="3" s="1"/>
  <c r="F77" i="3"/>
  <c r="F46" i="3"/>
  <c r="F95" i="3"/>
  <c r="F17" i="3"/>
  <c r="F86" i="3"/>
  <c r="H15" i="4"/>
  <c r="H18" i="4" s="1"/>
  <c r="H5" i="4"/>
  <c r="H7" i="4" s="1"/>
  <c r="H48" i="2"/>
  <c r="H93" i="2"/>
  <c r="H19" i="2"/>
  <c r="H84" i="2"/>
  <c r="H89" i="2" s="1"/>
  <c r="H74" i="2"/>
  <c r="H75" i="2" s="1"/>
  <c r="F19" i="2"/>
  <c r="H61" i="2"/>
  <c r="H66" i="2" s="1"/>
  <c r="F48" i="2"/>
  <c r="F31" i="2"/>
  <c r="H49" i="2"/>
  <c r="H54" i="2" s="1"/>
  <c r="F9" i="2"/>
  <c r="F83" i="2"/>
  <c r="H22" i="2"/>
  <c r="H23" i="2" s="1"/>
  <c r="H55" i="2"/>
  <c r="H60" i="2" s="1"/>
  <c r="H10" i="2"/>
  <c r="H11" i="2" s="1"/>
  <c r="F93" i="2"/>
  <c r="H175" i="1"/>
  <c r="F175" i="1"/>
  <c r="F177" i="1"/>
  <c r="H177" i="1" s="1"/>
  <c r="F176" i="1"/>
  <c r="H176" i="1" s="1"/>
  <c r="F174" i="1"/>
  <c r="H174" i="1" s="1"/>
  <c r="F173" i="1"/>
  <c r="H173" i="1" s="1"/>
  <c r="F172" i="1"/>
  <c r="H172" i="1" s="1"/>
  <c r="F171" i="1"/>
  <c r="H168" i="1"/>
  <c r="F168" i="1"/>
  <c r="F165" i="1"/>
  <c r="H165" i="1" s="1"/>
  <c r="F166" i="1"/>
  <c r="H166" i="1" s="1"/>
  <c r="F164" i="1"/>
  <c r="F169" i="1"/>
  <c r="H169" i="1" s="1"/>
  <c r="F167" i="1"/>
  <c r="H167" i="1" s="1"/>
  <c r="F163" i="1"/>
  <c r="H163" i="1" s="1"/>
  <c r="F162" i="1"/>
  <c r="H162" i="1" s="1"/>
  <c r="F161" i="1"/>
  <c r="H161" i="1" s="1"/>
  <c r="F160" i="1"/>
  <c r="F156" i="1"/>
  <c r="H156" i="1" s="1"/>
  <c r="F158" i="1"/>
  <c r="H158" i="1" s="1"/>
  <c r="F157" i="1"/>
  <c r="H157" i="1" s="1"/>
  <c r="F155" i="1"/>
  <c r="H155" i="1" s="1"/>
  <c r="F154" i="1"/>
  <c r="H154" i="1" s="1"/>
  <c r="F153" i="1"/>
  <c r="F148" i="1"/>
  <c r="H148" i="1" s="1"/>
  <c r="F151" i="1"/>
  <c r="H151" i="1" s="1"/>
  <c r="F150" i="1"/>
  <c r="H150" i="1" s="1"/>
  <c r="J150" i="1" s="1"/>
  <c r="F149" i="1"/>
  <c r="H149" i="1" s="1"/>
  <c r="F147" i="1"/>
  <c r="H147" i="1" s="1"/>
  <c r="F146" i="1"/>
  <c r="F143" i="1"/>
  <c r="H143" i="1" s="1"/>
  <c r="F144" i="1"/>
  <c r="H144" i="1" s="1"/>
  <c r="F142" i="1"/>
  <c r="H142" i="1" s="1"/>
  <c r="F141" i="1"/>
  <c r="H141" i="1" s="1"/>
  <c r="F140" i="1"/>
  <c r="H140" i="1" s="1"/>
  <c r="F139" i="1"/>
  <c r="H139" i="1" s="1"/>
  <c r="F137" i="1"/>
  <c r="H137" i="1" s="1"/>
  <c r="F136" i="1"/>
  <c r="H136" i="1" s="1"/>
  <c r="F135" i="1"/>
  <c r="H135" i="1" s="1"/>
  <c r="F134" i="1"/>
  <c r="H134" i="1" s="1"/>
  <c r="F133" i="1"/>
  <c r="H133" i="1" s="1"/>
  <c r="F132" i="1"/>
  <c r="H132" i="1" s="1"/>
  <c r="F131" i="1"/>
  <c r="H131" i="1" s="1"/>
  <c r="F130" i="1"/>
  <c r="F128" i="1"/>
  <c r="H128" i="1" s="1"/>
  <c r="F127" i="1"/>
  <c r="H127" i="1" s="1"/>
  <c r="F126" i="1"/>
  <c r="H126" i="1" s="1"/>
  <c r="F125" i="1"/>
  <c r="H125" i="1" s="1"/>
  <c r="F124" i="1"/>
  <c r="H124" i="1" s="1"/>
  <c r="F123" i="1"/>
  <c r="F122" i="1"/>
  <c r="H122" i="1" s="1"/>
  <c r="F121" i="1"/>
  <c r="H121" i="1" s="1"/>
  <c r="F120" i="1"/>
  <c r="F118" i="1"/>
  <c r="H118" i="1" s="1"/>
  <c r="F115" i="1"/>
  <c r="H115" i="1" s="1"/>
  <c r="F117" i="1"/>
  <c r="H117" i="1" s="1"/>
  <c r="F116" i="1"/>
  <c r="H116" i="1" s="1"/>
  <c r="F114" i="1"/>
  <c r="H114" i="1" s="1"/>
  <c r="F113" i="1"/>
  <c r="F112" i="1"/>
  <c r="H112" i="1" s="1"/>
  <c r="F111" i="1"/>
  <c r="H111" i="1" s="1"/>
  <c r="F110" i="1"/>
  <c r="F107" i="1"/>
  <c r="H107" i="1" s="1"/>
  <c r="F106" i="1"/>
  <c r="H106" i="1" s="1"/>
  <c r="F108" i="1"/>
  <c r="H108" i="1" s="1"/>
  <c r="F105" i="1"/>
  <c r="H105" i="1" s="1"/>
  <c r="F104" i="1"/>
  <c r="H104" i="1" s="1"/>
  <c r="F103" i="1"/>
  <c r="H103" i="1" s="1"/>
  <c r="F102" i="1"/>
  <c r="H102" i="1" s="1"/>
  <c r="F101" i="1"/>
  <c r="H101" i="1" s="1"/>
  <c r="F100" i="1"/>
  <c r="F98" i="1"/>
  <c r="H98" i="1" s="1"/>
  <c r="F97" i="1"/>
  <c r="H97" i="1" s="1"/>
  <c r="F96" i="1"/>
  <c r="H96" i="1" s="1"/>
  <c r="F95" i="1"/>
  <c r="H95" i="1" s="1"/>
  <c r="F94" i="1"/>
  <c r="H94" i="1" s="1"/>
  <c r="F93" i="1"/>
  <c r="H93" i="1" s="1"/>
  <c r="F92" i="1"/>
  <c r="F90" i="1"/>
  <c r="H90" i="1" s="1"/>
  <c r="F89" i="1"/>
  <c r="H89" i="1" s="1"/>
  <c r="F88" i="1"/>
  <c r="H88" i="1" s="1"/>
  <c r="F86" i="1"/>
  <c r="H86" i="1" s="1"/>
  <c r="F85" i="1"/>
  <c r="H85" i="1" s="1"/>
  <c r="F87" i="1"/>
  <c r="H87" i="1" s="1"/>
  <c r="F84" i="1"/>
  <c r="H84" i="1" s="1"/>
  <c r="F83" i="1"/>
  <c r="H83" i="1" s="1"/>
  <c r="F82" i="1"/>
  <c r="F67" i="1"/>
  <c r="H67" i="1" s="1"/>
  <c r="F68" i="1"/>
  <c r="H68" i="1" s="1"/>
  <c r="F69" i="1"/>
  <c r="H69" i="1" s="1"/>
  <c r="F70" i="1"/>
  <c r="H70" i="1" s="1"/>
  <c r="F66" i="1"/>
  <c r="H66" i="1" s="1"/>
  <c r="L66" i="1" s="1"/>
  <c r="L71" i="1" s="1"/>
  <c r="F65" i="1"/>
  <c r="H65" i="1" s="1"/>
  <c r="F64" i="1"/>
  <c r="H64" i="1" s="1"/>
  <c r="F75" i="1"/>
  <c r="H75" i="1" s="1"/>
  <c r="F74" i="1"/>
  <c r="H74" i="1" s="1"/>
  <c r="F73" i="1"/>
  <c r="H73" i="1" s="1"/>
  <c r="F72" i="1"/>
  <c r="H72" i="1" s="1"/>
  <c r="F62" i="1"/>
  <c r="H62" i="1" s="1"/>
  <c r="F61" i="1"/>
  <c r="F80" i="1"/>
  <c r="H80" i="1" s="1"/>
  <c r="F79" i="1"/>
  <c r="H79" i="1" s="1"/>
  <c r="F78" i="1"/>
  <c r="H78" i="1" s="1"/>
  <c r="F77" i="1"/>
  <c r="H77" i="1" s="1"/>
  <c r="F59" i="1"/>
  <c r="H59" i="1" s="1"/>
  <c r="F58" i="1"/>
  <c r="H58" i="1" s="1"/>
  <c r="F57" i="1"/>
  <c r="H57" i="1" s="1"/>
  <c r="F56" i="1"/>
  <c r="H56" i="1" s="1"/>
  <c r="F55" i="1"/>
  <c r="H55" i="1" s="1"/>
  <c r="F54" i="1"/>
  <c r="H54" i="1" s="1"/>
  <c r="F53" i="1"/>
  <c r="F51" i="1"/>
  <c r="H51" i="1" s="1"/>
  <c r="F50" i="1"/>
  <c r="H50" i="1" s="1"/>
  <c r="F49" i="1"/>
  <c r="H49" i="1" s="1"/>
  <c r="F48" i="1"/>
  <c r="F46" i="1"/>
  <c r="H46" i="1" s="1"/>
  <c r="F45" i="1"/>
  <c r="H45" i="1" s="1"/>
  <c r="F44" i="1"/>
  <c r="H44" i="1" s="1"/>
  <c r="F43" i="1"/>
  <c r="F41" i="1"/>
  <c r="H41" i="1" s="1"/>
  <c r="F40" i="1"/>
  <c r="H40" i="1" s="1"/>
  <c r="F39" i="1"/>
  <c r="H39" i="1" s="1"/>
  <c r="F38" i="1"/>
  <c r="F36" i="1"/>
  <c r="H36" i="1" s="1"/>
  <c r="F35" i="1"/>
  <c r="H35" i="1" s="1"/>
  <c r="F34" i="1"/>
  <c r="H34" i="1" s="1"/>
  <c r="F33" i="1"/>
  <c r="H33" i="1" s="1"/>
  <c r="F31" i="1"/>
  <c r="H31" i="1" s="1"/>
  <c r="J31" i="1" s="1"/>
  <c r="J32" i="1" s="1"/>
  <c r="J179" i="1" s="1"/>
  <c r="M179" i="1" s="1"/>
  <c r="F30" i="1"/>
  <c r="H30" i="1" s="1"/>
  <c r="F29" i="1"/>
  <c r="H29" i="1" s="1"/>
  <c r="F28" i="1"/>
  <c r="H28" i="1" s="1"/>
  <c r="F27" i="1"/>
  <c r="H27" i="1" s="1"/>
  <c r="F26" i="1"/>
  <c r="F16" i="1"/>
  <c r="F14" i="1"/>
  <c r="H14" i="1" s="1"/>
  <c r="F8" i="1"/>
  <c r="H8" i="1" s="1"/>
  <c r="F7" i="1"/>
  <c r="H7" i="1" s="1"/>
  <c r="F9" i="1"/>
  <c r="H9" i="1" s="1"/>
  <c r="F10" i="1"/>
  <c r="H10" i="1" s="1"/>
  <c r="F11" i="1"/>
  <c r="H11" i="1" s="1"/>
  <c r="F12" i="1"/>
  <c r="H12" i="1" s="1"/>
  <c r="J12" i="1" s="1"/>
  <c r="J13" i="1" s="1"/>
  <c r="F17" i="1"/>
  <c r="H17" i="1" s="1"/>
  <c r="F18" i="1"/>
  <c r="H18" i="1" s="1"/>
  <c r="F19" i="1"/>
  <c r="H19" i="1" s="1"/>
  <c r="F20" i="1"/>
  <c r="H20" i="1" s="1"/>
  <c r="K20" i="1" s="1"/>
  <c r="K25" i="1" s="1"/>
  <c r="F21" i="1"/>
  <c r="F22" i="1"/>
  <c r="F23" i="1"/>
  <c r="H23" i="1" s="1"/>
  <c r="F24" i="1"/>
  <c r="H24" i="1" s="1"/>
  <c r="F6" i="1"/>
  <c r="H6" i="1" s="1"/>
  <c r="F5" i="1"/>
  <c r="H5" i="1" s="1"/>
  <c r="H94" i="2" l="1"/>
  <c r="F94" i="2"/>
  <c r="F110" i="3"/>
  <c r="H110" i="3"/>
  <c r="F178" i="1"/>
  <c r="H171" i="1"/>
  <c r="H178" i="1" s="1"/>
  <c r="F170" i="1"/>
  <c r="H160" i="1"/>
  <c r="H170" i="1" s="1"/>
  <c r="F159" i="1"/>
  <c r="H153" i="1"/>
  <c r="H159" i="1" s="1"/>
  <c r="F152" i="1"/>
  <c r="H146" i="1"/>
  <c r="H152" i="1" s="1"/>
  <c r="H145" i="1"/>
  <c r="F145" i="1"/>
  <c r="F138" i="1"/>
  <c r="H130" i="1"/>
  <c r="H138" i="1" s="1"/>
  <c r="F129" i="1"/>
  <c r="H120" i="1"/>
  <c r="H129" i="1" s="1"/>
  <c r="F119" i="1"/>
  <c r="H110" i="1"/>
  <c r="H119" i="1" s="1"/>
  <c r="F109" i="1"/>
  <c r="H100" i="1"/>
  <c r="H109" i="1" s="1"/>
  <c r="F99" i="1"/>
  <c r="F91" i="1"/>
  <c r="H92" i="1"/>
  <c r="H99" i="1" s="1"/>
  <c r="H71" i="1"/>
  <c r="F71" i="1"/>
  <c r="F63" i="1"/>
  <c r="H82" i="1"/>
  <c r="H91" i="1" s="1"/>
  <c r="H61" i="1"/>
  <c r="H63" i="1" s="1"/>
  <c r="H76" i="1"/>
  <c r="H81" i="1"/>
  <c r="F76" i="1"/>
  <c r="F32" i="1"/>
  <c r="F81" i="1"/>
  <c r="F52" i="1"/>
  <c r="F42" i="1"/>
  <c r="F60" i="1"/>
  <c r="H53" i="1"/>
  <c r="H60" i="1" s="1"/>
  <c r="H38" i="1"/>
  <c r="H42" i="1" s="1"/>
  <c r="F47" i="1"/>
  <c r="F25" i="1"/>
  <c r="H48" i="1"/>
  <c r="H52" i="1" s="1"/>
  <c r="H43" i="1"/>
  <c r="H47" i="1" s="1"/>
  <c r="F15" i="1"/>
  <c r="H26" i="1"/>
  <c r="H32" i="1" s="1"/>
  <c r="F37" i="1"/>
  <c r="H16" i="1"/>
  <c r="H15" i="1"/>
  <c r="H37" i="1"/>
  <c r="F13" i="1"/>
  <c r="H13" i="1"/>
  <c r="H25" i="1" l="1"/>
  <c r="H179" i="1" s="1"/>
  <c r="J16" i="1"/>
  <c r="J25" i="1" s="1"/>
  <c r="F179" i="1"/>
</calcChain>
</file>

<file path=xl/sharedStrings.xml><?xml version="1.0" encoding="utf-8"?>
<sst xmlns="http://schemas.openxmlformats.org/spreadsheetml/2006/main" count="500" uniqueCount="138">
  <si>
    <t>Wyposażenie</t>
  </si>
  <si>
    <t>Moc</t>
  </si>
  <si>
    <t>[W]</t>
  </si>
  <si>
    <t>Ilość</t>
  </si>
  <si>
    <t>Uwagi</t>
  </si>
  <si>
    <t>Oprawa oświetleniowa LED</t>
  </si>
  <si>
    <t>[-]</t>
  </si>
  <si>
    <t>Nr pom.</t>
  </si>
  <si>
    <t>Drukarka laserowa Lexmark C748de</t>
  </si>
  <si>
    <t>Laptop DELL Latitude</t>
  </si>
  <si>
    <t xml:space="preserve">Lodówka </t>
  </si>
  <si>
    <t>Radioodbiornik mini wieża</t>
  </si>
  <si>
    <t>Monitor NEC 22"</t>
  </si>
  <si>
    <t>Telewizor 40" Thomson</t>
  </si>
  <si>
    <t>Telewizor 40" Samsung</t>
  </si>
  <si>
    <t>Drukarka laserowa Kyocera ECOSYS P6235cdn</t>
  </si>
  <si>
    <t>Drukarka laserowa Kyocera FS-C5250DN</t>
  </si>
  <si>
    <t>428W drukowanie</t>
  </si>
  <si>
    <t>Niszczarka HSM 104.3</t>
  </si>
  <si>
    <t>Klimatyzator Warmtec</t>
  </si>
  <si>
    <t xml:space="preserve"> </t>
  </si>
  <si>
    <t>Laptop DELL Latitude 5590</t>
  </si>
  <si>
    <t>Telewizor 55" LG</t>
  </si>
  <si>
    <t>Wentylator podłogowy</t>
  </si>
  <si>
    <t>Komputer DELL OptiPlex 9020</t>
  </si>
  <si>
    <t>Komputer DELL OptiPlex 7080</t>
  </si>
  <si>
    <t>Komputer DELL OptiPlex 7060</t>
  </si>
  <si>
    <t>Komputer DELL OptiPlex 7090</t>
  </si>
  <si>
    <t>Moc Pi.</t>
  </si>
  <si>
    <t>Moc Ps.</t>
  </si>
  <si>
    <t>Oprawa oświetleniowa świetlówkowa 4x18W</t>
  </si>
  <si>
    <t>kj</t>
  </si>
  <si>
    <t>Monitor HP 22"</t>
  </si>
  <si>
    <t xml:space="preserve">Telewizor 40" </t>
  </si>
  <si>
    <t>Plafoniera LED</t>
  </si>
  <si>
    <t>Laptop DELL Inspirion</t>
  </si>
  <si>
    <t>toaleta</t>
  </si>
  <si>
    <t>Dystrybutor wody Waterpia</t>
  </si>
  <si>
    <t>Lodówka AMICA</t>
  </si>
  <si>
    <t>Kuchenka mikrofalowa AMICA</t>
  </si>
  <si>
    <t>Zmywarka CANDY</t>
  </si>
  <si>
    <t>Ekspres do kawy Saeco Gran Aroma</t>
  </si>
  <si>
    <t>Laptop DELL Latitude 5510</t>
  </si>
  <si>
    <t>Komputer DELL OptiPlex 7070</t>
  </si>
  <si>
    <t>Czajnik</t>
  </si>
  <si>
    <t>Drukarka Kyocera TASKalfa 3051ci</t>
  </si>
  <si>
    <t>Ekspres do kawy Delonghi</t>
  </si>
  <si>
    <t>274a</t>
  </si>
  <si>
    <t>Klimatyzator Coolstar</t>
  </si>
  <si>
    <t>Niszczarka dokumentów HSM Securio B34</t>
  </si>
  <si>
    <t>523W drukowanie kolor</t>
  </si>
  <si>
    <t xml:space="preserve">Ekspress do kawy </t>
  </si>
  <si>
    <t xml:space="preserve">Klimatyzator Bodner&amp;Mann </t>
  </si>
  <si>
    <t>Komputer Fujitsu</t>
  </si>
  <si>
    <t>Laptop DELL Latitude E6540</t>
  </si>
  <si>
    <t>Ekspress do kawy Elektrolux</t>
  </si>
  <si>
    <t>Komputer DELL</t>
  </si>
  <si>
    <t>Laptop DELL</t>
  </si>
  <si>
    <t>Ekspress do kawy</t>
  </si>
  <si>
    <t>Drukarka Lexmark MS610dn 4,0A</t>
  </si>
  <si>
    <t>Komputer DELL 7080</t>
  </si>
  <si>
    <t>Komputer DELL 9010</t>
  </si>
  <si>
    <t>Lampka biurowa halogenowa</t>
  </si>
  <si>
    <t>Klimatyzator TROTEC 3500W</t>
  </si>
  <si>
    <t>Ekspres do kawy Delonghi Dinamica</t>
  </si>
  <si>
    <t>Lodówka</t>
  </si>
  <si>
    <t>Drukarka laserowa Lexmark C748d</t>
  </si>
  <si>
    <t>Wykaz urządzeń w strefie zasilania tablicy rozdzielczej T22/A</t>
  </si>
  <si>
    <t>pomieszczenie socjalne</t>
  </si>
  <si>
    <t>Razem pokój 214</t>
  </si>
  <si>
    <t>Razem pokój 215</t>
  </si>
  <si>
    <t>Razem pokój 216</t>
  </si>
  <si>
    <t>Razem pokój 217</t>
  </si>
  <si>
    <t>Razem pokój 260</t>
  </si>
  <si>
    <t>Razem pokój 262</t>
  </si>
  <si>
    <t>Razem pokój 261</t>
  </si>
  <si>
    <t>Razem pokój 263</t>
  </si>
  <si>
    <t>Razem pokój 264</t>
  </si>
  <si>
    <t>Razem  pomieszczenie 266</t>
  </si>
  <si>
    <t>Wykaz urządzeń w strefie zasilania tablicy rozdzielczej T22/K</t>
  </si>
  <si>
    <t>pokój dla gości</t>
  </si>
  <si>
    <t>Razem pokój 268</t>
  </si>
  <si>
    <t>Razem pokój 269</t>
  </si>
  <si>
    <t>Razem pokój 273</t>
  </si>
  <si>
    <t>Razem pokój 274</t>
  </si>
  <si>
    <t>Razem  pomieszczenie 267</t>
  </si>
  <si>
    <t>Razem pokój 274a</t>
  </si>
  <si>
    <t>Razem pokój 275</t>
  </si>
  <si>
    <t>Razem pokój 276</t>
  </si>
  <si>
    <t>Razem pokój 224</t>
  </si>
  <si>
    <t>Razem pokój 223</t>
  </si>
  <si>
    <t>Razem pokój 222</t>
  </si>
  <si>
    <t>Razem pokój 221</t>
  </si>
  <si>
    <t>Razem pokój 220</t>
  </si>
  <si>
    <t>Razem pokój 219</t>
  </si>
  <si>
    <t>Razem pomieszczenie 266</t>
  </si>
  <si>
    <t>Razem pmieszczenie 267</t>
  </si>
  <si>
    <t>Wykaz urządzeń w strefie zasilania tablicy rozdzielczej T22/P</t>
  </si>
  <si>
    <t>Razem pomieszczenie 267</t>
  </si>
  <si>
    <t>523W druk kolor</t>
  </si>
  <si>
    <t>428W druk</t>
  </si>
  <si>
    <t>pom. socjalne</t>
  </si>
  <si>
    <t>T22/P</t>
  </si>
  <si>
    <t>T22/K</t>
  </si>
  <si>
    <t>T22/A</t>
  </si>
  <si>
    <t>Wykaz urządzeń w strefie zasilania tablic rozdzielczych T22/P, T22/K, T22/A</t>
  </si>
  <si>
    <t>Centrala oddymiania klatka schodowa nr 3 K218</t>
  </si>
  <si>
    <t>Razem centrala oddymiania</t>
  </si>
  <si>
    <t>Razem T22/A</t>
  </si>
  <si>
    <t>Razem T22/K</t>
  </si>
  <si>
    <t>Razem T22/P</t>
  </si>
  <si>
    <t>INWESTOR:</t>
  </si>
  <si>
    <t>Stołeczny Zarząd Infrastruktury w Warszawie</t>
  </si>
  <si>
    <t>Al. Jerozolimskie 97, 00-909 Warszawa</t>
  </si>
  <si>
    <t>INWESTYCJA:</t>
  </si>
  <si>
    <t>Rozbudowa technicznych urządzeń wspomagających</t>
  </si>
  <si>
    <t>utrzym. właściwej temperatury w obiekcie wojskowym</t>
  </si>
  <si>
    <t>II piętro budynku nr 4 w K-0009 Cytadela</t>
  </si>
  <si>
    <t>ul. Dymińska 13, 01-532 Warszawa</t>
  </si>
  <si>
    <t>BIURO PROJEKTOWE:</t>
  </si>
  <si>
    <t>PLANCO Architekci Sp. z o.o.</t>
  </si>
  <si>
    <t>ul. Warszawska 33</t>
  </si>
  <si>
    <t>Blizne Łaszczyńskiego</t>
  </si>
  <si>
    <t>05-082  Stare Babice</t>
  </si>
  <si>
    <t>tel.  22/435 70 26</t>
  </si>
  <si>
    <t>NUMER PROJEKTU:</t>
  </si>
  <si>
    <t>W001</t>
  </si>
  <si>
    <t>ZAWARTOŚĆ:</t>
  </si>
  <si>
    <t>ILOŚĆ STRON:</t>
  </si>
  <si>
    <t>OPRACOWAŁ:</t>
  </si>
  <si>
    <t>mgr inż. Krzysztof Roman Szczęsny</t>
  </si>
  <si>
    <t>PROJEKTANT:</t>
  </si>
  <si>
    <t>SPRAWDZIŁ:</t>
  </si>
  <si>
    <t>DATA:</t>
  </si>
  <si>
    <t>2023-09-20</t>
  </si>
  <si>
    <t>ZAŁĄCZNIK A</t>
  </si>
  <si>
    <t>BILANS MOCY T22/P, T22/K, T22/A</t>
  </si>
  <si>
    <t>• bilans mocy tablicy rozdzielczej T22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</si>
</sst>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i/>
      <sz val="11"/>
      <color rgb="FF000099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i/>
      <sz val="11"/>
      <color rgb="FFFF0066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C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66FFFF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7" fillId="0" borderId="0"/>
  </cellStyleXfs>
  <cellXfs count="298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9" xfId="0" applyBorder="1"/>
    <xf numFmtId="0" fontId="0" fillId="0" borderId="6" xfId="0" applyBorder="1"/>
    <xf numFmtId="0" fontId="0" fillId="0" borderId="7" xfId="0" applyBorder="1"/>
    <xf numFmtId="0" fontId="0" fillId="0" borderId="6" xfId="0" applyBorder="1" applyAlignment="1">
      <alignment horizontal="center" vertical="center"/>
    </xf>
    <xf numFmtId="0" fontId="0" fillId="0" borderId="9" xfId="0" applyBorder="1" applyAlignment="1">
      <alignment horizontal="left" vertical="center"/>
    </xf>
    <xf numFmtId="0" fontId="0" fillId="0" borderId="3" xfId="0" applyBorder="1"/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1" fillId="0" borderId="8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/>
    </xf>
    <xf numFmtId="0" fontId="0" fillId="0" borderId="8" xfId="0" applyBorder="1"/>
    <xf numFmtId="0" fontId="0" fillId="0" borderId="17" xfId="0" applyBorder="1"/>
    <xf numFmtId="0" fontId="0" fillId="0" borderId="18" xfId="0" applyBorder="1"/>
    <xf numFmtId="0" fontId="0" fillId="0" borderId="17" xfId="0" applyBorder="1" applyAlignment="1">
      <alignment horizontal="center" vertical="center"/>
    </xf>
    <xf numFmtId="0" fontId="0" fillId="0" borderId="10" xfId="0" applyBorder="1"/>
    <xf numFmtId="0" fontId="0" fillId="0" borderId="11" xfId="0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0" fillId="0" borderId="4" xfId="0" applyBorder="1"/>
    <xf numFmtId="0" fontId="3" fillId="0" borderId="2" xfId="0" applyFont="1" applyBorder="1" applyAlignment="1">
      <alignment horizontal="center"/>
    </xf>
    <xf numFmtId="0" fontId="0" fillId="0" borderId="11" xfId="0" applyBorder="1"/>
    <xf numFmtId="0" fontId="0" fillId="0" borderId="12" xfId="0" applyBorder="1" applyAlignment="1">
      <alignment horizontal="left" vertical="center"/>
    </xf>
    <xf numFmtId="0" fontId="1" fillId="0" borderId="22" xfId="0" applyFont="1" applyBorder="1" applyAlignment="1">
      <alignment horizontal="center" vertical="center"/>
    </xf>
    <xf numFmtId="0" fontId="0" fillId="0" borderId="23" xfId="0" applyBorder="1"/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1" fillId="0" borderId="10" xfId="0" applyFont="1" applyBorder="1" applyAlignment="1">
      <alignment horizontal="center"/>
    </xf>
    <xf numFmtId="0" fontId="0" fillId="2" borderId="13" xfId="0" applyFill="1" applyBorder="1"/>
    <xf numFmtId="0" fontId="0" fillId="2" borderId="14" xfId="0" applyFill="1" applyBorder="1"/>
    <xf numFmtId="0" fontId="1" fillId="3" borderId="19" xfId="0" applyFont="1" applyFill="1" applyBorder="1" applyAlignment="1">
      <alignment horizontal="center" vertical="center"/>
    </xf>
    <xf numFmtId="0" fontId="5" fillId="3" borderId="20" xfId="0" applyFont="1" applyFill="1" applyBorder="1"/>
    <xf numFmtId="0" fontId="0" fillId="3" borderId="20" xfId="0" applyFill="1" applyBorder="1" applyAlignment="1">
      <alignment horizontal="center" vertical="center"/>
    </xf>
    <xf numFmtId="0" fontId="2" fillId="3" borderId="20" xfId="0" applyFont="1" applyFill="1" applyBorder="1" applyAlignment="1">
      <alignment horizontal="center" vertical="center"/>
    </xf>
    <xf numFmtId="0" fontId="4" fillId="3" borderId="20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left" vertical="center"/>
    </xf>
    <xf numFmtId="0" fontId="0" fillId="3" borderId="19" xfId="0" applyFill="1" applyBorder="1"/>
    <xf numFmtId="0" fontId="1" fillId="3" borderId="19" xfId="0" applyFont="1" applyFill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3" borderId="19" xfId="0" applyFont="1" applyFill="1" applyBorder="1" applyAlignment="1">
      <alignment horizontal="center"/>
    </xf>
    <xf numFmtId="0" fontId="3" fillId="3" borderId="22" xfId="0" applyFont="1" applyFill="1" applyBorder="1" applyAlignment="1">
      <alignment horizontal="center"/>
    </xf>
    <xf numFmtId="0" fontId="5" fillId="3" borderId="23" xfId="0" applyFont="1" applyFill="1" applyBorder="1"/>
    <xf numFmtId="0" fontId="0" fillId="3" borderId="23" xfId="0" applyFill="1" applyBorder="1" applyAlignment="1">
      <alignment horizontal="center" vertical="center"/>
    </xf>
    <xf numFmtId="0" fontId="2" fillId="3" borderId="23" xfId="0" applyFont="1" applyFill="1" applyBorder="1" applyAlignment="1">
      <alignment horizontal="center" vertical="center"/>
    </xf>
    <xf numFmtId="0" fontId="4" fillId="3" borderId="23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/>
    <xf numFmtId="0" fontId="0" fillId="3" borderId="20" xfId="0" applyFill="1" applyBorder="1" applyAlignment="1">
      <alignment horizontal="center"/>
    </xf>
    <xf numFmtId="0" fontId="0" fillId="4" borderId="1" xfId="0" applyFill="1" applyBorder="1" applyAlignment="1">
      <alignment horizontal="center" vertical="center"/>
    </xf>
    <xf numFmtId="0" fontId="4" fillId="3" borderId="20" xfId="0" applyFont="1" applyFill="1" applyBorder="1" applyAlignment="1">
      <alignment horizontal="center"/>
    </xf>
    <xf numFmtId="0" fontId="3" fillId="3" borderId="25" xfId="0" applyFont="1" applyFill="1" applyBorder="1" applyAlignment="1">
      <alignment horizontal="center"/>
    </xf>
    <xf numFmtId="0" fontId="5" fillId="3" borderId="26" xfId="0" applyFont="1" applyFill="1" applyBorder="1"/>
    <xf numFmtId="0" fontId="0" fillId="3" borderId="26" xfId="0" applyFill="1" applyBorder="1" applyAlignment="1">
      <alignment horizontal="center" vertical="center"/>
    </xf>
    <xf numFmtId="0" fontId="2" fillId="3" borderId="26" xfId="0" applyFont="1" applyFill="1" applyBorder="1" applyAlignment="1">
      <alignment horizontal="center" vertical="center"/>
    </xf>
    <xf numFmtId="0" fontId="4" fillId="3" borderId="26" xfId="0" applyFont="1" applyFill="1" applyBorder="1" applyAlignment="1">
      <alignment horizontal="center" vertical="center"/>
    </xf>
    <xf numFmtId="0" fontId="1" fillId="3" borderId="22" xfId="0" applyFont="1" applyFill="1" applyBorder="1" applyAlignment="1">
      <alignment horizontal="center"/>
    </xf>
    <xf numFmtId="0" fontId="1" fillId="2" borderId="19" xfId="0" applyFont="1" applyFill="1" applyBorder="1" applyAlignment="1">
      <alignment horizontal="center"/>
    </xf>
    <xf numFmtId="0" fontId="0" fillId="2" borderId="20" xfId="0" applyFill="1" applyBorder="1"/>
    <xf numFmtId="0" fontId="0" fillId="2" borderId="20" xfId="0" applyFill="1" applyBorder="1" applyAlignment="1">
      <alignment horizontal="center"/>
    </xf>
    <xf numFmtId="0" fontId="1" fillId="2" borderId="20" xfId="0" applyFont="1" applyFill="1" applyBorder="1" applyAlignment="1">
      <alignment horizontal="center"/>
    </xf>
    <xf numFmtId="0" fontId="4" fillId="2" borderId="20" xfId="0" applyFont="1" applyFill="1" applyBorder="1" applyAlignment="1">
      <alignment horizontal="center"/>
    </xf>
    <xf numFmtId="0" fontId="0" fillId="5" borderId="13" xfId="0" applyFill="1" applyBorder="1"/>
    <xf numFmtId="0" fontId="0" fillId="5" borderId="14" xfId="0" applyFill="1" applyBorder="1"/>
    <xf numFmtId="0" fontId="0" fillId="5" borderId="15" xfId="0" applyFill="1" applyBorder="1"/>
    <xf numFmtId="0" fontId="1" fillId="5" borderId="2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/>
    </xf>
    <xf numFmtId="0" fontId="1" fillId="5" borderId="11" xfId="0" applyFont="1" applyFill="1" applyBorder="1"/>
    <xf numFmtId="0" fontId="1" fillId="5" borderId="11" xfId="0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center"/>
    </xf>
    <xf numFmtId="0" fontId="5" fillId="5" borderId="20" xfId="0" applyFont="1" applyFill="1" applyBorder="1"/>
    <xf numFmtId="0" fontId="0" fillId="5" borderId="20" xfId="0" applyFill="1" applyBorder="1" applyAlignment="1">
      <alignment horizontal="center" vertical="center"/>
    </xf>
    <xf numFmtId="0" fontId="2" fillId="5" borderId="20" xfId="0" applyFont="1" applyFill="1" applyBorder="1" applyAlignment="1">
      <alignment horizontal="center" vertical="center"/>
    </xf>
    <xf numFmtId="0" fontId="4" fillId="5" borderId="20" xfId="0" applyFont="1" applyFill="1" applyBorder="1" applyAlignment="1">
      <alignment horizontal="center" vertical="center"/>
    </xf>
    <xf numFmtId="0" fontId="1" fillId="5" borderId="19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/>
    </xf>
    <xf numFmtId="0" fontId="0" fillId="5" borderId="20" xfId="0" applyFill="1" applyBorder="1" applyAlignment="1">
      <alignment horizontal="center"/>
    </xf>
    <xf numFmtId="0" fontId="0" fillId="5" borderId="21" xfId="0" applyFill="1" applyBorder="1"/>
    <xf numFmtId="0" fontId="2" fillId="5" borderId="20" xfId="0" applyFont="1" applyFill="1" applyBorder="1" applyAlignment="1">
      <alignment horizontal="center"/>
    </xf>
    <xf numFmtId="0" fontId="4" fillId="5" borderId="20" xfId="0" applyFont="1" applyFill="1" applyBorder="1" applyAlignment="1">
      <alignment horizontal="center"/>
    </xf>
    <xf numFmtId="0" fontId="0" fillId="6" borderId="13" xfId="0" applyFill="1" applyBorder="1"/>
    <xf numFmtId="0" fontId="0" fillId="6" borderId="14" xfId="0" applyFill="1" applyBorder="1"/>
    <xf numFmtId="0" fontId="0" fillId="6" borderId="15" xfId="0" applyFill="1" applyBorder="1"/>
    <xf numFmtId="0" fontId="1" fillId="6" borderId="2" xfId="0" applyFont="1" applyFill="1" applyBorder="1" applyAlignment="1">
      <alignment horizontal="center" vertical="center"/>
    </xf>
    <xf numFmtId="0" fontId="1" fillId="6" borderId="3" xfId="0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/>
    </xf>
    <xf numFmtId="0" fontId="1" fillId="6" borderId="19" xfId="0" applyFont="1" applyFill="1" applyBorder="1" applyAlignment="1">
      <alignment horizontal="center" vertical="center"/>
    </xf>
    <xf numFmtId="0" fontId="5" fillId="6" borderId="20" xfId="0" applyFont="1" applyFill="1" applyBorder="1"/>
    <xf numFmtId="0" fontId="0" fillId="6" borderId="20" xfId="0" applyFill="1" applyBorder="1" applyAlignment="1">
      <alignment horizontal="center" vertical="center"/>
    </xf>
    <xf numFmtId="0" fontId="2" fillId="6" borderId="20" xfId="0" applyFont="1" applyFill="1" applyBorder="1" applyAlignment="1">
      <alignment horizontal="center" vertical="center"/>
    </xf>
    <xf numFmtId="0" fontId="4" fillId="6" borderId="20" xfId="0" applyFont="1" applyFill="1" applyBorder="1" applyAlignment="1">
      <alignment horizontal="center" vertical="center"/>
    </xf>
    <xf numFmtId="0" fontId="1" fillId="6" borderId="21" xfId="0" applyFont="1" applyFill="1" applyBorder="1" applyAlignment="1">
      <alignment horizontal="left" vertical="center"/>
    </xf>
    <xf numFmtId="0" fontId="0" fillId="6" borderId="19" xfId="0" applyFill="1" applyBorder="1"/>
    <xf numFmtId="0" fontId="1" fillId="6" borderId="19" xfId="0" applyFont="1" applyFill="1" applyBorder="1" applyAlignment="1">
      <alignment horizontal="center"/>
    </xf>
    <xf numFmtId="0" fontId="3" fillId="6" borderId="19" xfId="0" applyFont="1" applyFill="1" applyBorder="1" applyAlignment="1">
      <alignment horizontal="center"/>
    </xf>
    <xf numFmtId="0" fontId="5" fillId="6" borderId="23" xfId="0" applyFont="1" applyFill="1" applyBorder="1"/>
    <xf numFmtId="0" fontId="0" fillId="6" borderId="23" xfId="0" applyFill="1" applyBorder="1" applyAlignment="1">
      <alignment horizontal="center" vertical="center"/>
    </xf>
    <xf numFmtId="0" fontId="2" fillId="6" borderId="23" xfId="0" applyFont="1" applyFill="1" applyBorder="1" applyAlignment="1">
      <alignment horizontal="center" vertical="center"/>
    </xf>
    <xf numFmtId="0" fontId="4" fillId="6" borderId="23" xfId="0" applyFont="1" applyFill="1" applyBorder="1" applyAlignment="1">
      <alignment horizontal="center" vertical="center"/>
    </xf>
    <xf numFmtId="0" fontId="0" fillId="6" borderId="20" xfId="0" applyFill="1" applyBorder="1" applyAlignment="1">
      <alignment horizontal="center"/>
    </xf>
    <xf numFmtId="0" fontId="0" fillId="6" borderId="21" xfId="0" applyFill="1" applyBorder="1"/>
    <xf numFmtId="0" fontId="2" fillId="6" borderId="20" xfId="0" applyFont="1" applyFill="1" applyBorder="1" applyAlignment="1">
      <alignment horizontal="center"/>
    </xf>
    <xf numFmtId="0" fontId="4" fillId="6" borderId="20" xfId="0" applyFont="1" applyFill="1" applyBorder="1" applyAlignment="1">
      <alignment horizontal="center"/>
    </xf>
    <xf numFmtId="0" fontId="1" fillId="6" borderId="22" xfId="0" applyFont="1" applyFill="1" applyBorder="1" applyAlignment="1">
      <alignment horizontal="center"/>
    </xf>
    <xf numFmtId="0" fontId="0" fillId="6" borderId="24" xfId="0" applyFill="1" applyBorder="1"/>
    <xf numFmtId="0" fontId="0" fillId="7" borderId="13" xfId="0" applyFill="1" applyBorder="1"/>
    <xf numFmtId="0" fontId="0" fillId="7" borderId="14" xfId="0" applyFill="1" applyBorder="1"/>
    <xf numFmtId="0" fontId="0" fillId="7" borderId="15" xfId="0" applyFill="1" applyBorder="1"/>
    <xf numFmtId="0" fontId="1" fillId="7" borderId="2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1" fillId="7" borderId="4" xfId="0" applyFont="1" applyFill="1" applyBorder="1" applyAlignment="1">
      <alignment horizontal="center" vertical="center"/>
    </xf>
    <xf numFmtId="0" fontId="1" fillId="7" borderId="10" xfId="0" applyFont="1" applyFill="1" applyBorder="1" applyAlignment="1">
      <alignment horizontal="center" vertical="center"/>
    </xf>
    <xf numFmtId="0" fontId="1" fillId="7" borderId="11" xfId="0" applyFont="1" applyFill="1" applyBorder="1"/>
    <xf numFmtId="0" fontId="1" fillId="7" borderId="11" xfId="0" applyFont="1" applyFill="1" applyBorder="1" applyAlignment="1">
      <alignment horizontal="center" vertical="center"/>
    </xf>
    <xf numFmtId="0" fontId="1" fillId="7" borderId="12" xfId="0" applyFont="1" applyFill="1" applyBorder="1" applyAlignment="1">
      <alignment horizontal="center" vertical="center"/>
    </xf>
    <xf numFmtId="0" fontId="1" fillId="7" borderId="19" xfId="0" applyFont="1" applyFill="1" applyBorder="1" applyAlignment="1">
      <alignment horizontal="center" vertical="center"/>
    </xf>
    <xf numFmtId="0" fontId="5" fillId="7" borderId="20" xfId="0" applyFont="1" applyFill="1" applyBorder="1"/>
    <xf numFmtId="0" fontId="0" fillId="7" borderId="20" xfId="0" applyFill="1" applyBorder="1" applyAlignment="1">
      <alignment horizontal="center" vertical="center"/>
    </xf>
    <xf numFmtId="0" fontId="2" fillId="7" borderId="20" xfId="0" applyFont="1" applyFill="1" applyBorder="1" applyAlignment="1">
      <alignment horizontal="center" vertical="center"/>
    </xf>
    <xf numFmtId="0" fontId="4" fillId="7" borderId="20" xfId="0" applyFont="1" applyFill="1" applyBorder="1" applyAlignment="1">
      <alignment horizontal="center" vertical="center"/>
    </xf>
    <xf numFmtId="0" fontId="1" fillId="7" borderId="21" xfId="0" applyFont="1" applyFill="1" applyBorder="1" applyAlignment="1">
      <alignment horizontal="left" vertical="center"/>
    </xf>
    <xf numFmtId="0" fontId="0" fillId="7" borderId="19" xfId="0" applyFill="1" applyBorder="1"/>
    <xf numFmtId="0" fontId="1" fillId="7" borderId="19" xfId="0" applyFont="1" applyFill="1" applyBorder="1" applyAlignment="1">
      <alignment horizontal="center"/>
    </xf>
    <xf numFmtId="0" fontId="3" fillId="7" borderId="19" xfId="0" applyFont="1" applyFill="1" applyBorder="1" applyAlignment="1">
      <alignment horizontal="center"/>
    </xf>
    <xf numFmtId="0" fontId="3" fillId="7" borderId="22" xfId="0" applyFont="1" applyFill="1" applyBorder="1" applyAlignment="1">
      <alignment horizontal="center"/>
    </xf>
    <xf numFmtId="0" fontId="5" fillId="7" borderId="23" xfId="0" applyFont="1" applyFill="1" applyBorder="1"/>
    <xf numFmtId="0" fontId="0" fillId="7" borderId="23" xfId="0" applyFill="1" applyBorder="1" applyAlignment="1">
      <alignment horizontal="center" vertical="center"/>
    </xf>
    <xf numFmtId="0" fontId="2" fillId="7" borderId="23" xfId="0" applyFont="1" applyFill="1" applyBorder="1" applyAlignment="1">
      <alignment horizontal="center" vertical="center"/>
    </xf>
    <xf numFmtId="0" fontId="4" fillId="7" borderId="23" xfId="0" applyFont="1" applyFill="1" applyBorder="1" applyAlignment="1">
      <alignment horizontal="center" vertical="center"/>
    </xf>
    <xf numFmtId="0" fontId="1" fillId="7" borderId="24" xfId="0" applyFont="1" applyFill="1" applyBorder="1" applyAlignment="1">
      <alignment horizontal="left" vertical="center"/>
    </xf>
    <xf numFmtId="0" fontId="0" fillId="7" borderId="20" xfId="0" applyFill="1" applyBorder="1" applyAlignment="1">
      <alignment horizontal="center"/>
    </xf>
    <xf numFmtId="0" fontId="0" fillId="7" borderId="21" xfId="0" applyFill="1" applyBorder="1"/>
    <xf numFmtId="0" fontId="2" fillId="7" borderId="20" xfId="0" applyFont="1" applyFill="1" applyBorder="1" applyAlignment="1">
      <alignment horizontal="center"/>
    </xf>
    <xf numFmtId="0" fontId="4" fillId="7" borderId="20" xfId="0" applyFont="1" applyFill="1" applyBorder="1" applyAlignment="1">
      <alignment horizontal="center"/>
    </xf>
    <xf numFmtId="0" fontId="3" fillId="7" borderId="25" xfId="0" applyFont="1" applyFill="1" applyBorder="1" applyAlignment="1">
      <alignment horizontal="center"/>
    </xf>
    <xf numFmtId="0" fontId="5" fillId="7" borderId="26" xfId="0" applyFont="1" applyFill="1" applyBorder="1"/>
    <xf numFmtId="0" fontId="0" fillId="7" borderId="26" xfId="0" applyFill="1" applyBorder="1" applyAlignment="1">
      <alignment horizontal="center" vertical="center"/>
    </xf>
    <xf numFmtId="0" fontId="2" fillId="7" borderId="26" xfId="0" applyFont="1" applyFill="1" applyBorder="1" applyAlignment="1">
      <alignment horizontal="center" vertical="center"/>
    </xf>
    <xf numFmtId="0" fontId="4" fillId="7" borderId="26" xfId="0" applyFont="1" applyFill="1" applyBorder="1" applyAlignment="1">
      <alignment horizontal="center" vertical="center"/>
    </xf>
    <xf numFmtId="0" fontId="1" fillId="7" borderId="27" xfId="0" applyFont="1" applyFill="1" applyBorder="1" applyAlignment="1">
      <alignment horizontal="left" vertical="center"/>
    </xf>
    <xf numFmtId="0" fontId="1" fillId="7" borderId="22" xfId="0" applyFont="1" applyFill="1" applyBorder="1" applyAlignment="1">
      <alignment horizontal="center"/>
    </xf>
    <xf numFmtId="0" fontId="0" fillId="7" borderId="24" xfId="0" applyFill="1" applyBorder="1"/>
    <xf numFmtId="0" fontId="2" fillId="0" borderId="4" xfId="0" applyFont="1" applyBorder="1"/>
    <xf numFmtId="0" fontId="1" fillId="0" borderId="16" xfId="0" applyFont="1" applyBorder="1" applyAlignment="1">
      <alignment horizontal="center" vertical="center"/>
    </xf>
    <xf numFmtId="0" fontId="0" fillId="0" borderId="18" xfId="0" applyBorder="1" applyAlignment="1">
      <alignment horizontal="left" vertical="center"/>
    </xf>
    <xf numFmtId="0" fontId="1" fillId="6" borderId="5" xfId="0" applyFont="1" applyFill="1" applyBorder="1" applyAlignment="1">
      <alignment horizontal="center" vertical="center"/>
    </xf>
    <xf numFmtId="0" fontId="1" fillId="6" borderId="6" xfId="0" applyFont="1" applyFill="1" applyBorder="1"/>
    <xf numFmtId="0" fontId="1" fillId="6" borderId="6" xfId="0" applyFont="1" applyFill="1" applyBorder="1" applyAlignment="1">
      <alignment horizontal="center" vertical="center"/>
    </xf>
    <xf numFmtId="0" fontId="1" fillId="6" borderId="7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/>
    <xf numFmtId="0" fontId="1" fillId="2" borderId="6" xfId="0" applyFont="1" applyFill="1" applyBorder="1" applyAlignment="1">
      <alignment horizontal="center" vertical="center"/>
    </xf>
    <xf numFmtId="0" fontId="1" fillId="0" borderId="25" xfId="0" applyFont="1" applyBorder="1" applyAlignment="1">
      <alignment horizontal="center"/>
    </xf>
    <xf numFmtId="0" fontId="0" fillId="0" borderId="26" xfId="0" applyBorder="1"/>
    <xf numFmtId="0" fontId="0" fillId="0" borderId="26" xfId="0" applyBorder="1" applyAlignment="1">
      <alignment horizontal="center"/>
    </xf>
    <xf numFmtId="0" fontId="2" fillId="0" borderId="24" xfId="0" applyFont="1" applyBorder="1" applyAlignment="1">
      <alignment horizontal="left" vertical="center"/>
    </xf>
    <xf numFmtId="0" fontId="2" fillId="0" borderId="27" xfId="0" applyFont="1" applyBorder="1"/>
    <xf numFmtId="0" fontId="2" fillId="0" borderId="9" xfId="0" applyFont="1" applyBorder="1"/>
    <xf numFmtId="0" fontId="0" fillId="0" borderId="8" xfId="0" applyBorder="1" applyAlignment="1">
      <alignment horizontal="center"/>
    </xf>
    <xf numFmtId="0" fontId="0" fillId="0" borderId="10" xfId="0" applyBorder="1" applyAlignment="1">
      <alignment horizontal="center"/>
    </xf>
    <xf numFmtId="0" fontId="2" fillId="0" borderId="18" xfId="0" applyFont="1" applyBorder="1"/>
    <xf numFmtId="0" fontId="1" fillId="2" borderId="14" xfId="0" applyFont="1" applyFill="1" applyBorder="1" applyAlignment="1">
      <alignment horizontal="left"/>
    </xf>
    <xf numFmtId="0" fontId="1" fillId="7" borderId="14" xfId="0" applyFont="1" applyFill="1" applyBorder="1" applyAlignment="1">
      <alignment horizontal="left"/>
    </xf>
    <xf numFmtId="0" fontId="1" fillId="6" borderId="14" xfId="0" applyFont="1" applyFill="1" applyBorder="1" applyAlignment="1">
      <alignment horizontal="left"/>
    </xf>
    <xf numFmtId="0" fontId="1" fillId="5" borderId="14" xfId="0" applyFont="1" applyFill="1" applyBorder="1" applyAlignment="1">
      <alignment horizontal="left"/>
    </xf>
    <xf numFmtId="0" fontId="1" fillId="2" borderId="29" xfId="0" applyFont="1" applyFill="1" applyBorder="1" applyAlignment="1">
      <alignment horizontal="center" vertical="center"/>
    </xf>
    <xf numFmtId="0" fontId="0" fillId="0" borderId="28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0" fontId="1" fillId="3" borderId="32" xfId="0" applyFont="1" applyFill="1" applyBorder="1" applyAlignment="1">
      <alignment horizontal="left" vertical="center"/>
    </xf>
    <xf numFmtId="0" fontId="0" fillId="0" borderId="33" xfId="0" applyBorder="1" applyAlignment="1">
      <alignment horizontal="left" vertical="center"/>
    </xf>
    <xf numFmtId="0" fontId="2" fillId="0" borderId="30" xfId="0" applyFont="1" applyBorder="1" applyAlignment="1">
      <alignment horizontal="left" vertical="center"/>
    </xf>
    <xf numFmtId="0" fontId="2" fillId="0" borderId="31" xfId="0" applyFont="1" applyBorder="1" applyAlignment="1">
      <alignment horizontal="left" vertical="center"/>
    </xf>
    <xf numFmtId="0" fontId="0" fillId="0" borderId="28" xfId="0" applyBorder="1"/>
    <xf numFmtId="0" fontId="0" fillId="0" borderId="30" xfId="0" applyBorder="1"/>
    <xf numFmtId="0" fontId="1" fillId="3" borderId="33" xfId="0" applyFont="1" applyFill="1" applyBorder="1" applyAlignment="1">
      <alignment horizontal="left" vertical="center"/>
    </xf>
    <xf numFmtId="0" fontId="2" fillId="0" borderId="28" xfId="0" applyFont="1" applyBorder="1"/>
    <xf numFmtId="0" fontId="0" fillId="0" borderId="31" xfId="0" applyBorder="1"/>
    <xf numFmtId="0" fontId="0" fillId="3" borderId="32" xfId="0" applyFill="1" applyBorder="1"/>
    <xf numFmtId="0" fontId="0" fillId="0" borderId="34" xfId="0" applyBorder="1"/>
    <xf numFmtId="0" fontId="0" fillId="0" borderId="29" xfId="0" applyBorder="1"/>
    <xf numFmtId="0" fontId="1" fillId="3" borderId="35" xfId="0" applyFont="1" applyFill="1" applyBorder="1" applyAlignment="1">
      <alignment horizontal="left" vertical="center"/>
    </xf>
    <xf numFmtId="0" fontId="0" fillId="3" borderId="33" xfId="0" applyFill="1" applyBorder="1"/>
    <xf numFmtId="0" fontId="0" fillId="2" borderId="32" xfId="0" applyFill="1" applyBorder="1"/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34" xfId="0" applyFont="1" applyFill="1" applyBorder="1" applyAlignment="1">
      <alignment horizontal="center" vertical="center"/>
    </xf>
    <xf numFmtId="0" fontId="0" fillId="2" borderId="21" xfId="0" applyFill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2" borderId="21" xfId="0" applyFont="1" applyFill="1" applyBorder="1" applyAlignment="1">
      <alignment horizontal="center"/>
    </xf>
    <xf numFmtId="0" fontId="1" fillId="2" borderId="16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0" fillId="0" borderId="25" xfId="0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0" fillId="4" borderId="26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0" fillId="4" borderId="9" xfId="0" applyFill="1" applyBorder="1" applyAlignment="1">
      <alignment horizontal="center"/>
    </xf>
    <xf numFmtId="0" fontId="0" fillId="4" borderId="12" xfId="0" applyFill="1" applyBorder="1" applyAlignment="1">
      <alignment horizontal="center"/>
    </xf>
    <xf numFmtId="0" fontId="0" fillId="4" borderId="27" xfId="0" applyFill="1" applyBorder="1" applyAlignment="1">
      <alignment horizontal="center"/>
    </xf>
    <xf numFmtId="0" fontId="5" fillId="3" borderId="20" xfId="0" applyFont="1" applyFill="1" applyBorder="1" applyAlignment="1">
      <alignment horizontal="center" vertical="center"/>
    </xf>
    <xf numFmtId="0" fontId="5" fillId="3" borderId="23" xfId="0" applyFont="1" applyFill="1" applyBorder="1" applyAlignment="1">
      <alignment horizontal="center" vertical="center"/>
    </xf>
    <xf numFmtId="0" fontId="5" fillId="3" borderId="20" xfId="0" applyFont="1" applyFill="1" applyBorder="1" applyAlignment="1">
      <alignment horizontal="center"/>
    </xf>
    <xf numFmtId="0" fontId="5" fillId="3" borderId="26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/>
    </xf>
    <xf numFmtId="0" fontId="2" fillId="3" borderId="19" xfId="0" applyFont="1" applyFill="1" applyBorder="1" applyAlignment="1">
      <alignment horizontal="center" vertical="center"/>
    </xf>
    <xf numFmtId="0" fontId="0" fillId="4" borderId="16" xfId="0" applyFill="1" applyBorder="1" applyAlignment="1">
      <alignment horizontal="center"/>
    </xf>
    <xf numFmtId="0" fontId="5" fillId="3" borderId="21" xfId="0" applyFont="1" applyFill="1" applyBorder="1" applyAlignment="1">
      <alignment horizontal="center"/>
    </xf>
    <xf numFmtId="0" fontId="2" fillId="3" borderId="36" xfId="0" applyFont="1" applyFill="1" applyBorder="1" applyAlignment="1">
      <alignment horizontal="center" vertical="center"/>
    </xf>
    <xf numFmtId="0" fontId="4" fillId="3" borderId="37" xfId="0" applyFont="1" applyFill="1" applyBorder="1" applyAlignment="1">
      <alignment horizontal="center" vertical="center"/>
    </xf>
    <xf numFmtId="0" fontId="0" fillId="3" borderId="38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2" fillId="3" borderId="19" xfId="0" applyFont="1" applyFill="1" applyBorder="1" applyAlignment="1">
      <alignment horizontal="center"/>
    </xf>
    <xf numFmtId="0" fontId="1" fillId="6" borderId="20" xfId="0" applyFont="1" applyFill="1" applyBorder="1" applyAlignment="1">
      <alignment horizontal="center"/>
    </xf>
    <xf numFmtId="0" fontId="2" fillId="7" borderId="20" xfId="0" applyFont="1" applyFill="1" applyBorder="1"/>
    <xf numFmtId="0" fontId="6" fillId="5" borderId="20" xfId="0" applyFont="1" applyFill="1" applyBorder="1"/>
    <xf numFmtId="0" fontId="4" fillId="6" borderId="20" xfId="0" applyFont="1" applyFill="1" applyBorder="1"/>
    <xf numFmtId="0" fontId="7" fillId="0" borderId="0" xfId="1" applyAlignment="1">
      <alignment vertical="center"/>
    </xf>
    <xf numFmtId="0" fontId="3" fillId="0" borderId="31" xfId="1" applyFont="1" applyBorder="1" applyAlignment="1">
      <alignment vertical="center"/>
    </xf>
    <xf numFmtId="0" fontId="3" fillId="0" borderId="39" xfId="1" applyFont="1" applyBorder="1" applyAlignment="1">
      <alignment vertical="center"/>
    </xf>
    <xf numFmtId="0" fontId="7" fillId="0" borderId="39" xfId="1" applyBorder="1" applyAlignment="1">
      <alignment horizontal="left" vertical="center"/>
    </xf>
    <xf numFmtId="0" fontId="7" fillId="0" borderId="40" xfId="1" applyBorder="1" applyAlignment="1">
      <alignment horizontal="left" vertical="center"/>
    </xf>
    <xf numFmtId="0" fontId="3" fillId="0" borderId="35" xfId="1" applyFont="1" applyBorder="1" applyAlignment="1">
      <alignment vertical="center"/>
    </xf>
    <xf numFmtId="0" fontId="3" fillId="0" borderId="0" xfId="1" applyFont="1" applyAlignment="1">
      <alignment vertical="center"/>
    </xf>
    <xf numFmtId="0" fontId="7" fillId="0" borderId="0" xfId="1" applyAlignment="1">
      <alignment horizontal="left" vertical="center"/>
    </xf>
    <xf numFmtId="0" fontId="7" fillId="0" borderId="41" xfId="1" applyBorder="1" applyAlignment="1">
      <alignment horizontal="left" vertical="center"/>
    </xf>
    <xf numFmtId="0" fontId="3" fillId="0" borderId="34" xfId="1" applyFont="1" applyBorder="1" applyAlignment="1">
      <alignment vertical="center"/>
    </xf>
    <xf numFmtId="0" fontId="3" fillId="0" borderId="42" xfId="1" applyFont="1" applyBorder="1" applyAlignment="1">
      <alignment vertical="center"/>
    </xf>
    <xf numFmtId="0" fontId="7" fillId="0" borderId="42" xfId="1" applyBorder="1" applyAlignment="1">
      <alignment horizontal="left" vertical="center"/>
    </xf>
    <xf numFmtId="0" fontId="7" fillId="0" borderId="43" xfId="1" applyBorder="1" applyAlignment="1">
      <alignment horizontal="left" vertical="center"/>
    </xf>
    <xf numFmtId="0" fontId="7" fillId="0" borderId="0" xfId="1" applyAlignment="1">
      <alignment horizontal="left" vertical="center"/>
    </xf>
    <xf numFmtId="0" fontId="8" fillId="0" borderId="31" xfId="1" applyFont="1" applyBorder="1" applyAlignment="1">
      <alignment horizontal="center"/>
    </xf>
    <xf numFmtId="0" fontId="8" fillId="0" borderId="39" xfId="1" applyFont="1" applyBorder="1" applyAlignment="1">
      <alignment horizontal="center"/>
    </xf>
    <xf numFmtId="0" fontId="8" fillId="0" borderId="40" xfId="1" applyFont="1" applyBorder="1" applyAlignment="1">
      <alignment horizontal="center"/>
    </xf>
    <xf numFmtId="0" fontId="8" fillId="0" borderId="35" xfId="1" applyFont="1" applyBorder="1" applyAlignment="1">
      <alignment horizontal="center"/>
    </xf>
    <xf numFmtId="0" fontId="8" fillId="0" borderId="0" xfId="1" applyFont="1" applyAlignment="1">
      <alignment horizontal="center"/>
    </xf>
    <xf numFmtId="0" fontId="8" fillId="0" borderId="41" xfId="1" applyFont="1" applyBorder="1" applyAlignment="1">
      <alignment horizontal="center"/>
    </xf>
    <xf numFmtId="0" fontId="8" fillId="0" borderId="35" xfId="1" applyFont="1" applyBorder="1" applyAlignment="1">
      <alignment horizontal="center" vertical="top"/>
    </xf>
    <xf numFmtId="0" fontId="8" fillId="0" borderId="0" xfId="1" applyFont="1" applyAlignment="1">
      <alignment horizontal="center" vertical="top"/>
    </xf>
    <xf numFmtId="0" fontId="8" fillId="0" borderId="41" xfId="1" applyFont="1" applyBorder="1" applyAlignment="1">
      <alignment horizontal="center" vertical="top"/>
    </xf>
    <xf numFmtId="0" fontId="8" fillId="0" borderId="34" xfId="1" applyFont="1" applyBorder="1" applyAlignment="1">
      <alignment horizontal="center" vertical="top"/>
    </xf>
    <xf numFmtId="0" fontId="8" fillId="0" borderId="42" xfId="1" applyFont="1" applyBorder="1" applyAlignment="1">
      <alignment horizontal="center" vertical="top"/>
    </xf>
    <xf numFmtId="0" fontId="8" fillId="0" borderId="43" xfId="1" applyFont="1" applyBorder="1" applyAlignment="1">
      <alignment horizontal="center" vertical="top"/>
    </xf>
    <xf numFmtId="0" fontId="7" fillId="0" borderId="39" xfId="1" applyBorder="1" applyAlignment="1">
      <alignment horizontal="left" vertical="center" wrapText="1"/>
    </xf>
    <xf numFmtId="0" fontId="7" fillId="0" borderId="40" xfId="1" applyBorder="1" applyAlignment="1">
      <alignment horizontal="left" vertical="center" wrapText="1"/>
    </xf>
    <xf numFmtId="0" fontId="7" fillId="0" borderId="0" xfId="1" applyAlignment="1">
      <alignment horizontal="left" vertical="center" wrapText="1"/>
    </xf>
    <xf numFmtId="0" fontId="7" fillId="0" borderId="41" xfId="1" applyBorder="1" applyAlignment="1">
      <alignment horizontal="left" vertical="center" wrapText="1"/>
    </xf>
    <xf numFmtId="0" fontId="7" fillId="0" borderId="42" xfId="1" applyBorder="1" applyAlignment="1">
      <alignment horizontal="left" vertical="center" wrapText="1"/>
    </xf>
    <xf numFmtId="0" fontId="7" fillId="0" borderId="43" xfId="1" applyBorder="1" applyAlignment="1">
      <alignment horizontal="left" vertical="center" wrapText="1"/>
    </xf>
    <xf numFmtId="0" fontId="9" fillId="0" borderId="31" xfId="1" applyFont="1" applyBorder="1" applyAlignment="1">
      <alignment vertical="center"/>
    </xf>
    <xf numFmtId="0" fontId="9" fillId="0" borderId="39" xfId="1" applyFont="1" applyBorder="1" applyAlignment="1">
      <alignment vertical="center"/>
    </xf>
    <xf numFmtId="0" fontId="9" fillId="0" borderId="35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34" xfId="1" applyFont="1" applyBorder="1" applyAlignment="1">
      <alignment vertical="center"/>
    </xf>
    <xf numFmtId="0" fontId="9" fillId="0" borderId="42" xfId="1" applyFont="1" applyBorder="1" applyAlignment="1">
      <alignment vertical="center"/>
    </xf>
    <xf numFmtId="0" fontId="3" fillId="0" borderId="0" xfId="0" applyFont="1"/>
    <xf numFmtId="0" fontId="3" fillId="0" borderId="31" xfId="0" applyFont="1" applyBorder="1" applyAlignment="1">
      <alignment vertical="center"/>
    </xf>
    <xf numFmtId="0" fontId="3" fillId="0" borderId="39" xfId="0" applyFont="1" applyBorder="1" applyAlignment="1">
      <alignment vertical="center"/>
    </xf>
    <xf numFmtId="0" fontId="7" fillId="0" borderId="39" xfId="0" applyFont="1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0" fillId="0" borderId="40" xfId="0" applyBorder="1" applyAlignment="1">
      <alignment horizontal="left" vertical="center"/>
    </xf>
    <xf numFmtId="0" fontId="3" fillId="0" borderId="35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3" fillId="0" borderId="34" xfId="0" applyFont="1" applyBorder="1" applyAlignment="1">
      <alignment vertical="center"/>
    </xf>
    <xf numFmtId="0" fontId="3" fillId="0" borderId="42" xfId="0" applyFont="1" applyBorder="1" applyAlignment="1">
      <alignment vertical="center"/>
    </xf>
    <xf numFmtId="0" fontId="0" fillId="0" borderId="42" xfId="0" applyBorder="1" applyAlignment="1">
      <alignment horizontal="left" vertical="center"/>
    </xf>
    <xf numFmtId="0" fontId="0" fillId="0" borderId="43" xfId="0" applyBorder="1" applyAlignment="1">
      <alignment horizontal="left" vertical="center"/>
    </xf>
    <xf numFmtId="0" fontId="3" fillId="0" borderId="31" xfId="1" applyFont="1" applyBorder="1" applyAlignment="1">
      <alignment horizontal="left" vertical="center"/>
    </xf>
    <xf numFmtId="0" fontId="3" fillId="0" borderId="39" xfId="1" applyFont="1" applyBorder="1" applyAlignment="1">
      <alignment horizontal="left" vertical="center"/>
    </xf>
    <xf numFmtId="49" fontId="7" fillId="0" borderId="39" xfId="1" applyNumberFormat="1" applyBorder="1" applyAlignment="1">
      <alignment horizontal="left" vertical="center"/>
    </xf>
    <xf numFmtId="49" fontId="7" fillId="0" borderId="40" xfId="1" applyNumberFormat="1" applyBorder="1" applyAlignment="1">
      <alignment horizontal="left" vertical="center"/>
    </xf>
    <xf numFmtId="0" fontId="3" fillId="0" borderId="34" xfId="1" applyFont="1" applyBorder="1" applyAlignment="1">
      <alignment horizontal="left" vertical="center"/>
    </xf>
    <xf numFmtId="0" fontId="3" fillId="0" borderId="42" xfId="1" applyFont="1" applyBorder="1" applyAlignment="1">
      <alignment horizontal="left" vertical="center"/>
    </xf>
    <xf numFmtId="49" fontId="7" fillId="0" borderId="42" xfId="1" applyNumberFormat="1" applyBorder="1" applyAlignment="1">
      <alignment horizontal="left" vertical="center"/>
    </xf>
    <xf numFmtId="49" fontId="7" fillId="0" borderId="43" xfId="1" applyNumberFormat="1" applyBorder="1" applyAlignment="1">
      <alignment horizontal="left" vertical="center"/>
    </xf>
  </cellXfs>
  <cellStyles count="2">
    <cellStyle name="Normalny" xfId="0" builtinId="0"/>
    <cellStyle name="Normalny 2" xfId="1" xr:uid="{94E4DDE6-57E5-463C-8DD6-7BB3C6F3D706}"/>
  </cellStyles>
  <dxfs count="0"/>
  <tableStyles count="0" defaultTableStyle="TableStyleMedium2" defaultPivotStyle="PivotStyleLight16"/>
  <colors>
    <mruColors>
      <color rgb="FFFF0066"/>
      <color rgb="FF000099"/>
      <color rgb="FFCCFF99"/>
      <color rgb="FFCCFFCC"/>
      <color rgb="FF66FFFF"/>
      <color rgb="FFFFCCFF"/>
      <color rgb="FFFF99FF"/>
      <color rgb="FFFF99CC"/>
      <color rgb="FFFF99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632236</xdr:colOff>
      <xdr:row>14</xdr:row>
      <xdr:rowOff>88536</xdr:rowOff>
    </xdr:from>
    <xdr:to>
      <xdr:col>7</xdr:col>
      <xdr:colOff>304712</xdr:colOff>
      <xdr:row>18</xdr:row>
      <xdr:rowOff>149651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9ADD98DD-2D9F-447C-B4C6-28C98B61A5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18336" y="2355486"/>
          <a:ext cx="910726" cy="96599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CE909-70AC-4CB5-BF87-0DB0507FA927}">
  <dimension ref="A1:I56"/>
  <sheetViews>
    <sheetView tabSelected="1" view="pageBreakPreview" zoomScaleNormal="100" zoomScaleSheetLayoutView="100" workbookViewId="0">
      <selection activeCell="Q32" sqref="Q32"/>
    </sheetView>
  </sheetViews>
  <sheetFormatPr defaultRowHeight="15" x14ac:dyDescent="0.25"/>
  <cols>
    <col min="1" max="1" width="9.5703125" customWidth="1"/>
    <col min="3" max="3" width="9.5703125" customWidth="1"/>
    <col min="9" max="9" width="9.5703125" customWidth="1"/>
  </cols>
  <sheetData>
    <row r="1" spans="1:9" x14ac:dyDescent="0.25">
      <c r="A1" s="238"/>
      <c r="B1" s="238"/>
      <c r="C1" s="238"/>
      <c r="D1" s="238"/>
      <c r="E1" s="238"/>
      <c r="F1" s="238"/>
      <c r="G1" s="238"/>
      <c r="H1" s="238"/>
      <c r="I1" s="238"/>
    </row>
    <row r="2" spans="1:9" x14ac:dyDescent="0.25">
      <c r="A2" s="238"/>
      <c r="B2" s="238"/>
      <c r="C2" s="238"/>
      <c r="D2" s="238"/>
      <c r="E2" s="238"/>
      <c r="F2" s="238"/>
      <c r="G2" s="238"/>
      <c r="H2" s="238"/>
      <c r="I2" s="238"/>
    </row>
    <row r="3" spans="1:9" x14ac:dyDescent="0.25">
      <c r="A3" s="238"/>
      <c r="B3" s="239" t="s">
        <v>111</v>
      </c>
      <c r="C3" s="240"/>
      <c r="D3" s="241"/>
      <c r="E3" s="241"/>
      <c r="F3" s="241"/>
      <c r="G3" s="241"/>
      <c r="H3" s="242"/>
      <c r="I3" s="238"/>
    </row>
    <row r="4" spans="1:9" x14ac:dyDescent="0.25">
      <c r="A4" s="238"/>
      <c r="B4" s="243"/>
      <c r="C4" s="244"/>
      <c r="D4" s="245" t="s">
        <v>112</v>
      </c>
      <c r="E4" s="245"/>
      <c r="F4" s="245"/>
      <c r="G4" s="245"/>
      <c r="H4" s="246"/>
      <c r="I4" s="238"/>
    </row>
    <row r="5" spans="1:9" x14ac:dyDescent="0.25">
      <c r="A5" s="238"/>
      <c r="B5" s="243"/>
      <c r="C5" s="244"/>
      <c r="D5" s="245" t="s">
        <v>113</v>
      </c>
      <c r="E5" s="245"/>
      <c r="F5" s="245"/>
      <c r="G5" s="245"/>
      <c r="H5" s="246"/>
      <c r="I5" s="238"/>
    </row>
    <row r="6" spans="1:9" x14ac:dyDescent="0.25">
      <c r="A6" s="238"/>
      <c r="B6" s="247"/>
      <c r="C6" s="248"/>
      <c r="D6" s="249"/>
      <c r="E6" s="249"/>
      <c r="F6" s="249"/>
      <c r="G6" s="249"/>
      <c r="H6" s="250"/>
      <c r="I6" s="238"/>
    </row>
    <row r="7" spans="1:9" x14ac:dyDescent="0.25">
      <c r="A7" s="238"/>
      <c r="B7" s="238"/>
      <c r="C7" s="238"/>
      <c r="D7" s="251"/>
      <c r="E7" s="251"/>
      <c r="F7" s="251"/>
      <c r="G7" s="251"/>
      <c r="H7" s="251"/>
      <c r="I7" s="238"/>
    </row>
    <row r="8" spans="1:9" x14ac:dyDescent="0.25">
      <c r="A8" s="238"/>
      <c r="B8" s="239" t="s">
        <v>114</v>
      </c>
      <c r="C8" s="240"/>
      <c r="D8" s="241" t="s">
        <v>115</v>
      </c>
      <c r="E8" s="241"/>
      <c r="F8" s="241"/>
      <c r="G8" s="241"/>
      <c r="H8" s="242"/>
      <c r="I8" s="238"/>
    </row>
    <row r="9" spans="1:9" x14ac:dyDescent="0.25">
      <c r="A9" s="238"/>
      <c r="B9" s="243"/>
      <c r="C9" s="244"/>
      <c r="D9" s="245" t="s">
        <v>116</v>
      </c>
      <c r="E9" s="245"/>
      <c r="F9" s="245"/>
      <c r="G9" s="245"/>
      <c r="H9" s="246"/>
      <c r="I9" s="238"/>
    </row>
    <row r="10" spans="1:9" x14ac:dyDescent="0.25">
      <c r="A10" s="238"/>
      <c r="B10" s="243"/>
      <c r="C10" s="244"/>
      <c r="D10" s="245" t="s">
        <v>117</v>
      </c>
      <c r="E10" s="245"/>
      <c r="F10" s="245"/>
      <c r="G10" s="245"/>
      <c r="H10" s="246"/>
      <c r="I10" s="238"/>
    </row>
    <row r="11" spans="1:9" x14ac:dyDescent="0.25">
      <c r="A11" s="238"/>
      <c r="B11" s="243"/>
      <c r="C11" s="244"/>
      <c r="D11" s="245" t="s">
        <v>118</v>
      </c>
      <c r="E11" s="245"/>
      <c r="F11" s="245"/>
      <c r="G11" s="245"/>
      <c r="H11" s="246"/>
      <c r="I11" s="238"/>
    </row>
    <row r="12" spans="1:9" x14ac:dyDescent="0.25">
      <c r="A12" s="238"/>
      <c r="B12" s="247"/>
      <c r="C12" s="248"/>
      <c r="D12" s="249"/>
      <c r="E12" s="249"/>
      <c r="F12" s="249"/>
      <c r="G12" s="249"/>
      <c r="H12" s="250"/>
      <c r="I12" s="238"/>
    </row>
    <row r="13" spans="1:9" x14ac:dyDescent="0.25">
      <c r="A13" s="238"/>
      <c r="B13" s="238"/>
      <c r="C13" s="238"/>
      <c r="D13" s="251"/>
      <c r="E13" s="238"/>
      <c r="F13" s="238"/>
      <c r="G13" s="238"/>
      <c r="H13" s="238"/>
      <c r="I13" s="238"/>
    </row>
    <row r="14" spans="1:9" x14ac:dyDescent="0.25">
      <c r="A14" s="238"/>
      <c r="B14" s="238"/>
      <c r="C14" s="238"/>
      <c r="D14" s="251"/>
      <c r="E14" s="238"/>
      <c r="F14" s="238"/>
      <c r="G14" s="238"/>
      <c r="H14" s="238"/>
      <c r="I14" s="238"/>
    </row>
    <row r="15" spans="1:9" x14ac:dyDescent="0.25">
      <c r="A15" s="238"/>
      <c r="B15" s="239" t="s">
        <v>119</v>
      </c>
      <c r="C15" s="240"/>
      <c r="D15" s="241"/>
      <c r="E15" s="241"/>
      <c r="F15" s="241"/>
      <c r="G15" s="241"/>
      <c r="H15" s="242"/>
      <c r="I15" s="238"/>
    </row>
    <row r="16" spans="1:9" x14ac:dyDescent="0.25">
      <c r="A16" s="238"/>
      <c r="B16" s="243"/>
      <c r="C16" s="244"/>
      <c r="D16" s="245" t="s">
        <v>120</v>
      </c>
      <c r="E16" s="245"/>
      <c r="F16" s="245"/>
      <c r="G16" s="245"/>
      <c r="H16" s="246"/>
      <c r="I16" s="238"/>
    </row>
    <row r="17" spans="1:9" x14ac:dyDescent="0.25">
      <c r="A17" s="238"/>
      <c r="B17" s="243"/>
      <c r="C17" s="244"/>
      <c r="D17" s="245" t="s">
        <v>121</v>
      </c>
      <c r="E17" s="245"/>
      <c r="F17" s="245"/>
      <c r="G17" s="245"/>
      <c r="H17" s="246"/>
      <c r="I17" s="238"/>
    </row>
    <row r="18" spans="1:9" x14ac:dyDescent="0.25">
      <c r="A18" s="238"/>
      <c r="B18" s="243"/>
      <c r="C18" s="244"/>
      <c r="D18" s="245" t="s">
        <v>122</v>
      </c>
      <c r="E18" s="245"/>
      <c r="F18" s="245"/>
      <c r="G18" s="245"/>
      <c r="H18" s="246"/>
      <c r="I18" s="238"/>
    </row>
    <row r="19" spans="1:9" x14ac:dyDescent="0.25">
      <c r="A19" s="238"/>
      <c r="B19" s="243"/>
      <c r="C19" s="244"/>
      <c r="D19" s="245" t="s">
        <v>123</v>
      </c>
      <c r="E19" s="245"/>
      <c r="F19" s="245"/>
      <c r="G19" s="245"/>
      <c r="H19" s="246"/>
      <c r="I19" s="238"/>
    </row>
    <row r="20" spans="1:9" x14ac:dyDescent="0.25">
      <c r="A20" s="238"/>
      <c r="B20" s="243"/>
      <c r="C20" s="244"/>
      <c r="D20" s="245" t="s">
        <v>124</v>
      </c>
      <c r="E20" s="245"/>
      <c r="F20" s="245"/>
      <c r="G20" s="245"/>
      <c r="H20" s="246"/>
      <c r="I20" s="238"/>
    </row>
    <row r="21" spans="1:9" x14ac:dyDescent="0.25">
      <c r="A21" s="238"/>
      <c r="B21" s="247"/>
      <c r="C21" s="248"/>
      <c r="D21" s="249"/>
      <c r="E21" s="249"/>
      <c r="F21" s="249"/>
      <c r="G21" s="249"/>
      <c r="H21" s="250"/>
      <c r="I21" s="238"/>
    </row>
    <row r="22" spans="1:9" x14ac:dyDescent="0.25">
      <c r="A22" s="238"/>
      <c r="B22" s="238"/>
      <c r="C22" s="238"/>
      <c r="D22" s="238"/>
      <c r="E22" s="238"/>
      <c r="F22" s="238"/>
      <c r="G22" s="238"/>
      <c r="H22" s="238"/>
      <c r="I22" s="238"/>
    </row>
    <row r="23" spans="1:9" x14ac:dyDescent="0.25">
      <c r="A23" s="238"/>
      <c r="B23" s="239" t="s">
        <v>125</v>
      </c>
      <c r="C23" s="240"/>
      <c r="D23" s="241" t="s">
        <v>126</v>
      </c>
      <c r="E23" s="241"/>
      <c r="F23" s="241"/>
      <c r="G23" s="241"/>
      <c r="H23" s="242"/>
      <c r="I23" s="238"/>
    </row>
    <row r="24" spans="1:9" x14ac:dyDescent="0.25">
      <c r="A24" s="238"/>
      <c r="B24" s="247"/>
      <c r="C24" s="248"/>
      <c r="D24" s="249"/>
      <c r="E24" s="249"/>
      <c r="F24" s="249"/>
      <c r="G24" s="249"/>
      <c r="H24" s="250"/>
      <c r="I24" s="238"/>
    </row>
    <row r="25" spans="1:9" x14ac:dyDescent="0.25">
      <c r="A25" s="238"/>
      <c r="B25" s="238"/>
      <c r="C25" s="238"/>
      <c r="D25" s="238"/>
      <c r="E25" s="238"/>
      <c r="F25" s="238"/>
      <c r="G25" s="238"/>
      <c r="H25" s="238"/>
      <c r="I25" s="238"/>
    </row>
    <row r="26" spans="1:9" ht="9.9499999999999993" customHeight="1" x14ac:dyDescent="0.25">
      <c r="A26" s="238"/>
      <c r="B26" s="252" t="s">
        <v>135</v>
      </c>
      <c r="C26" s="253"/>
      <c r="D26" s="253"/>
      <c r="E26" s="253"/>
      <c r="F26" s="253"/>
      <c r="G26" s="253"/>
      <c r="H26" s="254"/>
      <c r="I26" s="238"/>
    </row>
    <row r="27" spans="1:9" ht="9.9499999999999993" customHeight="1" x14ac:dyDescent="0.25">
      <c r="A27" s="238"/>
      <c r="B27" s="255"/>
      <c r="C27" s="256"/>
      <c r="D27" s="256"/>
      <c r="E27" s="256"/>
      <c r="F27" s="256"/>
      <c r="G27" s="256"/>
      <c r="H27" s="257"/>
      <c r="I27" s="238"/>
    </row>
    <row r="28" spans="1:9" ht="9.9499999999999993" customHeight="1" x14ac:dyDescent="0.25">
      <c r="A28" s="238"/>
      <c r="B28" s="258" t="s">
        <v>136</v>
      </c>
      <c r="C28" s="259"/>
      <c r="D28" s="259"/>
      <c r="E28" s="259"/>
      <c r="F28" s="259"/>
      <c r="G28" s="259"/>
      <c r="H28" s="260"/>
      <c r="I28" s="238"/>
    </row>
    <row r="29" spans="1:9" ht="9.9499999999999993" customHeight="1" x14ac:dyDescent="0.25">
      <c r="A29" s="238"/>
      <c r="B29" s="261"/>
      <c r="C29" s="262"/>
      <c r="D29" s="262"/>
      <c r="E29" s="262"/>
      <c r="F29" s="262"/>
      <c r="G29" s="262"/>
      <c r="H29" s="263"/>
      <c r="I29" s="238"/>
    </row>
    <row r="30" spans="1:9" x14ac:dyDescent="0.25">
      <c r="A30" s="238"/>
      <c r="B30" s="238"/>
      <c r="C30" s="238"/>
      <c r="D30" s="238"/>
      <c r="E30" s="238"/>
      <c r="F30" s="238"/>
      <c r="G30" s="238"/>
      <c r="H30" s="238"/>
      <c r="I30" s="238"/>
    </row>
    <row r="31" spans="1:9" ht="12" customHeight="1" x14ac:dyDescent="0.25">
      <c r="A31" s="238"/>
      <c r="B31" s="239" t="s">
        <v>127</v>
      </c>
      <c r="C31" s="240"/>
      <c r="D31" s="264" t="s">
        <v>137</v>
      </c>
      <c r="E31" s="264"/>
      <c r="F31" s="264"/>
      <c r="G31" s="264"/>
      <c r="H31" s="265"/>
      <c r="I31" s="238"/>
    </row>
    <row r="32" spans="1:9" ht="12" customHeight="1" x14ac:dyDescent="0.25">
      <c r="A32" s="238"/>
      <c r="B32" s="243"/>
      <c r="C32" s="244"/>
      <c r="D32" s="266"/>
      <c r="E32" s="266"/>
      <c r="F32" s="266"/>
      <c r="G32" s="266"/>
      <c r="H32" s="267"/>
      <c r="I32" s="238"/>
    </row>
    <row r="33" spans="1:9" ht="12" customHeight="1" x14ac:dyDescent="0.25">
      <c r="A33" s="238"/>
      <c r="B33" s="243"/>
      <c r="C33" s="244"/>
      <c r="D33" s="266"/>
      <c r="E33" s="266"/>
      <c r="F33" s="266"/>
      <c r="G33" s="266"/>
      <c r="H33" s="267"/>
      <c r="I33" s="238"/>
    </row>
    <row r="34" spans="1:9" ht="12" customHeight="1" x14ac:dyDescent="0.25">
      <c r="A34" s="238"/>
      <c r="B34" s="243"/>
      <c r="C34" s="244"/>
      <c r="D34" s="266"/>
      <c r="E34" s="266"/>
      <c r="F34" s="266"/>
      <c r="G34" s="266"/>
      <c r="H34" s="267"/>
      <c r="I34" s="238"/>
    </row>
    <row r="35" spans="1:9" ht="12" customHeight="1" x14ac:dyDescent="0.25">
      <c r="A35" s="238"/>
      <c r="B35" s="247"/>
      <c r="C35" s="248"/>
      <c r="D35" s="268"/>
      <c r="E35" s="268"/>
      <c r="F35" s="268"/>
      <c r="G35" s="268"/>
      <c r="H35" s="269"/>
      <c r="I35" s="238"/>
    </row>
    <row r="36" spans="1:9" x14ac:dyDescent="0.25">
      <c r="A36" s="238"/>
      <c r="B36" s="238"/>
      <c r="C36" s="238"/>
      <c r="D36" s="251"/>
      <c r="E36" s="238"/>
      <c r="F36" s="238"/>
      <c r="G36" s="238"/>
      <c r="H36" s="238"/>
      <c r="I36" s="238"/>
    </row>
    <row r="37" spans="1:9" ht="9.9499999999999993" customHeight="1" x14ac:dyDescent="0.25">
      <c r="A37" s="238"/>
      <c r="B37" s="239" t="s">
        <v>128</v>
      </c>
      <c r="C37" s="240"/>
      <c r="D37" s="241">
        <v>9</v>
      </c>
      <c r="E37" s="241"/>
      <c r="F37" s="241"/>
      <c r="G37" s="241"/>
      <c r="H37" s="242"/>
      <c r="I37" s="238"/>
    </row>
    <row r="38" spans="1:9" ht="9.9499999999999993" customHeight="1" x14ac:dyDescent="0.25">
      <c r="A38" s="238"/>
      <c r="B38" s="247"/>
      <c r="C38" s="248"/>
      <c r="D38" s="249"/>
      <c r="E38" s="249"/>
      <c r="F38" s="249"/>
      <c r="G38" s="249"/>
      <c r="H38" s="250"/>
      <c r="I38" s="238"/>
    </row>
    <row r="39" spans="1:9" x14ac:dyDescent="0.25">
      <c r="A39" s="238"/>
      <c r="B39" s="238"/>
      <c r="C39" s="238"/>
      <c r="D39" s="238"/>
      <c r="E39" s="238"/>
      <c r="F39" s="238"/>
      <c r="G39" s="238"/>
      <c r="H39" s="238"/>
      <c r="I39" s="238"/>
    </row>
    <row r="40" spans="1:9" x14ac:dyDescent="0.25">
      <c r="A40" s="238"/>
      <c r="B40" s="270" t="s">
        <v>129</v>
      </c>
      <c r="C40" s="271"/>
      <c r="D40" s="241" t="s">
        <v>130</v>
      </c>
      <c r="E40" s="241"/>
      <c r="F40" s="241"/>
      <c r="G40" s="241"/>
      <c r="H40" s="242"/>
      <c r="I40" s="238"/>
    </row>
    <row r="41" spans="1:9" x14ac:dyDescent="0.25">
      <c r="B41" s="272"/>
      <c r="C41" s="273"/>
      <c r="D41" s="245"/>
      <c r="E41" s="245"/>
      <c r="F41" s="245"/>
      <c r="G41" s="245"/>
      <c r="H41" s="246"/>
    </row>
    <row r="42" spans="1:9" x14ac:dyDescent="0.25">
      <c r="B42" s="272"/>
      <c r="C42" s="273"/>
      <c r="D42" s="245"/>
      <c r="E42" s="245"/>
      <c r="F42" s="245"/>
      <c r="G42" s="245"/>
      <c r="H42" s="246"/>
    </row>
    <row r="43" spans="1:9" x14ac:dyDescent="0.25">
      <c r="B43" s="274"/>
      <c r="C43" s="275"/>
      <c r="D43" s="249"/>
      <c r="E43" s="249"/>
      <c r="F43" s="249"/>
      <c r="G43" s="249"/>
      <c r="H43" s="250"/>
    </row>
    <row r="44" spans="1:9" x14ac:dyDescent="0.25">
      <c r="B44" s="276"/>
      <c r="C44" s="276"/>
    </row>
    <row r="45" spans="1:9" x14ac:dyDescent="0.25">
      <c r="B45" s="277" t="s">
        <v>131</v>
      </c>
      <c r="C45" s="278"/>
      <c r="D45" s="279" t="s">
        <v>130</v>
      </c>
      <c r="E45" s="280"/>
      <c r="F45" s="280"/>
      <c r="G45" s="280"/>
      <c r="H45" s="281"/>
    </row>
    <row r="46" spans="1:9" x14ac:dyDescent="0.25">
      <c r="B46" s="282"/>
      <c r="C46" s="283"/>
      <c r="D46" s="284"/>
      <c r="E46" s="284"/>
      <c r="F46" s="284"/>
      <c r="G46" s="284"/>
      <c r="H46" s="285"/>
    </row>
    <row r="47" spans="1:9" x14ac:dyDescent="0.25">
      <c r="B47" s="282"/>
      <c r="C47" s="283"/>
      <c r="D47" s="284"/>
      <c r="E47" s="284"/>
      <c r="F47" s="284"/>
      <c r="G47" s="284"/>
      <c r="H47" s="285"/>
    </row>
    <row r="48" spans="1:9" x14ac:dyDescent="0.25">
      <c r="B48" s="286"/>
      <c r="C48" s="287"/>
      <c r="D48" s="288"/>
      <c r="E48" s="288"/>
      <c r="F48" s="288"/>
      <c r="G48" s="288"/>
      <c r="H48" s="289"/>
    </row>
    <row r="50" spans="2:8" x14ac:dyDescent="0.25">
      <c r="B50" s="277" t="s">
        <v>132</v>
      </c>
      <c r="C50" s="278"/>
      <c r="D50" s="279"/>
      <c r="E50" s="280"/>
      <c r="F50" s="280"/>
      <c r="G50" s="280"/>
      <c r="H50" s="281"/>
    </row>
    <row r="51" spans="2:8" x14ac:dyDescent="0.25">
      <c r="B51" s="282"/>
      <c r="C51" s="283"/>
      <c r="D51" s="284"/>
      <c r="E51" s="284"/>
      <c r="F51" s="284"/>
      <c r="G51" s="284"/>
      <c r="H51" s="285"/>
    </row>
    <row r="52" spans="2:8" x14ac:dyDescent="0.25">
      <c r="B52" s="282"/>
      <c r="C52" s="283"/>
      <c r="D52" s="284"/>
      <c r="E52" s="284"/>
      <c r="F52" s="284"/>
      <c r="G52" s="284"/>
      <c r="H52" s="285"/>
    </row>
    <row r="53" spans="2:8" x14ac:dyDescent="0.25">
      <c r="B53" s="286"/>
      <c r="C53" s="287"/>
      <c r="D53" s="288"/>
      <c r="E53" s="288"/>
      <c r="F53" s="288"/>
      <c r="G53" s="288"/>
      <c r="H53" s="289"/>
    </row>
    <row r="55" spans="2:8" x14ac:dyDescent="0.25">
      <c r="B55" s="290" t="s">
        <v>133</v>
      </c>
      <c r="C55" s="291"/>
      <c r="D55" s="292" t="s">
        <v>134</v>
      </c>
      <c r="E55" s="292"/>
      <c r="F55" s="292"/>
      <c r="G55" s="292"/>
      <c r="H55" s="293"/>
    </row>
    <row r="56" spans="2:8" x14ac:dyDescent="0.25">
      <c r="B56" s="294"/>
      <c r="C56" s="295"/>
      <c r="D56" s="296"/>
      <c r="E56" s="296"/>
      <c r="F56" s="296"/>
      <c r="G56" s="296"/>
      <c r="H56" s="297"/>
    </row>
  </sheetData>
  <mergeCells count="35">
    <mergeCell ref="B50:C53"/>
    <mergeCell ref="D50:H53"/>
    <mergeCell ref="B55:C56"/>
    <mergeCell ref="D55:H56"/>
    <mergeCell ref="B37:C38"/>
    <mergeCell ref="D37:H38"/>
    <mergeCell ref="B40:C43"/>
    <mergeCell ref="D40:H43"/>
    <mergeCell ref="B45:C48"/>
    <mergeCell ref="D45:H48"/>
    <mergeCell ref="B23:C24"/>
    <mergeCell ref="D23:H24"/>
    <mergeCell ref="B26:H27"/>
    <mergeCell ref="B28:H29"/>
    <mergeCell ref="B31:C35"/>
    <mergeCell ref="D31:H35"/>
    <mergeCell ref="D12:H12"/>
    <mergeCell ref="B15:C21"/>
    <mergeCell ref="D15:H15"/>
    <mergeCell ref="D16:H16"/>
    <mergeCell ref="D17:H17"/>
    <mergeCell ref="D18:H18"/>
    <mergeCell ref="D19:H19"/>
    <mergeCell ref="D20:H20"/>
    <mergeCell ref="D21:H21"/>
    <mergeCell ref="B3:C6"/>
    <mergeCell ref="D3:H3"/>
    <mergeCell ref="D4:H4"/>
    <mergeCell ref="D5:H5"/>
    <mergeCell ref="D6:H6"/>
    <mergeCell ref="B8:C12"/>
    <mergeCell ref="D8:H8"/>
    <mergeCell ref="D9:H9"/>
    <mergeCell ref="D10:H10"/>
    <mergeCell ref="D11:H11"/>
  </mergeCells>
  <pageMargins left="0.7" right="0.7" top="0.75" bottom="0.75" header="0.3" footer="0.3"/>
  <pageSetup paperSize="9" scale="9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2783AD-578F-446B-A670-9624ADDF4CBE}">
  <sheetPr>
    <tabColor rgb="FF00B050"/>
  </sheetPr>
  <dimension ref="B1:M179"/>
  <sheetViews>
    <sheetView tabSelected="1" view="pageBreakPreview" topLeftCell="A148" zoomScaleNormal="100" zoomScaleSheetLayoutView="100" workbookViewId="0">
      <selection activeCell="Q32" sqref="Q32"/>
    </sheetView>
  </sheetViews>
  <sheetFormatPr defaultRowHeight="15" x14ac:dyDescent="0.25"/>
  <cols>
    <col min="1" max="1" width="2.7109375" customWidth="1"/>
    <col min="2" max="2" width="8.7109375" customWidth="1"/>
    <col min="3" max="3" width="45.7109375" customWidth="1"/>
    <col min="4" max="4" width="7.7109375" customWidth="1"/>
    <col min="5" max="5" width="5.7109375" customWidth="1"/>
    <col min="6" max="6" width="7.7109375" customWidth="1"/>
    <col min="7" max="7" width="5.7109375" customWidth="1"/>
    <col min="8" max="8" width="7.7109375" customWidth="1"/>
    <col min="9" max="9" width="15.7109375" customWidth="1"/>
    <col min="10" max="12" width="7.7109375" customWidth="1"/>
  </cols>
  <sheetData>
    <row r="1" spans="2:12" ht="15.75" thickBot="1" x14ac:dyDescent="0.3"/>
    <row r="2" spans="2:12" ht="15.75" thickBot="1" x14ac:dyDescent="0.3">
      <c r="B2" s="37"/>
      <c r="C2" s="173" t="s">
        <v>105</v>
      </c>
      <c r="D2" s="38"/>
      <c r="E2" s="38"/>
      <c r="F2" s="38"/>
      <c r="G2" s="38"/>
      <c r="H2" s="38"/>
      <c r="I2" s="38"/>
      <c r="J2" s="67" t="s">
        <v>102</v>
      </c>
      <c r="K2" s="70" t="s">
        <v>103</v>
      </c>
      <c r="L2" s="204" t="s">
        <v>104</v>
      </c>
    </row>
    <row r="3" spans="2:12" x14ac:dyDescent="0.25">
      <c r="B3" s="196" t="s">
        <v>7</v>
      </c>
      <c r="C3" s="197" t="s">
        <v>0</v>
      </c>
      <c r="D3" s="197" t="s">
        <v>1</v>
      </c>
      <c r="E3" s="197" t="s">
        <v>3</v>
      </c>
      <c r="F3" s="197" t="s">
        <v>28</v>
      </c>
      <c r="G3" s="197" t="s">
        <v>31</v>
      </c>
      <c r="H3" s="197" t="s">
        <v>29</v>
      </c>
      <c r="I3" s="198" t="s">
        <v>4</v>
      </c>
      <c r="J3" s="205" t="s">
        <v>29</v>
      </c>
      <c r="K3" s="197" t="s">
        <v>29</v>
      </c>
      <c r="L3" s="206" t="s">
        <v>29</v>
      </c>
    </row>
    <row r="4" spans="2:12" ht="15.75" thickBot="1" x14ac:dyDescent="0.3">
      <c r="B4" s="161"/>
      <c r="C4" s="162"/>
      <c r="D4" s="163" t="s">
        <v>2</v>
      </c>
      <c r="E4" s="163" t="s">
        <v>6</v>
      </c>
      <c r="F4" s="163" t="s">
        <v>2</v>
      </c>
      <c r="G4" s="163" t="s">
        <v>6</v>
      </c>
      <c r="H4" s="163" t="s">
        <v>2</v>
      </c>
      <c r="I4" s="177"/>
      <c r="J4" s="207" t="s">
        <v>2</v>
      </c>
      <c r="K4" s="163" t="s">
        <v>2</v>
      </c>
      <c r="L4" s="208" t="s">
        <v>2</v>
      </c>
    </row>
    <row r="5" spans="2:12" x14ac:dyDescent="0.25">
      <c r="B5" s="3">
        <v>214</v>
      </c>
      <c r="C5" s="9" t="s">
        <v>5</v>
      </c>
      <c r="D5" s="10">
        <v>36</v>
      </c>
      <c r="E5" s="10">
        <v>6</v>
      </c>
      <c r="F5" s="10">
        <f>D5*E5</f>
        <v>216</v>
      </c>
      <c r="G5" s="10">
        <v>1</v>
      </c>
      <c r="H5" s="10">
        <f t="shared" ref="H5:H12" si="0">F5*G5</f>
        <v>216</v>
      </c>
      <c r="I5" s="178"/>
      <c r="J5" s="200">
        <f>H5</f>
        <v>216</v>
      </c>
      <c r="K5" s="212"/>
      <c r="L5" s="216"/>
    </row>
    <row r="6" spans="2:12" x14ac:dyDescent="0.25">
      <c r="B6" s="12"/>
      <c r="C6" s="1" t="s">
        <v>8</v>
      </c>
      <c r="D6" s="2">
        <v>748</v>
      </c>
      <c r="E6" s="2">
        <v>1</v>
      </c>
      <c r="F6" s="2">
        <f>D6*E6</f>
        <v>748</v>
      </c>
      <c r="G6" s="2">
        <v>0.2</v>
      </c>
      <c r="H6" s="2">
        <f t="shared" si="0"/>
        <v>149.6</v>
      </c>
      <c r="I6" s="179"/>
      <c r="J6" s="211"/>
      <c r="K6" s="54">
        <f>H6</f>
        <v>149.6</v>
      </c>
      <c r="L6" s="217"/>
    </row>
    <row r="7" spans="2:12" x14ac:dyDescent="0.25">
      <c r="B7" s="12"/>
      <c r="C7" s="1" t="s">
        <v>24</v>
      </c>
      <c r="D7" s="2">
        <v>260</v>
      </c>
      <c r="E7" s="2">
        <v>1</v>
      </c>
      <c r="F7" s="2">
        <f t="shared" ref="F7:F24" si="1">D7*E7</f>
        <v>260</v>
      </c>
      <c r="G7" s="2">
        <v>0.8</v>
      </c>
      <c r="H7" s="2">
        <f t="shared" si="0"/>
        <v>208</v>
      </c>
      <c r="I7" s="179"/>
      <c r="J7" s="211"/>
      <c r="K7" s="54">
        <f t="shared" ref="K7:K9" si="2">H7</f>
        <v>208</v>
      </c>
      <c r="L7" s="217"/>
    </row>
    <row r="8" spans="2:12" x14ac:dyDescent="0.25">
      <c r="B8" s="12"/>
      <c r="C8" s="1" t="s">
        <v>12</v>
      </c>
      <c r="D8" s="2">
        <v>24</v>
      </c>
      <c r="E8" s="2">
        <v>1</v>
      </c>
      <c r="F8" s="2">
        <f t="shared" si="1"/>
        <v>24</v>
      </c>
      <c r="G8" s="2">
        <v>1</v>
      </c>
      <c r="H8" s="2">
        <f t="shared" si="0"/>
        <v>24</v>
      </c>
      <c r="I8" s="179"/>
      <c r="J8" s="211"/>
      <c r="K8" s="54">
        <f t="shared" si="2"/>
        <v>24</v>
      </c>
      <c r="L8" s="217"/>
    </row>
    <row r="9" spans="2:12" x14ac:dyDescent="0.25">
      <c r="B9" s="12"/>
      <c r="C9" s="1" t="s">
        <v>9</v>
      </c>
      <c r="D9" s="2">
        <v>90</v>
      </c>
      <c r="E9" s="2">
        <v>1</v>
      </c>
      <c r="F9" s="2">
        <f t="shared" si="1"/>
        <v>90</v>
      </c>
      <c r="G9" s="2">
        <v>0.5</v>
      </c>
      <c r="H9" s="2">
        <f t="shared" si="0"/>
        <v>45</v>
      </c>
      <c r="I9" s="179"/>
      <c r="J9" s="211"/>
      <c r="K9" s="54">
        <f t="shared" si="2"/>
        <v>45</v>
      </c>
      <c r="L9" s="217"/>
    </row>
    <row r="10" spans="2:12" x14ac:dyDescent="0.25">
      <c r="B10" s="12"/>
      <c r="C10" s="1" t="s">
        <v>10</v>
      </c>
      <c r="D10" s="2">
        <v>80</v>
      </c>
      <c r="E10" s="2">
        <v>1</v>
      </c>
      <c r="F10" s="2">
        <f t="shared" si="1"/>
        <v>80</v>
      </c>
      <c r="G10" s="2">
        <v>0.8</v>
      </c>
      <c r="H10" s="2">
        <f t="shared" si="0"/>
        <v>64</v>
      </c>
      <c r="I10" s="179"/>
      <c r="J10" s="170">
        <f>H10</f>
        <v>64</v>
      </c>
      <c r="K10" s="213"/>
      <c r="L10" s="217"/>
    </row>
    <row r="11" spans="2:12" x14ac:dyDescent="0.25">
      <c r="B11" s="12"/>
      <c r="C11" s="1" t="s">
        <v>11</v>
      </c>
      <c r="D11" s="2">
        <v>60</v>
      </c>
      <c r="E11" s="2">
        <v>1</v>
      </c>
      <c r="F11" s="2">
        <f t="shared" si="1"/>
        <v>60</v>
      </c>
      <c r="G11" s="2">
        <v>0.2</v>
      </c>
      <c r="H11" s="2">
        <f t="shared" si="0"/>
        <v>12</v>
      </c>
      <c r="I11" s="179"/>
      <c r="J11" s="170">
        <f t="shared" ref="J11:J12" si="3">H11</f>
        <v>12</v>
      </c>
      <c r="K11" s="213"/>
      <c r="L11" s="217"/>
    </row>
    <row r="12" spans="2:12" ht="15.75" thickBot="1" x14ac:dyDescent="0.3">
      <c r="B12" s="13"/>
      <c r="C12" s="29" t="s">
        <v>13</v>
      </c>
      <c r="D12" s="20">
        <v>60</v>
      </c>
      <c r="E12" s="20">
        <v>1</v>
      </c>
      <c r="F12" s="20">
        <f t="shared" si="1"/>
        <v>60</v>
      </c>
      <c r="G12" s="20">
        <v>0.2</v>
      </c>
      <c r="H12" s="20">
        <f t="shared" si="0"/>
        <v>12</v>
      </c>
      <c r="I12" s="180"/>
      <c r="J12" s="170">
        <f t="shared" si="3"/>
        <v>12</v>
      </c>
      <c r="K12" s="214"/>
      <c r="L12" s="218"/>
    </row>
    <row r="13" spans="2:12" ht="15.75" thickBot="1" x14ac:dyDescent="0.3">
      <c r="B13" s="39"/>
      <c r="C13" s="40" t="s">
        <v>69</v>
      </c>
      <c r="D13" s="41"/>
      <c r="E13" s="41"/>
      <c r="F13" s="220">
        <f>SUM(F5:F12)</f>
        <v>1538</v>
      </c>
      <c r="G13" s="42"/>
      <c r="H13" s="43">
        <f>SUM(H5:H12)</f>
        <v>730.6</v>
      </c>
      <c r="I13" s="181"/>
      <c r="J13" s="225">
        <f>SUM(J5:J12)</f>
        <v>304</v>
      </c>
      <c r="K13" s="43">
        <f>SUM(K5:K12)</f>
        <v>426.6</v>
      </c>
      <c r="L13" s="44"/>
    </row>
    <row r="14" spans="2:12" ht="15.75" thickBot="1" x14ac:dyDescent="0.3">
      <c r="B14" s="31">
        <v>215</v>
      </c>
      <c r="C14" s="32" t="s">
        <v>5</v>
      </c>
      <c r="D14" s="33">
        <v>36</v>
      </c>
      <c r="E14" s="33">
        <v>4</v>
      </c>
      <c r="F14" s="33">
        <f>D14*E14</f>
        <v>144</v>
      </c>
      <c r="G14" s="33">
        <v>1</v>
      </c>
      <c r="H14" s="33">
        <f>F14*G14</f>
        <v>144</v>
      </c>
      <c r="I14" s="182"/>
      <c r="J14" s="209">
        <f>H14</f>
        <v>144</v>
      </c>
      <c r="K14" s="215"/>
      <c r="L14" s="219"/>
    </row>
    <row r="15" spans="2:12" ht="15.75" thickBot="1" x14ac:dyDescent="0.3">
      <c r="B15" s="39"/>
      <c r="C15" s="40" t="s">
        <v>70</v>
      </c>
      <c r="D15" s="41"/>
      <c r="E15" s="41"/>
      <c r="F15" s="220">
        <f>F14</f>
        <v>144</v>
      </c>
      <c r="G15" s="42"/>
      <c r="H15" s="43">
        <f>H14</f>
        <v>144</v>
      </c>
      <c r="I15" s="181"/>
      <c r="J15" s="225">
        <f>J14</f>
        <v>144</v>
      </c>
      <c r="K15" s="43">
        <f>K14</f>
        <v>0</v>
      </c>
      <c r="L15" s="210"/>
    </row>
    <row r="16" spans="2:12" x14ac:dyDescent="0.25">
      <c r="B16" s="3">
        <v>216</v>
      </c>
      <c r="C16" s="9" t="s">
        <v>5</v>
      </c>
      <c r="D16" s="10">
        <v>36</v>
      </c>
      <c r="E16" s="10">
        <v>4</v>
      </c>
      <c r="F16" s="10">
        <f>D16*E16</f>
        <v>144</v>
      </c>
      <c r="G16" s="10">
        <v>1</v>
      </c>
      <c r="H16" s="10">
        <f>F16*G16</f>
        <v>144</v>
      </c>
      <c r="I16" s="178"/>
      <c r="J16" s="200">
        <f>H16</f>
        <v>144</v>
      </c>
      <c r="K16" s="212"/>
      <c r="L16" s="216"/>
    </row>
    <row r="17" spans="2:12" x14ac:dyDescent="0.25">
      <c r="B17" s="12"/>
      <c r="C17" s="1" t="s">
        <v>25</v>
      </c>
      <c r="D17" s="2">
        <v>260</v>
      </c>
      <c r="E17" s="2">
        <v>1</v>
      </c>
      <c r="F17" s="2">
        <f t="shared" si="1"/>
        <v>260</v>
      </c>
      <c r="G17" s="2">
        <v>0.8</v>
      </c>
      <c r="H17" s="2">
        <f>F17*G17</f>
        <v>208</v>
      </c>
      <c r="I17" s="179"/>
      <c r="J17" s="211"/>
      <c r="K17" s="54">
        <f>H17</f>
        <v>208</v>
      </c>
      <c r="L17" s="217"/>
    </row>
    <row r="18" spans="2:12" x14ac:dyDescent="0.25">
      <c r="B18" s="12"/>
      <c r="C18" s="1" t="s">
        <v>12</v>
      </c>
      <c r="D18" s="2">
        <v>24</v>
      </c>
      <c r="E18" s="2">
        <v>1</v>
      </c>
      <c r="F18" s="2">
        <f t="shared" si="1"/>
        <v>24</v>
      </c>
      <c r="G18" s="2">
        <v>1</v>
      </c>
      <c r="H18" s="2">
        <f>F18*G18</f>
        <v>24</v>
      </c>
      <c r="I18" s="179"/>
      <c r="J18" s="211"/>
      <c r="K18" s="54">
        <f t="shared" ref="K18:K22" si="4">H18</f>
        <v>24</v>
      </c>
      <c r="L18" s="217"/>
    </row>
    <row r="19" spans="2:12" x14ac:dyDescent="0.25">
      <c r="B19" s="12"/>
      <c r="C19" s="1" t="s">
        <v>9</v>
      </c>
      <c r="D19" s="2">
        <v>90</v>
      </c>
      <c r="E19" s="2">
        <v>1</v>
      </c>
      <c r="F19" s="2">
        <f t="shared" si="1"/>
        <v>90</v>
      </c>
      <c r="G19" s="2">
        <v>0.5</v>
      </c>
      <c r="H19" s="2">
        <f>F19*G19</f>
        <v>45</v>
      </c>
      <c r="I19" s="179"/>
      <c r="J19" s="211"/>
      <c r="K19" s="54">
        <f t="shared" si="4"/>
        <v>45</v>
      </c>
      <c r="L19" s="217"/>
    </row>
    <row r="20" spans="2:12" x14ac:dyDescent="0.25">
      <c r="B20" s="12"/>
      <c r="C20" s="1" t="s">
        <v>14</v>
      </c>
      <c r="D20" s="2">
        <v>60</v>
      </c>
      <c r="E20" s="2">
        <v>1</v>
      </c>
      <c r="F20" s="2">
        <f t="shared" si="1"/>
        <v>60</v>
      </c>
      <c r="G20" s="2">
        <v>0.2</v>
      </c>
      <c r="H20" s="2">
        <f>F20*G20</f>
        <v>12</v>
      </c>
      <c r="I20" s="179"/>
      <c r="J20" s="211"/>
      <c r="K20" s="54">
        <f t="shared" si="4"/>
        <v>12</v>
      </c>
      <c r="L20" s="217"/>
    </row>
    <row r="21" spans="2:12" x14ac:dyDescent="0.25">
      <c r="B21" s="12"/>
      <c r="C21" s="1" t="s">
        <v>15</v>
      </c>
      <c r="D21" s="2">
        <v>1297</v>
      </c>
      <c r="E21" s="2">
        <v>1</v>
      </c>
      <c r="F21" s="2">
        <f t="shared" si="1"/>
        <v>1297</v>
      </c>
      <c r="G21" s="59"/>
      <c r="H21" s="2">
        <v>523</v>
      </c>
      <c r="I21" s="183" t="s">
        <v>99</v>
      </c>
      <c r="J21" s="211"/>
      <c r="K21" s="54">
        <f t="shared" si="4"/>
        <v>523</v>
      </c>
      <c r="L21" s="217"/>
    </row>
    <row r="22" spans="2:12" x14ac:dyDescent="0.25">
      <c r="B22" s="12"/>
      <c r="C22" s="1" t="s">
        <v>16</v>
      </c>
      <c r="D22" s="2">
        <v>1169</v>
      </c>
      <c r="E22" s="2">
        <v>1</v>
      </c>
      <c r="F22" s="2">
        <f t="shared" si="1"/>
        <v>1169</v>
      </c>
      <c r="G22" s="59"/>
      <c r="H22" s="2">
        <v>428</v>
      </c>
      <c r="I22" s="183" t="s">
        <v>100</v>
      </c>
      <c r="J22" s="211"/>
      <c r="K22" s="54">
        <f t="shared" si="4"/>
        <v>428</v>
      </c>
      <c r="L22" s="217"/>
    </row>
    <row r="23" spans="2:12" x14ac:dyDescent="0.25">
      <c r="B23" s="12"/>
      <c r="C23" s="1" t="s">
        <v>18</v>
      </c>
      <c r="D23" s="2">
        <v>400</v>
      </c>
      <c r="E23" s="2">
        <v>1</v>
      </c>
      <c r="F23" s="2">
        <f t="shared" si="1"/>
        <v>400</v>
      </c>
      <c r="G23" s="2">
        <v>1</v>
      </c>
      <c r="H23" s="2">
        <f>F23*G23</f>
        <v>400</v>
      </c>
      <c r="I23" s="179"/>
      <c r="J23" s="170">
        <f>H23</f>
        <v>400</v>
      </c>
      <c r="K23" s="213"/>
      <c r="L23" s="217"/>
    </row>
    <row r="24" spans="2:12" ht="15.75" thickBot="1" x14ac:dyDescent="0.3">
      <c r="B24" s="13"/>
      <c r="C24" s="29" t="s">
        <v>19</v>
      </c>
      <c r="D24" s="20">
        <v>1000</v>
      </c>
      <c r="E24" s="20">
        <v>1</v>
      </c>
      <c r="F24" s="20">
        <f t="shared" si="1"/>
        <v>1000</v>
      </c>
      <c r="G24" s="20">
        <v>0.8</v>
      </c>
      <c r="H24" s="20">
        <f>F24*G24</f>
        <v>800</v>
      </c>
      <c r="I24" s="180"/>
      <c r="J24" s="170">
        <f>H24</f>
        <v>800</v>
      </c>
      <c r="K24" s="213"/>
      <c r="L24" s="217"/>
    </row>
    <row r="25" spans="2:12" ht="15.75" thickBot="1" x14ac:dyDescent="0.3">
      <c r="B25" s="39"/>
      <c r="C25" s="40" t="s">
        <v>71</v>
      </c>
      <c r="D25" s="41"/>
      <c r="E25" s="41"/>
      <c r="F25" s="220">
        <f>SUM(F16:F24)</f>
        <v>4444</v>
      </c>
      <c r="G25" s="42"/>
      <c r="H25" s="43">
        <f>SUM(H16:H24)</f>
        <v>2584</v>
      </c>
      <c r="I25" s="181"/>
      <c r="J25" s="225">
        <f>SUM(J16:J24)</f>
        <v>1344</v>
      </c>
      <c r="K25" s="43">
        <f>SUM(K16:K24)</f>
        <v>1240</v>
      </c>
      <c r="L25" s="210"/>
    </row>
    <row r="26" spans="2:12" x14ac:dyDescent="0.25">
      <c r="B26" s="3" t="s">
        <v>135</v>
      </c>
      <c r="C26" s="9" t="s">
        <v>5</v>
      </c>
      <c r="D26" s="10">
        <v>36</v>
      </c>
      <c r="E26" s="10">
        <v>6</v>
      </c>
      <c r="F26" s="10">
        <f t="shared" ref="F26:F31" si="5">D26*E26</f>
        <v>216</v>
      </c>
      <c r="G26" s="10">
        <v>1</v>
      </c>
      <c r="H26" s="10">
        <f t="shared" ref="H26:H31" si="6">F26*G26</f>
        <v>216</v>
      </c>
      <c r="I26" s="178"/>
      <c r="J26" s="170">
        <f>H26</f>
        <v>216</v>
      </c>
      <c r="K26" s="213"/>
      <c r="L26" s="217"/>
    </row>
    <row r="27" spans="2:12" x14ac:dyDescent="0.25">
      <c r="B27" s="12"/>
      <c r="C27" s="1" t="s">
        <v>26</v>
      </c>
      <c r="D27" s="2">
        <v>260</v>
      </c>
      <c r="E27" s="2">
        <v>1</v>
      </c>
      <c r="F27" s="2">
        <f t="shared" si="5"/>
        <v>260</v>
      </c>
      <c r="G27" s="2">
        <v>0.8</v>
      </c>
      <c r="H27" s="2">
        <f t="shared" si="6"/>
        <v>208</v>
      </c>
      <c r="I27" s="179"/>
      <c r="J27" s="211"/>
      <c r="K27" s="54">
        <f>H27</f>
        <v>208</v>
      </c>
      <c r="L27" s="217"/>
    </row>
    <row r="28" spans="2:12" x14ac:dyDescent="0.25">
      <c r="B28" s="12" t="s">
        <v>136</v>
      </c>
      <c r="C28" s="1" t="s">
        <v>12</v>
      </c>
      <c r="D28" s="2">
        <v>24</v>
      </c>
      <c r="E28" s="2">
        <v>1</v>
      </c>
      <c r="F28" s="2">
        <f t="shared" si="5"/>
        <v>24</v>
      </c>
      <c r="G28" s="2">
        <v>1</v>
      </c>
      <c r="H28" s="2">
        <f t="shared" si="6"/>
        <v>24</v>
      </c>
      <c r="I28" s="179"/>
      <c r="J28" s="211"/>
      <c r="K28" s="54">
        <f t="shared" ref="K28:K29" si="7">H28</f>
        <v>24</v>
      </c>
      <c r="L28" s="217"/>
    </row>
    <row r="29" spans="2:12" x14ac:dyDescent="0.25">
      <c r="B29" s="15" t="s">
        <v>20</v>
      </c>
      <c r="C29" s="1" t="s">
        <v>21</v>
      </c>
      <c r="D29" s="2">
        <v>90</v>
      </c>
      <c r="E29" s="2">
        <v>1</v>
      </c>
      <c r="F29" s="2">
        <f t="shared" si="5"/>
        <v>90</v>
      </c>
      <c r="G29" s="2">
        <v>0.5</v>
      </c>
      <c r="H29" s="2">
        <f t="shared" si="6"/>
        <v>45</v>
      </c>
      <c r="I29" s="179"/>
      <c r="J29" s="211"/>
      <c r="K29" s="54">
        <f t="shared" si="7"/>
        <v>45</v>
      </c>
      <c r="L29" s="217"/>
    </row>
    <row r="30" spans="2:12" x14ac:dyDescent="0.25">
      <c r="B30" s="15"/>
      <c r="C30" s="1" t="s">
        <v>22</v>
      </c>
      <c r="D30" s="2">
        <v>80</v>
      </c>
      <c r="E30" s="2">
        <v>1</v>
      </c>
      <c r="F30" s="2">
        <f t="shared" si="5"/>
        <v>80</v>
      </c>
      <c r="G30" s="2">
        <v>0.2</v>
      </c>
      <c r="H30" s="2">
        <f t="shared" si="6"/>
        <v>16</v>
      </c>
      <c r="I30" s="179"/>
      <c r="J30" s="170">
        <f>H30</f>
        <v>16</v>
      </c>
      <c r="K30" s="213"/>
      <c r="L30" s="217"/>
    </row>
    <row r="31" spans="2:12" ht="15.75" thickBot="1" x14ac:dyDescent="0.3">
      <c r="B31" s="19"/>
      <c r="C31" s="29" t="s">
        <v>23</v>
      </c>
      <c r="D31" s="20">
        <v>45</v>
      </c>
      <c r="E31" s="20">
        <v>1</v>
      </c>
      <c r="F31" s="20">
        <f t="shared" si="5"/>
        <v>45</v>
      </c>
      <c r="G31" s="20">
        <v>0.4</v>
      </c>
      <c r="H31" s="20">
        <f t="shared" si="6"/>
        <v>18</v>
      </c>
      <c r="I31" s="184"/>
      <c r="J31" s="170">
        <f>H31</f>
        <v>18</v>
      </c>
      <c r="K31" s="213"/>
      <c r="L31" s="217"/>
    </row>
    <row r="32" spans="2:12" ht="15.75" thickBot="1" x14ac:dyDescent="0.3">
      <c r="B32" s="45"/>
      <c r="C32" s="40" t="s">
        <v>72</v>
      </c>
      <c r="D32" s="41"/>
      <c r="E32" s="41"/>
      <c r="F32" s="220">
        <f>SUM(F26:F31)</f>
        <v>715</v>
      </c>
      <c r="G32" s="42"/>
      <c r="H32" s="43">
        <f>SUM(H26:H31)</f>
        <v>527</v>
      </c>
      <c r="I32" s="181"/>
      <c r="J32" s="225">
        <f>SUM(J26:J31)</f>
        <v>250</v>
      </c>
      <c r="K32" s="43">
        <f>SUM(K26:K31)</f>
        <v>277</v>
      </c>
      <c r="L32" s="210"/>
    </row>
    <row r="33" spans="2:12" x14ac:dyDescent="0.25">
      <c r="B33" s="21">
        <v>260</v>
      </c>
      <c r="C33" s="9" t="s">
        <v>30</v>
      </c>
      <c r="D33" s="10">
        <v>80</v>
      </c>
      <c r="E33" s="10">
        <v>3</v>
      </c>
      <c r="F33" s="10">
        <f>D33*E33</f>
        <v>240</v>
      </c>
      <c r="G33" s="10">
        <v>1</v>
      </c>
      <c r="H33" s="10">
        <f>F33*G33</f>
        <v>240</v>
      </c>
      <c r="I33" s="178"/>
      <c r="J33" s="170">
        <f>H33</f>
        <v>240</v>
      </c>
      <c r="K33" s="213"/>
      <c r="L33" s="217"/>
    </row>
    <row r="34" spans="2:12" x14ac:dyDescent="0.25">
      <c r="B34" s="22"/>
      <c r="C34" s="1" t="s">
        <v>27</v>
      </c>
      <c r="D34" s="2">
        <v>260</v>
      </c>
      <c r="E34" s="2">
        <v>1</v>
      </c>
      <c r="F34" s="2">
        <f>D34*E34</f>
        <v>260</v>
      </c>
      <c r="G34" s="2">
        <v>0.8</v>
      </c>
      <c r="H34" s="2">
        <f>F34*G34</f>
        <v>208</v>
      </c>
      <c r="I34" s="179"/>
      <c r="J34" s="211"/>
      <c r="K34" s="54">
        <f>H34</f>
        <v>208</v>
      </c>
      <c r="L34" s="217"/>
    </row>
    <row r="35" spans="2:12" x14ac:dyDescent="0.25">
      <c r="B35" s="22"/>
      <c r="C35" s="1" t="s">
        <v>12</v>
      </c>
      <c r="D35" s="2">
        <v>24</v>
      </c>
      <c r="E35" s="2">
        <v>1</v>
      </c>
      <c r="F35" s="2">
        <f>D35*E35</f>
        <v>24</v>
      </c>
      <c r="G35" s="2">
        <v>1</v>
      </c>
      <c r="H35" s="2">
        <f>F35*G35</f>
        <v>24</v>
      </c>
      <c r="I35" s="179"/>
      <c r="J35" s="211"/>
      <c r="K35" s="54">
        <f t="shared" ref="K35:K36" si="8">H35</f>
        <v>24</v>
      </c>
      <c r="L35" s="217"/>
    </row>
    <row r="36" spans="2:12" ht="15.75" thickBot="1" x14ac:dyDescent="0.3">
      <c r="B36" s="36"/>
      <c r="C36" s="29" t="s">
        <v>21</v>
      </c>
      <c r="D36" s="20">
        <v>90</v>
      </c>
      <c r="E36" s="20">
        <v>1</v>
      </c>
      <c r="F36" s="20">
        <f>D36*E36</f>
        <v>90</v>
      </c>
      <c r="G36" s="20">
        <v>0.5</v>
      </c>
      <c r="H36" s="20">
        <f>F36*G36</f>
        <v>45</v>
      </c>
      <c r="I36" s="180"/>
      <c r="J36" s="211"/>
      <c r="K36" s="54">
        <f t="shared" si="8"/>
        <v>45</v>
      </c>
      <c r="L36" s="217"/>
    </row>
    <row r="37" spans="2:12" ht="15.75" thickBot="1" x14ac:dyDescent="0.3">
      <c r="B37" s="46"/>
      <c r="C37" s="40" t="s">
        <v>73</v>
      </c>
      <c r="D37" s="41">
        <v>9</v>
      </c>
      <c r="E37" s="41"/>
      <c r="F37" s="220">
        <f>SUM(F33:F36)</f>
        <v>614</v>
      </c>
      <c r="G37" s="42"/>
      <c r="H37" s="43">
        <f>SUM(H33:H36)</f>
        <v>517</v>
      </c>
      <c r="I37" s="181"/>
      <c r="J37" s="225">
        <f>SUM(J33:J36)</f>
        <v>240</v>
      </c>
      <c r="K37" s="43">
        <f>SUM(K33:K36)</f>
        <v>277</v>
      </c>
      <c r="L37" s="210"/>
    </row>
    <row r="38" spans="2:12" x14ac:dyDescent="0.25">
      <c r="B38" s="21">
        <v>261</v>
      </c>
      <c r="C38" s="9" t="s">
        <v>30</v>
      </c>
      <c r="D38" s="10">
        <v>80</v>
      </c>
      <c r="E38" s="10">
        <v>3</v>
      </c>
      <c r="F38" s="10">
        <f>D38*E38</f>
        <v>240</v>
      </c>
      <c r="G38" s="10">
        <v>1</v>
      </c>
      <c r="H38" s="10">
        <f>F38*G38</f>
        <v>240</v>
      </c>
      <c r="I38" s="178"/>
      <c r="J38" s="170">
        <f>H38</f>
        <v>240</v>
      </c>
      <c r="K38" s="213"/>
      <c r="L38" s="217"/>
    </row>
    <row r="39" spans="2:12" x14ac:dyDescent="0.25">
      <c r="B39" s="22"/>
      <c r="C39" s="1" t="s">
        <v>27</v>
      </c>
      <c r="D39" s="2">
        <v>260</v>
      </c>
      <c r="E39" s="2">
        <v>1</v>
      </c>
      <c r="F39" s="2">
        <f>D39*E39</f>
        <v>260</v>
      </c>
      <c r="G39" s="2">
        <v>0.8</v>
      </c>
      <c r="H39" s="2">
        <f>F39*G39</f>
        <v>208</v>
      </c>
      <c r="I39" s="179"/>
      <c r="J39" s="211"/>
      <c r="K39" s="54">
        <f>H39</f>
        <v>208</v>
      </c>
      <c r="L39" s="217"/>
    </row>
    <row r="40" spans="2:12" x14ac:dyDescent="0.25">
      <c r="B40" s="25"/>
      <c r="C40" s="1" t="s">
        <v>12</v>
      </c>
      <c r="D40" s="2">
        <v>24</v>
      </c>
      <c r="E40" s="2">
        <v>1</v>
      </c>
      <c r="F40" s="2">
        <f>D40*E40</f>
        <v>24</v>
      </c>
      <c r="G40" s="2">
        <v>1</v>
      </c>
      <c r="H40" s="2">
        <f>F40*G40</f>
        <v>24</v>
      </c>
      <c r="I40" s="179"/>
      <c r="J40" s="211"/>
      <c r="K40" s="54">
        <f t="shared" ref="K40:K41" si="9">H40</f>
        <v>24</v>
      </c>
      <c r="L40" s="217"/>
    </row>
    <row r="41" spans="2:12" ht="15.75" thickBot="1" x14ac:dyDescent="0.3">
      <c r="B41" s="47"/>
      <c r="C41" s="29" t="s">
        <v>21</v>
      </c>
      <c r="D41" s="20">
        <v>90</v>
      </c>
      <c r="E41" s="20">
        <v>1</v>
      </c>
      <c r="F41" s="20">
        <f>D41*E41</f>
        <v>90</v>
      </c>
      <c r="G41" s="20">
        <v>0.5</v>
      </c>
      <c r="H41" s="20">
        <f>F41*G41</f>
        <v>45</v>
      </c>
      <c r="I41" s="180"/>
      <c r="J41" s="211"/>
      <c r="K41" s="54">
        <f t="shared" si="9"/>
        <v>45</v>
      </c>
      <c r="L41" s="217"/>
    </row>
    <row r="42" spans="2:12" ht="15.75" thickBot="1" x14ac:dyDescent="0.3">
      <c r="B42" s="48"/>
      <c r="C42" s="40" t="s">
        <v>75</v>
      </c>
      <c r="D42" s="41"/>
      <c r="E42" s="41"/>
      <c r="F42" s="220">
        <f>SUM(F38:F41)</f>
        <v>614</v>
      </c>
      <c r="G42" s="42"/>
      <c r="H42" s="43">
        <f>SUM(H38:H41)</f>
        <v>517</v>
      </c>
      <c r="I42" s="181"/>
      <c r="J42" s="225">
        <f>SUM(J38:J41)</f>
        <v>240</v>
      </c>
      <c r="K42" s="43">
        <f>SUM(K38:K41)</f>
        <v>277</v>
      </c>
      <c r="L42" s="210"/>
    </row>
    <row r="43" spans="2:12" x14ac:dyDescent="0.25">
      <c r="B43" s="28">
        <v>262</v>
      </c>
      <c r="C43" s="9" t="s">
        <v>30</v>
      </c>
      <c r="D43" s="10">
        <v>80</v>
      </c>
      <c r="E43" s="10">
        <v>3</v>
      </c>
      <c r="F43" s="10">
        <f>D43*E43</f>
        <v>240</v>
      </c>
      <c r="G43" s="10">
        <v>1</v>
      </c>
      <c r="H43" s="10">
        <f>F43*G43</f>
        <v>240</v>
      </c>
      <c r="I43" s="178"/>
      <c r="J43" s="170">
        <f>H43</f>
        <v>240</v>
      </c>
      <c r="K43" s="213"/>
      <c r="L43" s="217"/>
    </row>
    <row r="44" spans="2:12" x14ac:dyDescent="0.25">
      <c r="B44" s="26"/>
      <c r="C44" s="1" t="s">
        <v>27</v>
      </c>
      <c r="D44" s="2">
        <v>260</v>
      </c>
      <c r="E44" s="2">
        <v>1</v>
      </c>
      <c r="F44" s="2">
        <f>D44*E44</f>
        <v>260</v>
      </c>
      <c r="G44" s="2">
        <v>0.8</v>
      </c>
      <c r="H44" s="2">
        <f>F44*G44</f>
        <v>208</v>
      </c>
      <c r="I44" s="179"/>
      <c r="J44" s="211"/>
      <c r="K44" s="54">
        <f>H44</f>
        <v>208</v>
      </c>
      <c r="L44" s="217"/>
    </row>
    <row r="45" spans="2:12" x14ac:dyDescent="0.25">
      <c r="B45" s="25"/>
      <c r="C45" s="1" t="s">
        <v>12</v>
      </c>
      <c r="D45" s="2">
        <v>24</v>
      </c>
      <c r="E45" s="2">
        <v>1</v>
      </c>
      <c r="F45" s="2">
        <f>D45*E45</f>
        <v>24</v>
      </c>
      <c r="G45" s="2">
        <v>1</v>
      </c>
      <c r="H45" s="2">
        <f>F45*G45</f>
        <v>24</v>
      </c>
      <c r="I45" s="179"/>
      <c r="J45" s="211"/>
      <c r="K45" s="54">
        <f t="shared" ref="K45:K46" si="10">H45</f>
        <v>24</v>
      </c>
      <c r="L45" s="217"/>
    </row>
    <row r="46" spans="2:12" ht="15.75" thickBot="1" x14ac:dyDescent="0.3">
      <c r="B46" s="47"/>
      <c r="C46" s="29" t="s">
        <v>21</v>
      </c>
      <c r="D46" s="20">
        <v>90</v>
      </c>
      <c r="E46" s="20">
        <v>1</v>
      </c>
      <c r="F46" s="20">
        <f>D46*E46</f>
        <v>90</v>
      </c>
      <c r="G46" s="20">
        <v>0.5</v>
      </c>
      <c r="H46" s="20">
        <f>F46*G46</f>
        <v>45</v>
      </c>
      <c r="I46" s="180"/>
      <c r="J46" s="211"/>
      <c r="K46" s="54">
        <f t="shared" si="10"/>
        <v>45</v>
      </c>
      <c r="L46" s="217"/>
    </row>
    <row r="47" spans="2:12" ht="15.75" thickBot="1" x14ac:dyDescent="0.3">
      <c r="B47" s="48"/>
      <c r="C47" s="40" t="s">
        <v>74</v>
      </c>
      <c r="D47" s="41"/>
      <c r="E47" s="41"/>
      <c r="F47" s="220">
        <f>SUM(F43:F46)</f>
        <v>614</v>
      </c>
      <c r="G47" s="42"/>
      <c r="H47" s="43">
        <f>SUM(H43:H46)</f>
        <v>517</v>
      </c>
      <c r="I47" s="181"/>
      <c r="J47" s="225">
        <f>SUM(J43:J46)</f>
        <v>240</v>
      </c>
      <c r="K47" s="43">
        <f>SUM(K43:K46)</f>
        <v>277</v>
      </c>
      <c r="L47" s="210"/>
    </row>
    <row r="48" spans="2:12" x14ac:dyDescent="0.25">
      <c r="B48" s="28">
        <v>263</v>
      </c>
      <c r="C48" s="9" t="s">
        <v>30</v>
      </c>
      <c r="D48" s="10">
        <v>80</v>
      </c>
      <c r="E48" s="10">
        <v>3</v>
      </c>
      <c r="F48" s="10">
        <f>D48*E48</f>
        <v>240</v>
      </c>
      <c r="G48" s="10">
        <v>1</v>
      </c>
      <c r="H48" s="10">
        <f>F48*G48</f>
        <v>240</v>
      </c>
      <c r="I48" s="178"/>
      <c r="J48" s="170">
        <f>H48</f>
        <v>240</v>
      </c>
      <c r="K48" s="213"/>
      <c r="L48" s="217"/>
    </row>
    <row r="49" spans="2:12" x14ac:dyDescent="0.25">
      <c r="B49" s="26"/>
      <c r="C49" s="1" t="s">
        <v>27</v>
      </c>
      <c r="D49" s="2">
        <v>260</v>
      </c>
      <c r="E49" s="2">
        <v>1</v>
      </c>
      <c r="F49" s="2">
        <f>D49*E49</f>
        <v>260</v>
      </c>
      <c r="G49" s="2">
        <v>0.8</v>
      </c>
      <c r="H49" s="2">
        <f>F49*G49</f>
        <v>208</v>
      </c>
      <c r="I49" s="179"/>
      <c r="J49" s="211"/>
      <c r="K49" s="54">
        <f>H49</f>
        <v>208</v>
      </c>
      <c r="L49" s="217"/>
    </row>
    <row r="50" spans="2:12" x14ac:dyDescent="0.25">
      <c r="B50" s="25"/>
      <c r="C50" s="1" t="s">
        <v>12</v>
      </c>
      <c r="D50" s="2">
        <v>24</v>
      </c>
      <c r="E50" s="2">
        <v>1</v>
      </c>
      <c r="F50" s="2">
        <f>D50*E50</f>
        <v>24</v>
      </c>
      <c r="G50" s="2">
        <v>1</v>
      </c>
      <c r="H50" s="2">
        <f>F50*G50</f>
        <v>24</v>
      </c>
      <c r="I50" s="179"/>
      <c r="J50" s="211"/>
      <c r="K50" s="54">
        <f t="shared" ref="K50:K51" si="11">H50</f>
        <v>24</v>
      </c>
      <c r="L50" s="217"/>
    </row>
    <row r="51" spans="2:12" ht="15.75" thickBot="1" x14ac:dyDescent="0.3">
      <c r="B51" s="47"/>
      <c r="C51" s="29" t="s">
        <v>21</v>
      </c>
      <c r="D51" s="20">
        <v>90</v>
      </c>
      <c r="E51" s="20">
        <v>1</v>
      </c>
      <c r="F51" s="20">
        <f>D51*E51</f>
        <v>90</v>
      </c>
      <c r="G51" s="20">
        <v>0.5</v>
      </c>
      <c r="H51" s="20">
        <f>F51*G51</f>
        <v>45</v>
      </c>
      <c r="I51" s="180"/>
      <c r="J51" s="211"/>
      <c r="K51" s="54">
        <f t="shared" si="11"/>
        <v>45</v>
      </c>
      <c r="L51" s="217"/>
    </row>
    <row r="52" spans="2:12" ht="15.75" thickBot="1" x14ac:dyDescent="0.3">
      <c r="B52" s="48"/>
      <c r="C52" s="40" t="s">
        <v>76</v>
      </c>
      <c r="D52" s="41"/>
      <c r="E52" s="41"/>
      <c r="F52" s="220">
        <f>SUM(F48:F51)</f>
        <v>614</v>
      </c>
      <c r="G52" s="42"/>
      <c r="H52" s="43">
        <f>SUM(H48:H51)</f>
        <v>517</v>
      </c>
      <c r="I52" s="181"/>
      <c r="J52" s="225">
        <f>SUM(J48:J51)</f>
        <v>240</v>
      </c>
      <c r="K52" s="43">
        <f>SUM(K48:K51)</f>
        <v>277</v>
      </c>
      <c r="L52" s="210"/>
    </row>
    <row r="53" spans="2:12" x14ac:dyDescent="0.25">
      <c r="B53" s="21">
        <v>264</v>
      </c>
      <c r="C53" s="9" t="s">
        <v>30</v>
      </c>
      <c r="D53" s="10">
        <v>80</v>
      </c>
      <c r="E53" s="10">
        <v>4</v>
      </c>
      <c r="F53" s="10">
        <f>D53*E53</f>
        <v>320</v>
      </c>
      <c r="G53" s="10">
        <v>1</v>
      </c>
      <c r="H53" s="10">
        <f t="shared" ref="H53:H59" si="12">F53*G53</f>
        <v>320</v>
      </c>
      <c r="I53" s="185"/>
      <c r="J53" s="170">
        <f>H53</f>
        <v>320</v>
      </c>
      <c r="K53" s="213"/>
      <c r="L53" s="217"/>
    </row>
    <row r="54" spans="2:12" x14ac:dyDescent="0.25">
      <c r="B54" s="22"/>
      <c r="C54" s="1" t="s">
        <v>27</v>
      </c>
      <c r="D54" s="2">
        <v>260</v>
      </c>
      <c r="E54" s="2">
        <v>1</v>
      </c>
      <c r="F54" s="2">
        <f t="shared" ref="F54:F59" si="13">D54*E54</f>
        <v>260</v>
      </c>
      <c r="G54" s="2">
        <v>0.8</v>
      </c>
      <c r="H54" s="2">
        <f t="shared" si="12"/>
        <v>208</v>
      </c>
      <c r="I54" s="186"/>
      <c r="J54" s="211"/>
      <c r="K54" s="54">
        <f>H54</f>
        <v>208</v>
      </c>
      <c r="L54" s="217"/>
    </row>
    <row r="55" spans="2:12" x14ac:dyDescent="0.25">
      <c r="B55" s="22"/>
      <c r="C55" s="1" t="s">
        <v>12</v>
      </c>
      <c r="D55" s="2">
        <v>24</v>
      </c>
      <c r="E55" s="2">
        <v>1</v>
      </c>
      <c r="F55" s="2">
        <f t="shared" si="13"/>
        <v>24</v>
      </c>
      <c r="G55" s="2">
        <v>1</v>
      </c>
      <c r="H55" s="2">
        <f t="shared" si="12"/>
        <v>24</v>
      </c>
      <c r="I55" s="186"/>
      <c r="J55" s="211"/>
      <c r="K55" s="54">
        <f t="shared" ref="K55:K57" si="14">H55</f>
        <v>24</v>
      </c>
      <c r="L55" s="217"/>
    </row>
    <row r="56" spans="2:12" x14ac:dyDescent="0.25">
      <c r="B56" s="22"/>
      <c r="C56" s="1" t="s">
        <v>32</v>
      </c>
      <c r="D56" s="54">
        <v>24</v>
      </c>
      <c r="E56" s="54">
        <v>1</v>
      </c>
      <c r="F56" s="54">
        <f t="shared" si="13"/>
        <v>24</v>
      </c>
      <c r="G56" s="54">
        <v>1</v>
      </c>
      <c r="H56" s="54">
        <f t="shared" si="12"/>
        <v>24</v>
      </c>
      <c r="I56" s="186"/>
      <c r="J56" s="211"/>
      <c r="K56" s="54">
        <f t="shared" si="14"/>
        <v>24</v>
      </c>
      <c r="L56" s="217"/>
    </row>
    <row r="57" spans="2:12" x14ac:dyDescent="0.25">
      <c r="B57" s="22"/>
      <c r="C57" s="1" t="s">
        <v>21</v>
      </c>
      <c r="D57" s="2">
        <v>90</v>
      </c>
      <c r="E57" s="2">
        <v>1</v>
      </c>
      <c r="F57" s="2">
        <f t="shared" si="13"/>
        <v>90</v>
      </c>
      <c r="G57" s="2">
        <v>0.5</v>
      </c>
      <c r="H57" s="2">
        <f t="shared" si="12"/>
        <v>45</v>
      </c>
      <c r="I57" s="186"/>
      <c r="J57" s="211"/>
      <c r="K57" s="54">
        <f t="shared" si="14"/>
        <v>45</v>
      </c>
      <c r="L57" s="217"/>
    </row>
    <row r="58" spans="2:12" x14ac:dyDescent="0.25">
      <c r="B58" s="22"/>
      <c r="C58" s="1" t="s">
        <v>33</v>
      </c>
      <c r="D58" s="2">
        <v>50</v>
      </c>
      <c r="E58" s="2">
        <v>1</v>
      </c>
      <c r="F58" s="2">
        <f t="shared" si="13"/>
        <v>50</v>
      </c>
      <c r="G58" s="2">
        <v>0.2</v>
      </c>
      <c r="H58" s="2">
        <f t="shared" si="12"/>
        <v>10</v>
      </c>
      <c r="I58" s="186"/>
      <c r="J58" s="170">
        <f>H58</f>
        <v>10</v>
      </c>
      <c r="K58" s="213"/>
      <c r="L58" s="217"/>
    </row>
    <row r="59" spans="2:12" ht="15.75" thickBot="1" x14ac:dyDescent="0.3">
      <c r="B59" s="22"/>
      <c r="C59" s="1" t="s">
        <v>11</v>
      </c>
      <c r="D59" s="2">
        <v>60</v>
      </c>
      <c r="E59" s="2">
        <v>1</v>
      </c>
      <c r="F59" s="2">
        <f t="shared" si="13"/>
        <v>60</v>
      </c>
      <c r="G59" s="2">
        <v>0.2</v>
      </c>
      <c r="H59" s="2">
        <f t="shared" si="12"/>
        <v>12</v>
      </c>
      <c r="I59" s="186"/>
      <c r="J59" s="170">
        <f>H59</f>
        <v>12</v>
      </c>
      <c r="K59" s="213"/>
      <c r="L59" s="217"/>
    </row>
    <row r="60" spans="2:12" ht="15.75" thickBot="1" x14ac:dyDescent="0.3">
      <c r="B60" s="49"/>
      <c r="C60" s="50" t="s">
        <v>77</v>
      </c>
      <c r="D60" s="51"/>
      <c r="E60" s="51"/>
      <c r="F60" s="221">
        <f>SUM(F53:F59)</f>
        <v>828</v>
      </c>
      <c r="G60" s="52"/>
      <c r="H60" s="53">
        <f>SUM(H53:H59)</f>
        <v>643</v>
      </c>
      <c r="I60" s="187"/>
      <c r="J60" s="225">
        <f>SUM(J53:J59)</f>
        <v>342</v>
      </c>
      <c r="K60" s="43">
        <f>SUM(K53:K59)</f>
        <v>301</v>
      </c>
      <c r="L60" s="210"/>
    </row>
    <row r="61" spans="2:12" x14ac:dyDescent="0.25">
      <c r="B61" s="21">
        <v>266</v>
      </c>
      <c r="C61" s="9" t="s">
        <v>5</v>
      </c>
      <c r="D61" s="55">
        <v>30</v>
      </c>
      <c r="E61" s="55">
        <v>1</v>
      </c>
      <c r="F61" s="55">
        <f>D61*E61</f>
        <v>30</v>
      </c>
      <c r="G61" s="55">
        <v>1</v>
      </c>
      <c r="H61" s="55">
        <f>F61*G61</f>
        <v>30</v>
      </c>
      <c r="I61" s="188" t="s">
        <v>36</v>
      </c>
      <c r="J61" s="226"/>
      <c r="K61" s="212"/>
      <c r="L61" s="201">
        <f>H61</f>
        <v>30</v>
      </c>
    </row>
    <row r="62" spans="2:12" ht="15.75" thickBot="1" x14ac:dyDescent="0.3">
      <c r="B62" s="36"/>
      <c r="C62" s="29" t="s">
        <v>34</v>
      </c>
      <c r="D62" s="56">
        <v>16</v>
      </c>
      <c r="E62" s="56">
        <v>1</v>
      </c>
      <c r="F62" s="56">
        <f>D62*E62</f>
        <v>16</v>
      </c>
      <c r="G62" s="56">
        <v>1</v>
      </c>
      <c r="H62" s="56">
        <f>F62*G62</f>
        <v>16</v>
      </c>
      <c r="I62" s="189"/>
      <c r="J62" s="211"/>
      <c r="K62" s="213"/>
      <c r="L62" s="201">
        <f>H62</f>
        <v>16</v>
      </c>
    </row>
    <row r="63" spans="2:12" ht="15.75" thickBot="1" x14ac:dyDescent="0.3">
      <c r="B63" s="46"/>
      <c r="C63" s="40" t="s">
        <v>95</v>
      </c>
      <c r="D63" s="58"/>
      <c r="E63" s="58"/>
      <c r="F63" s="222">
        <f>SUM(F61:F62)</f>
        <v>46</v>
      </c>
      <c r="G63" s="58"/>
      <c r="H63" s="60">
        <f>SUM(H61:H62)</f>
        <v>46</v>
      </c>
      <c r="I63" s="190"/>
      <c r="J63" s="233">
        <f>SUM(J61:J62)</f>
        <v>0</v>
      </c>
      <c r="K63" s="60">
        <f>SUM(K61:K62)</f>
        <v>0</v>
      </c>
      <c r="L63" s="227">
        <f>SUM(L61:L62)</f>
        <v>46</v>
      </c>
    </row>
    <row r="64" spans="2:12" x14ac:dyDescent="0.25">
      <c r="B64" s="24">
        <v>267</v>
      </c>
      <c r="C64" s="9" t="s">
        <v>5</v>
      </c>
      <c r="D64" s="55">
        <v>30</v>
      </c>
      <c r="E64" s="55">
        <v>2</v>
      </c>
      <c r="F64" s="55">
        <f t="shared" ref="F64:F70" si="15">D64*E64</f>
        <v>60</v>
      </c>
      <c r="G64" s="55">
        <v>1</v>
      </c>
      <c r="H64" s="55">
        <f t="shared" ref="H64:H70" si="16">F64*G64</f>
        <v>60</v>
      </c>
      <c r="I64" s="188" t="s">
        <v>101</v>
      </c>
      <c r="J64" s="211"/>
      <c r="K64" s="213"/>
      <c r="L64" s="202">
        <f>H64</f>
        <v>60</v>
      </c>
    </row>
    <row r="65" spans="2:12" x14ac:dyDescent="0.25">
      <c r="B65" s="22"/>
      <c r="C65" s="29" t="s">
        <v>34</v>
      </c>
      <c r="D65" s="56">
        <v>16</v>
      </c>
      <c r="E65" s="56">
        <v>1</v>
      </c>
      <c r="F65" s="56">
        <f t="shared" si="15"/>
        <v>16</v>
      </c>
      <c r="G65" s="56">
        <v>1</v>
      </c>
      <c r="H65" s="56">
        <f t="shared" si="16"/>
        <v>16</v>
      </c>
      <c r="I65" s="186"/>
      <c r="J65" s="211"/>
      <c r="K65" s="213"/>
      <c r="L65" s="202">
        <f>H65</f>
        <v>16</v>
      </c>
    </row>
    <row r="66" spans="2:12" x14ac:dyDescent="0.25">
      <c r="B66" s="22"/>
      <c r="C66" s="1" t="s">
        <v>37</v>
      </c>
      <c r="D66" s="54">
        <v>2200</v>
      </c>
      <c r="E66" s="54">
        <v>1</v>
      </c>
      <c r="F66" s="54">
        <f t="shared" si="15"/>
        <v>2200</v>
      </c>
      <c r="G66" s="54">
        <v>0.4</v>
      </c>
      <c r="H66" s="54">
        <f t="shared" si="16"/>
        <v>880</v>
      </c>
      <c r="I66" s="186"/>
      <c r="J66" s="211"/>
      <c r="K66" s="213"/>
      <c r="L66" s="202">
        <f t="shared" ref="L66:L70" si="17">H66</f>
        <v>880</v>
      </c>
    </row>
    <row r="67" spans="2:12" x14ac:dyDescent="0.25">
      <c r="B67" s="22"/>
      <c r="C67" s="1" t="s">
        <v>38</v>
      </c>
      <c r="D67" s="54">
        <v>80</v>
      </c>
      <c r="E67" s="54">
        <v>1</v>
      </c>
      <c r="F67" s="54">
        <f t="shared" si="15"/>
        <v>80</v>
      </c>
      <c r="G67" s="54">
        <v>0.8</v>
      </c>
      <c r="H67" s="54">
        <f t="shared" si="16"/>
        <v>64</v>
      </c>
      <c r="I67" s="186"/>
      <c r="J67" s="211"/>
      <c r="K67" s="213"/>
      <c r="L67" s="202">
        <f t="shared" si="17"/>
        <v>64</v>
      </c>
    </row>
    <row r="68" spans="2:12" x14ac:dyDescent="0.25">
      <c r="B68" s="22"/>
      <c r="C68" s="1" t="s">
        <v>39</v>
      </c>
      <c r="D68" s="54">
        <v>1600</v>
      </c>
      <c r="E68" s="54">
        <v>1</v>
      </c>
      <c r="F68" s="54">
        <f t="shared" si="15"/>
        <v>1600</v>
      </c>
      <c r="G68" s="54">
        <v>0.2</v>
      </c>
      <c r="H68" s="54">
        <f t="shared" si="16"/>
        <v>320</v>
      </c>
      <c r="I68" s="186"/>
      <c r="J68" s="211"/>
      <c r="K68" s="213"/>
      <c r="L68" s="202">
        <f t="shared" si="17"/>
        <v>320</v>
      </c>
    </row>
    <row r="69" spans="2:12" x14ac:dyDescent="0.25">
      <c r="B69" s="22"/>
      <c r="C69" s="1" t="s">
        <v>40</v>
      </c>
      <c r="D69" s="54">
        <v>2200</v>
      </c>
      <c r="E69" s="54">
        <v>1</v>
      </c>
      <c r="F69" s="54">
        <f t="shared" si="15"/>
        <v>2200</v>
      </c>
      <c r="G69" s="54">
        <v>0.2</v>
      </c>
      <c r="H69" s="54">
        <f t="shared" si="16"/>
        <v>440</v>
      </c>
      <c r="I69" s="186"/>
      <c r="J69" s="211"/>
      <c r="K69" s="213"/>
      <c r="L69" s="202">
        <f t="shared" si="17"/>
        <v>440</v>
      </c>
    </row>
    <row r="70" spans="2:12" ht="15.75" thickBot="1" x14ac:dyDescent="0.3">
      <c r="B70" s="36"/>
      <c r="C70" s="29" t="s">
        <v>41</v>
      </c>
      <c r="D70" s="56">
        <v>1500</v>
      </c>
      <c r="E70" s="56">
        <v>1</v>
      </c>
      <c r="F70" s="56">
        <f t="shared" si="15"/>
        <v>1500</v>
      </c>
      <c r="G70" s="56">
        <v>0.2</v>
      </c>
      <c r="H70" s="56">
        <f t="shared" si="16"/>
        <v>300</v>
      </c>
      <c r="I70" s="189"/>
      <c r="J70" s="211"/>
      <c r="K70" s="213"/>
      <c r="L70" s="202">
        <f t="shared" si="17"/>
        <v>300</v>
      </c>
    </row>
    <row r="71" spans="2:12" ht="15.75" thickBot="1" x14ac:dyDescent="0.3">
      <c r="B71" s="46"/>
      <c r="C71" s="40" t="s">
        <v>96</v>
      </c>
      <c r="D71" s="58"/>
      <c r="E71" s="58"/>
      <c r="F71" s="222">
        <f>SUM(F64:F70)</f>
        <v>7656</v>
      </c>
      <c r="G71" s="58"/>
      <c r="H71" s="60">
        <f>SUM(H64:H70)</f>
        <v>2080</v>
      </c>
      <c r="I71" s="190"/>
      <c r="J71" s="233">
        <f>SUM(J64:J70)</f>
        <v>0</v>
      </c>
      <c r="K71" s="60">
        <f>SUM(K64:K70)</f>
        <v>0</v>
      </c>
      <c r="L71" s="227">
        <f>SUM(L64:L70)</f>
        <v>2080</v>
      </c>
    </row>
    <row r="72" spans="2:12" x14ac:dyDescent="0.25">
      <c r="B72" s="21">
        <v>268</v>
      </c>
      <c r="C72" s="9" t="s">
        <v>30</v>
      </c>
      <c r="D72" s="10">
        <v>80</v>
      </c>
      <c r="E72" s="10">
        <v>2</v>
      </c>
      <c r="F72" s="10">
        <f>D72*E72</f>
        <v>160</v>
      </c>
      <c r="G72" s="10">
        <v>1</v>
      </c>
      <c r="H72" s="10">
        <f>F72*G72</f>
        <v>160</v>
      </c>
      <c r="I72" s="185"/>
      <c r="J72" s="170">
        <f>H72</f>
        <v>160</v>
      </c>
      <c r="K72" s="213"/>
      <c r="L72" s="217"/>
    </row>
    <row r="73" spans="2:12" x14ac:dyDescent="0.25">
      <c r="B73" s="22"/>
      <c r="C73" s="1" t="s">
        <v>27</v>
      </c>
      <c r="D73" s="2">
        <v>260</v>
      </c>
      <c r="E73" s="2">
        <v>2</v>
      </c>
      <c r="F73" s="2">
        <f>D73*E73</f>
        <v>520</v>
      </c>
      <c r="G73" s="2">
        <v>0.8</v>
      </c>
      <c r="H73" s="2">
        <f>F73*G73</f>
        <v>416</v>
      </c>
      <c r="I73" s="191"/>
      <c r="J73" s="211"/>
      <c r="K73" s="54">
        <f>H73</f>
        <v>416</v>
      </c>
      <c r="L73" s="217"/>
    </row>
    <row r="74" spans="2:12" x14ac:dyDescent="0.25">
      <c r="B74" s="22"/>
      <c r="C74" s="1" t="s">
        <v>12</v>
      </c>
      <c r="D74" s="2">
        <v>24</v>
      </c>
      <c r="E74" s="2">
        <v>2</v>
      </c>
      <c r="F74" s="2">
        <f>D74*E74</f>
        <v>48</v>
      </c>
      <c r="G74" s="2">
        <v>1</v>
      </c>
      <c r="H74" s="2">
        <f>F74*G74</f>
        <v>48</v>
      </c>
      <c r="I74" s="186"/>
      <c r="J74" s="211"/>
      <c r="K74" s="54">
        <f t="shared" ref="K74:K75" si="18">H74</f>
        <v>48</v>
      </c>
      <c r="L74" s="217"/>
    </row>
    <row r="75" spans="2:12" ht="15.75" thickBot="1" x14ac:dyDescent="0.3">
      <c r="B75" s="23"/>
      <c r="C75" s="5" t="s">
        <v>35</v>
      </c>
      <c r="D75" s="7">
        <v>90</v>
      </c>
      <c r="E75" s="7">
        <v>1</v>
      </c>
      <c r="F75" s="7">
        <f>D75*E75</f>
        <v>90</v>
      </c>
      <c r="G75" s="7">
        <v>0.5</v>
      </c>
      <c r="H75" s="7">
        <f>F75*G75</f>
        <v>45</v>
      </c>
      <c r="I75" s="192"/>
      <c r="J75" s="211"/>
      <c r="K75" s="54">
        <f t="shared" si="18"/>
        <v>45</v>
      </c>
      <c r="L75" s="217"/>
    </row>
    <row r="76" spans="2:12" ht="15.75" thickBot="1" x14ac:dyDescent="0.3">
      <c r="B76" s="48"/>
      <c r="C76" s="40" t="s">
        <v>81</v>
      </c>
      <c r="D76" s="41"/>
      <c r="E76" s="41"/>
      <c r="F76" s="220">
        <f>SUM(F72:F75)</f>
        <v>818</v>
      </c>
      <c r="G76" s="42"/>
      <c r="H76" s="43">
        <f>SUM(H72:H75)</f>
        <v>669</v>
      </c>
      <c r="I76" s="190"/>
      <c r="J76" s="225">
        <f>SUM(J72:J75)</f>
        <v>160</v>
      </c>
      <c r="K76" s="43">
        <f>SUM(K72:K75)</f>
        <v>509</v>
      </c>
      <c r="L76" s="210"/>
    </row>
    <row r="77" spans="2:12" x14ac:dyDescent="0.25">
      <c r="B77" s="24">
        <v>269</v>
      </c>
      <c r="C77" s="16" t="s">
        <v>30</v>
      </c>
      <c r="D77" s="18">
        <v>80</v>
      </c>
      <c r="E77" s="18">
        <v>2</v>
      </c>
      <c r="F77" s="18">
        <f>D77*E77</f>
        <v>160</v>
      </c>
      <c r="G77" s="18">
        <v>1</v>
      </c>
      <c r="H77" s="18">
        <f>F77*G77</f>
        <v>160</v>
      </c>
      <c r="I77" s="191"/>
      <c r="J77" s="170">
        <f>H77</f>
        <v>160</v>
      </c>
      <c r="K77" s="213"/>
      <c r="L77" s="217"/>
    </row>
    <row r="78" spans="2:12" x14ac:dyDescent="0.25">
      <c r="B78" s="22"/>
      <c r="C78" s="1" t="s">
        <v>27</v>
      </c>
      <c r="D78" s="2">
        <v>260</v>
      </c>
      <c r="E78" s="2">
        <v>2</v>
      </c>
      <c r="F78" s="2">
        <f>D78*E78</f>
        <v>520</v>
      </c>
      <c r="G78" s="2">
        <v>0.8</v>
      </c>
      <c r="H78" s="2">
        <f>F78*G78</f>
        <v>416</v>
      </c>
      <c r="I78" s="186"/>
      <c r="J78" s="211"/>
      <c r="K78" s="54">
        <f>H78</f>
        <v>416</v>
      </c>
      <c r="L78" s="217"/>
    </row>
    <row r="79" spans="2:12" x14ac:dyDescent="0.25">
      <c r="B79" s="22"/>
      <c r="C79" s="1" t="s">
        <v>12</v>
      </c>
      <c r="D79" s="2">
        <v>24</v>
      </c>
      <c r="E79" s="2">
        <v>2</v>
      </c>
      <c r="F79" s="2">
        <f>D79*E79</f>
        <v>48</v>
      </c>
      <c r="G79" s="2">
        <v>1</v>
      </c>
      <c r="H79" s="2">
        <f>F79*G79</f>
        <v>48</v>
      </c>
      <c r="I79" s="186"/>
      <c r="J79" s="211"/>
      <c r="K79" s="54">
        <f t="shared" ref="K79:K80" si="19">H79</f>
        <v>48</v>
      </c>
      <c r="L79" s="217"/>
    </row>
    <row r="80" spans="2:12" ht="15.75" thickBot="1" x14ac:dyDescent="0.3">
      <c r="B80" s="36"/>
      <c r="C80" s="29" t="s">
        <v>35</v>
      </c>
      <c r="D80" s="20">
        <v>90</v>
      </c>
      <c r="E80" s="20">
        <v>1</v>
      </c>
      <c r="F80" s="20">
        <f>D80*E80</f>
        <v>90</v>
      </c>
      <c r="G80" s="20">
        <v>0.5</v>
      </c>
      <c r="H80" s="20">
        <f>F80*G80</f>
        <v>45</v>
      </c>
      <c r="I80" s="189"/>
      <c r="J80" s="211"/>
      <c r="K80" s="54">
        <f t="shared" si="19"/>
        <v>45</v>
      </c>
      <c r="L80" s="217"/>
    </row>
    <row r="81" spans="2:12" ht="15.75" thickBot="1" x14ac:dyDescent="0.3">
      <c r="B81" s="49"/>
      <c r="C81" s="50" t="s">
        <v>82</v>
      </c>
      <c r="D81" s="51"/>
      <c r="E81" s="51"/>
      <c r="F81" s="221">
        <f>SUM(F77:F80)</f>
        <v>818</v>
      </c>
      <c r="G81" s="52"/>
      <c r="H81" s="53">
        <f>SUM(H77:H80)</f>
        <v>669</v>
      </c>
      <c r="I81" s="187"/>
      <c r="J81" s="225">
        <f>SUM(J77:J80)</f>
        <v>160</v>
      </c>
      <c r="K81" s="43">
        <f>SUM(K77:K80)</f>
        <v>509</v>
      </c>
      <c r="L81" s="210"/>
    </row>
    <row r="82" spans="2:12" x14ac:dyDescent="0.25">
      <c r="B82" s="21">
        <v>273</v>
      </c>
      <c r="C82" s="9" t="s">
        <v>30</v>
      </c>
      <c r="D82" s="10">
        <v>80</v>
      </c>
      <c r="E82" s="10">
        <v>6</v>
      </c>
      <c r="F82" s="10">
        <f>D82*E82</f>
        <v>480</v>
      </c>
      <c r="G82" s="10">
        <v>1</v>
      </c>
      <c r="H82" s="10">
        <f t="shared" ref="H82:H90" si="20">F82*G82</f>
        <v>480</v>
      </c>
      <c r="I82" s="185"/>
      <c r="J82" s="200">
        <f>H82</f>
        <v>480</v>
      </c>
      <c r="K82" s="212"/>
      <c r="L82" s="216"/>
    </row>
    <row r="83" spans="2:12" x14ac:dyDescent="0.25">
      <c r="B83" s="22"/>
      <c r="C83" s="1" t="s">
        <v>27</v>
      </c>
      <c r="D83" s="2">
        <v>260</v>
      </c>
      <c r="E83" s="2">
        <v>1</v>
      </c>
      <c r="F83" s="2">
        <f t="shared" ref="F83:F90" si="21">D83*E83</f>
        <v>260</v>
      </c>
      <c r="G83" s="2">
        <v>0.8</v>
      </c>
      <c r="H83" s="2">
        <f t="shared" si="20"/>
        <v>208</v>
      </c>
      <c r="I83" s="186"/>
      <c r="J83" s="211"/>
      <c r="K83" s="54">
        <f>H83</f>
        <v>208</v>
      </c>
      <c r="L83" s="217"/>
    </row>
    <row r="84" spans="2:12" x14ac:dyDescent="0.25">
      <c r="B84" s="22"/>
      <c r="C84" s="1" t="s">
        <v>32</v>
      </c>
      <c r="D84" s="2">
        <v>24</v>
      </c>
      <c r="E84" s="2">
        <v>1</v>
      </c>
      <c r="F84" s="2">
        <f t="shared" si="21"/>
        <v>24</v>
      </c>
      <c r="G84" s="2">
        <v>1</v>
      </c>
      <c r="H84" s="2">
        <f t="shared" si="20"/>
        <v>24</v>
      </c>
      <c r="I84" s="186"/>
      <c r="J84" s="211"/>
      <c r="K84" s="54">
        <f t="shared" ref="K84:K89" si="22">H84</f>
        <v>24</v>
      </c>
      <c r="L84" s="217"/>
    </row>
    <row r="85" spans="2:12" x14ac:dyDescent="0.25">
      <c r="B85" s="22"/>
      <c r="C85" s="1" t="s">
        <v>25</v>
      </c>
      <c r="D85" s="2">
        <v>260</v>
      </c>
      <c r="E85" s="2">
        <v>1</v>
      </c>
      <c r="F85" s="2">
        <f>D85*E85</f>
        <v>260</v>
      </c>
      <c r="G85" s="2">
        <v>0.8</v>
      </c>
      <c r="H85" s="2">
        <f t="shared" si="20"/>
        <v>208</v>
      </c>
      <c r="I85" s="186"/>
      <c r="J85" s="211"/>
      <c r="K85" s="54">
        <f t="shared" si="22"/>
        <v>208</v>
      </c>
      <c r="L85" s="217"/>
    </row>
    <row r="86" spans="2:12" x14ac:dyDescent="0.25">
      <c r="B86" s="22"/>
      <c r="C86" s="1" t="s">
        <v>32</v>
      </c>
      <c r="D86" s="2">
        <v>24</v>
      </c>
      <c r="E86" s="2">
        <v>1</v>
      </c>
      <c r="F86" s="2">
        <f>D86*E86</f>
        <v>24</v>
      </c>
      <c r="G86" s="2">
        <v>1</v>
      </c>
      <c r="H86" s="2">
        <f t="shared" si="20"/>
        <v>24</v>
      </c>
      <c r="I86" s="186"/>
      <c r="J86" s="211"/>
      <c r="K86" s="54">
        <f t="shared" si="22"/>
        <v>24</v>
      </c>
      <c r="L86" s="217"/>
    </row>
    <row r="87" spans="2:12" x14ac:dyDescent="0.25">
      <c r="B87" s="22"/>
      <c r="C87" s="1" t="s">
        <v>42</v>
      </c>
      <c r="D87" s="2">
        <v>90</v>
      </c>
      <c r="E87" s="2">
        <v>2</v>
      </c>
      <c r="F87" s="2">
        <f t="shared" si="21"/>
        <v>180</v>
      </c>
      <c r="G87" s="2">
        <v>0.5</v>
      </c>
      <c r="H87" s="2">
        <f t="shared" si="20"/>
        <v>90</v>
      </c>
      <c r="I87" s="186"/>
      <c r="J87" s="211"/>
      <c r="K87" s="54">
        <f t="shared" si="22"/>
        <v>90</v>
      </c>
      <c r="L87" s="217"/>
    </row>
    <row r="88" spans="2:12" x14ac:dyDescent="0.25">
      <c r="B88" s="22"/>
      <c r="C88" s="1" t="s">
        <v>43</v>
      </c>
      <c r="D88" s="2">
        <v>260</v>
      </c>
      <c r="E88" s="2">
        <v>1</v>
      </c>
      <c r="F88" s="2">
        <f t="shared" si="21"/>
        <v>260</v>
      </c>
      <c r="G88" s="2">
        <v>0.8</v>
      </c>
      <c r="H88" s="2">
        <f t="shared" si="20"/>
        <v>208</v>
      </c>
      <c r="I88" s="186"/>
      <c r="J88" s="211"/>
      <c r="K88" s="54">
        <f t="shared" si="22"/>
        <v>208</v>
      </c>
      <c r="L88" s="217"/>
    </row>
    <row r="89" spans="2:12" x14ac:dyDescent="0.25">
      <c r="B89" s="22"/>
      <c r="C89" s="1" t="s">
        <v>32</v>
      </c>
      <c r="D89" s="2">
        <v>24</v>
      </c>
      <c r="E89" s="2">
        <v>1</v>
      </c>
      <c r="F89" s="2">
        <f t="shared" si="21"/>
        <v>24</v>
      </c>
      <c r="G89" s="2">
        <v>1</v>
      </c>
      <c r="H89" s="2">
        <f t="shared" si="20"/>
        <v>24</v>
      </c>
      <c r="I89" s="186"/>
      <c r="J89" s="211"/>
      <c r="K89" s="54">
        <f t="shared" si="22"/>
        <v>24</v>
      </c>
      <c r="L89" s="217"/>
    </row>
    <row r="90" spans="2:12" ht="15.75" thickBot="1" x14ac:dyDescent="0.3">
      <c r="B90" s="23"/>
      <c r="C90" s="5" t="s">
        <v>44</v>
      </c>
      <c r="D90" s="7">
        <v>2200</v>
      </c>
      <c r="E90" s="7">
        <v>1</v>
      </c>
      <c r="F90" s="7">
        <f t="shared" si="21"/>
        <v>2200</v>
      </c>
      <c r="G90" s="7">
        <v>0.1</v>
      </c>
      <c r="H90" s="7">
        <f t="shared" si="20"/>
        <v>220</v>
      </c>
      <c r="I90" s="192"/>
      <c r="J90" s="171">
        <f>H90</f>
        <v>220</v>
      </c>
      <c r="K90" s="214"/>
      <c r="L90" s="218"/>
    </row>
    <row r="91" spans="2:12" ht="15.75" thickBot="1" x14ac:dyDescent="0.3">
      <c r="B91" s="61"/>
      <c r="C91" s="62" t="s">
        <v>83</v>
      </c>
      <c r="D91" s="63"/>
      <c r="E91" s="63"/>
      <c r="F91" s="223">
        <f>SUM(F82:F90)</f>
        <v>3712</v>
      </c>
      <c r="G91" s="64"/>
      <c r="H91" s="65">
        <f>SUM(H82:H90)</f>
        <v>1486</v>
      </c>
      <c r="I91" s="193"/>
      <c r="J91" s="225">
        <f>SUM(J82:J90)</f>
        <v>700</v>
      </c>
      <c r="K91" s="43">
        <f>SUM(K82:K90)</f>
        <v>786</v>
      </c>
      <c r="L91" s="210"/>
    </row>
    <row r="92" spans="2:12" x14ac:dyDescent="0.25">
      <c r="B92" s="21">
        <v>274</v>
      </c>
      <c r="C92" s="9" t="s">
        <v>30</v>
      </c>
      <c r="D92" s="10">
        <v>80</v>
      </c>
      <c r="E92" s="10">
        <v>4</v>
      </c>
      <c r="F92" s="10">
        <f>D92*E92</f>
        <v>320</v>
      </c>
      <c r="G92" s="10">
        <v>1</v>
      </c>
      <c r="H92" s="10">
        <f t="shared" ref="H92:H98" si="23">F92*G92</f>
        <v>320</v>
      </c>
      <c r="I92" s="185"/>
      <c r="J92" s="200">
        <f>H92</f>
        <v>320</v>
      </c>
      <c r="K92" s="212"/>
      <c r="L92" s="216"/>
    </row>
    <row r="93" spans="2:12" x14ac:dyDescent="0.25">
      <c r="B93" s="22"/>
      <c r="C93" s="1" t="s">
        <v>25</v>
      </c>
      <c r="D93" s="2">
        <v>260</v>
      </c>
      <c r="E93" s="2">
        <v>2</v>
      </c>
      <c r="F93" s="2">
        <f t="shared" ref="F93:F98" si="24">D93*E93</f>
        <v>520</v>
      </c>
      <c r="G93" s="2">
        <v>0.8</v>
      </c>
      <c r="H93" s="2">
        <f t="shared" si="23"/>
        <v>416</v>
      </c>
      <c r="I93" s="186"/>
      <c r="J93" s="211"/>
      <c r="K93" s="54">
        <f>H93</f>
        <v>416</v>
      </c>
      <c r="L93" s="217"/>
    </row>
    <row r="94" spans="2:12" x14ac:dyDescent="0.25">
      <c r="B94" s="22"/>
      <c r="C94" s="1" t="s">
        <v>32</v>
      </c>
      <c r="D94" s="2">
        <v>24</v>
      </c>
      <c r="E94" s="2">
        <v>2</v>
      </c>
      <c r="F94" s="2">
        <f t="shared" si="24"/>
        <v>48</v>
      </c>
      <c r="G94" s="2">
        <v>1</v>
      </c>
      <c r="H94" s="2">
        <f t="shared" si="23"/>
        <v>48</v>
      </c>
      <c r="I94" s="186"/>
      <c r="J94" s="211"/>
      <c r="K94" s="54">
        <f t="shared" ref="K94:K96" si="25">H94</f>
        <v>48</v>
      </c>
      <c r="L94" s="217"/>
    </row>
    <row r="95" spans="2:12" x14ac:dyDescent="0.25">
      <c r="B95" s="22"/>
      <c r="C95" s="1" t="s">
        <v>45</v>
      </c>
      <c r="D95" s="2">
        <v>730</v>
      </c>
      <c r="E95" s="2">
        <v>1</v>
      </c>
      <c r="F95" s="2">
        <f t="shared" si="24"/>
        <v>730</v>
      </c>
      <c r="G95" s="2">
        <v>0.2</v>
      </c>
      <c r="H95" s="2">
        <f t="shared" si="23"/>
        <v>146</v>
      </c>
      <c r="I95" s="186"/>
      <c r="J95" s="211"/>
      <c r="K95" s="54">
        <f t="shared" si="25"/>
        <v>146</v>
      </c>
      <c r="L95" s="217"/>
    </row>
    <row r="96" spans="2:12" x14ac:dyDescent="0.25">
      <c r="B96" s="22"/>
      <c r="C96" s="1" t="s">
        <v>42</v>
      </c>
      <c r="D96" s="2">
        <v>90</v>
      </c>
      <c r="E96" s="2">
        <v>1</v>
      </c>
      <c r="F96" s="2">
        <f t="shared" si="24"/>
        <v>90</v>
      </c>
      <c r="G96" s="2">
        <v>0.5</v>
      </c>
      <c r="H96" s="2">
        <f t="shared" si="23"/>
        <v>45</v>
      </c>
      <c r="I96" s="186"/>
      <c r="J96" s="211"/>
      <c r="K96" s="54">
        <f t="shared" si="25"/>
        <v>45</v>
      </c>
      <c r="L96" s="217"/>
    </row>
    <row r="97" spans="2:12" x14ac:dyDescent="0.25">
      <c r="B97" s="22"/>
      <c r="C97" s="1" t="s">
        <v>46</v>
      </c>
      <c r="D97" s="2">
        <v>1450</v>
      </c>
      <c r="E97" s="2">
        <v>1</v>
      </c>
      <c r="F97" s="2">
        <f t="shared" si="24"/>
        <v>1450</v>
      </c>
      <c r="G97" s="2">
        <v>0.1</v>
      </c>
      <c r="H97" s="2">
        <f t="shared" si="23"/>
        <v>145</v>
      </c>
      <c r="I97" s="186"/>
      <c r="J97" s="170">
        <f>H97</f>
        <v>145</v>
      </c>
      <c r="K97" s="213"/>
      <c r="L97" s="217"/>
    </row>
    <row r="98" spans="2:12" ht="15.75" thickBot="1" x14ac:dyDescent="0.3">
      <c r="B98" s="36"/>
      <c r="C98" s="29" t="s">
        <v>44</v>
      </c>
      <c r="D98" s="20">
        <v>2200</v>
      </c>
      <c r="E98" s="20">
        <v>1</v>
      </c>
      <c r="F98" s="20">
        <f t="shared" si="24"/>
        <v>2200</v>
      </c>
      <c r="G98" s="20">
        <v>0.1</v>
      </c>
      <c r="H98" s="20">
        <f t="shared" si="23"/>
        <v>220</v>
      </c>
      <c r="I98" s="189"/>
      <c r="J98" s="203">
        <f>H98</f>
        <v>220</v>
      </c>
      <c r="K98" s="231"/>
      <c r="L98" s="232"/>
    </row>
    <row r="99" spans="2:12" ht="15.75" thickBot="1" x14ac:dyDescent="0.3">
      <c r="B99" s="46"/>
      <c r="C99" s="40" t="s">
        <v>84</v>
      </c>
      <c r="D99" s="41"/>
      <c r="E99" s="41"/>
      <c r="F99" s="220">
        <f>SUM(F92:F98)</f>
        <v>5358</v>
      </c>
      <c r="G99" s="42"/>
      <c r="H99" s="43">
        <f>SUM(H92:H98)</f>
        <v>1340</v>
      </c>
      <c r="I99" s="190"/>
      <c r="J99" s="228">
        <f>SUM(J92:J98)</f>
        <v>685</v>
      </c>
      <c r="K99" s="229">
        <f>SUM(K92:K98)</f>
        <v>655</v>
      </c>
      <c r="L99" s="230"/>
    </row>
    <row r="100" spans="2:12" x14ac:dyDescent="0.25">
      <c r="B100" s="21" t="s">
        <v>47</v>
      </c>
      <c r="C100" s="9" t="s">
        <v>30</v>
      </c>
      <c r="D100" s="10">
        <v>80</v>
      </c>
      <c r="E100" s="10">
        <v>6</v>
      </c>
      <c r="F100" s="10">
        <f>D100*E100</f>
        <v>480</v>
      </c>
      <c r="G100" s="10">
        <v>1</v>
      </c>
      <c r="H100" s="10">
        <f t="shared" ref="H100:H108" si="26">F100*G100</f>
        <v>480</v>
      </c>
      <c r="I100" s="185"/>
      <c r="J100" s="170">
        <f>H100</f>
        <v>480</v>
      </c>
      <c r="K100" s="213"/>
      <c r="L100" s="217"/>
    </row>
    <row r="101" spans="2:12" x14ac:dyDescent="0.25">
      <c r="B101" s="22"/>
      <c r="C101" s="1" t="s">
        <v>25</v>
      </c>
      <c r="D101" s="2">
        <v>260</v>
      </c>
      <c r="E101" s="2">
        <v>1</v>
      </c>
      <c r="F101" s="2">
        <f t="shared" ref="F101:F108" si="27">D101*E101</f>
        <v>260</v>
      </c>
      <c r="G101" s="2">
        <v>0.8</v>
      </c>
      <c r="H101" s="2">
        <f t="shared" si="26"/>
        <v>208</v>
      </c>
      <c r="I101" s="186"/>
      <c r="J101" s="211"/>
      <c r="K101" s="54">
        <f>H101</f>
        <v>208</v>
      </c>
      <c r="L101" s="217"/>
    </row>
    <row r="102" spans="2:12" x14ac:dyDescent="0.25">
      <c r="B102" s="22"/>
      <c r="C102" s="1" t="s">
        <v>32</v>
      </c>
      <c r="D102" s="2">
        <v>24</v>
      </c>
      <c r="E102" s="2">
        <v>2</v>
      </c>
      <c r="F102" s="2">
        <f t="shared" si="27"/>
        <v>48</v>
      </c>
      <c r="G102" s="2">
        <v>1</v>
      </c>
      <c r="H102" s="2">
        <f t="shared" si="26"/>
        <v>48</v>
      </c>
      <c r="I102" s="186"/>
      <c r="J102" s="211"/>
      <c r="K102" s="54">
        <f t="shared" ref="K102:K104" si="28">H102</f>
        <v>48</v>
      </c>
      <c r="L102" s="217"/>
    </row>
    <row r="103" spans="2:12" x14ac:dyDescent="0.25">
      <c r="B103" s="22"/>
      <c r="C103" s="1" t="s">
        <v>45</v>
      </c>
      <c r="D103" s="2">
        <v>730</v>
      </c>
      <c r="E103" s="2">
        <v>1</v>
      </c>
      <c r="F103" s="2">
        <f t="shared" si="27"/>
        <v>730</v>
      </c>
      <c r="G103" s="2">
        <v>0.2</v>
      </c>
      <c r="H103" s="2">
        <f t="shared" si="26"/>
        <v>146</v>
      </c>
      <c r="I103" s="186"/>
      <c r="J103" s="211"/>
      <c r="K103" s="54">
        <f t="shared" si="28"/>
        <v>146</v>
      </c>
      <c r="L103" s="217"/>
    </row>
    <row r="104" spans="2:12" x14ac:dyDescent="0.25">
      <c r="B104" s="22"/>
      <c r="C104" s="1" t="s">
        <v>42</v>
      </c>
      <c r="D104" s="2">
        <v>90</v>
      </c>
      <c r="E104" s="2">
        <v>2</v>
      </c>
      <c r="F104" s="2">
        <f t="shared" si="27"/>
        <v>180</v>
      </c>
      <c r="G104" s="2">
        <v>0.5</v>
      </c>
      <c r="H104" s="2">
        <f t="shared" si="26"/>
        <v>90</v>
      </c>
      <c r="I104" s="186"/>
      <c r="J104" s="211"/>
      <c r="K104" s="54">
        <f t="shared" si="28"/>
        <v>90</v>
      </c>
      <c r="L104" s="217"/>
    </row>
    <row r="105" spans="2:12" x14ac:dyDescent="0.25">
      <c r="B105" s="22"/>
      <c r="C105" s="1" t="s">
        <v>48</v>
      </c>
      <c r="D105" s="2">
        <v>1400</v>
      </c>
      <c r="E105" s="2">
        <v>1</v>
      </c>
      <c r="F105" s="2">
        <f t="shared" si="27"/>
        <v>1400</v>
      </c>
      <c r="G105" s="2">
        <v>0.8</v>
      </c>
      <c r="H105" s="2">
        <f t="shared" si="26"/>
        <v>1120</v>
      </c>
      <c r="I105" s="186"/>
      <c r="J105" s="170">
        <f>H105</f>
        <v>1120</v>
      </c>
      <c r="K105" s="213"/>
      <c r="L105" s="217"/>
    </row>
    <row r="106" spans="2:12" x14ac:dyDescent="0.25">
      <c r="B106" s="36"/>
      <c r="C106" s="29" t="s">
        <v>49</v>
      </c>
      <c r="D106" s="20">
        <v>590</v>
      </c>
      <c r="E106" s="20">
        <v>1</v>
      </c>
      <c r="F106" s="20">
        <f t="shared" si="27"/>
        <v>590</v>
      </c>
      <c r="G106" s="20">
        <v>1</v>
      </c>
      <c r="H106" s="20">
        <f t="shared" si="26"/>
        <v>590</v>
      </c>
      <c r="I106" s="189"/>
      <c r="J106" s="170">
        <f t="shared" ref="J106:J108" si="29">H106</f>
        <v>590</v>
      </c>
      <c r="K106" s="213"/>
      <c r="L106" s="217"/>
    </row>
    <row r="107" spans="2:12" x14ac:dyDescent="0.25">
      <c r="B107" s="36"/>
      <c r="C107" s="29" t="s">
        <v>23</v>
      </c>
      <c r="D107" s="20">
        <v>45</v>
      </c>
      <c r="E107" s="20">
        <v>1</v>
      </c>
      <c r="F107" s="20">
        <f t="shared" si="27"/>
        <v>45</v>
      </c>
      <c r="G107" s="20">
        <v>0.4</v>
      </c>
      <c r="H107" s="20">
        <f t="shared" si="26"/>
        <v>18</v>
      </c>
      <c r="I107" s="189"/>
      <c r="J107" s="170">
        <f t="shared" si="29"/>
        <v>18</v>
      </c>
      <c r="K107" s="213"/>
      <c r="L107" s="217"/>
    </row>
    <row r="108" spans="2:12" ht="15.75" thickBot="1" x14ac:dyDescent="0.3">
      <c r="B108" s="36"/>
      <c r="C108" s="29" t="s">
        <v>44</v>
      </c>
      <c r="D108" s="20">
        <v>2200</v>
      </c>
      <c r="E108" s="20">
        <v>1</v>
      </c>
      <c r="F108" s="20">
        <f t="shared" si="27"/>
        <v>2200</v>
      </c>
      <c r="G108" s="20">
        <v>0.1</v>
      </c>
      <c r="H108" s="20">
        <f t="shared" si="26"/>
        <v>220</v>
      </c>
      <c r="I108" s="189"/>
      <c r="J108" s="170">
        <f t="shared" si="29"/>
        <v>220</v>
      </c>
      <c r="K108" s="213"/>
      <c r="L108" s="217"/>
    </row>
    <row r="109" spans="2:12" ht="15.75" thickBot="1" x14ac:dyDescent="0.3">
      <c r="B109" s="66"/>
      <c r="C109" s="50" t="s">
        <v>86</v>
      </c>
      <c r="D109" s="51"/>
      <c r="E109" s="51"/>
      <c r="F109" s="221">
        <f>SUM(F100:F108)</f>
        <v>5933</v>
      </c>
      <c r="G109" s="52"/>
      <c r="H109" s="53">
        <f>SUM(H100:H108)</f>
        <v>2920</v>
      </c>
      <c r="I109" s="194"/>
      <c r="J109" s="225">
        <f>SUM(J100:J108)</f>
        <v>2428</v>
      </c>
      <c r="K109" s="43">
        <f>SUM(K100:K108)</f>
        <v>492</v>
      </c>
      <c r="L109" s="210"/>
    </row>
    <row r="110" spans="2:12" x14ac:dyDescent="0.25">
      <c r="B110" s="21">
        <v>275</v>
      </c>
      <c r="C110" s="9" t="s">
        <v>30</v>
      </c>
      <c r="D110" s="10">
        <v>80</v>
      </c>
      <c r="E110" s="10">
        <v>4</v>
      </c>
      <c r="F110" s="10">
        <f>D110*E110</f>
        <v>320</v>
      </c>
      <c r="G110" s="10">
        <v>1</v>
      </c>
      <c r="H110" s="10">
        <f t="shared" ref="H110:H118" si="30">F110*G110</f>
        <v>320</v>
      </c>
      <c r="I110" s="185"/>
      <c r="J110" s="200">
        <f>H110</f>
        <v>320</v>
      </c>
      <c r="K110" s="212"/>
      <c r="L110" s="216"/>
    </row>
    <row r="111" spans="2:12" x14ac:dyDescent="0.25">
      <c r="B111" s="15"/>
      <c r="C111" s="1" t="s">
        <v>25</v>
      </c>
      <c r="D111" s="2">
        <v>260</v>
      </c>
      <c r="E111" s="2">
        <v>1</v>
      </c>
      <c r="F111" s="2">
        <f t="shared" ref="F111:F118" si="31">D111*E111</f>
        <v>260</v>
      </c>
      <c r="G111" s="2">
        <v>0.8</v>
      </c>
      <c r="H111" s="2">
        <f t="shared" si="30"/>
        <v>208</v>
      </c>
      <c r="I111" s="186"/>
      <c r="J111" s="211"/>
      <c r="K111" s="54">
        <f>H111</f>
        <v>208</v>
      </c>
      <c r="L111" s="217"/>
    </row>
    <row r="112" spans="2:12" x14ac:dyDescent="0.25">
      <c r="B112" s="15"/>
      <c r="C112" s="1" t="s">
        <v>32</v>
      </c>
      <c r="D112" s="2">
        <v>24</v>
      </c>
      <c r="E112" s="2">
        <v>2</v>
      </c>
      <c r="F112" s="2">
        <f t="shared" si="31"/>
        <v>48</v>
      </c>
      <c r="G112" s="2">
        <v>1</v>
      </c>
      <c r="H112" s="2">
        <f t="shared" si="30"/>
        <v>48</v>
      </c>
      <c r="I112" s="186"/>
      <c r="J112" s="211"/>
      <c r="K112" s="54">
        <f t="shared" ref="K112:K114" si="32">H112</f>
        <v>48</v>
      </c>
      <c r="L112" s="217"/>
    </row>
    <row r="113" spans="2:12" x14ac:dyDescent="0.25">
      <c r="B113" s="15"/>
      <c r="C113" s="1" t="s">
        <v>15</v>
      </c>
      <c r="D113" s="2">
        <v>1297</v>
      </c>
      <c r="E113" s="2">
        <v>1</v>
      </c>
      <c r="F113" s="2">
        <f t="shared" si="31"/>
        <v>1297</v>
      </c>
      <c r="G113" s="59"/>
      <c r="H113" s="2">
        <v>523</v>
      </c>
      <c r="I113" s="183" t="s">
        <v>99</v>
      </c>
      <c r="J113" s="211"/>
      <c r="K113" s="54">
        <f t="shared" si="32"/>
        <v>523</v>
      </c>
      <c r="L113" s="217"/>
    </row>
    <row r="114" spans="2:12" x14ac:dyDescent="0.25">
      <c r="B114" s="15"/>
      <c r="C114" s="1" t="s">
        <v>42</v>
      </c>
      <c r="D114" s="2">
        <v>90</v>
      </c>
      <c r="E114" s="2">
        <v>1</v>
      </c>
      <c r="F114" s="2">
        <f t="shared" si="31"/>
        <v>90</v>
      </c>
      <c r="G114" s="2">
        <v>0.5</v>
      </c>
      <c r="H114" s="2">
        <f t="shared" si="30"/>
        <v>45</v>
      </c>
      <c r="I114" s="186"/>
      <c r="J114" s="211"/>
      <c r="K114" s="54">
        <f t="shared" si="32"/>
        <v>45</v>
      </c>
      <c r="L114" s="217"/>
    </row>
    <row r="115" spans="2:12" x14ac:dyDescent="0.25">
      <c r="B115" s="15"/>
      <c r="C115" s="29" t="s">
        <v>11</v>
      </c>
      <c r="D115" s="20">
        <v>60</v>
      </c>
      <c r="E115" s="20">
        <v>1</v>
      </c>
      <c r="F115" s="20">
        <f t="shared" ref="F115" si="33">D115*E115</f>
        <v>60</v>
      </c>
      <c r="G115" s="20">
        <v>0.2</v>
      </c>
      <c r="H115" s="20">
        <f t="shared" ref="H115" si="34">F115*G115</f>
        <v>12</v>
      </c>
      <c r="I115" s="186"/>
      <c r="J115" s="170">
        <f>H115</f>
        <v>12</v>
      </c>
      <c r="K115" s="213"/>
      <c r="L115" s="217"/>
    </row>
    <row r="116" spans="2:12" x14ac:dyDescent="0.25">
      <c r="B116" s="15"/>
      <c r="C116" s="29" t="s">
        <v>51</v>
      </c>
      <c r="D116" s="20">
        <v>500</v>
      </c>
      <c r="E116" s="20">
        <v>1</v>
      </c>
      <c r="F116" s="20">
        <f t="shared" si="31"/>
        <v>500</v>
      </c>
      <c r="G116" s="20">
        <v>0.1</v>
      </c>
      <c r="H116" s="20">
        <f t="shared" si="30"/>
        <v>50</v>
      </c>
      <c r="I116" s="186"/>
      <c r="J116" s="170">
        <f t="shared" ref="J116:J118" si="35">H116</f>
        <v>50</v>
      </c>
      <c r="K116" s="213"/>
      <c r="L116" s="217"/>
    </row>
    <row r="117" spans="2:12" x14ac:dyDescent="0.25">
      <c r="B117" s="15"/>
      <c r="C117" s="29" t="s">
        <v>23</v>
      </c>
      <c r="D117" s="20">
        <v>45</v>
      </c>
      <c r="E117" s="20">
        <v>1</v>
      </c>
      <c r="F117" s="20">
        <f t="shared" si="31"/>
        <v>45</v>
      </c>
      <c r="G117" s="20">
        <v>0.4</v>
      </c>
      <c r="H117" s="20">
        <f t="shared" si="30"/>
        <v>18</v>
      </c>
      <c r="I117" s="186"/>
      <c r="J117" s="170">
        <f t="shared" si="35"/>
        <v>18</v>
      </c>
      <c r="K117" s="213"/>
      <c r="L117" s="217"/>
    </row>
    <row r="118" spans="2:12" ht="15.75" thickBot="1" x14ac:dyDescent="0.3">
      <c r="B118" s="19"/>
      <c r="C118" s="29" t="s">
        <v>44</v>
      </c>
      <c r="D118" s="20">
        <v>2200</v>
      </c>
      <c r="E118" s="20">
        <v>1</v>
      </c>
      <c r="F118" s="20">
        <f t="shared" si="31"/>
        <v>2200</v>
      </c>
      <c r="G118" s="20">
        <v>0.1</v>
      </c>
      <c r="H118" s="20">
        <f t="shared" si="30"/>
        <v>220</v>
      </c>
      <c r="I118" s="189"/>
      <c r="J118" s="170">
        <f t="shared" si="35"/>
        <v>220</v>
      </c>
      <c r="K118" s="213"/>
      <c r="L118" s="217"/>
    </row>
    <row r="119" spans="2:12" ht="15.75" thickBot="1" x14ac:dyDescent="0.3">
      <c r="B119" s="45"/>
      <c r="C119" s="40" t="s">
        <v>87</v>
      </c>
      <c r="D119" s="41"/>
      <c r="E119" s="41"/>
      <c r="F119" s="220">
        <f>SUM(F110:F118)</f>
        <v>4820</v>
      </c>
      <c r="G119" s="42"/>
      <c r="H119" s="43">
        <f>SUM(H110:H118)</f>
        <v>1444</v>
      </c>
      <c r="I119" s="190"/>
      <c r="J119" s="225">
        <f>SUM(J110:J118)</f>
        <v>620</v>
      </c>
      <c r="K119" s="43">
        <f>SUM(K110:K118)</f>
        <v>824</v>
      </c>
      <c r="L119" s="210"/>
    </row>
    <row r="120" spans="2:12" x14ac:dyDescent="0.25">
      <c r="B120" s="21">
        <v>276</v>
      </c>
      <c r="C120" s="9" t="s">
        <v>30</v>
      </c>
      <c r="D120" s="10">
        <v>80</v>
      </c>
      <c r="E120" s="10">
        <v>4</v>
      </c>
      <c r="F120" s="10">
        <f>D120*E120</f>
        <v>320</v>
      </c>
      <c r="G120" s="10">
        <v>1</v>
      </c>
      <c r="H120" s="10">
        <f t="shared" ref="H120:H122" si="36">F120*G120</f>
        <v>320</v>
      </c>
      <c r="I120" s="185"/>
      <c r="J120" s="170">
        <f>H120</f>
        <v>320</v>
      </c>
      <c r="K120" s="213"/>
      <c r="L120" s="217"/>
    </row>
    <row r="121" spans="2:12" x14ac:dyDescent="0.25">
      <c r="B121" s="15"/>
      <c r="C121" s="1" t="s">
        <v>25</v>
      </c>
      <c r="D121" s="2">
        <v>260</v>
      </c>
      <c r="E121" s="2">
        <v>2</v>
      </c>
      <c r="F121" s="2">
        <f t="shared" ref="F121:F128" si="37">D121*E121</f>
        <v>520</v>
      </c>
      <c r="G121" s="2">
        <v>0.8</v>
      </c>
      <c r="H121" s="2">
        <f t="shared" si="36"/>
        <v>416</v>
      </c>
      <c r="I121" s="186"/>
      <c r="J121" s="211"/>
      <c r="K121" s="54">
        <f>H121</f>
        <v>416</v>
      </c>
      <c r="L121" s="217"/>
    </row>
    <row r="122" spans="2:12" x14ac:dyDescent="0.25">
      <c r="B122" s="15"/>
      <c r="C122" s="1" t="s">
        <v>32</v>
      </c>
      <c r="D122" s="2">
        <v>24</v>
      </c>
      <c r="E122" s="2">
        <v>2</v>
      </c>
      <c r="F122" s="2">
        <f t="shared" si="37"/>
        <v>48</v>
      </c>
      <c r="G122" s="2">
        <v>1</v>
      </c>
      <c r="H122" s="2">
        <f t="shared" si="36"/>
        <v>48</v>
      </c>
      <c r="I122" s="186"/>
      <c r="J122" s="211"/>
      <c r="K122" s="54">
        <f t="shared" ref="K122:K124" si="38">H122</f>
        <v>48</v>
      </c>
      <c r="L122" s="217"/>
    </row>
    <row r="123" spans="2:12" x14ac:dyDescent="0.25">
      <c r="B123" s="15"/>
      <c r="C123" s="1" t="s">
        <v>15</v>
      </c>
      <c r="D123" s="2">
        <v>1297</v>
      </c>
      <c r="E123" s="2">
        <v>1</v>
      </c>
      <c r="F123" s="2">
        <f t="shared" si="37"/>
        <v>1297</v>
      </c>
      <c r="G123" s="59"/>
      <c r="H123" s="2">
        <v>523</v>
      </c>
      <c r="I123" s="183" t="s">
        <v>99</v>
      </c>
      <c r="J123" s="211"/>
      <c r="K123" s="54">
        <f t="shared" si="38"/>
        <v>523</v>
      </c>
      <c r="L123" s="217"/>
    </row>
    <row r="124" spans="2:12" x14ac:dyDescent="0.25">
      <c r="B124" s="15"/>
      <c r="C124" s="1" t="s">
        <v>42</v>
      </c>
      <c r="D124" s="2">
        <v>90</v>
      </c>
      <c r="E124" s="2">
        <v>2</v>
      </c>
      <c r="F124" s="2">
        <f t="shared" si="37"/>
        <v>180</v>
      </c>
      <c r="G124" s="2">
        <v>0.5</v>
      </c>
      <c r="H124" s="2">
        <f t="shared" ref="H124:H128" si="39">F124*G124</f>
        <v>90</v>
      </c>
      <c r="I124" s="186"/>
      <c r="J124" s="211"/>
      <c r="K124" s="54">
        <f t="shared" si="38"/>
        <v>90</v>
      </c>
      <c r="L124" s="217"/>
    </row>
    <row r="125" spans="2:12" x14ac:dyDescent="0.25">
      <c r="B125" s="15"/>
      <c r="C125" s="29" t="s">
        <v>11</v>
      </c>
      <c r="D125" s="20">
        <v>60</v>
      </c>
      <c r="E125" s="20">
        <v>1</v>
      </c>
      <c r="F125" s="20">
        <f t="shared" si="37"/>
        <v>60</v>
      </c>
      <c r="G125" s="20">
        <v>0.2</v>
      </c>
      <c r="H125" s="20">
        <f t="shared" si="39"/>
        <v>12</v>
      </c>
      <c r="I125" s="186"/>
      <c r="J125" s="170">
        <f>H125</f>
        <v>12</v>
      </c>
      <c r="K125" s="213"/>
      <c r="L125" s="217"/>
    </row>
    <row r="126" spans="2:12" x14ac:dyDescent="0.25">
      <c r="B126" s="15"/>
      <c r="C126" s="29" t="s">
        <v>51</v>
      </c>
      <c r="D126" s="20">
        <v>500</v>
      </c>
      <c r="E126" s="20">
        <v>1</v>
      </c>
      <c r="F126" s="20">
        <f t="shared" si="37"/>
        <v>500</v>
      </c>
      <c r="G126" s="20">
        <v>0.1</v>
      </c>
      <c r="H126" s="20">
        <f t="shared" si="39"/>
        <v>50</v>
      </c>
      <c r="I126" s="186"/>
      <c r="J126" s="170">
        <f t="shared" ref="J126:J128" si="40">H126</f>
        <v>50</v>
      </c>
      <c r="K126" s="213"/>
      <c r="L126" s="217"/>
    </row>
    <row r="127" spans="2:12" x14ac:dyDescent="0.25">
      <c r="B127" s="15"/>
      <c r="C127" s="1" t="s">
        <v>52</v>
      </c>
      <c r="D127" s="20">
        <v>1400</v>
      </c>
      <c r="E127" s="20">
        <v>1</v>
      </c>
      <c r="F127" s="20">
        <f t="shared" si="37"/>
        <v>1400</v>
      </c>
      <c r="G127" s="20">
        <v>0.8</v>
      </c>
      <c r="H127" s="20">
        <f t="shared" si="39"/>
        <v>1120</v>
      </c>
      <c r="I127" s="186"/>
      <c r="J127" s="170">
        <f t="shared" si="40"/>
        <v>1120</v>
      </c>
      <c r="K127" s="213"/>
      <c r="L127" s="217"/>
    </row>
    <row r="128" spans="2:12" ht="15.75" thickBot="1" x14ac:dyDescent="0.3">
      <c r="B128" s="19"/>
      <c r="C128" s="29" t="s">
        <v>44</v>
      </c>
      <c r="D128" s="20">
        <v>2200</v>
      </c>
      <c r="E128" s="20">
        <v>1</v>
      </c>
      <c r="F128" s="20">
        <f t="shared" si="37"/>
        <v>2200</v>
      </c>
      <c r="G128" s="20">
        <v>0.1</v>
      </c>
      <c r="H128" s="20">
        <f t="shared" si="39"/>
        <v>220</v>
      </c>
      <c r="I128" s="189"/>
      <c r="J128" s="170">
        <f t="shared" si="40"/>
        <v>220</v>
      </c>
      <c r="K128" s="213"/>
      <c r="L128" s="217"/>
    </row>
    <row r="129" spans="2:12" ht="15.75" thickBot="1" x14ac:dyDescent="0.3">
      <c r="B129" s="45"/>
      <c r="C129" s="40" t="s">
        <v>88</v>
      </c>
      <c r="D129" s="41"/>
      <c r="E129" s="41"/>
      <c r="F129" s="220">
        <f>SUM(F120:F128)</f>
        <v>6525</v>
      </c>
      <c r="G129" s="42"/>
      <c r="H129" s="43">
        <f>SUM(H120:H128)</f>
        <v>2799</v>
      </c>
      <c r="I129" s="190"/>
      <c r="J129" s="225">
        <f>SUM(J120:J128)</f>
        <v>1722</v>
      </c>
      <c r="K129" s="43">
        <f>SUM(K120:K128)</f>
        <v>1077</v>
      </c>
      <c r="L129" s="210"/>
    </row>
    <row r="130" spans="2:12" x14ac:dyDescent="0.25">
      <c r="B130" s="22">
        <v>224</v>
      </c>
      <c r="C130" s="9" t="s">
        <v>30</v>
      </c>
      <c r="D130" s="10">
        <v>80</v>
      </c>
      <c r="E130" s="10">
        <v>2</v>
      </c>
      <c r="F130" s="10">
        <f>D130*E130</f>
        <v>160</v>
      </c>
      <c r="G130" s="10">
        <v>1</v>
      </c>
      <c r="H130" s="10">
        <f t="shared" ref="H130:H132" si="41">F130*G130</f>
        <v>160</v>
      </c>
      <c r="I130" s="186"/>
      <c r="J130" s="170">
        <f>H130</f>
        <v>160</v>
      </c>
      <c r="K130" s="213"/>
      <c r="L130" s="217"/>
    </row>
    <row r="131" spans="2:12" x14ac:dyDescent="0.25">
      <c r="B131" s="22"/>
      <c r="C131" s="1" t="s">
        <v>53</v>
      </c>
      <c r="D131" s="2">
        <v>200</v>
      </c>
      <c r="E131" s="2">
        <v>1</v>
      </c>
      <c r="F131" s="2">
        <f t="shared" ref="F131:F137" si="42">D131*E131</f>
        <v>200</v>
      </c>
      <c r="G131" s="2">
        <v>0.8</v>
      </c>
      <c r="H131" s="2">
        <f t="shared" si="41"/>
        <v>160</v>
      </c>
      <c r="I131" s="186"/>
      <c r="J131" s="211"/>
      <c r="K131" s="54">
        <f>H131</f>
        <v>160</v>
      </c>
      <c r="L131" s="217"/>
    </row>
    <row r="132" spans="2:12" x14ac:dyDescent="0.25">
      <c r="B132" s="22"/>
      <c r="C132" s="1" t="s">
        <v>32</v>
      </c>
      <c r="D132" s="2">
        <v>24</v>
      </c>
      <c r="E132" s="2">
        <v>1</v>
      </c>
      <c r="F132" s="2">
        <f t="shared" si="42"/>
        <v>24</v>
      </c>
      <c r="G132" s="2">
        <v>1</v>
      </c>
      <c r="H132" s="2">
        <f t="shared" si="41"/>
        <v>24</v>
      </c>
      <c r="I132" s="186"/>
      <c r="J132" s="211"/>
      <c r="K132" s="54">
        <f t="shared" ref="K132:K133" si="43">H132</f>
        <v>24</v>
      </c>
      <c r="L132" s="217"/>
    </row>
    <row r="133" spans="2:12" x14ac:dyDescent="0.25">
      <c r="B133" s="22"/>
      <c r="C133" s="1" t="s">
        <v>54</v>
      </c>
      <c r="D133" s="2">
        <v>90</v>
      </c>
      <c r="E133" s="2">
        <v>1</v>
      </c>
      <c r="F133" s="2">
        <f t="shared" si="42"/>
        <v>90</v>
      </c>
      <c r="G133" s="2">
        <v>0.5</v>
      </c>
      <c r="H133" s="2">
        <f t="shared" ref="H133:H137" si="44">F133*G133</f>
        <v>45</v>
      </c>
      <c r="I133" s="186"/>
      <c r="J133" s="211"/>
      <c r="K133" s="54">
        <f t="shared" si="43"/>
        <v>45</v>
      </c>
      <c r="L133" s="217"/>
    </row>
    <row r="134" spans="2:12" x14ac:dyDescent="0.25">
      <c r="B134" s="22"/>
      <c r="C134" s="29" t="s">
        <v>11</v>
      </c>
      <c r="D134" s="20">
        <v>60</v>
      </c>
      <c r="E134" s="20">
        <v>1</v>
      </c>
      <c r="F134" s="20">
        <f t="shared" si="42"/>
        <v>60</v>
      </c>
      <c r="G134" s="20">
        <v>0.2</v>
      </c>
      <c r="H134" s="20">
        <f t="shared" si="44"/>
        <v>12</v>
      </c>
      <c r="I134" s="186"/>
      <c r="J134" s="170">
        <f>H134</f>
        <v>12</v>
      </c>
      <c r="K134" s="213"/>
      <c r="L134" s="217"/>
    </row>
    <row r="135" spans="2:12" x14ac:dyDescent="0.25">
      <c r="B135" s="22"/>
      <c r="C135" s="29" t="s">
        <v>55</v>
      </c>
      <c r="D135" s="20">
        <v>1080</v>
      </c>
      <c r="E135" s="20">
        <v>1</v>
      </c>
      <c r="F135" s="20">
        <f t="shared" si="42"/>
        <v>1080</v>
      </c>
      <c r="G135" s="20">
        <v>0.1</v>
      </c>
      <c r="H135" s="20">
        <f t="shared" si="44"/>
        <v>108</v>
      </c>
      <c r="I135" s="186"/>
      <c r="J135" s="170">
        <f t="shared" ref="J135:J137" si="45">H135</f>
        <v>108</v>
      </c>
      <c r="K135" s="213"/>
      <c r="L135" s="217"/>
    </row>
    <row r="136" spans="2:12" x14ac:dyDescent="0.25">
      <c r="B136" s="22"/>
      <c r="C136" s="1" t="s">
        <v>23</v>
      </c>
      <c r="D136" s="20">
        <v>45</v>
      </c>
      <c r="E136" s="20">
        <v>1</v>
      </c>
      <c r="F136" s="20">
        <f t="shared" si="42"/>
        <v>45</v>
      </c>
      <c r="G136" s="20">
        <v>0.4</v>
      </c>
      <c r="H136" s="20">
        <f t="shared" si="44"/>
        <v>18</v>
      </c>
      <c r="I136" s="186"/>
      <c r="J136" s="170">
        <f t="shared" si="45"/>
        <v>18</v>
      </c>
      <c r="K136" s="213"/>
      <c r="L136" s="217"/>
    </row>
    <row r="137" spans="2:12" ht="15.75" thickBot="1" x14ac:dyDescent="0.3">
      <c r="B137" s="36"/>
      <c r="C137" s="29" t="s">
        <v>44</v>
      </c>
      <c r="D137" s="20">
        <v>2200</v>
      </c>
      <c r="E137" s="20">
        <v>1</v>
      </c>
      <c r="F137" s="20">
        <f t="shared" si="42"/>
        <v>2200</v>
      </c>
      <c r="G137" s="20">
        <v>0.1</v>
      </c>
      <c r="H137" s="20">
        <f t="shared" si="44"/>
        <v>220</v>
      </c>
      <c r="I137" s="189"/>
      <c r="J137" s="170">
        <f t="shared" si="45"/>
        <v>220</v>
      </c>
      <c r="K137" s="213"/>
      <c r="L137" s="217"/>
    </row>
    <row r="138" spans="2:12" ht="15.75" thickBot="1" x14ac:dyDescent="0.3">
      <c r="B138" s="46"/>
      <c r="C138" s="40" t="s">
        <v>89</v>
      </c>
      <c r="D138" s="41"/>
      <c r="E138" s="41"/>
      <c r="F138" s="220">
        <f>SUM(F130:F137)</f>
        <v>3859</v>
      </c>
      <c r="G138" s="42"/>
      <c r="H138" s="43">
        <f>SUM(H130:H137)</f>
        <v>747</v>
      </c>
      <c r="I138" s="190"/>
      <c r="J138" s="225">
        <f>SUM(J130:J137)</f>
        <v>518</v>
      </c>
      <c r="K138" s="43">
        <f>SUM(K130:K137)</f>
        <v>229</v>
      </c>
      <c r="L138" s="210"/>
    </row>
    <row r="139" spans="2:12" x14ac:dyDescent="0.25">
      <c r="B139" s="24">
        <v>223</v>
      </c>
      <c r="C139" s="16" t="s">
        <v>30</v>
      </c>
      <c r="D139" s="18">
        <v>80</v>
      </c>
      <c r="E139" s="18">
        <v>2</v>
      </c>
      <c r="F139" s="18">
        <f>D139*E139</f>
        <v>160</v>
      </c>
      <c r="G139" s="18">
        <v>1</v>
      </c>
      <c r="H139" s="18">
        <f t="shared" ref="H139:H144" si="46">F139*G139</f>
        <v>160</v>
      </c>
      <c r="I139" s="191"/>
      <c r="J139" s="170">
        <f>H139</f>
        <v>160</v>
      </c>
      <c r="K139" s="213"/>
      <c r="L139" s="217"/>
    </row>
    <row r="140" spans="2:12" x14ac:dyDescent="0.25">
      <c r="B140" s="22"/>
      <c r="C140" s="1" t="s">
        <v>56</v>
      </c>
      <c r="D140" s="2">
        <v>260</v>
      </c>
      <c r="E140" s="2">
        <v>1</v>
      </c>
      <c r="F140" s="2">
        <f t="shared" ref="F140:F144" si="47">D140*E140</f>
        <v>260</v>
      </c>
      <c r="G140" s="2">
        <v>0.8</v>
      </c>
      <c r="H140" s="2">
        <f t="shared" si="46"/>
        <v>208</v>
      </c>
      <c r="I140" s="186"/>
      <c r="J140" s="211"/>
      <c r="K140" s="54">
        <f>H140</f>
        <v>208</v>
      </c>
      <c r="L140" s="217"/>
    </row>
    <row r="141" spans="2:12" x14ac:dyDescent="0.25">
      <c r="B141" s="22"/>
      <c r="C141" s="1" t="s">
        <v>32</v>
      </c>
      <c r="D141" s="2">
        <v>24</v>
      </c>
      <c r="E141" s="2">
        <v>1</v>
      </c>
      <c r="F141" s="2">
        <f t="shared" si="47"/>
        <v>24</v>
      </c>
      <c r="G141" s="2">
        <v>1</v>
      </c>
      <c r="H141" s="2">
        <f t="shared" si="46"/>
        <v>24</v>
      </c>
      <c r="I141" s="186"/>
      <c r="J141" s="211"/>
      <c r="K141" s="54">
        <f t="shared" ref="K141:K143" si="48">H141</f>
        <v>24</v>
      </c>
      <c r="L141" s="217"/>
    </row>
    <row r="142" spans="2:12" x14ac:dyDescent="0.25">
      <c r="B142" s="22"/>
      <c r="C142" s="1" t="s">
        <v>57</v>
      </c>
      <c r="D142" s="2">
        <v>130</v>
      </c>
      <c r="E142" s="2">
        <v>1</v>
      </c>
      <c r="F142" s="2">
        <f t="shared" si="47"/>
        <v>130</v>
      </c>
      <c r="G142" s="2">
        <v>0.5</v>
      </c>
      <c r="H142" s="2">
        <f t="shared" si="46"/>
        <v>65</v>
      </c>
      <c r="I142" s="186"/>
      <c r="J142" s="211"/>
      <c r="K142" s="54">
        <f t="shared" si="48"/>
        <v>65</v>
      </c>
      <c r="L142" s="217"/>
    </row>
    <row r="143" spans="2:12" x14ac:dyDescent="0.25">
      <c r="B143" s="22"/>
      <c r="C143" s="29" t="s">
        <v>59</v>
      </c>
      <c r="D143" s="20">
        <v>600</v>
      </c>
      <c r="E143" s="20">
        <v>2</v>
      </c>
      <c r="F143" s="20">
        <f t="shared" si="47"/>
        <v>1200</v>
      </c>
      <c r="G143" s="20">
        <v>0.2</v>
      </c>
      <c r="H143" s="20">
        <f t="shared" si="46"/>
        <v>240</v>
      </c>
      <c r="I143" s="186"/>
      <c r="J143" s="211"/>
      <c r="K143" s="54">
        <f t="shared" si="48"/>
        <v>240</v>
      </c>
      <c r="L143" s="217"/>
    </row>
    <row r="144" spans="2:12" ht="15.75" thickBot="1" x14ac:dyDescent="0.3">
      <c r="B144" s="22"/>
      <c r="C144" s="29" t="s">
        <v>58</v>
      </c>
      <c r="D144" s="20">
        <v>1000</v>
      </c>
      <c r="E144" s="20">
        <v>1</v>
      </c>
      <c r="F144" s="20">
        <f t="shared" si="47"/>
        <v>1000</v>
      </c>
      <c r="G144" s="20">
        <v>0.1</v>
      </c>
      <c r="H144" s="20">
        <f t="shared" si="46"/>
        <v>100</v>
      </c>
      <c r="I144" s="186"/>
      <c r="J144" s="170">
        <f>H144</f>
        <v>100</v>
      </c>
      <c r="K144" s="213"/>
      <c r="L144" s="217"/>
    </row>
    <row r="145" spans="2:12" ht="15.75" thickBot="1" x14ac:dyDescent="0.3">
      <c r="B145" s="46"/>
      <c r="C145" s="40" t="s">
        <v>90</v>
      </c>
      <c r="D145" s="41"/>
      <c r="E145" s="41"/>
      <c r="F145" s="220">
        <f>SUM(F139:F144)</f>
        <v>2774</v>
      </c>
      <c r="G145" s="42"/>
      <c r="H145" s="43">
        <f>SUM(H139:H144)</f>
        <v>797</v>
      </c>
      <c r="I145" s="190"/>
      <c r="J145" s="225">
        <f>SUM(J139:J144)</f>
        <v>260</v>
      </c>
      <c r="K145" s="43">
        <f>SUM(K139:K144)</f>
        <v>537</v>
      </c>
      <c r="L145" s="210"/>
    </row>
    <row r="146" spans="2:12" x14ac:dyDescent="0.25">
      <c r="B146" s="22">
        <v>222</v>
      </c>
      <c r="C146" s="9" t="s">
        <v>30</v>
      </c>
      <c r="D146" s="10">
        <v>80</v>
      </c>
      <c r="E146" s="10">
        <v>2</v>
      </c>
      <c r="F146" s="10">
        <f>D146*E146</f>
        <v>160</v>
      </c>
      <c r="G146" s="10">
        <v>1</v>
      </c>
      <c r="H146" s="10">
        <f t="shared" ref="H146:H151" si="49">F146*G146</f>
        <v>160</v>
      </c>
      <c r="I146" s="186"/>
      <c r="J146" s="170">
        <f>H146</f>
        <v>160</v>
      </c>
      <c r="K146" s="213"/>
      <c r="L146" s="217"/>
    </row>
    <row r="147" spans="2:12" x14ac:dyDescent="0.25">
      <c r="B147" s="22"/>
      <c r="C147" s="1" t="s">
        <v>60</v>
      </c>
      <c r="D147" s="2">
        <v>260</v>
      </c>
      <c r="E147" s="2">
        <v>1</v>
      </c>
      <c r="F147" s="2">
        <f t="shared" ref="F147:F151" si="50">D147*E147</f>
        <v>260</v>
      </c>
      <c r="G147" s="2">
        <v>0.8</v>
      </c>
      <c r="H147" s="2">
        <f t="shared" si="49"/>
        <v>208</v>
      </c>
      <c r="I147" s="186"/>
      <c r="J147" s="211"/>
      <c r="K147" s="54">
        <f>H147</f>
        <v>208</v>
      </c>
      <c r="L147" s="217"/>
    </row>
    <row r="148" spans="2:12" x14ac:dyDescent="0.25">
      <c r="B148" s="22"/>
      <c r="C148" s="1" t="s">
        <v>61</v>
      </c>
      <c r="D148" s="2">
        <v>260</v>
      </c>
      <c r="E148" s="2">
        <v>1</v>
      </c>
      <c r="F148" s="2">
        <f t="shared" ref="F148" si="51">D148*E148</f>
        <v>260</v>
      </c>
      <c r="G148" s="2">
        <v>0.8</v>
      </c>
      <c r="H148" s="2">
        <f t="shared" ref="H148" si="52">F148*G148</f>
        <v>208</v>
      </c>
      <c r="I148" s="186"/>
      <c r="J148" s="211"/>
      <c r="K148" s="54">
        <f t="shared" ref="K148:K149" si="53">H148</f>
        <v>208</v>
      </c>
      <c r="L148" s="217"/>
    </row>
    <row r="149" spans="2:12" x14ac:dyDescent="0.25">
      <c r="B149" s="22"/>
      <c r="C149" s="1" t="s">
        <v>32</v>
      </c>
      <c r="D149" s="2">
        <v>24</v>
      </c>
      <c r="E149" s="2">
        <v>2</v>
      </c>
      <c r="F149" s="2">
        <f t="shared" si="50"/>
        <v>48</v>
      </c>
      <c r="G149" s="2">
        <v>1</v>
      </c>
      <c r="H149" s="2">
        <f t="shared" si="49"/>
        <v>48</v>
      </c>
      <c r="I149" s="186"/>
      <c r="J149" s="211"/>
      <c r="K149" s="54">
        <f t="shared" si="53"/>
        <v>48</v>
      </c>
      <c r="L149" s="217"/>
    </row>
    <row r="150" spans="2:12" x14ac:dyDescent="0.25">
      <c r="B150" s="22"/>
      <c r="C150" s="1" t="s">
        <v>62</v>
      </c>
      <c r="D150" s="2">
        <v>50</v>
      </c>
      <c r="E150" s="2">
        <v>1</v>
      </c>
      <c r="F150" s="2">
        <f t="shared" si="50"/>
        <v>50</v>
      </c>
      <c r="G150" s="2">
        <v>0.2</v>
      </c>
      <c r="H150" s="2">
        <f t="shared" si="49"/>
        <v>10</v>
      </c>
      <c r="I150" s="186"/>
      <c r="J150" s="170">
        <f>H150</f>
        <v>10</v>
      </c>
      <c r="K150" s="213"/>
      <c r="L150" s="217"/>
    </row>
    <row r="151" spans="2:12" ht="15.75" thickBot="1" x14ac:dyDescent="0.3">
      <c r="B151" s="22"/>
      <c r="C151" s="29" t="s">
        <v>44</v>
      </c>
      <c r="D151" s="20">
        <v>2200</v>
      </c>
      <c r="E151" s="20">
        <v>1</v>
      </c>
      <c r="F151" s="20">
        <f t="shared" si="50"/>
        <v>2200</v>
      </c>
      <c r="G151" s="20">
        <v>0.1</v>
      </c>
      <c r="H151" s="20">
        <f t="shared" si="49"/>
        <v>220</v>
      </c>
      <c r="I151" s="186"/>
      <c r="J151" s="170">
        <f>H151</f>
        <v>220</v>
      </c>
      <c r="K151" s="213"/>
      <c r="L151" s="217"/>
    </row>
    <row r="152" spans="2:12" ht="15.75" thickBot="1" x14ac:dyDescent="0.3">
      <c r="B152" s="46"/>
      <c r="C152" s="40" t="s">
        <v>91</v>
      </c>
      <c r="D152" s="41"/>
      <c r="E152" s="41"/>
      <c r="F152" s="220">
        <f>SUM(F146:F151)</f>
        <v>2978</v>
      </c>
      <c r="G152" s="42"/>
      <c r="H152" s="43">
        <f>SUM(H146:H151)</f>
        <v>854</v>
      </c>
      <c r="I152" s="190"/>
      <c r="J152" s="225">
        <f>SUM(J146:J151)</f>
        <v>390</v>
      </c>
      <c r="K152" s="43">
        <f>SUM(K146:K151)</f>
        <v>464</v>
      </c>
      <c r="L152" s="210"/>
    </row>
    <row r="153" spans="2:12" x14ac:dyDescent="0.25">
      <c r="B153" s="24">
        <v>221</v>
      </c>
      <c r="C153" s="16" t="s">
        <v>30</v>
      </c>
      <c r="D153" s="18">
        <v>80</v>
      </c>
      <c r="E153" s="18">
        <v>2</v>
      </c>
      <c r="F153" s="18">
        <f>D153*E153</f>
        <v>160</v>
      </c>
      <c r="G153" s="18">
        <v>1</v>
      </c>
      <c r="H153" s="18">
        <f t="shared" ref="H153:H158" si="54">F153*G153</f>
        <v>160</v>
      </c>
      <c r="I153" s="191"/>
      <c r="J153" s="170">
        <f>H153</f>
        <v>160</v>
      </c>
      <c r="K153" s="213"/>
      <c r="L153" s="217"/>
    </row>
    <row r="154" spans="2:12" x14ac:dyDescent="0.25">
      <c r="B154" s="22"/>
      <c r="C154" s="1" t="s">
        <v>60</v>
      </c>
      <c r="D154" s="2">
        <v>260</v>
      </c>
      <c r="E154" s="2">
        <v>1</v>
      </c>
      <c r="F154" s="2">
        <f t="shared" ref="F154:F158" si="55">D154*E154</f>
        <v>260</v>
      </c>
      <c r="G154" s="2">
        <v>0.8</v>
      </c>
      <c r="H154" s="2">
        <f t="shared" si="54"/>
        <v>208</v>
      </c>
      <c r="I154" s="186"/>
      <c r="J154" s="211"/>
      <c r="K154" s="54">
        <f>H154</f>
        <v>208</v>
      </c>
      <c r="L154" s="217"/>
    </row>
    <row r="155" spans="2:12" x14ac:dyDescent="0.25">
      <c r="B155" s="22"/>
      <c r="C155" s="1" t="s">
        <v>32</v>
      </c>
      <c r="D155" s="2">
        <v>24</v>
      </c>
      <c r="E155" s="2">
        <v>2</v>
      </c>
      <c r="F155" s="2">
        <f t="shared" si="55"/>
        <v>48</v>
      </c>
      <c r="G155" s="2">
        <v>1</v>
      </c>
      <c r="H155" s="2">
        <f t="shared" si="54"/>
        <v>48</v>
      </c>
      <c r="I155" s="186"/>
      <c r="J155" s="211"/>
      <c r="K155" s="54">
        <f t="shared" ref="K155:K156" si="56">H155</f>
        <v>48</v>
      </c>
      <c r="L155" s="217"/>
    </row>
    <row r="156" spans="2:12" x14ac:dyDescent="0.25">
      <c r="B156" s="22"/>
      <c r="C156" s="1" t="s">
        <v>57</v>
      </c>
      <c r="D156" s="2">
        <v>90</v>
      </c>
      <c r="E156" s="2">
        <v>1</v>
      </c>
      <c r="F156" s="2">
        <f t="shared" ref="F156" si="57">D156*E156</f>
        <v>90</v>
      </c>
      <c r="G156" s="2">
        <v>0.5</v>
      </c>
      <c r="H156" s="2">
        <f t="shared" ref="H156" si="58">F156*G156</f>
        <v>45</v>
      </c>
      <c r="I156" s="186"/>
      <c r="J156" s="211"/>
      <c r="K156" s="54">
        <f t="shared" si="56"/>
        <v>45</v>
      </c>
      <c r="L156" s="217"/>
    </row>
    <row r="157" spans="2:12" x14ac:dyDescent="0.25">
      <c r="B157" s="22"/>
      <c r="C157" s="1" t="s">
        <v>23</v>
      </c>
      <c r="D157" s="2">
        <v>45</v>
      </c>
      <c r="E157" s="2">
        <v>1</v>
      </c>
      <c r="F157" s="2">
        <f t="shared" si="55"/>
        <v>45</v>
      </c>
      <c r="G157" s="2">
        <v>0.4</v>
      </c>
      <c r="H157" s="2">
        <f t="shared" si="54"/>
        <v>18</v>
      </c>
      <c r="I157" s="186"/>
      <c r="J157" s="170">
        <f>H157</f>
        <v>18</v>
      </c>
      <c r="K157" s="213"/>
      <c r="L157" s="217"/>
    </row>
    <row r="158" spans="2:12" ht="15.75" thickBot="1" x14ac:dyDescent="0.3">
      <c r="B158" s="22"/>
      <c r="C158" s="29" t="s">
        <v>44</v>
      </c>
      <c r="D158" s="20">
        <v>2200</v>
      </c>
      <c r="E158" s="20">
        <v>1</v>
      </c>
      <c r="F158" s="20">
        <f t="shared" si="55"/>
        <v>2200</v>
      </c>
      <c r="G158" s="20">
        <v>0.1</v>
      </c>
      <c r="H158" s="20">
        <f t="shared" si="54"/>
        <v>220</v>
      </c>
      <c r="I158" s="186"/>
      <c r="J158" s="170">
        <f>H158</f>
        <v>220</v>
      </c>
      <c r="K158" s="213"/>
      <c r="L158" s="217"/>
    </row>
    <row r="159" spans="2:12" ht="15.75" thickBot="1" x14ac:dyDescent="0.3">
      <c r="B159" s="46"/>
      <c r="C159" s="40" t="s">
        <v>92</v>
      </c>
      <c r="D159" s="41"/>
      <c r="E159" s="41"/>
      <c r="F159" s="220">
        <f>SUM(F153:F158)</f>
        <v>2803</v>
      </c>
      <c r="G159" s="42"/>
      <c r="H159" s="43">
        <f>SUM(H153:H158)</f>
        <v>699</v>
      </c>
      <c r="I159" s="190"/>
      <c r="J159" s="225">
        <f>SUM(J153:J158)</f>
        <v>398</v>
      </c>
      <c r="K159" s="43">
        <f>SUM(K153:K158)</f>
        <v>301</v>
      </c>
      <c r="L159" s="210"/>
    </row>
    <row r="160" spans="2:12" x14ac:dyDescent="0.25">
      <c r="B160" s="24">
        <v>220</v>
      </c>
      <c r="C160" s="16" t="s">
        <v>30</v>
      </c>
      <c r="D160" s="18">
        <v>80</v>
      </c>
      <c r="E160" s="18">
        <v>3</v>
      </c>
      <c r="F160" s="18">
        <f>D160*E160</f>
        <v>240</v>
      </c>
      <c r="G160" s="18">
        <v>1</v>
      </c>
      <c r="H160" s="18">
        <f t="shared" ref="H160:H169" si="59">F160*G160</f>
        <v>240</v>
      </c>
      <c r="I160" s="191"/>
      <c r="J160" s="170">
        <f>H160</f>
        <v>240</v>
      </c>
      <c r="K160" s="213"/>
      <c r="L160" s="217"/>
    </row>
    <row r="161" spans="2:12" x14ac:dyDescent="0.25">
      <c r="B161" s="22"/>
      <c r="C161" s="1" t="s">
        <v>60</v>
      </c>
      <c r="D161" s="2">
        <v>260</v>
      </c>
      <c r="E161" s="2">
        <v>1</v>
      </c>
      <c r="F161" s="2">
        <f t="shared" ref="F161:F169" si="60">D161*E161</f>
        <v>260</v>
      </c>
      <c r="G161" s="2">
        <v>0.8</v>
      </c>
      <c r="H161" s="2">
        <f t="shared" si="59"/>
        <v>208</v>
      </c>
      <c r="I161" s="186"/>
      <c r="J161" s="211"/>
      <c r="K161" s="54">
        <f>H161</f>
        <v>208</v>
      </c>
      <c r="L161" s="217"/>
    </row>
    <row r="162" spans="2:12" x14ac:dyDescent="0.25">
      <c r="B162" s="22"/>
      <c r="C162" s="1" t="s">
        <v>32</v>
      </c>
      <c r="D162" s="2">
        <v>24</v>
      </c>
      <c r="E162" s="2">
        <v>2</v>
      </c>
      <c r="F162" s="2">
        <f t="shared" si="60"/>
        <v>48</v>
      </c>
      <c r="G162" s="2">
        <v>1</v>
      </c>
      <c r="H162" s="2">
        <f t="shared" si="59"/>
        <v>48</v>
      </c>
      <c r="I162" s="186"/>
      <c r="J162" s="211"/>
      <c r="K162" s="54">
        <f t="shared" ref="K162:K164" si="61">H162</f>
        <v>48</v>
      </c>
      <c r="L162" s="217"/>
    </row>
    <row r="163" spans="2:12" x14ac:dyDescent="0.25">
      <c r="B163" s="22"/>
      <c r="C163" s="1" t="s">
        <v>57</v>
      </c>
      <c r="D163" s="2">
        <v>90</v>
      </c>
      <c r="E163" s="2">
        <v>1</v>
      </c>
      <c r="F163" s="2">
        <f t="shared" si="60"/>
        <v>90</v>
      </c>
      <c r="G163" s="2">
        <v>0.5</v>
      </c>
      <c r="H163" s="2">
        <f t="shared" si="59"/>
        <v>45</v>
      </c>
      <c r="I163" s="186"/>
      <c r="J163" s="211"/>
      <c r="K163" s="54">
        <f t="shared" si="61"/>
        <v>45</v>
      </c>
      <c r="L163" s="217"/>
    </row>
    <row r="164" spans="2:12" x14ac:dyDescent="0.25">
      <c r="B164" s="22"/>
      <c r="C164" s="1" t="s">
        <v>15</v>
      </c>
      <c r="D164" s="2">
        <v>1297</v>
      </c>
      <c r="E164" s="2">
        <v>1</v>
      </c>
      <c r="F164" s="2">
        <f t="shared" si="60"/>
        <v>1297</v>
      </c>
      <c r="G164" s="59"/>
      <c r="H164" s="2">
        <v>523</v>
      </c>
      <c r="I164" s="183" t="s">
        <v>99</v>
      </c>
      <c r="J164" s="211"/>
      <c r="K164" s="54">
        <f t="shared" si="61"/>
        <v>523</v>
      </c>
      <c r="L164" s="217"/>
    </row>
    <row r="165" spans="2:12" x14ac:dyDescent="0.25">
      <c r="B165" s="22"/>
      <c r="C165" s="1" t="s">
        <v>64</v>
      </c>
      <c r="D165" s="2">
        <v>1450</v>
      </c>
      <c r="E165" s="2">
        <v>1</v>
      </c>
      <c r="F165" s="2">
        <f t="shared" si="60"/>
        <v>1450</v>
      </c>
      <c r="G165" s="2">
        <v>0.1</v>
      </c>
      <c r="H165" s="2">
        <f>F165*G165</f>
        <v>145</v>
      </c>
      <c r="I165" s="183"/>
      <c r="J165" s="170">
        <f>H165</f>
        <v>145</v>
      </c>
      <c r="K165" s="213"/>
      <c r="L165" s="217"/>
    </row>
    <row r="166" spans="2:12" x14ac:dyDescent="0.25">
      <c r="B166" s="22"/>
      <c r="C166" s="1" t="s">
        <v>63</v>
      </c>
      <c r="D166" s="2">
        <v>1400</v>
      </c>
      <c r="E166" s="2">
        <v>1</v>
      </c>
      <c r="F166" s="2">
        <f t="shared" si="60"/>
        <v>1400</v>
      </c>
      <c r="G166" s="2">
        <v>0.8</v>
      </c>
      <c r="H166" s="2">
        <f>F166*G166</f>
        <v>1120</v>
      </c>
      <c r="I166" s="183"/>
      <c r="J166" s="170">
        <f t="shared" ref="J166:J169" si="62">H166</f>
        <v>1120</v>
      </c>
      <c r="K166" s="213"/>
      <c r="L166" s="217"/>
    </row>
    <row r="167" spans="2:12" x14ac:dyDescent="0.25">
      <c r="B167" s="22"/>
      <c r="C167" s="1" t="s">
        <v>23</v>
      </c>
      <c r="D167" s="2">
        <v>45</v>
      </c>
      <c r="E167" s="2">
        <v>1</v>
      </c>
      <c r="F167" s="2">
        <f t="shared" si="60"/>
        <v>45</v>
      </c>
      <c r="G167" s="2">
        <v>0.4</v>
      </c>
      <c r="H167" s="2">
        <f t="shared" si="59"/>
        <v>18</v>
      </c>
      <c r="I167" s="186"/>
      <c r="J167" s="170">
        <f t="shared" si="62"/>
        <v>18</v>
      </c>
      <c r="K167" s="213"/>
      <c r="L167" s="217"/>
    </row>
    <row r="168" spans="2:12" x14ac:dyDescent="0.25">
      <c r="B168" s="22"/>
      <c r="C168" s="29" t="s">
        <v>65</v>
      </c>
      <c r="D168" s="20">
        <v>56</v>
      </c>
      <c r="E168" s="20">
        <v>1</v>
      </c>
      <c r="F168" s="20">
        <f t="shared" si="60"/>
        <v>56</v>
      </c>
      <c r="G168" s="20">
        <v>0.8</v>
      </c>
      <c r="H168" s="20">
        <f t="shared" si="59"/>
        <v>44.800000000000004</v>
      </c>
      <c r="I168" s="186"/>
      <c r="J168" s="170">
        <f t="shared" si="62"/>
        <v>44.800000000000004</v>
      </c>
      <c r="K168" s="213"/>
      <c r="L168" s="217"/>
    </row>
    <row r="169" spans="2:12" ht="15.75" thickBot="1" x14ac:dyDescent="0.3">
      <c r="B169" s="22"/>
      <c r="C169" s="29" t="s">
        <v>44</v>
      </c>
      <c r="D169" s="20">
        <v>2200</v>
      </c>
      <c r="E169" s="20">
        <v>1</v>
      </c>
      <c r="F169" s="20">
        <f t="shared" si="60"/>
        <v>2200</v>
      </c>
      <c r="G169" s="20">
        <v>0.1</v>
      </c>
      <c r="H169" s="20">
        <f t="shared" si="59"/>
        <v>220</v>
      </c>
      <c r="I169" s="186"/>
      <c r="J169" s="171">
        <f t="shared" si="62"/>
        <v>220</v>
      </c>
      <c r="K169" s="214"/>
      <c r="L169" s="218"/>
    </row>
    <row r="170" spans="2:12" ht="15.75" thickBot="1" x14ac:dyDescent="0.3">
      <c r="B170" s="46"/>
      <c r="C170" s="40" t="s">
        <v>93</v>
      </c>
      <c r="D170" s="41"/>
      <c r="E170" s="41"/>
      <c r="F170" s="220">
        <f>SUM(F160:F169)</f>
        <v>7086</v>
      </c>
      <c r="G170" s="42"/>
      <c r="H170" s="43">
        <f>SUM(H160:H169)</f>
        <v>2611.8000000000002</v>
      </c>
      <c r="I170" s="190"/>
      <c r="J170" s="225">
        <f>SUM(J160:J169)</f>
        <v>1787.8</v>
      </c>
      <c r="K170" s="43">
        <f>SUM(K160:K169)</f>
        <v>824</v>
      </c>
      <c r="L170" s="210"/>
    </row>
    <row r="171" spans="2:12" x14ac:dyDescent="0.25">
      <c r="B171" s="24">
        <v>219</v>
      </c>
      <c r="C171" s="16" t="s">
        <v>30</v>
      </c>
      <c r="D171" s="18">
        <v>80</v>
      </c>
      <c r="E171" s="18">
        <v>3</v>
      </c>
      <c r="F171" s="18">
        <f>D171*E171</f>
        <v>240</v>
      </c>
      <c r="G171" s="18">
        <v>1</v>
      </c>
      <c r="H171" s="18">
        <f t="shared" ref="H171:H177" si="63">F171*G171</f>
        <v>240</v>
      </c>
      <c r="I171" s="191"/>
      <c r="J171" s="200">
        <f>H171</f>
        <v>240</v>
      </c>
      <c r="K171" s="212"/>
      <c r="L171" s="216"/>
    </row>
    <row r="172" spans="2:12" x14ac:dyDescent="0.25">
      <c r="B172" s="22"/>
      <c r="C172" s="1" t="s">
        <v>60</v>
      </c>
      <c r="D172" s="2">
        <v>260</v>
      </c>
      <c r="E172" s="2">
        <v>2</v>
      </c>
      <c r="F172" s="2">
        <f t="shared" ref="F172:F177" si="64">D172*E172</f>
        <v>520</v>
      </c>
      <c r="G172" s="2">
        <v>0.8</v>
      </c>
      <c r="H172" s="2">
        <f t="shared" si="63"/>
        <v>416</v>
      </c>
      <c r="I172" s="186"/>
      <c r="J172" s="211"/>
      <c r="K172" s="54">
        <f>H172</f>
        <v>416</v>
      </c>
      <c r="L172" s="217"/>
    </row>
    <row r="173" spans="2:12" x14ac:dyDescent="0.25">
      <c r="B173" s="22"/>
      <c r="C173" s="1" t="s">
        <v>32</v>
      </c>
      <c r="D173" s="2">
        <v>24</v>
      </c>
      <c r="E173" s="2">
        <v>3</v>
      </c>
      <c r="F173" s="2">
        <f t="shared" si="64"/>
        <v>72</v>
      </c>
      <c r="G173" s="2">
        <v>1</v>
      </c>
      <c r="H173" s="2">
        <f t="shared" si="63"/>
        <v>72</v>
      </c>
      <c r="I173" s="186"/>
      <c r="J173" s="211"/>
      <c r="K173" s="54">
        <f t="shared" ref="K173:K175" si="65">H173</f>
        <v>72</v>
      </c>
      <c r="L173" s="217"/>
    </row>
    <row r="174" spans="2:12" x14ac:dyDescent="0.25">
      <c r="B174" s="22"/>
      <c r="C174" s="1" t="s">
        <v>9</v>
      </c>
      <c r="D174" s="2">
        <v>130</v>
      </c>
      <c r="E174" s="2">
        <v>2</v>
      </c>
      <c r="F174" s="2">
        <f t="shared" si="64"/>
        <v>260</v>
      </c>
      <c r="G174" s="2">
        <v>0.5</v>
      </c>
      <c r="H174" s="2">
        <f t="shared" si="63"/>
        <v>130</v>
      </c>
      <c r="I174" s="186"/>
      <c r="J174" s="211"/>
      <c r="K174" s="54">
        <f t="shared" si="65"/>
        <v>130</v>
      </c>
      <c r="L174" s="217"/>
    </row>
    <row r="175" spans="2:12" x14ac:dyDescent="0.25">
      <c r="B175" s="22"/>
      <c r="C175" s="1" t="s">
        <v>66</v>
      </c>
      <c r="D175" s="2">
        <v>535</v>
      </c>
      <c r="E175" s="2">
        <v>1</v>
      </c>
      <c r="F175" s="2">
        <f t="shared" si="64"/>
        <v>535</v>
      </c>
      <c r="G175" s="2">
        <v>0.2</v>
      </c>
      <c r="H175" s="2">
        <f t="shared" si="63"/>
        <v>107</v>
      </c>
      <c r="I175" s="186"/>
      <c r="J175" s="211"/>
      <c r="K175" s="54">
        <f t="shared" si="65"/>
        <v>107</v>
      </c>
      <c r="L175" s="217"/>
    </row>
    <row r="176" spans="2:12" x14ac:dyDescent="0.25">
      <c r="B176" s="22"/>
      <c r="C176" s="1" t="s">
        <v>23</v>
      </c>
      <c r="D176" s="2">
        <v>40</v>
      </c>
      <c r="E176" s="2">
        <v>1</v>
      </c>
      <c r="F176" s="2">
        <f t="shared" si="64"/>
        <v>40</v>
      </c>
      <c r="G176" s="2">
        <v>0.4</v>
      </c>
      <c r="H176" s="2">
        <f t="shared" si="63"/>
        <v>16</v>
      </c>
      <c r="I176" s="186"/>
      <c r="J176" s="170">
        <f>H176</f>
        <v>16</v>
      </c>
      <c r="K176" s="213"/>
      <c r="L176" s="217"/>
    </row>
    <row r="177" spans="2:13" ht="15.75" thickBot="1" x14ac:dyDescent="0.3">
      <c r="B177" s="22"/>
      <c r="C177" s="29" t="s">
        <v>11</v>
      </c>
      <c r="D177" s="20">
        <v>60</v>
      </c>
      <c r="E177" s="20">
        <v>1</v>
      </c>
      <c r="F177" s="20">
        <f t="shared" si="64"/>
        <v>60</v>
      </c>
      <c r="G177" s="20">
        <v>0.2</v>
      </c>
      <c r="H177" s="20">
        <f t="shared" si="63"/>
        <v>12</v>
      </c>
      <c r="I177" s="186"/>
      <c r="J177" s="170">
        <f>H177</f>
        <v>12</v>
      </c>
      <c r="K177" s="213"/>
      <c r="L177" s="217"/>
    </row>
    <row r="178" spans="2:13" ht="15.75" thickBot="1" x14ac:dyDescent="0.3">
      <c r="B178" s="46"/>
      <c r="C178" s="40" t="s">
        <v>94</v>
      </c>
      <c r="D178" s="41"/>
      <c r="E178" s="41"/>
      <c r="F178" s="220">
        <f>SUM(F171:F177)</f>
        <v>1727</v>
      </c>
      <c r="G178" s="42"/>
      <c r="H178" s="43">
        <f>SUM(H171:H177)</f>
        <v>993</v>
      </c>
      <c r="I178" s="190"/>
      <c r="J178" s="225">
        <f>SUM(J171:J177)</f>
        <v>268</v>
      </c>
      <c r="K178" s="43">
        <f>SUM(K171:K177)</f>
        <v>725</v>
      </c>
      <c r="L178" s="210"/>
    </row>
    <row r="179" spans="2:13" ht="15.75" thickBot="1" x14ac:dyDescent="0.3">
      <c r="B179" s="67"/>
      <c r="C179" s="68"/>
      <c r="D179" s="69"/>
      <c r="E179" s="69"/>
      <c r="F179" s="224">
        <f>F178+F170+F159+F152+F145+F138+F129+F119+F109+F99+F91+F81+F76+F71+F63+F60+F52+F47+F42+F37+F32+F25+F15+F13</f>
        <v>67038</v>
      </c>
      <c r="G179" s="69"/>
      <c r="H179" s="71">
        <f>H178+H170+H159+H152+H145+H138+H129+H119+H109+H99+H91+H81+H76+H71+H63+H60+H52+H47+H42+H37+H32+H25+H15+H13</f>
        <v>26851.399999999998</v>
      </c>
      <c r="I179" s="195"/>
      <c r="J179" s="224">
        <f>J178+J170+J159+J152+J145+J138+J129+J119+J109+J99+J91+J81+J76+J71+J63+J60+J52+J47+J42+J37+J32+J25+J15+J13</f>
        <v>13440.8</v>
      </c>
      <c r="K179" s="224">
        <f>K178+K170+K159+K152+K145+K138+K129+K119+K109+K99+K91+K81+K76+K71+K63+K60+K52+K47+K42+K37+K32+K25+K15+K13</f>
        <v>11284.6</v>
      </c>
      <c r="L179" s="199"/>
      <c r="M179">
        <f>K179+J179</f>
        <v>24725.4</v>
      </c>
    </row>
  </sheetData>
  <pageMargins left="0.7" right="0.7" top="0.75" bottom="0.75" header="0.3" footer="0.3"/>
  <pageSetup paperSize="9" scale="68" orientation="portrait" r:id="rId1"/>
  <rowBreaks count="2" manualBreakCount="2">
    <brk id="71" min="1" max="11" man="1"/>
    <brk id="138" min="1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371BFE-813B-4C09-9A5F-B91BF0315DA8}">
  <sheetPr>
    <tabColor rgb="FF00B0F0"/>
  </sheetPr>
  <dimension ref="B1:I94"/>
  <sheetViews>
    <sheetView tabSelected="1" view="pageBreakPreview" topLeftCell="A37" zoomScaleNormal="100" zoomScaleSheetLayoutView="100" workbookViewId="0">
      <selection activeCell="Q32" sqref="Q32"/>
    </sheetView>
  </sheetViews>
  <sheetFormatPr defaultRowHeight="15" x14ac:dyDescent="0.25"/>
  <cols>
    <col min="1" max="1" width="2.7109375" customWidth="1"/>
    <col min="2" max="2" width="8.7109375" customWidth="1"/>
    <col min="3" max="3" width="55.7109375" customWidth="1"/>
    <col min="4" max="4" width="7.7109375" customWidth="1"/>
    <col min="5" max="5" width="5.7109375" customWidth="1"/>
    <col min="6" max="6" width="7.7109375" customWidth="1"/>
    <col min="7" max="7" width="5.7109375" customWidth="1"/>
    <col min="8" max="8" width="7.7109375" customWidth="1"/>
    <col min="9" max="9" width="25.7109375" customWidth="1"/>
  </cols>
  <sheetData>
    <row r="1" spans="2:9" ht="15.75" thickBot="1" x14ac:dyDescent="0.3"/>
    <row r="2" spans="2:9" ht="15.75" thickBot="1" x14ac:dyDescent="0.3">
      <c r="B2" s="117"/>
      <c r="C2" s="174" t="s">
        <v>97</v>
      </c>
      <c r="D2" s="118"/>
      <c r="E2" s="118"/>
      <c r="F2" s="118"/>
      <c r="G2" s="118"/>
      <c r="H2" s="118"/>
      <c r="I2" s="119"/>
    </row>
    <row r="3" spans="2:9" x14ac:dyDescent="0.25">
      <c r="B3" s="120" t="s">
        <v>7</v>
      </c>
      <c r="C3" s="121" t="s">
        <v>0</v>
      </c>
      <c r="D3" s="121" t="s">
        <v>1</v>
      </c>
      <c r="E3" s="121" t="s">
        <v>3</v>
      </c>
      <c r="F3" s="121" t="s">
        <v>28</v>
      </c>
      <c r="G3" s="121" t="s">
        <v>31</v>
      </c>
      <c r="H3" s="121" t="s">
        <v>29</v>
      </c>
      <c r="I3" s="122" t="s">
        <v>4</v>
      </c>
    </row>
    <row r="4" spans="2:9" ht="15.75" thickBot="1" x14ac:dyDescent="0.3">
      <c r="B4" s="123"/>
      <c r="C4" s="124"/>
      <c r="D4" s="125" t="s">
        <v>2</v>
      </c>
      <c r="E4" s="125" t="s">
        <v>6</v>
      </c>
      <c r="F4" s="125" t="s">
        <v>2</v>
      </c>
      <c r="G4" s="125" t="s">
        <v>6</v>
      </c>
      <c r="H4" s="125" t="s">
        <v>2</v>
      </c>
      <c r="I4" s="126"/>
    </row>
    <row r="5" spans="2:9" x14ac:dyDescent="0.25">
      <c r="B5" s="3">
        <v>214</v>
      </c>
      <c r="C5" s="9" t="s">
        <v>5</v>
      </c>
      <c r="D5" s="10">
        <v>36</v>
      </c>
      <c r="E5" s="10">
        <v>6</v>
      </c>
      <c r="F5" s="10">
        <f>D5*E5</f>
        <v>216</v>
      </c>
      <c r="G5" s="10">
        <v>1</v>
      </c>
      <c r="H5" s="10">
        <f t="shared" ref="H5:H8" si="0">F5*G5</f>
        <v>216</v>
      </c>
      <c r="I5" s="11"/>
    </row>
    <row r="6" spans="2:9" x14ac:dyDescent="0.25">
      <c r="B6" s="12"/>
      <c r="C6" s="1" t="s">
        <v>10</v>
      </c>
      <c r="D6" s="2">
        <v>80</v>
      </c>
      <c r="E6" s="2">
        <v>1</v>
      </c>
      <c r="F6" s="2">
        <f t="shared" ref="F6:F14" si="1">D6*E6</f>
        <v>80</v>
      </c>
      <c r="G6" s="2">
        <v>0.8</v>
      </c>
      <c r="H6" s="2">
        <f t="shared" si="0"/>
        <v>64</v>
      </c>
      <c r="I6" s="8"/>
    </row>
    <row r="7" spans="2:9" x14ac:dyDescent="0.25">
      <c r="B7" s="12"/>
      <c r="C7" s="1" t="s">
        <v>11</v>
      </c>
      <c r="D7" s="2">
        <v>60</v>
      </c>
      <c r="E7" s="2">
        <v>1</v>
      </c>
      <c r="F7" s="2">
        <f t="shared" si="1"/>
        <v>60</v>
      </c>
      <c r="G7" s="2">
        <v>0.4</v>
      </c>
      <c r="H7" s="2">
        <f t="shared" si="0"/>
        <v>24</v>
      </c>
      <c r="I7" s="8"/>
    </row>
    <row r="8" spans="2:9" ht="15.75" thickBot="1" x14ac:dyDescent="0.3">
      <c r="B8" s="13"/>
      <c r="C8" s="29" t="s">
        <v>13</v>
      </c>
      <c r="D8" s="20">
        <v>50</v>
      </c>
      <c r="E8" s="20">
        <v>1</v>
      </c>
      <c r="F8" s="20">
        <f t="shared" si="1"/>
        <v>50</v>
      </c>
      <c r="G8" s="20">
        <v>0.2</v>
      </c>
      <c r="H8" s="20">
        <f t="shared" si="0"/>
        <v>10</v>
      </c>
      <c r="I8" s="30"/>
    </row>
    <row r="9" spans="2:9" ht="15.75" thickBot="1" x14ac:dyDescent="0.3">
      <c r="B9" s="127"/>
      <c r="C9" s="128" t="s">
        <v>69</v>
      </c>
      <c r="D9" s="129"/>
      <c r="E9" s="129"/>
      <c r="F9" s="130">
        <f>SUM(F5:F8)</f>
        <v>406</v>
      </c>
      <c r="G9" s="130"/>
      <c r="H9" s="131">
        <f>SUM(H5:H8)</f>
        <v>314</v>
      </c>
      <c r="I9" s="132"/>
    </row>
    <row r="10" spans="2:9" ht="15.75" thickBot="1" x14ac:dyDescent="0.3">
      <c r="B10" s="31">
        <v>215</v>
      </c>
      <c r="C10" s="32" t="s">
        <v>5</v>
      </c>
      <c r="D10" s="33">
        <v>36</v>
      </c>
      <c r="E10" s="33">
        <v>4</v>
      </c>
      <c r="F10" s="33">
        <f>D10*E10</f>
        <v>144</v>
      </c>
      <c r="G10" s="33">
        <v>1</v>
      </c>
      <c r="H10" s="33">
        <f>F10*G10</f>
        <v>144</v>
      </c>
      <c r="I10" s="34"/>
    </row>
    <row r="11" spans="2:9" ht="15.75" thickBot="1" x14ac:dyDescent="0.3">
      <c r="B11" s="127"/>
      <c r="C11" s="128" t="s">
        <v>70</v>
      </c>
      <c r="D11" s="129"/>
      <c r="E11" s="129"/>
      <c r="F11" s="130">
        <f>F10</f>
        <v>144</v>
      </c>
      <c r="G11" s="130"/>
      <c r="H11" s="131">
        <f>H10</f>
        <v>144</v>
      </c>
      <c r="I11" s="132"/>
    </row>
    <row r="12" spans="2:9" x14ac:dyDescent="0.25">
      <c r="B12" s="3">
        <v>216</v>
      </c>
      <c r="C12" s="9" t="s">
        <v>5</v>
      </c>
      <c r="D12" s="10">
        <v>36</v>
      </c>
      <c r="E12" s="10">
        <v>4</v>
      </c>
      <c r="F12" s="10">
        <f>D12*E12</f>
        <v>144</v>
      </c>
      <c r="G12" s="10">
        <v>1</v>
      </c>
      <c r="H12" s="10">
        <f>F12*G12</f>
        <v>144</v>
      </c>
      <c r="I12" s="11"/>
    </row>
    <row r="13" spans="2:9" x14ac:dyDescent="0.25">
      <c r="B13" s="12"/>
      <c r="C13" s="1" t="s">
        <v>18</v>
      </c>
      <c r="D13" s="2">
        <v>400</v>
      </c>
      <c r="E13" s="2">
        <v>1</v>
      </c>
      <c r="F13" s="2">
        <f t="shared" si="1"/>
        <v>400</v>
      </c>
      <c r="G13" s="2">
        <v>1</v>
      </c>
      <c r="H13" s="2">
        <f>F13*G13</f>
        <v>400</v>
      </c>
      <c r="I13" s="8"/>
    </row>
    <row r="14" spans="2:9" ht="15.75" thickBot="1" x14ac:dyDescent="0.3">
      <c r="B14" s="13"/>
      <c r="C14" s="29" t="s">
        <v>19</v>
      </c>
      <c r="D14" s="20">
        <v>1000</v>
      </c>
      <c r="E14" s="20">
        <v>1</v>
      </c>
      <c r="F14" s="20">
        <f t="shared" si="1"/>
        <v>1000</v>
      </c>
      <c r="G14" s="20">
        <v>0.8</v>
      </c>
      <c r="H14" s="20">
        <f>F14*G14</f>
        <v>800</v>
      </c>
      <c r="I14" s="30"/>
    </row>
    <row r="15" spans="2:9" ht="15.75" thickBot="1" x14ac:dyDescent="0.3">
      <c r="B15" s="127"/>
      <c r="C15" s="128" t="s">
        <v>71</v>
      </c>
      <c r="D15" s="129"/>
      <c r="E15" s="129"/>
      <c r="F15" s="130">
        <f>SUM(F12:F14)</f>
        <v>1544</v>
      </c>
      <c r="G15" s="130"/>
      <c r="H15" s="131">
        <f>SUM(H12:H14)</f>
        <v>1344</v>
      </c>
      <c r="I15" s="132"/>
    </row>
    <row r="16" spans="2:9" x14ac:dyDescent="0.25">
      <c r="B16" s="3">
        <v>217</v>
      </c>
      <c r="C16" s="9" t="s">
        <v>5</v>
      </c>
      <c r="D16" s="10">
        <v>36</v>
      </c>
      <c r="E16" s="10">
        <v>6</v>
      </c>
      <c r="F16" s="10">
        <f t="shared" ref="F16:F18" si="2">D16*E16</f>
        <v>216</v>
      </c>
      <c r="G16" s="10">
        <v>1</v>
      </c>
      <c r="H16" s="10">
        <f t="shared" ref="H16:H18" si="3">F16*G16</f>
        <v>216</v>
      </c>
      <c r="I16" s="11"/>
    </row>
    <row r="17" spans="2:9" x14ac:dyDescent="0.25">
      <c r="B17" s="15"/>
      <c r="C17" s="1" t="s">
        <v>22</v>
      </c>
      <c r="D17" s="2">
        <v>80</v>
      </c>
      <c r="E17" s="2">
        <v>1</v>
      </c>
      <c r="F17" s="2">
        <f t="shared" si="2"/>
        <v>80</v>
      </c>
      <c r="G17" s="2">
        <v>0.2</v>
      </c>
      <c r="H17" s="2">
        <f t="shared" si="3"/>
        <v>16</v>
      </c>
      <c r="I17" s="8"/>
    </row>
    <row r="18" spans="2:9" ht="15.75" thickBot="1" x14ac:dyDescent="0.3">
      <c r="B18" s="19"/>
      <c r="C18" s="29" t="s">
        <v>23</v>
      </c>
      <c r="D18" s="20">
        <v>45</v>
      </c>
      <c r="E18" s="20">
        <v>1</v>
      </c>
      <c r="F18" s="20">
        <f t="shared" si="2"/>
        <v>45</v>
      </c>
      <c r="G18" s="20">
        <v>0.4</v>
      </c>
      <c r="H18" s="20">
        <f t="shared" si="3"/>
        <v>18</v>
      </c>
      <c r="I18" s="35"/>
    </row>
    <row r="19" spans="2:9" ht="15.75" thickBot="1" x14ac:dyDescent="0.3">
      <c r="B19" s="133"/>
      <c r="C19" s="128" t="s">
        <v>72</v>
      </c>
      <c r="D19" s="129"/>
      <c r="E19" s="129"/>
      <c r="F19" s="130">
        <f>SUM(F16:F18)</f>
        <v>341</v>
      </c>
      <c r="G19" s="130"/>
      <c r="H19" s="131">
        <f>SUM(H16:H18)</f>
        <v>250</v>
      </c>
      <c r="I19" s="132"/>
    </row>
    <row r="20" spans="2:9" ht="15.75" thickBot="1" x14ac:dyDescent="0.3">
      <c r="B20" s="21">
        <v>260</v>
      </c>
      <c r="C20" s="9" t="s">
        <v>30</v>
      </c>
      <c r="D20" s="10">
        <v>80</v>
      </c>
      <c r="E20" s="10">
        <v>3</v>
      </c>
      <c r="F20" s="10">
        <f>D20*E20</f>
        <v>240</v>
      </c>
      <c r="G20" s="10">
        <v>1</v>
      </c>
      <c r="H20" s="10">
        <f>F20*G20</f>
        <v>240</v>
      </c>
      <c r="I20" s="11"/>
    </row>
    <row r="21" spans="2:9" ht="15.75" thickBot="1" x14ac:dyDescent="0.3">
      <c r="B21" s="134"/>
      <c r="C21" s="128" t="s">
        <v>73</v>
      </c>
      <c r="D21" s="129"/>
      <c r="E21" s="129"/>
      <c r="F21" s="130">
        <f>SUM(F20:F20)</f>
        <v>240</v>
      </c>
      <c r="G21" s="130"/>
      <c r="H21" s="131">
        <f>SUM(H20:H20)</f>
        <v>240</v>
      </c>
      <c r="I21" s="132"/>
    </row>
    <row r="22" spans="2:9" ht="15.75" thickBot="1" x14ac:dyDescent="0.3">
      <c r="B22" s="21">
        <v>261</v>
      </c>
      <c r="C22" s="9" t="s">
        <v>30</v>
      </c>
      <c r="D22" s="10">
        <v>80</v>
      </c>
      <c r="E22" s="10">
        <v>3</v>
      </c>
      <c r="F22" s="10">
        <f>D22*E22</f>
        <v>240</v>
      </c>
      <c r="G22" s="10">
        <v>1</v>
      </c>
      <c r="H22" s="10">
        <f>F22*G22</f>
        <v>240</v>
      </c>
      <c r="I22" s="11"/>
    </row>
    <row r="23" spans="2:9" ht="15.75" thickBot="1" x14ac:dyDescent="0.3">
      <c r="B23" s="135"/>
      <c r="C23" s="128" t="s">
        <v>75</v>
      </c>
      <c r="D23" s="129"/>
      <c r="E23" s="129"/>
      <c r="F23" s="130">
        <f>SUM(F22:F22)</f>
        <v>240</v>
      </c>
      <c r="G23" s="130"/>
      <c r="H23" s="131">
        <f>SUM(H22:H22)</f>
        <v>240</v>
      </c>
      <c r="I23" s="132"/>
    </row>
    <row r="24" spans="2:9" ht="15.75" thickBot="1" x14ac:dyDescent="0.3">
      <c r="B24" s="28">
        <v>262</v>
      </c>
      <c r="C24" s="9" t="s">
        <v>30</v>
      </c>
      <c r="D24" s="10">
        <v>80</v>
      </c>
      <c r="E24" s="10">
        <v>3</v>
      </c>
      <c r="F24" s="10">
        <f>D24*E24</f>
        <v>240</v>
      </c>
      <c r="G24" s="10">
        <v>1</v>
      </c>
      <c r="H24" s="10">
        <f>F24*G24</f>
        <v>240</v>
      </c>
      <c r="I24" s="11"/>
    </row>
    <row r="25" spans="2:9" ht="15.75" thickBot="1" x14ac:dyDescent="0.3">
      <c r="B25" s="135"/>
      <c r="C25" s="128" t="s">
        <v>74</v>
      </c>
      <c r="D25" s="129"/>
      <c r="E25" s="129"/>
      <c r="F25" s="130">
        <f>SUM(F24:F24)</f>
        <v>240</v>
      </c>
      <c r="G25" s="130"/>
      <c r="H25" s="131">
        <f>SUM(H24:H24)</f>
        <v>240</v>
      </c>
      <c r="I25" s="132"/>
    </row>
    <row r="26" spans="2:9" ht="15.75" thickBot="1" x14ac:dyDescent="0.3">
      <c r="B26" s="28">
        <v>263</v>
      </c>
      <c r="C26" s="9" t="s">
        <v>30</v>
      </c>
      <c r="D26" s="10">
        <v>80</v>
      </c>
      <c r="E26" s="10">
        <v>3</v>
      </c>
      <c r="F26" s="10">
        <f>D26*E26</f>
        <v>240</v>
      </c>
      <c r="G26" s="10">
        <v>1</v>
      </c>
      <c r="H26" s="10">
        <f>F26*G26</f>
        <v>240</v>
      </c>
      <c r="I26" s="11"/>
    </row>
    <row r="27" spans="2:9" ht="15.75" thickBot="1" x14ac:dyDescent="0.3">
      <c r="B27" s="135"/>
      <c r="C27" s="128" t="s">
        <v>76</v>
      </c>
      <c r="D27" s="129"/>
      <c r="E27" s="129"/>
      <c r="F27" s="130">
        <f>SUM(F26:F26)</f>
        <v>240</v>
      </c>
      <c r="G27" s="130"/>
      <c r="H27" s="131">
        <f>SUM(H26:H26)</f>
        <v>240</v>
      </c>
      <c r="I27" s="132"/>
    </row>
    <row r="28" spans="2:9" x14ac:dyDescent="0.25">
      <c r="B28" s="21">
        <v>264</v>
      </c>
      <c r="C28" s="9" t="s">
        <v>30</v>
      </c>
      <c r="D28" s="10">
        <v>80</v>
      </c>
      <c r="E28" s="10">
        <v>4</v>
      </c>
      <c r="F28" s="10">
        <f>D28*E28</f>
        <v>320</v>
      </c>
      <c r="G28" s="10">
        <v>1</v>
      </c>
      <c r="H28" s="10">
        <f t="shared" ref="H28:H30" si="4">F28*G28</f>
        <v>320</v>
      </c>
      <c r="I28" s="27"/>
    </row>
    <row r="29" spans="2:9" x14ac:dyDescent="0.25">
      <c r="B29" s="22"/>
      <c r="C29" s="1" t="s">
        <v>33</v>
      </c>
      <c r="D29" s="2">
        <v>50</v>
      </c>
      <c r="E29" s="2">
        <v>1</v>
      </c>
      <c r="F29" s="2">
        <f t="shared" ref="F29:F30" si="5">D29*E29</f>
        <v>50</v>
      </c>
      <c r="G29" s="2">
        <v>0.2</v>
      </c>
      <c r="H29" s="2">
        <f t="shared" si="4"/>
        <v>10</v>
      </c>
      <c r="I29" s="4"/>
    </row>
    <row r="30" spans="2:9" ht="15.75" thickBot="1" x14ac:dyDescent="0.3">
      <c r="B30" s="22"/>
      <c r="C30" s="1" t="s">
        <v>11</v>
      </c>
      <c r="D30" s="2">
        <v>60</v>
      </c>
      <c r="E30" s="2">
        <v>1</v>
      </c>
      <c r="F30" s="2">
        <f t="shared" si="5"/>
        <v>60</v>
      </c>
      <c r="G30" s="2">
        <v>0.4</v>
      </c>
      <c r="H30" s="2">
        <f t="shared" si="4"/>
        <v>24</v>
      </c>
      <c r="I30" s="4"/>
    </row>
    <row r="31" spans="2:9" ht="15.75" thickBot="1" x14ac:dyDescent="0.3">
      <c r="B31" s="136"/>
      <c r="C31" s="137" t="s">
        <v>77</v>
      </c>
      <c r="D31" s="138"/>
      <c r="E31" s="138"/>
      <c r="F31" s="139">
        <f>SUM(F28:F30)</f>
        <v>430</v>
      </c>
      <c r="G31" s="139"/>
      <c r="H31" s="140">
        <f>SUM(H28:H30)</f>
        <v>354</v>
      </c>
      <c r="I31" s="141"/>
    </row>
    <row r="32" spans="2:9" x14ac:dyDescent="0.25">
      <c r="B32" s="21">
        <v>266</v>
      </c>
      <c r="C32" s="9" t="s">
        <v>5</v>
      </c>
      <c r="D32" s="55">
        <v>30</v>
      </c>
      <c r="E32" s="55">
        <v>1</v>
      </c>
      <c r="F32" s="55">
        <f>D32*E32</f>
        <v>30</v>
      </c>
      <c r="G32" s="55">
        <v>1</v>
      </c>
      <c r="H32" s="55">
        <f>F32*G32</f>
        <v>30</v>
      </c>
      <c r="I32" s="154" t="s">
        <v>36</v>
      </c>
    </row>
    <row r="33" spans="2:9" ht="15.75" thickBot="1" x14ac:dyDescent="0.3">
      <c r="B33" s="36"/>
      <c r="C33" s="29" t="s">
        <v>34</v>
      </c>
      <c r="D33" s="56">
        <v>16</v>
      </c>
      <c r="E33" s="56">
        <v>1</v>
      </c>
      <c r="F33" s="56">
        <f>D33*E33</f>
        <v>16</v>
      </c>
      <c r="G33" s="56">
        <v>1</v>
      </c>
      <c r="H33" s="56">
        <f>F33*G33</f>
        <v>16</v>
      </c>
      <c r="I33" s="57"/>
    </row>
    <row r="34" spans="2:9" ht="15.75" thickBot="1" x14ac:dyDescent="0.3">
      <c r="B34" s="134"/>
      <c r="C34" s="128" t="s">
        <v>95</v>
      </c>
      <c r="D34" s="142"/>
      <c r="E34" s="142"/>
      <c r="F34" s="142">
        <f>SUM(F32:F33)</f>
        <v>46</v>
      </c>
      <c r="G34" s="142"/>
      <c r="H34" s="142">
        <f>SUM(H32:H33)</f>
        <v>46</v>
      </c>
      <c r="I34" s="143"/>
    </row>
    <row r="35" spans="2:9" x14ac:dyDescent="0.25">
      <c r="B35" s="24">
        <v>267</v>
      </c>
      <c r="C35" s="9" t="s">
        <v>5</v>
      </c>
      <c r="D35" s="55">
        <v>30</v>
      </c>
      <c r="E35" s="55">
        <v>2</v>
      </c>
      <c r="F35" s="55">
        <f t="shared" ref="F35:F36" si="6">D35*E35</f>
        <v>60</v>
      </c>
      <c r="G35" s="55">
        <v>1</v>
      </c>
      <c r="H35" s="55">
        <f t="shared" ref="H35:H36" si="7">F35*G35</f>
        <v>60</v>
      </c>
      <c r="I35" s="172" t="s">
        <v>68</v>
      </c>
    </row>
    <row r="36" spans="2:9" ht="15.75" thickBot="1" x14ac:dyDescent="0.3">
      <c r="B36" s="22"/>
      <c r="C36" s="29" t="s">
        <v>34</v>
      </c>
      <c r="D36" s="56">
        <v>16</v>
      </c>
      <c r="E36" s="56">
        <v>1</v>
      </c>
      <c r="F36" s="56">
        <f t="shared" si="6"/>
        <v>16</v>
      </c>
      <c r="G36" s="56">
        <v>1</v>
      </c>
      <c r="H36" s="56">
        <f t="shared" si="7"/>
        <v>16</v>
      </c>
      <c r="I36" s="4"/>
    </row>
    <row r="37" spans="2:9" ht="15.75" thickBot="1" x14ac:dyDescent="0.3">
      <c r="B37" s="134"/>
      <c r="C37" s="128" t="s">
        <v>98</v>
      </c>
      <c r="D37" s="142">
        <v>9</v>
      </c>
      <c r="E37" s="142"/>
      <c r="F37" s="144">
        <f>SUM(F35:F36)</f>
        <v>76</v>
      </c>
      <c r="G37" s="142"/>
      <c r="H37" s="145">
        <f>SUM(H35:H36)</f>
        <v>76</v>
      </c>
      <c r="I37" s="143"/>
    </row>
    <row r="38" spans="2:9" ht="15.75" thickBot="1" x14ac:dyDescent="0.3">
      <c r="B38" s="21">
        <v>268</v>
      </c>
      <c r="C38" s="9" t="s">
        <v>30</v>
      </c>
      <c r="D38" s="10">
        <v>80</v>
      </c>
      <c r="E38" s="10">
        <v>2</v>
      </c>
      <c r="F38" s="10">
        <f>D38*E38</f>
        <v>160</v>
      </c>
      <c r="G38" s="10">
        <v>1</v>
      </c>
      <c r="H38" s="10">
        <f>F38*G38</f>
        <v>160</v>
      </c>
      <c r="I38" s="27"/>
    </row>
    <row r="39" spans="2:9" ht="15.75" thickBot="1" x14ac:dyDescent="0.3">
      <c r="B39" s="135"/>
      <c r="C39" s="128" t="s">
        <v>81</v>
      </c>
      <c r="D39" s="129"/>
      <c r="E39" s="129"/>
      <c r="F39" s="130">
        <f>SUM(F38:F38)</f>
        <v>160</v>
      </c>
      <c r="G39" s="130"/>
      <c r="H39" s="131">
        <f>SUM(H38:H38)</f>
        <v>160</v>
      </c>
      <c r="I39" s="143"/>
    </row>
    <row r="40" spans="2:9" ht="15.75" thickBot="1" x14ac:dyDescent="0.3">
      <c r="B40" s="24">
        <v>269</v>
      </c>
      <c r="C40" s="16" t="s">
        <v>30</v>
      </c>
      <c r="D40" s="18">
        <v>80</v>
      </c>
      <c r="E40" s="18">
        <v>2</v>
      </c>
      <c r="F40" s="18">
        <f>D40*E40</f>
        <v>160</v>
      </c>
      <c r="G40" s="18">
        <v>1</v>
      </c>
      <c r="H40" s="18">
        <f>F40*G40</f>
        <v>160</v>
      </c>
      <c r="I40" s="17"/>
    </row>
    <row r="41" spans="2:9" ht="15.75" thickBot="1" x14ac:dyDescent="0.3">
      <c r="B41" s="136"/>
      <c r="C41" s="137" t="s">
        <v>82</v>
      </c>
      <c r="D41" s="138"/>
      <c r="E41" s="138"/>
      <c r="F41" s="139">
        <f>SUM(F40:F40)</f>
        <v>160</v>
      </c>
      <c r="G41" s="139"/>
      <c r="H41" s="140">
        <f>SUM(H40:H40)</f>
        <v>160</v>
      </c>
      <c r="I41" s="141"/>
    </row>
    <row r="42" spans="2:9" x14ac:dyDescent="0.25">
      <c r="B42" s="21">
        <v>273</v>
      </c>
      <c r="C42" s="9" t="s">
        <v>30</v>
      </c>
      <c r="D42" s="10">
        <v>80</v>
      </c>
      <c r="E42" s="10">
        <v>6</v>
      </c>
      <c r="F42" s="10">
        <f>D42*E42</f>
        <v>480</v>
      </c>
      <c r="G42" s="10">
        <v>1</v>
      </c>
      <c r="H42" s="10">
        <f t="shared" ref="H42:H43" si="8">F42*G42</f>
        <v>480</v>
      </c>
      <c r="I42" s="27"/>
    </row>
    <row r="43" spans="2:9" ht="15.75" thickBot="1" x14ac:dyDescent="0.3">
      <c r="B43" s="23"/>
      <c r="C43" s="5" t="s">
        <v>44</v>
      </c>
      <c r="D43" s="7">
        <v>2200</v>
      </c>
      <c r="E43" s="7">
        <v>1</v>
      </c>
      <c r="F43" s="7">
        <f t="shared" ref="F43" si="9">D43*E43</f>
        <v>2200</v>
      </c>
      <c r="G43" s="7">
        <v>0.1</v>
      </c>
      <c r="H43" s="7">
        <f t="shared" si="8"/>
        <v>220</v>
      </c>
      <c r="I43" s="6"/>
    </row>
    <row r="44" spans="2:9" ht="15.75" thickBot="1" x14ac:dyDescent="0.3">
      <c r="B44" s="146"/>
      <c r="C44" s="147" t="s">
        <v>83</v>
      </c>
      <c r="D44" s="148"/>
      <c r="E44" s="148"/>
      <c r="F44" s="149">
        <f>SUM(F42:F43)</f>
        <v>2680</v>
      </c>
      <c r="G44" s="149"/>
      <c r="H44" s="150">
        <f>SUM(H42:H43)</f>
        <v>700</v>
      </c>
      <c r="I44" s="151"/>
    </row>
    <row r="45" spans="2:9" x14ac:dyDescent="0.25">
      <c r="B45" s="21">
        <v>274</v>
      </c>
      <c r="C45" s="9" t="s">
        <v>30</v>
      </c>
      <c r="D45" s="10">
        <v>80</v>
      </c>
      <c r="E45" s="10">
        <v>4</v>
      </c>
      <c r="F45" s="10">
        <f>D45*E45</f>
        <v>320</v>
      </c>
      <c r="G45" s="10">
        <v>1</v>
      </c>
      <c r="H45" s="10">
        <f>F45*G45</f>
        <v>320</v>
      </c>
      <c r="I45" s="27"/>
    </row>
    <row r="46" spans="2:9" x14ac:dyDescent="0.25">
      <c r="B46" s="22"/>
      <c r="C46" s="1" t="s">
        <v>46</v>
      </c>
      <c r="D46" s="2">
        <v>1450</v>
      </c>
      <c r="E46" s="2">
        <v>1</v>
      </c>
      <c r="F46" s="2">
        <f t="shared" ref="F46:F47" si="10">D46*E46</f>
        <v>1450</v>
      </c>
      <c r="G46" s="2">
        <v>0.2</v>
      </c>
      <c r="H46" s="2">
        <f>F46*G46</f>
        <v>290</v>
      </c>
      <c r="I46" s="4"/>
    </row>
    <row r="47" spans="2:9" ht="15.75" thickBot="1" x14ac:dyDescent="0.3">
      <c r="B47" s="36"/>
      <c r="C47" s="29" t="s">
        <v>44</v>
      </c>
      <c r="D47" s="20">
        <v>2200</v>
      </c>
      <c r="E47" s="20">
        <v>1</v>
      </c>
      <c r="F47" s="20">
        <f t="shared" si="10"/>
        <v>2200</v>
      </c>
      <c r="G47" s="20">
        <v>0.1</v>
      </c>
      <c r="H47" s="20">
        <f>F47*G47</f>
        <v>220</v>
      </c>
      <c r="I47" s="57"/>
    </row>
    <row r="48" spans="2:9" ht="15.75" thickBot="1" x14ac:dyDescent="0.3">
      <c r="B48" s="134"/>
      <c r="C48" s="128" t="s">
        <v>84</v>
      </c>
      <c r="D48" s="129"/>
      <c r="E48" s="129"/>
      <c r="F48" s="130">
        <f>SUM(F45:F47)</f>
        <v>3970</v>
      </c>
      <c r="G48" s="130"/>
      <c r="H48" s="131">
        <f>SUM(H45:H47)</f>
        <v>830</v>
      </c>
      <c r="I48" s="143"/>
    </row>
    <row r="49" spans="2:9" x14ac:dyDescent="0.25">
      <c r="B49" s="21" t="s">
        <v>47</v>
      </c>
      <c r="C49" s="9" t="s">
        <v>30</v>
      </c>
      <c r="D49" s="10">
        <v>80</v>
      </c>
      <c r="E49" s="10">
        <v>6</v>
      </c>
      <c r="F49" s="10">
        <f>D49*E49</f>
        <v>480</v>
      </c>
      <c r="G49" s="10">
        <v>1</v>
      </c>
      <c r="H49" s="10">
        <f t="shared" ref="H49:H53" si="11">F49*G49</f>
        <v>480</v>
      </c>
      <c r="I49" s="27"/>
    </row>
    <row r="50" spans="2:9" x14ac:dyDescent="0.25">
      <c r="B50" s="22"/>
      <c r="C50" s="1" t="s">
        <v>48</v>
      </c>
      <c r="D50" s="2">
        <v>1400</v>
      </c>
      <c r="E50" s="2">
        <v>1</v>
      </c>
      <c r="F50" s="2">
        <f t="shared" ref="F50:F53" si="12">D50*E50</f>
        <v>1400</v>
      </c>
      <c r="G50" s="2">
        <v>0.8</v>
      </c>
      <c r="H50" s="2">
        <f t="shared" si="11"/>
        <v>1120</v>
      </c>
      <c r="I50" s="4"/>
    </row>
    <row r="51" spans="2:9" x14ac:dyDescent="0.25">
      <c r="B51" s="36"/>
      <c r="C51" s="29" t="s">
        <v>49</v>
      </c>
      <c r="D51" s="20">
        <v>590</v>
      </c>
      <c r="E51" s="20">
        <v>1</v>
      </c>
      <c r="F51" s="20">
        <f t="shared" si="12"/>
        <v>590</v>
      </c>
      <c r="G51" s="20">
        <v>1</v>
      </c>
      <c r="H51" s="20">
        <f t="shared" si="11"/>
        <v>590</v>
      </c>
      <c r="I51" s="57"/>
    </row>
    <row r="52" spans="2:9" x14ac:dyDescent="0.25">
      <c r="B52" s="36"/>
      <c r="C52" s="29" t="s">
        <v>23</v>
      </c>
      <c r="D52" s="20">
        <v>45</v>
      </c>
      <c r="E52" s="20">
        <v>1</v>
      </c>
      <c r="F52" s="20">
        <f t="shared" si="12"/>
        <v>45</v>
      </c>
      <c r="G52" s="20">
        <v>0.4</v>
      </c>
      <c r="H52" s="20">
        <f t="shared" si="11"/>
        <v>18</v>
      </c>
      <c r="I52" s="57"/>
    </row>
    <row r="53" spans="2:9" ht="15.75" thickBot="1" x14ac:dyDescent="0.3">
      <c r="B53" s="36"/>
      <c r="C53" s="29" t="s">
        <v>44</v>
      </c>
      <c r="D53" s="20">
        <v>2200</v>
      </c>
      <c r="E53" s="20">
        <v>1</v>
      </c>
      <c r="F53" s="20">
        <f t="shared" si="12"/>
        <v>2200</v>
      </c>
      <c r="G53" s="20">
        <v>0.1</v>
      </c>
      <c r="H53" s="20">
        <f t="shared" si="11"/>
        <v>220</v>
      </c>
      <c r="I53" s="57"/>
    </row>
    <row r="54" spans="2:9" ht="15.75" thickBot="1" x14ac:dyDescent="0.3">
      <c r="B54" s="152"/>
      <c r="C54" s="137" t="s">
        <v>86</v>
      </c>
      <c r="D54" s="138"/>
      <c r="E54" s="138"/>
      <c r="F54" s="139">
        <f>SUM(F49:F53)</f>
        <v>4715</v>
      </c>
      <c r="G54" s="139"/>
      <c r="H54" s="140">
        <f>SUM(H49:H53)</f>
        <v>2428</v>
      </c>
      <c r="I54" s="153"/>
    </row>
    <row r="55" spans="2:9" x14ac:dyDescent="0.25">
      <c r="B55" s="21">
        <v>275</v>
      </c>
      <c r="C55" s="9" t="s">
        <v>30</v>
      </c>
      <c r="D55" s="10">
        <v>80</v>
      </c>
      <c r="E55" s="10">
        <v>4</v>
      </c>
      <c r="F55" s="10">
        <f>D55*E55</f>
        <v>320</v>
      </c>
      <c r="G55" s="10">
        <v>1</v>
      </c>
      <c r="H55" s="10">
        <f t="shared" ref="H55:H59" si="13">F55*G55</f>
        <v>320</v>
      </c>
      <c r="I55" s="27"/>
    </row>
    <row r="56" spans="2:9" x14ac:dyDescent="0.25">
      <c r="B56" s="15"/>
      <c r="C56" s="29" t="s">
        <v>11</v>
      </c>
      <c r="D56" s="20">
        <v>60</v>
      </c>
      <c r="E56" s="20">
        <v>1</v>
      </c>
      <c r="F56" s="20">
        <f t="shared" ref="F56:F59" si="14">D56*E56</f>
        <v>60</v>
      </c>
      <c r="G56" s="20">
        <v>0.2</v>
      </c>
      <c r="H56" s="20">
        <f t="shared" si="13"/>
        <v>12</v>
      </c>
      <c r="I56" s="4"/>
    </row>
    <row r="57" spans="2:9" x14ac:dyDescent="0.25">
      <c r="B57" s="15"/>
      <c r="C57" s="29" t="s">
        <v>51</v>
      </c>
      <c r="D57" s="20">
        <v>500</v>
      </c>
      <c r="E57" s="20">
        <v>1</v>
      </c>
      <c r="F57" s="20">
        <f t="shared" si="14"/>
        <v>500</v>
      </c>
      <c r="G57" s="20">
        <v>0.2</v>
      </c>
      <c r="H57" s="20">
        <f t="shared" si="13"/>
        <v>100</v>
      </c>
      <c r="I57" s="4"/>
    </row>
    <row r="58" spans="2:9" x14ac:dyDescent="0.25">
      <c r="B58" s="15"/>
      <c r="C58" s="29" t="s">
        <v>23</v>
      </c>
      <c r="D58" s="20">
        <v>45</v>
      </c>
      <c r="E58" s="20">
        <v>1</v>
      </c>
      <c r="F58" s="20">
        <f t="shared" si="14"/>
        <v>45</v>
      </c>
      <c r="G58" s="20">
        <v>0.4</v>
      </c>
      <c r="H58" s="20">
        <f t="shared" si="13"/>
        <v>18</v>
      </c>
      <c r="I58" s="4"/>
    </row>
    <row r="59" spans="2:9" ht="15.75" thickBot="1" x14ac:dyDescent="0.3">
      <c r="B59" s="19"/>
      <c r="C59" s="29" t="s">
        <v>44</v>
      </c>
      <c r="D59" s="20">
        <v>2200</v>
      </c>
      <c r="E59" s="20">
        <v>1</v>
      </c>
      <c r="F59" s="20">
        <f t="shared" si="14"/>
        <v>2200</v>
      </c>
      <c r="G59" s="20">
        <v>0.1</v>
      </c>
      <c r="H59" s="20">
        <f t="shared" si="13"/>
        <v>220</v>
      </c>
      <c r="I59" s="57"/>
    </row>
    <row r="60" spans="2:9" ht="15.75" thickBot="1" x14ac:dyDescent="0.3">
      <c r="B60" s="133"/>
      <c r="C60" s="128" t="s">
        <v>87</v>
      </c>
      <c r="D60" s="129"/>
      <c r="E60" s="129"/>
      <c r="F60" s="130">
        <f>SUM(F55:F59)</f>
        <v>3125</v>
      </c>
      <c r="G60" s="130"/>
      <c r="H60" s="131">
        <f>SUM(H55:H59)</f>
        <v>670</v>
      </c>
      <c r="I60" s="143"/>
    </row>
    <row r="61" spans="2:9" x14ac:dyDescent="0.25">
      <c r="B61" s="21">
        <v>276</v>
      </c>
      <c r="C61" s="9" t="s">
        <v>30</v>
      </c>
      <c r="D61" s="10">
        <v>80</v>
      </c>
      <c r="E61" s="10">
        <v>4</v>
      </c>
      <c r="F61" s="10">
        <f>D61*E61</f>
        <v>320</v>
      </c>
      <c r="G61" s="10">
        <v>1</v>
      </c>
      <c r="H61" s="10">
        <f t="shared" ref="H61" si="15">F61*G61</f>
        <v>320</v>
      </c>
      <c r="I61" s="27"/>
    </row>
    <row r="62" spans="2:9" x14ac:dyDescent="0.25">
      <c r="B62" s="15"/>
      <c r="C62" s="29" t="s">
        <v>11</v>
      </c>
      <c r="D62" s="20">
        <v>60</v>
      </c>
      <c r="E62" s="20">
        <v>1</v>
      </c>
      <c r="F62" s="20">
        <f t="shared" ref="F62:F65" si="16">D62*E62</f>
        <v>60</v>
      </c>
      <c r="G62" s="20">
        <v>0.4</v>
      </c>
      <c r="H62" s="20">
        <f t="shared" ref="H62:H65" si="17">F62*G62</f>
        <v>24</v>
      </c>
      <c r="I62" s="4"/>
    </row>
    <row r="63" spans="2:9" x14ac:dyDescent="0.25">
      <c r="B63" s="15"/>
      <c r="C63" s="29" t="s">
        <v>51</v>
      </c>
      <c r="D63" s="20">
        <v>500</v>
      </c>
      <c r="E63" s="20">
        <v>1</v>
      </c>
      <c r="F63" s="20">
        <f t="shared" si="16"/>
        <v>500</v>
      </c>
      <c r="G63" s="20">
        <v>0.2</v>
      </c>
      <c r="H63" s="20">
        <f t="shared" si="17"/>
        <v>100</v>
      </c>
      <c r="I63" s="4"/>
    </row>
    <row r="64" spans="2:9" x14ac:dyDescent="0.25">
      <c r="B64" s="15"/>
      <c r="C64" s="1" t="s">
        <v>52</v>
      </c>
      <c r="D64" s="20">
        <v>1400</v>
      </c>
      <c r="E64" s="20">
        <v>1</v>
      </c>
      <c r="F64" s="20">
        <f t="shared" si="16"/>
        <v>1400</v>
      </c>
      <c r="G64" s="20">
        <v>0.8</v>
      </c>
      <c r="H64" s="20">
        <f t="shared" si="17"/>
        <v>1120</v>
      </c>
      <c r="I64" s="4"/>
    </row>
    <row r="65" spans="2:9" ht="15.75" thickBot="1" x14ac:dyDescent="0.3">
      <c r="B65" s="19"/>
      <c r="C65" s="29" t="s">
        <v>44</v>
      </c>
      <c r="D65" s="20">
        <v>2200</v>
      </c>
      <c r="E65" s="20">
        <v>1</v>
      </c>
      <c r="F65" s="20">
        <f t="shared" si="16"/>
        <v>2200</v>
      </c>
      <c r="G65" s="20">
        <v>0.1</v>
      </c>
      <c r="H65" s="20">
        <f t="shared" si="17"/>
        <v>220</v>
      </c>
      <c r="I65" s="57"/>
    </row>
    <row r="66" spans="2:9" ht="15.75" thickBot="1" x14ac:dyDescent="0.3">
      <c r="B66" s="133"/>
      <c r="C66" s="128" t="s">
        <v>88</v>
      </c>
      <c r="D66" s="129"/>
      <c r="E66" s="129"/>
      <c r="F66" s="130">
        <f>SUM(F61:F65)</f>
        <v>4480</v>
      </c>
      <c r="G66" s="130"/>
      <c r="H66" s="131">
        <f>SUM(H61:H65)</f>
        <v>1784</v>
      </c>
      <c r="I66" s="143"/>
    </row>
    <row r="67" spans="2:9" x14ac:dyDescent="0.25">
      <c r="B67" s="22">
        <v>224</v>
      </c>
      <c r="C67" s="9" t="s">
        <v>30</v>
      </c>
      <c r="D67" s="10">
        <v>80</v>
      </c>
      <c r="E67" s="10">
        <v>2</v>
      </c>
      <c r="F67" s="10">
        <f>D67*E67</f>
        <v>160</v>
      </c>
      <c r="G67" s="10">
        <v>1</v>
      </c>
      <c r="H67" s="10">
        <f t="shared" ref="H67:H71" si="18">F67*G67</f>
        <v>160</v>
      </c>
      <c r="I67" s="4"/>
    </row>
    <row r="68" spans="2:9" x14ac:dyDescent="0.25">
      <c r="B68" s="22"/>
      <c r="C68" s="29" t="s">
        <v>11</v>
      </c>
      <c r="D68" s="20">
        <v>60</v>
      </c>
      <c r="E68" s="20">
        <v>1</v>
      </c>
      <c r="F68" s="20">
        <f t="shared" ref="F68:F71" si="19">D68*E68</f>
        <v>60</v>
      </c>
      <c r="G68" s="20">
        <v>0.2</v>
      </c>
      <c r="H68" s="20">
        <f t="shared" si="18"/>
        <v>12</v>
      </c>
      <c r="I68" s="4"/>
    </row>
    <row r="69" spans="2:9" x14ac:dyDescent="0.25">
      <c r="B69" s="22"/>
      <c r="C69" s="29" t="s">
        <v>55</v>
      </c>
      <c r="D69" s="20">
        <v>1080</v>
      </c>
      <c r="E69" s="20">
        <v>1</v>
      </c>
      <c r="F69" s="20">
        <f t="shared" si="19"/>
        <v>1080</v>
      </c>
      <c r="G69" s="20">
        <v>0.2</v>
      </c>
      <c r="H69" s="20">
        <f t="shared" si="18"/>
        <v>216</v>
      </c>
      <c r="I69" s="4"/>
    </row>
    <row r="70" spans="2:9" x14ac:dyDescent="0.25">
      <c r="B70" s="22"/>
      <c r="C70" s="1" t="s">
        <v>23</v>
      </c>
      <c r="D70" s="20">
        <v>45</v>
      </c>
      <c r="E70" s="20">
        <v>1</v>
      </c>
      <c r="F70" s="20">
        <f t="shared" si="19"/>
        <v>45</v>
      </c>
      <c r="G70" s="20">
        <v>0.4</v>
      </c>
      <c r="H70" s="20">
        <f t="shared" si="18"/>
        <v>18</v>
      </c>
      <c r="I70" s="4"/>
    </row>
    <row r="71" spans="2:9" ht="15.75" thickBot="1" x14ac:dyDescent="0.3">
      <c r="B71" s="36"/>
      <c r="C71" s="29" t="s">
        <v>44</v>
      </c>
      <c r="D71" s="20">
        <v>2200</v>
      </c>
      <c r="E71" s="20">
        <v>1</v>
      </c>
      <c r="F71" s="20">
        <f t="shared" si="19"/>
        <v>2200</v>
      </c>
      <c r="G71" s="20">
        <v>0.1</v>
      </c>
      <c r="H71" s="20">
        <f t="shared" si="18"/>
        <v>220</v>
      </c>
      <c r="I71" s="57"/>
    </row>
    <row r="72" spans="2:9" ht="15.75" thickBot="1" x14ac:dyDescent="0.3">
      <c r="B72" s="134"/>
      <c r="C72" s="128" t="s">
        <v>89</v>
      </c>
      <c r="D72" s="129"/>
      <c r="E72" s="129"/>
      <c r="F72" s="130">
        <f>SUM(F67:F71)</f>
        <v>3545</v>
      </c>
      <c r="G72" s="130"/>
      <c r="H72" s="131">
        <f>SUM(H67:H71)</f>
        <v>626</v>
      </c>
      <c r="I72" s="143"/>
    </row>
    <row r="73" spans="2:9" x14ac:dyDescent="0.25">
      <c r="B73" s="24">
        <v>223</v>
      </c>
      <c r="C73" s="16" t="s">
        <v>30</v>
      </c>
      <c r="D73" s="18">
        <v>80</v>
      </c>
      <c r="E73" s="18">
        <v>2</v>
      </c>
      <c r="F73" s="18">
        <f>D73*E73</f>
        <v>160</v>
      </c>
      <c r="G73" s="18">
        <v>1</v>
      </c>
      <c r="H73" s="18">
        <f t="shared" ref="H73:H74" si="20">F73*G73</f>
        <v>160</v>
      </c>
      <c r="I73" s="17"/>
    </row>
    <row r="74" spans="2:9" ht="15.75" thickBot="1" x14ac:dyDescent="0.3">
      <c r="B74" s="22"/>
      <c r="C74" s="29" t="s">
        <v>58</v>
      </c>
      <c r="D74" s="20">
        <v>1000</v>
      </c>
      <c r="E74" s="20">
        <v>1</v>
      </c>
      <c r="F74" s="20">
        <f t="shared" ref="F74" si="21">D74*E74</f>
        <v>1000</v>
      </c>
      <c r="G74" s="20">
        <v>0.2</v>
      </c>
      <c r="H74" s="20">
        <f t="shared" si="20"/>
        <v>200</v>
      </c>
      <c r="I74" s="4"/>
    </row>
    <row r="75" spans="2:9" ht="15.75" thickBot="1" x14ac:dyDescent="0.3">
      <c r="B75" s="134"/>
      <c r="C75" s="128" t="s">
        <v>90</v>
      </c>
      <c r="D75" s="129"/>
      <c r="E75" s="129"/>
      <c r="F75" s="130">
        <f>SUM(F73:F74)</f>
        <v>1160</v>
      </c>
      <c r="G75" s="130"/>
      <c r="H75" s="131">
        <f>SUM(H73:H74)</f>
        <v>360</v>
      </c>
      <c r="I75" s="143"/>
    </row>
    <row r="76" spans="2:9" x14ac:dyDescent="0.25">
      <c r="B76" s="22">
        <v>222</v>
      </c>
      <c r="C76" s="9" t="s">
        <v>30</v>
      </c>
      <c r="D76" s="10">
        <v>80</v>
      </c>
      <c r="E76" s="10">
        <v>2</v>
      </c>
      <c r="F76" s="10">
        <f>D76*E76</f>
        <v>160</v>
      </c>
      <c r="G76" s="10">
        <v>1</v>
      </c>
      <c r="H76" s="10">
        <f t="shared" ref="H76:H78" si="22">F76*G76</f>
        <v>160</v>
      </c>
      <c r="I76" s="4"/>
    </row>
    <row r="77" spans="2:9" x14ac:dyDescent="0.25">
      <c r="B77" s="22"/>
      <c r="C77" s="1" t="s">
        <v>62</v>
      </c>
      <c r="D77" s="2">
        <v>50</v>
      </c>
      <c r="E77" s="2">
        <v>1</v>
      </c>
      <c r="F77" s="2">
        <f t="shared" ref="F77:F78" si="23">D77*E77</f>
        <v>50</v>
      </c>
      <c r="G77" s="2">
        <v>0.5</v>
      </c>
      <c r="H77" s="2">
        <f t="shared" si="22"/>
        <v>25</v>
      </c>
      <c r="I77" s="4"/>
    </row>
    <row r="78" spans="2:9" ht="15.75" thickBot="1" x14ac:dyDescent="0.3">
      <c r="B78" s="22"/>
      <c r="C78" s="29" t="s">
        <v>44</v>
      </c>
      <c r="D78" s="20">
        <v>2200</v>
      </c>
      <c r="E78" s="20">
        <v>1</v>
      </c>
      <c r="F78" s="20">
        <f t="shared" si="23"/>
        <v>2200</v>
      </c>
      <c r="G78" s="20">
        <v>0.1</v>
      </c>
      <c r="H78" s="20">
        <f t="shared" si="22"/>
        <v>220</v>
      </c>
      <c r="I78" s="4"/>
    </row>
    <row r="79" spans="2:9" ht="15.75" thickBot="1" x14ac:dyDescent="0.3">
      <c r="B79" s="134"/>
      <c r="C79" s="128" t="s">
        <v>91</v>
      </c>
      <c r="D79" s="129"/>
      <c r="E79" s="129"/>
      <c r="F79" s="130">
        <f>SUM(F76:F78)</f>
        <v>2410</v>
      </c>
      <c r="G79" s="130"/>
      <c r="H79" s="131">
        <f>SUM(H76:H78)</f>
        <v>405</v>
      </c>
      <c r="I79" s="143"/>
    </row>
    <row r="80" spans="2:9" x14ac:dyDescent="0.25">
      <c r="B80" s="24">
        <v>221</v>
      </c>
      <c r="C80" s="16" t="s">
        <v>30</v>
      </c>
      <c r="D80" s="18">
        <v>80</v>
      </c>
      <c r="E80" s="18">
        <v>2</v>
      </c>
      <c r="F80" s="18">
        <f>D80*E80</f>
        <v>160</v>
      </c>
      <c r="G80" s="18">
        <v>1</v>
      </c>
      <c r="H80" s="18">
        <f t="shared" ref="H80:H82" si="24">F80*G80</f>
        <v>160</v>
      </c>
      <c r="I80" s="17"/>
    </row>
    <row r="81" spans="2:9" x14ac:dyDescent="0.25">
      <c r="B81" s="22"/>
      <c r="C81" s="1" t="s">
        <v>23</v>
      </c>
      <c r="D81" s="2">
        <v>45</v>
      </c>
      <c r="E81" s="2">
        <v>1</v>
      </c>
      <c r="F81" s="2">
        <f t="shared" ref="F81:F82" si="25">D81*E81</f>
        <v>45</v>
      </c>
      <c r="G81" s="2">
        <v>0.4</v>
      </c>
      <c r="H81" s="2">
        <f t="shared" si="24"/>
        <v>18</v>
      </c>
      <c r="I81" s="4"/>
    </row>
    <row r="82" spans="2:9" ht="15.75" thickBot="1" x14ac:dyDescent="0.3">
      <c r="B82" s="22"/>
      <c r="C82" s="29" t="s">
        <v>44</v>
      </c>
      <c r="D82" s="20">
        <v>2200</v>
      </c>
      <c r="E82" s="20">
        <v>1</v>
      </c>
      <c r="F82" s="20">
        <f t="shared" si="25"/>
        <v>2200</v>
      </c>
      <c r="G82" s="20">
        <v>0.1</v>
      </c>
      <c r="H82" s="20">
        <f t="shared" si="24"/>
        <v>220</v>
      </c>
      <c r="I82" s="4"/>
    </row>
    <row r="83" spans="2:9" ht="15.75" thickBot="1" x14ac:dyDescent="0.3">
      <c r="B83" s="134"/>
      <c r="C83" s="128" t="s">
        <v>92</v>
      </c>
      <c r="D83" s="129"/>
      <c r="E83" s="129"/>
      <c r="F83" s="130">
        <f>SUM(F80:F82)</f>
        <v>2405</v>
      </c>
      <c r="G83" s="130"/>
      <c r="H83" s="131">
        <f>SUM(H80:H82)</f>
        <v>398</v>
      </c>
      <c r="I83" s="143"/>
    </row>
    <row r="84" spans="2:9" x14ac:dyDescent="0.25">
      <c r="B84" s="24">
        <v>220</v>
      </c>
      <c r="C84" s="16" t="s">
        <v>30</v>
      </c>
      <c r="D84" s="18">
        <v>80</v>
      </c>
      <c r="E84" s="18">
        <v>3</v>
      </c>
      <c r="F84" s="18">
        <f>D84*E84</f>
        <v>240</v>
      </c>
      <c r="G84" s="18">
        <v>1</v>
      </c>
      <c r="H84" s="18">
        <f t="shared" ref="H84:H88" si="26">F84*G84</f>
        <v>240</v>
      </c>
      <c r="I84" s="17"/>
    </row>
    <row r="85" spans="2:9" x14ac:dyDescent="0.25">
      <c r="B85" s="22"/>
      <c r="C85" s="1" t="s">
        <v>63</v>
      </c>
      <c r="D85" s="2">
        <v>1400</v>
      </c>
      <c r="E85" s="2">
        <v>1</v>
      </c>
      <c r="F85" s="2">
        <f t="shared" ref="F85:F88" si="27">D85*E85</f>
        <v>1400</v>
      </c>
      <c r="G85" s="2">
        <v>0.8</v>
      </c>
      <c r="H85" s="2">
        <f>F85*G85</f>
        <v>1120</v>
      </c>
      <c r="I85" s="14"/>
    </row>
    <row r="86" spans="2:9" x14ac:dyDescent="0.25">
      <c r="B86" s="22"/>
      <c r="C86" s="1" t="s">
        <v>23</v>
      </c>
      <c r="D86" s="2">
        <v>45</v>
      </c>
      <c r="E86" s="2">
        <v>1</v>
      </c>
      <c r="F86" s="2">
        <f t="shared" si="27"/>
        <v>45</v>
      </c>
      <c r="G86" s="2">
        <v>0.4</v>
      </c>
      <c r="H86" s="2">
        <f t="shared" si="26"/>
        <v>18</v>
      </c>
      <c r="I86" s="4"/>
    </row>
    <row r="87" spans="2:9" x14ac:dyDescent="0.25">
      <c r="B87" s="22"/>
      <c r="C87" s="29" t="s">
        <v>65</v>
      </c>
      <c r="D87" s="20">
        <v>56</v>
      </c>
      <c r="E87" s="20">
        <v>1</v>
      </c>
      <c r="F87" s="20">
        <f t="shared" si="27"/>
        <v>56</v>
      </c>
      <c r="G87" s="20">
        <v>0.8</v>
      </c>
      <c r="H87" s="20">
        <f t="shared" si="26"/>
        <v>44.800000000000004</v>
      </c>
      <c r="I87" s="4"/>
    </row>
    <row r="88" spans="2:9" ht="15.75" thickBot="1" x14ac:dyDescent="0.3">
      <c r="B88" s="22"/>
      <c r="C88" s="29" t="s">
        <v>44</v>
      </c>
      <c r="D88" s="20">
        <v>2200</v>
      </c>
      <c r="E88" s="20">
        <v>1</v>
      </c>
      <c r="F88" s="20">
        <f t="shared" si="27"/>
        <v>2200</v>
      </c>
      <c r="G88" s="20">
        <v>0.1</v>
      </c>
      <c r="H88" s="20">
        <f t="shared" si="26"/>
        <v>220</v>
      </c>
      <c r="I88" s="4"/>
    </row>
    <row r="89" spans="2:9" ht="15.75" thickBot="1" x14ac:dyDescent="0.3">
      <c r="B89" s="134"/>
      <c r="C89" s="128" t="s">
        <v>93</v>
      </c>
      <c r="D89" s="129"/>
      <c r="E89" s="129"/>
      <c r="F89" s="130">
        <f>SUM(F84:F88)</f>
        <v>3941</v>
      </c>
      <c r="G89" s="130"/>
      <c r="H89" s="131">
        <f>SUM(H84:H88)</f>
        <v>1642.8</v>
      </c>
      <c r="I89" s="143"/>
    </row>
    <row r="90" spans="2:9" x14ac:dyDescent="0.25">
      <c r="B90" s="24">
        <v>219</v>
      </c>
      <c r="C90" s="16" t="s">
        <v>30</v>
      </c>
      <c r="D90" s="18">
        <v>80</v>
      </c>
      <c r="E90" s="18">
        <v>3</v>
      </c>
      <c r="F90" s="18">
        <f>D90*E90</f>
        <v>240</v>
      </c>
      <c r="G90" s="18">
        <v>1</v>
      </c>
      <c r="H90" s="18">
        <f t="shared" ref="H90:H92" si="28">F90*G90</f>
        <v>240</v>
      </c>
      <c r="I90" s="17"/>
    </row>
    <row r="91" spans="2:9" x14ac:dyDescent="0.25">
      <c r="B91" s="22"/>
      <c r="C91" s="1" t="s">
        <v>23</v>
      </c>
      <c r="D91" s="2">
        <v>40</v>
      </c>
      <c r="E91" s="2">
        <v>1</v>
      </c>
      <c r="F91" s="2">
        <f t="shared" ref="F91:F92" si="29">D91*E91</f>
        <v>40</v>
      </c>
      <c r="G91" s="2">
        <v>0.4</v>
      </c>
      <c r="H91" s="2">
        <f t="shared" si="28"/>
        <v>16</v>
      </c>
      <c r="I91" s="4"/>
    </row>
    <row r="92" spans="2:9" ht="15.75" thickBot="1" x14ac:dyDescent="0.3">
      <c r="B92" s="22"/>
      <c r="C92" s="29" t="s">
        <v>11</v>
      </c>
      <c r="D92" s="20">
        <v>60</v>
      </c>
      <c r="E92" s="20">
        <v>1</v>
      </c>
      <c r="F92" s="20">
        <f t="shared" si="29"/>
        <v>60</v>
      </c>
      <c r="G92" s="20">
        <v>0.4</v>
      </c>
      <c r="H92" s="20">
        <f t="shared" si="28"/>
        <v>24</v>
      </c>
      <c r="I92" s="4"/>
    </row>
    <row r="93" spans="2:9" ht="15.75" thickBot="1" x14ac:dyDescent="0.3">
      <c r="B93" s="134"/>
      <c r="C93" s="128" t="s">
        <v>94</v>
      </c>
      <c r="D93" s="129"/>
      <c r="E93" s="129"/>
      <c r="F93" s="130">
        <f>SUM(F90:F92)</f>
        <v>340</v>
      </c>
      <c r="G93" s="130"/>
      <c r="H93" s="131">
        <f>SUM(H90:H92)</f>
        <v>280</v>
      </c>
      <c r="I93" s="143"/>
    </row>
    <row r="94" spans="2:9" ht="15.75" thickBot="1" x14ac:dyDescent="0.3">
      <c r="B94" s="134"/>
      <c r="C94" s="235" t="s">
        <v>110</v>
      </c>
      <c r="D94" s="142"/>
      <c r="E94" s="142"/>
      <c r="F94" s="144">
        <f>F93+F89+F83+F79+F75+F72+F66+F60+F54+F48+F44+F41+F39+F37+F34+F31+F27+F25+F23+F21+F19+F15+F11+F9</f>
        <v>37038</v>
      </c>
      <c r="G94" s="142"/>
      <c r="H94" s="145">
        <f>H93+H89+H83+H79+H75+H72+H66+H60+H54+H48+H44+H41+H39+H37+H34+H31+H27+H25+H23+H21+H19+H15+H11+H9</f>
        <v>13931.8</v>
      </c>
      <c r="I94" s="143"/>
    </row>
  </sheetData>
  <pageMargins left="0.7" right="0.7" top="0.75" bottom="0.75" header="0.3" footer="0.3"/>
  <pageSetup paperSize="9" scale="70" orientation="portrait" r:id="rId1"/>
  <rowBreaks count="1" manualBreakCount="1">
    <brk id="60" min="1" max="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DBA2D2-0034-4F56-A7C7-E23DBEA08992}">
  <sheetPr>
    <tabColor rgb="FFFF0000"/>
  </sheetPr>
  <dimension ref="B1:I110"/>
  <sheetViews>
    <sheetView tabSelected="1" view="pageBreakPreview" zoomScaleNormal="100" zoomScaleSheetLayoutView="100" workbookViewId="0">
      <selection activeCell="Q32" sqref="Q32"/>
    </sheetView>
  </sheetViews>
  <sheetFormatPr defaultRowHeight="15" x14ac:dyDescent="0.25"/>
  <cols>
    <col min="1" max="1" width="2.7109375" customWidth="1"/>
    <col min="2" max="2" width="8.7109375" customWidth="1"/>
    <col min="3" max="3" width="55.7109375" customWidth="1"/>
    <col min="4" max="4" width="7.7109375" customWidth="1"/>
    <col min="5" max="5" width="5.7109375" customWidth="1"/>
    <col min="6" max="6" width="7.7109375" customWidth="1"/>
    <col min="7" max="7" width="5.7109375" customWidth="1"/>
    <col min="8" max="8" width="7.7109375" customWidth="1"/>
    <col min="9" max="9" width="25.7109375" customWidth="1"/>
  </cols>
  <sheetData>
    <row r="1" spans="2:9" ht="15.75" thickBot="1" x14ac:dyDescent="0.3"/>
    <row r="2" spans="2:9" ht="15.75" thickBot="1" x14ac:dyDescent="0.3">
      <c r="B2" s="92"/>
      <c r="C2" s="175" t="s">
        <v>79</v>
      </c>
      <c r="D2" s="93"/>
      <c r="E2" s="93"/>
      <c r="F2" s="93"/>
      <c r="G2" s="93"/>
      <c r="H2" s="93"/>
      <c r="I2" s="94"/>
    </row>
    <row r="3" spans="2:9" x14ac:dyDescent="0.25">
      <c r="B3" s="95" t="s">
        <v>7</v>
      </c>
      <c r="C3" s="96" t="s">
        <v>0</v>
      </c>
      <c r="D3" s="96" t="s">
        <v>1</v>
      </c>
      <c r="E3" s="96" t="s">
        <v>3</v>
      </c>
      <c r="F3" s="96" t="s">
        <v>28</v>
      </c>
      <c r="G3" s="96" t="s">
        <v>31</v>
      </c>
      <c r="H3" s="96" t="s">
        <v>29</v>
      </c>
      <c r="I3" s="97" t="s">
        <v>4</v>
      </c>
    </row>
    <row r="4" spans="2:9" ht="15.75" thickBot="1" x14ac:dyDescent="0.3">
      <c r="B4" s="157"/>
      <c r="C4" s="158"/>
      <c r="D4" s="159" t="s">
        <v>2</v>
      </c>
      <c r="E4" s="159" t="s">
        <v>6</v>
      </c>
      <c r="F4" s="159" t="s">
        <v>2</v>
      </c>
      <c r="G4" s="159" t="s">
        <v>6</v>
      </c>
      <c r="H4" s="159" t="s">
        <v>2</v>
      </c>
      <c r="I4" s="160"/>
    </row>
    <row r="5" spans="2:9" x14ac:dyDescent="0.25">
      <c r="B5" s="155">
        <v>214</v>
      </c>
      <c r="C5" s="16" t="s">
        <v>8</v>
      </c>
      <c r="D5" s="18">
        <v>748</v>
      </c>
      <c r="E5" s="18">
        <v>1</v>
      </c>
      <c r="F5" s="18">
        <f>D5*E5</f>
        <v>748</v>
      </c>
      <c r="G5" s="18">
        <v>0.2</v>
      </c>
      <c r="H5" s="18">
        <f t="shared" ref="H5:H8" si="0">F5*G5</f>
        <v>149.6</v>
      </c>
      <c r="I5" s="156"/>
    </row>
    <row r="6" spans="2:9" x14ac:dyDescent="0.25">
      <c r="B6" s="12"/>
      <c r="C6" s="1" t="s">
        <v>24</v>
      </c>
      <c r="D6" s="2">
        <v>260</v>
      </c>
      <c r="E6" s="2">
        <v>1</v>
      </c>
      <c r="F6" s="2">
        <f t="shared" ref="F6:F16" si="1">D6*E6</f>
        <v>260</v>
      </c>
      <c r="G6" s="2">
        <v>0.8</v>
      </c>
      <c r="H6" s="2">
        <f t="shared" si="0"/>
        <v>208</v>
      </c>
      <c r="I6" s="8"/>
    </row>
    <row r="7" spans="2:9" x14ac:dyDescent="0.25">
      <c r="B7" s="12"/>
      <c r="C7" s="1" t="s">
        <v>12</v>
      </c>
      <c r="D7" s="2">
        <v>24</v>
      </c>
      <c r="E7" s="2">
        <v>1</v>
      </c>
      <c r="F7" s="2">
        <f t="shared" si="1"/>
        <v>24</v>
      </c>
      <c r="G7" s="2">
        <v>1</v>
      </c>
      <c r="H7" s="2">
        <f t="shared" si="0"/>
        <v>24</v>
      </c>
      <c r="I7" s="8"/>
    </row>
    <row r="8" spans="2:9" ht="15.75" thickBot="1" x14ac:dyDescent="0.3">
      <c r="B8" s="12"/>
      <c r="C8" s="1" t="s">
        <v>9</v>
      </c>
      <c r="D8" s="2">
        <v>90</v>
      </c>
      <c r="E8" s="2">
        <v>1</v>
      </c>
      <c r="F8" s="2">
        <f t="shared" si="1"/>
        <v>90</v>
      </c>
      <c r="G8" s="2">
        <v>0.5</v>
      </c>
      <c r="H8" s="2">
        <f t="shared" si="0"/>
        <v>45</v>
      </c>
      <c r="I8" s="8"/>
    </row>
    <row r="9" spans="2:9" ht="15.75" thickBot="1" x14ac:dyDescent="0.3">
      <c r="B9" s="98"/>
      <c r="C9" s="99" t="s">
        <v>69</v>
      </c>
      <c r="D9" s="100"/>
      <c r="E9" s="100"/>
      <c r="F9" s="101">
        <f>SUM(F5:F8)</f>
        <v>1122</v>
      </c>
      <c r="G9" s="101"/>
      <c r="H9" s="102">
        <f>SUM(H5:H8)</f>
        <v>426.6</v>
      </c>
      <c r="I9" s="103"/>
    </row>
    <row r="10" spans="2:9" ht="15.75" thickBot="1" x14ac:dyDescent="0.3">
      <c r="B10" s="31">
        <v>215</v>
      </c>
      <c r="C10" s="32"/>
      <c r="D10" s="33"/>
      <c r="E10" s="33"/>
      <c r="F10" s="33"/>
      <c r="G10" s="33"/>
      <c r="H10" s="33"/>
      <c r="I10" s="167" t="s">
        <v>80</v>
      </c>
    </row>
    <row r="11" spans="2:9" ht="15.75" thickBot="1" x14ac:dyDescent="0.3">
      <c r="B11" s="98"/>
      <c r="C11" s="99" t="s">
        <v>70</v>
      </c>
      <c r="D11" s="100"/>
      <c r="E11" s="100"/>
      <c r="F11" s="101">
        <f>F10</f>
        <v>0</v>
      </c>
      <c r="G11" s="101"/>
      <c r="H11" s="102">
        <f>H10</f>
        <v>0</v>
      </c>
      <c r="I11" s="103"/>
    </row>
    <row r="12" spans="2:9" x14ac:dyDescent="0.25">
      <c r="B12" s="12">
        <v>216</v>
      </c>
      <c r="C12" s="1" t="s">
        <v>25</v>
      </c>
      <c r="D12" s="2">
        <v>260</v>
      </c>
      <c r="E12" s="2">
        <v>1</v>
      </c>
      <c r="F12" s="2">
        <f t="shared" si="1"/>
        <v>260</v>
      </c>
      <c r="G12" s="2">
        <v>0.8</v>
      </c>
      <c r="H12" s="2">
        <f>F12*G12</f>
        <v>208</v>
      </c>
      <c r="I12" s="8"/>
    </row>
    <row r="13" spans="2:9" x14ac:dyDescent="0.25">
      <c r="B13" s="12"/>
      <c r="C13" s="1" t="s">
        <v>12</v>
      </c>
      <c r="D13" s="2">
        <v>24</v>
      </c>
      <c r="E13" s="2">
        <v>1</v>
      </c>
      <c r="F13" s="2">
        <f t="shared" si="1"/>
        <v>24</v>
      </c>
      <c r="G13" s="2">
        <v>1</v>
      </c>
      <c r="H13" s="2">
        <f>F13*G13</f>
        <v>24</v>
      </c>
      <c r="I13" s="8"/>
    </row>
    <row r="14" spans="2:9" x14ac:dyDescent="0.25">
      <c r="B14" s="12"/>
      <c r="C14" s="1" t="s">
        <v>9</v>
      </c>
      <c r="D14" s="2">
        <v>90</v>
      </c>
      <c r="E14" s="2">
        <v>1</v>
      </c>
      <c r="F14" s="2">
        <f t="shared" si="1"/>
        <v>90</v>
      </c>
      <c r="G14" s="2">
        <v>0.5</v>
      </c>
      <c r="H14" s="2">
        <f>F14*G14</f>
        <v>45</v>
      </c>
      <c r="I14" s="8"/>
    </row>
    <row r="15" spans="2:9" x14ac:dyDescent="0.25">
      <c r="B15" s="12"/>
      <c r="C15" s="1" t="s">
        <v>15</v>
      </c>
      <c r="D15" s="2">
        <v>1297</v>
      </c>
      <c r="E15" s="2">
        <v>1</v>
      </c>
      <c r="F15" s="2">
        <f t="shared" si="1"/>
        <v>1297</v>
      </c>
      <c r="G15" s="59"/>
      <c r="H15" s="2">
        <v>523</v>
      </c>
      <c r="I15" s="14" t="s">
        <v>50</v>
      </c>
    </row>
    <row r="16" spans="2:9" ht="15.75" thickBot="1" x14ac:dyDescent="0.3">
      <c r="B16" s="12"/>
      <c r="C16" s="1" t="s">
        <v>16</v>
      </c>
      <c r="D16" s="2">
        <v>1169</v>
      </c>
      <c r="E16" s="2">
        <v>1</v>
      </c>
      <c r="F16" s="2">
        <f t="shared" si="1"/>
        <v>1169</v>
      </c>
      <c r="G16" s="59"/>
      <c r="H16" s="2">
        <v>428</v>
      </c>
      <c r="I16" s="14" t="s">
        <v>17</v>
      </c>
    </row>
    <row r="17" spans="2:9" ht="15.75" thickBot="1" x14ac:dyDescent="0.3">
      <c r="B17" s="98"/>
      <c r="C17" s="99" t="s">
        <v>71</v>
      </c>
      <c r="D17" s="100"/>
      <c r="E17" s="100"/>
      <c r="F17" s="101">
        <f>SUM(F12:F16)</f>
        <v>2840</v>
      </c>
      <c r="G17" s="101"/>
      <c r="H17" s="102">
        <f>SUM(H12:H16)</f>
        <v>1228</v>
      </c>
      <c r="I17" s="103"/>
    </row>
    <row r="18" spans="2:9" x14ac:dyDescent="0.25">
      <c r="B18" s="12">
        <v>217</v>
      </c>
      <c r="C18" s="1" t="s">
        <v>26</v>
      </c>
      <c r="D18" s="2">
        <v>260</v>
      </c>
      <c r="E18" s="2">
        <v>1</v>
      </c>
      <c r="F18" s="2">
        <f t="shared" ref="F18:F20" si="2">D18*E18</f>
        <v>260</v>
      </c>
      <c r="G18" s="2">
        <v>0.8</v>
      </c>
      <c r="H18" s="2">
        <f t="shared" ref="H18:H20" si="3">F18*G18</f>
        <v>208</v>
      </c>
      <c r="I18" s="8"/>
    </row>
    <row r="19" spans="2:9" x14ac:dyDescent="0.25">
      <c r="B19" s="12"/>
      <c r="C19" s="1" t="s">
        <v>12</v>
      </c>
      <c r="D19" s="2">
        <v>24</v>
      </c>
      <c r="E19" s="2">
        <v>1</v>
      </c>
      <c r="F19" s="2">
        <f t="shared" si="2"/>
        <v>24</v>
      </c>
      <c r="G19" s="2">
        <v>1</v>
      </c>
      <c r="H19" s="2">
        <f t="shared" si="3"/>
        <v>24</v>
      </c>
      <c r="I19" s="8"/>
    </row>
    <row r="20" spans="2:9" ht="15.75" thickBot="1" x14ac:dyDescent="0.3">
      <c r="B20" s="15" t="s">
        <v>20</v>
      </c>
      <c r="C20" s="1" t="s">
        <v>21</v>
      </c>
      <c r="D20" s="2">
        <v>90</v>
      </c>
      <c r="E20" s="2">
        <v>1</v>
      </c>
      <c r="F20" s="2">
        <f t="shared" si="2"/>
        <v>90</v>
      </c>
      <c r="G20" s="2">
        <v>0.5</v>
      </c>
      <c r="H20" s="2">
        <f t="shared" si="3"/>
        <v>45</v>
      </c>
      <c r="I20" s="8"/>
    </row>
    <row r="21" spans="2:9" ht="15.75" thickBot="1" x14ac:dyDescent="0.3">
      <c r="B21" s="104"/>
      <c r="C21" s="99" t="s">
        <v>72</v>
      </c>
      <c r="D21" s="100"/>
      <c r="E21" s="100"/>
      <c r="F21" s="101">
        <f>SUM(F18:F20)</f>
        <v>374</v>
      </c>
      <c r="G21" s="101"/>
      <c r="H21" s="102">
        <f>SUM(H18:H20)</f>
        <v>277</v>
      </c>
      <c r="I21" s="103"/>
    </row>
    <row r="22" spans="2:9" x14ac:dyDescent="0.25">
      <c r="B22" s="21">
        <v>260</v>
      </c>
      <c r="C22" s="1" t="s">
        <v>27</v>
      </c>
      <c r="D22" s="2">
        <v>260</v>
      </c>
      <c r="E22" s="2">
        <v>1</v>
      </c>
      <c r="F22" s="2">
        <f>D22*E22</f>
        <v>260</v>
      </c>
      <c r="G22" s="2">
        <v>0.8</v>
      </c>
      <c r="H22" s="2">
        <f>F22*G22</f>
        <v>208</v>
      </c>
      <c r="I22" s="8"/>
    </row>
    <row r="23" spans="2:9" x14ac:dyDescent="0.25">
      <c r="B23" s="22"/>
      <c r="C23" s="1" t="s">
        <v>12</v>
      </c>
      <c r="D23" s="2">
        <v>24</v>
      </c>
      <c r="E23" s="2">
        <v>1</v>
      </c>
      <c r="F23" s="2">
        <f>D23*E23</f>
        <v>24</v>
      </c>
      <c r="G23" s="2">
        <v>1</v>
      </c>
      <c r="H23" s="2">
        <f>F23*G23</f>
        <v>24</v>
      </c>
      <c r="I23" s="8"/>
    </row>
    <row r="24" spans="2:9" ht="15.75" thickBot="1" x14ac:dyDescent="0.3">
      <c r="B24" s="36"/>
      <c r="C24" s="29" t="s">
        <v>21</v>
      </c>
      <c r="D24" s="20">
        <v>90</v>
      </c>
      <c r="E24" s="20">
        <v>1</v>
      </c>
      <c r="F24" s="20">
        <f>D24*E24</f>
        <v>90</v>
      </c>
      <c r="G24" s="20">
        <v>0.5</v>
      </c>
      <c r="H24" s="20">
        <f>F24*G24</f>
        <v>45</v>
      </c>
      <c r="I24" s="30"/>
    </row>
    <row r="25" spans="2:9" ht="15.75" thickBot="1" x14ac:dyDescent="0.3">
      <c r="B25" s="105"/>
      <c r="C25" s="99" t="s">
        <v>73</v>
      </c>
      <c r="D25" s="100"/>
      <c r="E25" s="100"/>
      <c r="F25" s="101">
        <f>SUM(F22:F24)</f>
        <v>374</v>
      </c>
      <c r="G25" s="101"/>
      <c r="H25" s="102">
        <f>SUM(H22:H24)</f>
        <v>277</v>
      </c>
      <c r="I25" s="103"/>
    </row>
    <row r="26" spans="2:9" x14ac:dyDescent="0.25">
      <c r="B26" s="22">
        <v>261</v>
      </c>
      <c r="C26" s="1" t="s">
        <v>27</v>
      </c>
      <c r="D26" s="2">
        <v>260</v>
      </c>
      <c r="E26" s="2">
        <v>1</v>
      </c>
      <c r="F26" s="2">
        <f>D26*E26</f>
        <v>260</v>
      </c>
      <c r="G26" s="2">
        <v>0.8</v>
      </c>
      <c r="H26" s="2">
        <f>F26*G26</f>
        <v>208</v>
      </c>
      <c r="I26" s="8"/>
    </row>
    <row r="27" spans="2:9" x14ac:dyDescent="0.25">
      <c r="B27" s="25"/>
      <c r="C27" s="1" t="s">
        <v>12</v>
      </c>
      <c r="D27" s="2">
        <v>24</v>
      </c>
      <c r="E27" s="2">
        <v>1</v>
      </c>
      <c r="F27" s="2">
        <f>D27*E27</f>
        <v>24</v>
      </c>
      <c r="G27" s="2">
        <v>1</v>
      </c>
      <c r="H27" s="2">
        <f>F27*G27</f>
        <v>24</v>
      </c>
      <c r="I27" s="8"/>
    </row>
    <row r="28" spans="2:9" ht="15.75" thickBot="1" x14ac:dyDescent="0.3">
      <c r="B28" s="47"/>
      <c r="C28" s="29" t="s">
        <v>21</v>
      </c>
      <c r="D28" s="20">
        <v>90</v>
      </c>
      <c r="E28" s="20">
        <v>1</v>
      </c>
      <c r="F28" s="20">
        <f>D28*E28</f>
        <v>90</v>
      </c>
      <c r="G28" s="20">
        <v>0.5</v>
      </c>
      <c r="H28" s="20">
        <f>F28*G28</f>
        <v>45</v>
      </c>
      <c r="I28" s="30"/>
    </row>
    <row r="29" spans="2:9" ht="15.75" thickBot="1" x14ac:dyDescent="0.3">
      <c r="B29" s="106"/>
      <c r="C29" s="99" t="s">
        <v>75</v>
      </c>
      <c r="D29" s="100"/>
      <c r="E29" s="100"/>
      <c r="F29" s="101">
        <f>SUM(F26:F28)</f>
        <v>374</v>
      </c>
      <c r="G29" s="101"/>
      <c r="H29" s="102">
        <f>SUM(H26:H28)</f>
        <v>277</v>
      </c>
      <c r="I29" s="103"/>
    </row>
    <row r="30" spans="2:9" x14ac:dyDescent="0.25">
      <c r="B30" s="26">
        <v>262</v>
      </c>
      <c r="C30" s="1" t="s">
        <v>27</v>
      </c>
      <c r="D30" s="2">
        <v>260</v>
      </c>
      <c r="E30" s="2">
        <v>1</v>
      </c>
      <c r="F30" s="2">
        <f>D30*E30</f>
        <v>260</v>
      </c>
      <c r="G30" s="2">
        <v>0.8</v>
      </c>
      <c r="H30" s="2">
        <f>F30*G30</f>
        <v>208</v>
      </c>
      <c r="I30" s="8"/>
    </row>
    <row r="31" spans="2:9" x14ac:dyDescent="0.25">
      <c r="B31" s="25"/>
      <c r="C31" s="1" t="s">
        <v>12</v>
      </c>
      <c r="D31" s="2">
        <v>24</v>
      </c>
      <c r="E31" s="2">
        <v>1</v>
      </c>
      <c r="F31" s="2">
        <f>D31*E31</f>
        <v>24</v>
      </c>
      <c r="G31" s="2">
        <v>1</v>
      </c>
      <c r="H31" s="2">
        <f>F31*G31</f>
        <v>24</v>
      </c>
      <c r="I31" s="8"/>
    </row>
    <row r="32" spans="2:9" ht="15.75" thickBot="1" x14ac:dyDescent="0.3">
      <c r="B32" s="47"/>
      <c r="C32" s="29" t="s">
        <v>21</v>
      </c>
      <c r="D32" s="20">
        <v>90</v>
      </c>
      <c r="E32" s="20">
        <v>1</v>
      </c>
      <c r="F32" s="20">
        <f>D32*E32</f>
        <v>90</v>
      </c>
      <c r="G32" s="20">
        <v>0.5</v>
      </c>
      <c r="H32" s="20">
        <f>F32*G32</f>
        <v>45</v>
      </c>
      <c r="I32" s="30"/>
    </row>
    <row r="33" spans="2:9" ht="15.75" thickBot="1" x14ac:dyDescent="0.3">
      <c r="B33" s="106"/>
      <c r="C33" s="99" t="s">
        <v>74</v>
      </c>
      <c r="D33" s="100"/>
      <c r="E33" s="100"/>
      <c r="F33" s="101">
        <f>SUM(F30:F32)</f>
        <v>374</v>
      </c>
      <c r="G33" s="101"/>
      <c r="H33" s="102">
        <f>SUM(H30:H32)</f>
        <v>277</v>
      </c>
      <c r="I33" s="103"/>
    </row>
    <row r="34" spans="2:9" x14ac:dyDescent="0.25">
      <c r="B34" s="26">
        <v>263</v>
      </c>
      <c r="C34" s="1" t="s">
        <v>27</v>
      </c>
      <c r="D34" s="2">
        <v>260</v>
      </c>
      <c r="E34" s="2">
        <v>1</v>
      </c>
      <c r="F34" s="2">
        <f>D34*E34</f>
        <v>260</v>
      </c>
      <c r="G34" s="2">
        <v>0.8</v>
      </c>
      <c r="H34" s="2">
        <f>F34*G34</f>
        <v>208</v>
      </c>
      <c r="I34" s="8"/>
    </row>
    <row r="35" spans="2:9" x14ac:dyDescent="0.25">
      <c r="B35" s="25"/>
      <c r="C35" s="1" t="s">
        <v>12</v>
      </c>
      <c r="D35" s="2">
        <v>24</v>
      </c>
      <c r="E35" s="2">
        <v>1</v>
      </c>
      <c r="F35" s="2">
        <f>D35*E35</f>
        <v>24</v>
      </c>
      <c r="G35" s="2">
        <v>1</v>
      </c>
      <c r="H35" s="2">
        <f>F35*G35</f>
        <v>24</v>
      </c>
      <c r="I35" s="8"/>
    </row>
    <row r="36" spans="2:9" ht="15.75" thickBot="1" x14ac:dyDescent="0.3">
      <c r="B36" s="47"/>
      <c r="C36" s="29" t="s">
        <v>21</v>
      </c>
      <c r="D36" s="20">
        <v>90</v>
      </c>
      <c r="E36" s="20">
        <v>1</v>
      </c>
      <c r="F36" s="20">
        <f>D36*E36</f>
        <v>90</v>
      </c>
      <c r="G36" s="20">
        <v>0.5</v>
      </c>
      <c r="H36" s="20">
        <f>F36*G36</f>
        <v>45</v>
      </c>
      <c r="I36" s="30"/>
    </row>
    <row r="37" spans="2:9" ht="15.75" thickBot="1" x14ac:dyDescent="0.3">
      <c r="B37" s="106"/>
      <c r="C37" s="99" t="s">
        <v>76</v>
      </c>
      <c r="D37" s="100">
        <v>9</v>
      </c>
      <c r="E37" s="100"/>
      <c r="F37" s="101">
        <f>SUM(F34:F36)</f>
        <v>374</v>
      </c>
      <c r="G37" s="101"/>
      <c r="H37" s="102">
        <f>SUM(H34:H36)</f>
        <v>277</v>
      </c>
      <c r="I37" s="103"/>
    </row>
    <row r="38" spans="2:9" x14ac:dyDescent="0.25">
      <c r="B38" s="22">
        <v>264</v>
      </c>
      <c r="C38" s="1" t="s">
        <v>27</v>
      </c>
      <c r="D38" s="2">
        <v>260</v>
      </c>
      <c r="E38" s="2">
        <v>1</v>
      </c>
      <c r="F38" s="2">
        <f t="shared" ref="F38:F41" si="4">D38*E38</f>
        <v>260</v>
      </c>
      <c r="G38" s="2">
        <v>0.8</v>
      </c>
      <c r="H38" s="2">
        <f t="shared" ref="H38:H41" si="5">F38*G38</f>
        <v>208</v>
      </c>
      <c r="I38" s="4"/>
    </row>
    <row r="39" spans="2:9" x14ac:dyDescent="0.25">
      <c r="B39" s="22"/>
      <c r="C39" s="1" t="s">
        <v>12</v>
      </c>
      <c r="D39" s="2">
        <v>24</v>
      </c>
      <c r="E39" s="2">
        <v>1</v>
      </c>
      <c r="F39" s="2">
        <f t="shared" si="4"/>
        <v>24</v>
      </c>
      <c r="G39" s="2">
        <v>1</v>
      </c>
      <c r="H39" s="2">
        <f t="shared" si="5"/>
        <v>24</v>
      </c>
      <c r="I39" s="4"/>
    </row>
    <row r="40" spans="2:9" x14ac:dyDescent="0.25">
      <c r="B40" s="22"/>
      <c r="C40" s="1" t="s">
        <v>32</v>
      </c>
      <c r="D40" s="54">
        <v>24</v>
      </c>
      <c r="E40" s="54">
        <v>1</v>
      </c>
      <c r="F40" s="54">
        <f t="shared" si="4"/>
        <v>24</v>
      </c>
      <c r="G40" s="54">
        <v>1</v>
      </c>
      <c r="H40" s="54">
        <f t="shared" si="5"/>
        <v>24</v>
      </c>
      <c r="I40" s="4"/>
    </row>
    <row r="41" spans="2:9" ht="15.75" thickBot="1" x14ac:dyDescent="0.3">
      <c r="B41" s="22"/>
      <c r="C41" s="1" t="s">
        <v>21</v>
      </c>
      <c r="D41" s="2">
        <v>90</v>
      </c>
      <c r="E41" s="2">
        <v>1</v>
      </c>
      <c r="F41" s="2">
        <f t="shared" si="4"/>
        <v>90</v>
      </c>
      <c r="G41" s="2">
        <v>0.5</v>
      </c>
      <c r="H41" s="2">
        <f t="shared" si="5"/>
        <v>45</v>
      </c>
      <c r="I41" s="4"/>
    </row>
    <row r="42" spans="2:9" ht="15.75" thickBot="1" x14ac:dyDescent="0.3">
      <c r="B42" s="106"/>
      <c r="C42" s="99" t="s">
        <v>77</v>
      </c>
      <c r="D42" s="100"/>
      <c r="E42" s="100"/>
      <c r="F42" s="101">
        <f>SUM(F38:F41)</f>
        <v>398</v>
      </c>
      <c r="G42" s="101"/>
      <c r="H42" s="102">
        <f>SUM(H38:H41)</f>
        <v>301</v>
      </c>
      <c r="I42" s="103"/>
    </row>
    <row r="43" spans="2:9" ht="15.75" thickBot="1" x14ac:dyDescent="0.3">
      <c r="B43" s="164">
        <v>266</v>
      </c>
      <c r="C43" s="165"/>
      <c r="D43" s="166"/>
      <c r="E43" s="166"/>
      <c r="F43" s="166"/>
      <c r="G43" s="166"/>
      <c r="H43" s="166"/>
      <c r="I43" s="168" t="s">
        <v>36</v>
      </c>
    </row>
    <row r="44" spans="2:9" ht="15.75" thickBot="1" x14ac:dyDescent="0.3">
      <c r="B44" s="105"/>
      <c r="C44" s="99" t="s">
        <v>78</v>
      </c>
      <c r="D44" s="111"/>
      <c r="E44" s="111"/>
      <c r="F44" s="234">
        <f>SUM(F43:F43)</f>
        <v>0</v>
      </c>
      <c r="G44" s="111"/>
      <c r="H44" s="234">
        <f>SUM(H43:H43)</f>
        <v>0</v>
      </c>
      <c r="I44" s="112"/>
    </row>
    <row r="45" spans="2:9" ht="15.75" thickBot="1" x14ac:dyDescent="0.3">
      <c r="B45" s="22">
        <v>267</v>
      </c>
      <c r="C45" s="1"/>
      <c r="D45" s="54"/>
      <c r="E45" s="54"/>
      <c r="F45" s="54"/>
      <c r="G45" s="54"/>
      <c r="H45" s="54"/>
      <c r="I45" s="169" t="s">
        <v>68</v>
      </c>
    </row>
    <row r="46" spans="2:9" ht="15.75" thickBot="1" x14ac:dyDescent="0.3">
      <c r="B46" s="105"/>
      <c r="C46" s="99" t="s">
        <v>85</v>
      </c>
      <c r="D46" s="111"/>
      <c r="E46" s="111"/>
      <c r="F46" s="113">
        <f>SUM(F45:F45)</f>
        <v>0</v>
      </c>
      <c r="G46" s="111"/>
      <c r="H46" s="114">
        <f>SUM(H45:H45)</f>
        <v>0</v>
      </c>
      <c r="I46" s="112"/>
    </row>
    <row r="47" spans="2:9" x14ac:dyDescent="0.25">
      <c r="B47" s="22">
        <v>268</v>
      </c>
      <c r="C47" s="1" t="s">
        <v>27</v>
      </c>
      <c r="D47" s="2">
        <v>260</v>
      </c>
      <c r="E47" s="2">
        <v>2</v>
      </c>
      <c r="F47" s="2">
        <f>D47*E47</f>
        <v>520</v>
      </c>
      <c r="G47" s="2">
        <v>0.8</v>
      </c>
      <c r="H47" s="2">
        <f>F47*G47</f>
        <v>416</v>
      </c>
      <c r="I47" s="17"/>
    </row>
    <row r="48" spans="2:9" x14ac:dyDescent="0.25">
      <c r="B48" s="22"/>
      <c r="C48" s="1" t="s">
        <v>12</v>
      </c>
      <c r="D48" s="2">
        <v>24</v>
      </c>
      <c r="E48" s="2">
        <v>2</v>
      </c>
      <c r="F48" s="2">
        <f>D48*E48</f>
        <v>48</v>
      </c>
      <c r="G48" s="2">
        <v>1</v>
      </c>
      <c r="H48" s="2">
        <f>F48*G48</f>
        <v>48</v>
      </c>
      <c r="I48" s="4"/>
    </row>
    <row r="49" spans="2:9" ht="15.75" thickBot="1" x14ac:dyDescent="0.3">
      <c r="B49" s="23"/>
      <c r="C49" s="5" t="s">
        <v>35</v>
      </c>
      <c r="D49" s="7">
        <v>90</v>
      </c>
      <c r="E49" s="7">
        <v>1</v>
      </c>
      <c r="F49" s="7">
        <f>D49*E49</f>
        <v>90</v>
      </c>
      <c r="G49" s="7">
        <v>0.5</v>
      </c>
      <c r="H49" s="7">
        <f>F49*G49</f>
        <v>45</v>
      </c>
      <c r="I49" s="6"/>
    </row>
    <row r="50" spans="2:9" ht="15.75" thickBot="1" x14ac:dyDescent="0.3">
      <c r="B50" s="106"/>
      <c r="C50" s="99" t="s">
        <v>81</v>
      </c>
      <c r="D50" s="100"/>
      <c r="E50" s="100"/>
      <c r="F50" s="101">
        <f>SUM(F47:F49)</f>
        <v>658</v>
      </c>
      <c r="G50" s="101"/>
      <c r="H50" s="102">
        <f>SUM(H47:H49)</f>
        <v>509</v>
      </c>
      <c r="I50" s="112"/>
    </row>
    <row r="51" spans="2:9" x14ac:dyDescent="0.25">
      <c r="B51" s="22">
        <v>269</v>
      </c>
      <c r="C51" s="1" t="s">
        <v>27</v>
      </c>
      <c r="D51" s="2">
        <v>260</v>
      </c>
      <c r="E51" s="2">
        <v>2</v>
      </c>
      <c r="F51" s="2">
        <f>D51*E51</f>
        <v>520</v>
      </c>
      <c r="G51" s="2">
        <v>0.8</v>
      </c>
      <c r="H51" s="2">
        <f>F51*G51</f>
        <v>416</v>
      </c>
      <c r="I51" s="4"/>
    </row>
    <row r="52" spans="2:9" x14ac:dyDescent="0.25">
      <c r="B52" s="22"/>
      <c r="C52" s="1" t="s">
        <v>12</v>
      </c>
      <c r="D52" s="2">
        <v>24</v>
      </c>
      <c r="E52" s="2">
        <v>2</v>
      </c>
      <c r="F52" s="2">
        <f>D52*E52</f>
        <v>48</v>
      </c>
      <c r="G52" s="2">
        <v>1</v>
      </c>
      <c r="H52" s="2">
        <f>F52*G52</f>
        <v>48</v>
      </c>
      <c r="I52" s="4"/>
    </row>
    <row r="53" spans="2:9" ht="15.75" thickBot="1" x14ac:dyDescent="0.3">
      <c r="B53" s="36"/>
      <c r="C53" s="29" t="s">
        <v>35</v>
      </c>
      <c r="D53" s="20">
        <v>90</v>
      </c>
      <c r="E53" s="20">
        <v>1</v>
      </c>
      <c r="F53" s="20">
        <f>D53*E53</f>
        <v>90</v>
      </c>
      <c r="G53" s="20">
        <v>0.5</v>
      </c>
      <c r="H53" s="20">
        <f>F53*G53</f>
        <v>45</v>
      </c>
      <c r="I53" s="57"/>
    </row>
    <row r="54" spans="2:9" ht="15.75" thickBot="1" x14ac:dyDescent="0.3">
      <c r="B54" s="106"/>
      <c r="C54" s="99" t="s">
        <v>82</v>
      </c>
      <c r="D54" s="100"/>
      <c r="E54" s="100"/>
      <c r="F54" s="101">
        <f>SUM(F51:F53)</f>
        <v>658</v>
      </c>
      <c r="G54" s="101"/>
      <c r="H54" s="102">
        <f>SUM(H51:H53)</f>
        <v>509</v>
      </c>
      <c r="I54" s="103"/>
    </row>
    <row r="55" spans="2:9" x14ac:dyDescent="0.25">
      <c r="B55" s="24">
        <v>273</v>
      </c>
      <c r="C55" s="16" t="s">
        <v>27</v>
      </c>
      <c r="D55" s="18">
        <v>260</v>
      </c>
      <c r="E55" s="18">
        <v>1</v>
      </c>
      <c r="F55" s="18">
        <f t="shared" ref="F55:F61" si="6">D55*E55</f>
        <v>260</v>
      </c>
      <c r="G55" s="18">
        <v>0.8</v>
      </c>
      <c r="H55" s="18">
        <f t="shared" ref="H55:H61" si="7">F55*G55</f>
        <v>208</v>
      </c>
      <c r="I55" s="17"/>
    </row>
    <row r="56" spans="2:9" x14ac:dyDescent="0.25">
      <c r="B56" s="22"/>
      <c r="C56" s="1" t="s">
        <v>32</v>
      </c>
      <c r="D56" s="2">
        <v>24</v>
      </c>
      <c r="E56" s="2">
        <v>1</v>
      </c>
      <c r="F56" s="2">
        <f t="shared" si="6"/>
        <v>24</v>
      </c>
      <c r="G56" s="2">
        <v>1</v>
      </c>
      <c r="H56" s="2">
        <f t="shared" si="7"/>
        <v>24</v>
      </c>
      <c r="I56" s="4"/>
    </row>
    <row r="57" spans="2:9" x14ac:dyDescent="0.25">
      <c r="B57" s="22"/>
      <c r="C57" s="1" t="s">
        <v>25</v>
      </c>
      <c r="D57" s="2">
        <v>260</v>
      </c>
      <c r="E57" s="2">
        <v>1</v>
      </c>
      <c r="F57" s="2">
        <f>D57*E57</f>
        <v>260</v>
      </c>
      <c r="G57" s="2">
        <v>0.8</v>
      </c>
      <c r="H57" s="2">
        <f t="shared" si="7"/>
        <v>208</v>
      </c>
      <c r="I57" s="4"/>
    </row>
    <row r="58" spans="2:9" x14ac:dyDescent="0.25">
      <c r="B58" s="22"/>
      <c r="C58" s="1" t="s">
        <v>32</v>
      </c>
      <c r="D58" s="2">
        <v>24</v>
      </c>
      <c r="E58" s="2">
        <v>1</v>
      </c>
      <c r="F58" s="2">
        <f>D58*E58</f>
        <v>24</v>
      </c>
      <c r="G58" s="2">
        <v>1</v>
      </c>
      <c r="H58" s="2">
        <f t="shared" si="7"/>
        <v>24</v>
      </c>
      <c r="I58" s="4"/>
    </row>
    <row r="59" spans="2:9" x14ac:dyDescent="0.25">
      <c r="B59" s="22"/>
      <c r="C59" s="1" t="s">
        <v>42</v>
      </c>
      <c r="D59" s="2">
        <v>90</v>
      </c>
      <c r="E59" s="2">
        <v>2</v>
      </c>
      <c r="F59" s="2">
        <f t="shared" si="6"/>
        <v>180</v>
      </c>
      <c r="G59" s="2">
        <v>0.5</v>
      </c>
      <c r="H59" s="2">
        <f t="shared" si="7"/>
        <v>90</v>
      </c>
      <c r="I59" s="4"/>
    </row>
    <row r="60" spans="2:9" x14ac:dyDescent="0.25">
      <c r="B60" s="22"/>
      <c r="C60" s="1" t="s">
        <v>43</v>
      </c>
      <c r="D60" s="2">
        <v>260</v>
      </c>
      <c r="E60" s="2">
        <v>1</v>
      </c>
      <c r="F60" s="2">
        <f t="shared" si="6"/>
        <v>260</v>
      </c>
      <c r="G60" s="2">
        <v>0.8</v>
      </c>
      <c r="H60" s="2">
        <f t="shared" si="7"/>
        <v>208</v>
      </c>
      <c r="I60" s="4"/>
    </row>
    <row r="61" spans="2:9" ht="15.75" thickBot="1" x14ac:dyDescent="0.3">
      <c r="B61" s="36"/>
      <c r="C61" s="29" t="s">
        <v>32</v>
      </c>
      <c r="D61" s="20">
        <v>24</v>
      </c>
      <c r="E61" s="20">
        <v>1</v>
      </c>
      <c r="F61" s="20">
        <f t="shared" si="6"/>
        <v>24</v>
      </c>
      <c r="G61" s="20">
        <v>1</v>
      </c>
      <c r="H61" s="20">
        <f t="shared" si="7"/>
        <v>24</v>
      </c>
      <c r="I61" s="57"/>
    </row>
    <row r="62" spans="2:9" ht="15.75" thickBot="1" x14ac:dyDescent="0.3">
      <c r="B62" s="106"/>
      <c r="C62" s="99" t="s">
        <v>83</v>
      </c>
      <c r="D62" s="100"/>
      <c r="E62" s="100"/>
      <c r="F62" s="101">
        <f>SUM(F55:F61)</f>
        <v>1032</v>
      </c>
      <c r="G62" s="101"/>
      <c r="H62" s="102">
        <f>SUM(H55:H61)</f>
        <v>786</v>
      </c>
      <c r="I62" s="103"/>
    </row>
    <row r="63" spans="2:9" x14ac:dyDescent="0.25">
      <c r="B63" s="22">
        <v>274</v>
      </c>
      <c r="C63" s="1" t="s">
        <v>25</v>
      </c>
      <c r="D63" s="2">
        <v>260</v>
      </c>
      <c r="E63" s="2">
        <v>2</v>
      </c>
      <c r="F63" s="2">
        <f t="shared" ref="F63:F66" si="8">D63*E63</f>
        <v>520</v>
      </c>
      <c r="G63" s="2">
        <v>0.8</v>
      </c>
      <c r="H63" s="2">
        <f>F63*G63</f>
        <v>416</v>
      </c>
      <c r="I63" s="4"/>
    </row>
    <row r="64" spans="2:9" x14ac:dyDescent="0.25">
      <c r="B64" s="22"/>
      <c r="C64" s="1" t="s">
        <v>32</v>
      </c>
      <c r="D64" s="2">
        <v>24</v>
      </c>
      <c r="E64" s="2">
        <v>2</v>
      </c>
      <c r="F64" s="2">
        <f t="shared" si="8"/>
        <v>48</v>
      </c>
      <c r="G64" s="2">
        <v>1</v>
      </c>
      <c r="H64" s="2">
        <f>F64*G64</f>
        <v>48</v>
      </c>
      <c r="I64" s="4"/>
    </row>
    <row r="65" spans="2:9" x14ac:dyDescent="0.25">
      <c r="B65" s="22"/>
      <c r="C65" s="1" t="s">
        <v>45</v>
      </c>
      <c r="D65" s="2">
        <v>730</v>
      </c>
      <c r="E65" s="2">
        <v>1</v>
      </c>
      <c r="F65" s="2">
        <f t="shared" si="8"/>
        <v>730</v>
      </c>
      <c r="G65" s="2">
        <v>0.2</v>
      </c>
      <c r="H65" s="2">
        <f>F65*G65</f>
        <v>146</v>
      </c>
      <c r="I65" s="4"/>
    </row>
    <row r="66" spans="2:9" ht="15.75" thickBot="1" x14ac:dyDescent="0.3">
      <c r="B66" s="22"/>
      <c r="C66" s="1" t="s">
        <v>42</v>
      </c>
      <c r="D66" s="2">
        <v>90</v>
      </c>
      <c r="E66" s="2">
        <v>1</v>
      </c>
      <c r="F66" s="2">
        <f t="shared" si="8"/>
        <v>90</v>
      </c>
      <c r="G66" s="2">
        <v>0.5</v>
      </c>
      <c r="H66" s="2">
        <f>F66*G66</f>
        <v>45</v>
      </c>
      <c r="I66" s="4"/>
    </row>
    <row r="67" spans="2:9" ht="15.75" thickBot="1" x14ac:dyDescent="0.3">
      <c r="B67" s="105"/>
      <c r="C67" s="99" t="s">
        <v>84</v>
      </c>
      <c r="D67" s="100"/>
      <c r="E67" s="100"/>
      <c r="F67" s="101">
        <f>SUM(F63:F66)</f>
        <v>1388</v>
      </c>
      <c r="G67" s="101"/>
      <c r="H67" s="102">
        <f>SUM(H63:H66)</f>
        <v>655</v>
      </c>
      <c r="I67" s="112"/>
    </row>
    <row r="68" spans="2:9" x14ac:dyDescent="0.25">
      <c r="B68" s="22" t="s">
        <v>47</v>
      </c>
      <c r="C68" s="1" t="s">
        <v>25</v>
      </c>
      <c r="D68" s="2">
        <v>260</v>
      </c>
      <c r="E68" s="2">
        <v>1</v>
      </c>
      <c r="F68" s="2">
        <f t="shared" ref="F68:F71" si="9">D68*E68</f>
        <v>260</v>
      </c>
      <c r="G68" s="2">
        <v>0.8</v>
      </c>
      <c r="H68" s="2">
        <f t="shared" ref="H68:H71" si="10">F68*G68</f>
        <v>208</v>
      </c>
      <c r="I68" s="4"/>
    </row>
    <row r="69" spans="2:9" x14ac:dyDescent="0.25">
      <c r="B69" s="22"/>
      <c r="C69" s="1" t="s">
        <v>32</v>
      </c>
      <c r="D69" s="2">
        <v>24</v>
      </c>
      <c r="E69" s="2">
        <v>2</v>
      </c>
      <c r="F69" s="2">
        <f t="shared" si="9"/>
        <v>48</v>
      </c>
      <c r="G69" s="2">
        <v>1</v>
      </c>
      <c r="H69" s="2">
        <f t="shared" si="10"/>
        <v>48</v>
      </c>
      <c r="I69" s="4"/>
    </row>
    <row r="70" spans="2:9" x14ac:dyDescent="0.25">
      <c r="B70" s="22"/>
      <c r="C70" s="1" t="s">
        <v>45</v>
      </c>
      <c r="D70" s="2">
        <v>730</v>
      </c>
      <c r="E70" s="2">
        <v>1</v>
      </c>
      <c r="F70" s="2">
        <f t="shared" si="9"/>
        <v>730</v>
      </c>
      <c r="G70" s="2">
        <v>0.2</v>
      </c>
      <c r="H70" s="2">
        <f t="shared" si="10"/>
        <v>146</v>
      </c>
      <c r="I70" s="4"/>
    </row>
    <row r="71" spans="2:9" ht="15.75" thickBot="1" x14ac:dyDescent="0.3">
      <c r="B71" s="22"/>
      <c r="C71" s="1" t="s">
        <v>42</v>
      </c>
      <c r="D71" s="2">
        <v>90</v>
      </c>
      <c r="E71" s="2">
        <v>2</v>
      </c>
      <c r="F71" s="2">
        <f t="shared" si="9"/>
        <v>180</v>
      </c>
      <c r="G71" s="2">
        <v>0.5</v>
      </c>
      <c r="H71" s="2">
        <f t="shared" si="10"/>
        <v>90</v>
      </c>
      <c r="I71" s="4"/>
    </row>
    <row r="72" spans="2:9" x14ac:dyDescent="0.25">
      <c r="B72" s="115"/>
      <c r="C72" s="107" t="s">
        <v>86</v>
      </c>
      <c r="D72" s="108"/>
      <c r="E72" s="108"/>
      <c r="F72" s="109">
        <f>SUM(F68:F71)</f>
        <v>1218</v>
      </c>
      <c r="G72" s="109"/>
      <c r="H72" s="110">
        <f>SUM(H68:H71)</f>
        <v>492</v>
      </c>
      <c r="I72" s="116"/>
    </row>
    <row r="73" spans="2:9" x14ac:dyDescent="0.25">
      <c r="B73" s="22">
        <v>275</v>
      </c>
      <c r="C73" s="1" t="s">
        <v>25</v>
      </c>
      <c r="D73" s="2">
        <v>260</v>
      </c>
      <c r="E73" s="2">
        <v>1</v>
      </c>
      <c r="F73" s="2">
        <f t="shared" ref="F73:F76" si="11">D73*E73</f>
        <v>260</v>
      </c>
      <c r="G73" s="2">
        <v>0.8</v>
      </c>
      <c r="H73" s="2">
        <f t="shared" ref="H73:H76" si="12">F73*G73</f>
        <v>208</v>
      </c>
      <c r="I73" s="4"/>
    </row>
    <row r="74" spans="2:9" x14ac:dyDescent="0.25">
      <c r="B74" s="22"/>
      <c r="C74" s="1" t="s">
        <v>32</v>
      </c>
      <c r="D74" s="2">
        <v>24</v>
      </c>
      <c r="E74" s="2">
        <v>2</v>
      </c>
      <c r="F74" s="2">
        <f t="shared" si="11"/>
        <v>48</v>
      </c>
      <c r="G74" s="2">
        <v>1</v>
      </c>
      <c r="H74" s="2">
        <f t="shared" si="12"/>
        <v>48</v>
      </c>
      <c r="I74" s="4"/>
    </row>
    <row r="75" spans="2:9" x14ac:dyDescent="0.25">
      <c r="B75" s="22"/>
      <c r="C75" s="1" t="s">
        <v>15</v>
      </c>
      <c r="D75" s="2">
        <v>1297</v>
      </c>
      <c r="E75" s="2">
        <v>1</v>
      </c>
      <c r="F75" s="2">
        <f t="shared" si="11"/>
        <v>1297</v>
      </c>
      <c r="G75" s="59"/>
      <c r="H75" s="2">
        <v>523</v>
      </c>
      <c r="I75" s="14" t="s">
        <v>50</v>
      </c>
    </row>
    <row r="76" spans="2:9" ht="15.75" thickBot="1" x14ac:dyDescent="0.3">
      <c r="B76" s="22"/>
      <c r="C76" s="1" t="s">
        <v>42</v>
      </c>
      <c r="D76" s="2">
        <v>90</v>
      </c>
      <c r="E76" s="2">
        <v>1</v>
      </c>
      <c r="F76" s="2">
        <f t="shared" si="11"/>
        <v>90</v>
      </c>
      <c r="G76" s="2">
        <v>0.5</v>
      </c>
      <c r="H76" s="2">
        <f t="shared" si="12"/>
        <v>45</v>
      </c>
      <c r="I76" s="4"/>
    </row>
    <row r="77" spans="2:9" ht="15.75" thickBot="1" x14ac:dyDescent="0.3">
      <c r="B77" s="104"/>
      <c r="C77" s="99" t="s">
        <v>87</v>
      </c>
      <c r="D77" s="100"/>
      <c r="E77" s="100"/>
      <c r="F77" s="101">
        <f>SUM(F73:F76)</f>
        <v>1695</v>
      </c>
      <c r="G77" s="101"/>
      <c r="H77" s="102">
        <f>SUM(H73:H76)</f>
        <v>824</v>
      </c>
      <c r="I77" s="112"/>
    </row>
    <row r="78" spans="2:9" x14ac:dyDescent="0.25">
      <c r="B78" s="22">
        <v>276</v>
      </c>
      <c r="C78" s="1" t="s">
        <v>25</v>
      </c>
      <c r="D78" s="2">
        <v>260</v>
      </c>
      <c r="E78" s="2">
        <v>2</v>
      </c>
      <c r="F78" s="2">
        <f t="shared" ref="F78:F81" si="13">D78*E78</f>
        <v>520</v>
      </c>
      <c r="G78" s="2">
        <v>0.8</v>
      </c>
      <c r="H78" s="2">
        <f t="shared" ref="H78:H79" si="14">F78*G78</f>
        <v>416</v>
      </c>
      <c r="I78" s="4"/>
    </row>
    <row r="79" spans="2:9" x14ac:dyDescent="0.25">
      <c r="B79" s="22"/>
      <c r="C79" s="1" t="s">
        <v>32</v>
      </c>
      <c r="D79" s="2">
        <v>24</v>
      </c>
      <c r="E79" s="2">
        <v>2</v>
      </c>
      <c r="F79" s="2">
        <f t="shared" si="13"/>
        <v>48</v>
      </c>
      <c r="G79" s="2">
        <v>1</v>
      </c>
      <c r="H79" s="2">
        <f t="shared" si="14"/>
        <v>48</v>
      </c>
      <c r="I79" s="4"/>
    </row>
    <row r="80" spans="2:9" x14ac:dyDescent="0.25">
      <c r="B80" s="22"/>
      <c r="C80" s="1" t="s">
        <v>15</v>
      </c>
      <c r="D80" s="2">
        <v>1297</v>
      </c>
      <c r="E80" s="2">
        <v>1</v>
      </c>
      <c r="F80" s="2">
        <f t="shared" si="13"/>
        <v>1297</v>
      </c>
      <c r="G80" s="59"/>
      <c r="H80" s="2">
        <v>523</v>
      </c>
      <c r="I80" s="14" t="s">
        <v>50</v>
      </c>
    </row>
    <row r="81" spans="2:9" ht="15.75" thickBot="1" x14ac:dyDescent="0.3">
      <c r="B81" s="22"/>
      <c r="C81" s="1" t="s">
        <v>42</v>
      </c>
      <c r="D81" s="2">
        <v>90</v>
      </c>
      <c r="E81" s="2">
        <v>2</v>
      </c>
      <c r="F81" s="2">
        <f t="shared" si="13"/>
        <v>180</v>
      </c>
      <c r="G81" s="2">
        <v>0.5</v>
      </c>
      <c r="H81" s="2">
        <f t="shared" ref="H81" si="15">F81*G81</f>
        <v>90</v>
      </c>
      <c r="I81" s="4"/>
    </row>
    <row r="82" spans="2:9" ht="15.75" thickBot="1" x14ac:dyDescent="0.3">
      <c r="B82" s="104"/>
      <c r="C82" s="99" t="s">
        <v>88</v>
      </c>
      <c r="D82" s="100"/>
      <c r="E82" s="100"/>
      <c r="F82" s="101">
        <f>SUM(F78:F81)</f>
        <v>2045</v>
      </c>
      <c r="G82" s="101"/>
      <c r="H82" s="102">
        <f>SUM(H78:H81)</f>
        <v>1077</v>
      </c>
      <c r="I82" s="112"/>
    </row>
    <row r="83" spans="2:9" x14ac:dyDescent="0.25">
      <c r="B83" s="22">
        <v>224</v>
      </c>
      <c r="C83" s="1" t="s">
        <v>53</v>
      </c>
      <c r="D83" s="2">
        <v>200</v>
      </c>
      <c r="E83" s="2">
        <v>1</v>
      </c>
      <c r="F83" s="2">
        <f t="shared" ref="F83:F85" si="16">D83*E83</f>
        <v>200</v>
      </c>
      <c r="G83" s="2">
        <v>0.8</v>
      </c>
      <c r="H83" s="2">
        <f t="shared" ref="H83:H85" si="17">F83*G83</f>
        <v>160</v>
      </c>
      <c r="I83" s="4"/>
    </row>
    <row r="84" spans="2:9" x14ac:dyDescent="0.25">
      <c r="B84" s="22"/>
      <c r="C84" s="1" t="s">
        <v>32</v>
      </c>
      <c r="D84" s="2">
        <v>24</v>
      </c>
      <c r="E84" s="2">
        <v>1</v>
      </c>
      <c r="F84" s="2">
        <f t="shared" si="16"/>
        <v>24</v>
      </c>
      <c r="G84" s="2">
        <v>1</v>
      </c>
      <c r="H84" s="2">
        <f t="shared" si="17"/>
        <v>24</v>
      </c>
      <c r="I84" s="4"/>
    </row>
    <row r="85" spans="2:9" ht="15.75" thickBot="1" x14ac:dyDescent="0.3">
      <c r="B85" s="22"/>
      <c r="C85" s="1" t="s">
        <v>54</v>
      </c>
      <c r="D85" s="2">
        <v>90</v>
      </c>
      <c r="E85" s="2">
        <v>1</v>
      </c>
      <c r="F85" s="2">
        <f t="shared" si="16"/>
        <v>90</v>
      </c>
      <c r="G85" s="2">
        <v>0.5</v>
      </c>
      <c r="H85" s="2">
        <f t="shared" si="17"/>
        <v>45</v>
      </c>
      <c r="I85" s="4"/>
    </row>
    <row r="86" spans="2:9" ht="15.75" thickBot="1" x14ac:dyDescent="0.3">
      <c r="B86" s="105"/>
      <c r="C86" s="99" t="s">
        <v>89</v>
      </c>
      <c r="D86" s="100"/>
      <c r="E86" s="100"/>
      <c r="F86" s="101">
        <f>SUM(F83:F85)</f>
        <v>314</v>
      </c>
      <c r="G86" s="101"/>
      <c r="H86" s="102">
        <f>SUM(H83:H85)</f>
        <v>229</v>
      </c>
      <c r="I86" s="112"/>
    </row>
    <row r="87" spans="2:9" x14ac:dyDescent="0.25">
      <c r="B87" s="22">
        <v>223</v>
      </c>
      <c r="C87" s="1" t="s">
        <v>56</v>
      </c>
      <c r="D87" s="2">
        <v>260</v>
      </c>
      <c r="E87" s="2">
        <v>1</v>
      </c>
      <c r="F87" s="2">
        <f t="shared" ref="F87:F90" si="18">D87*E87</f>
        <v>260</v>
      </c>
      <c r="G87" s="2">
        <v>0.8</v>
      </c>
      <c r="H87" s="2">
        <f t="shared" ref="H87:H90" si="19">F87*G87</f>
        <v>208</v>
      </c>
      <c r="I87" s="4"/>
    </row>
    <row r="88" spans="2:9" x14ac:dyDescent="0.25">
      <c r="B88" s="22"/>
      <c r="C88" s="1" t="s">
        <v>32</v>
      </c>
      <c r="D88" s="2">
        <v>24</v>
      </c>
      <c r="E88" s="2">
        <v>1</v>
      </c>
      <c r="F88" s="2">
        <f t="shared" si="18"/>
        <v>24</v>
      </c>
      <c r="G88" s="2">
        <v>1</v>
      </c>
      <c r="H88" s="2">
        <f t="shared" si="19"/>
        <v>24</v>
      </c>
      <c r="I88" s="4"/>
    </row>
    <row r="89" spans="2:9" x14ac:dyDescent="0.25">
      <c r="B89" s="22"/>
      <c r="C89" s="1" t="s">
        <v>57</v>
      </c>
      <c r="D89" s="2">
        <v>130</v>
      </c>
      <c r="E89" s="2">
        <v>1</v>
      </c>
      <c r="F89" s="2">
        <f t="shared" si="18"/>
        <v>130</v>
      </c>
      <c r="G89" s="2">
        <v>0.5</v>
      </c>
      <c r="H89" s="2">
        <f t="shared" si="19"/>
        <v>65</v>
      </c>
      <c r="I89" s="4"/>
    </row>
    <row r="90" spans="2:9" ht="15.75" thickBot="1" x14ac:dyDescent="0.3">
      <c r="B90" s="22"/>
      <c r="C90" s="29" t="s">
        <v>59</v>
      </c>
      <c r="D90" s="20">
        <v>600</v>
      </c>
      <c r="E90" s="20">
        <v>2</v>
      </c>
      <c r="F90" s="20">
        <f t="shared" si="18"/>
        <v>1200</v>
      </c>
      <c r="G90" s="20">
        <v>0.2</v>
      </c>
      <c r="H90" s="20">
        <f t="shared" si="19"/>
        <v>240</v>
      </c>
      <c r="I90" s="4"/>
    </row>
    <row r="91" spans="2:9" ht="15.75" thickBot="1" x14ac:dyDescent="0.3">
      <c r="B91" s="105"/>
      <c r="C91" s="99" t="s">
        <v>90</v>
      </c>
      <c r="D91" s="100"/>
      <c r="E91" s="100"/>
      <c r="F91" s="101">
        <f>SUM(F87:F90)</f>
        <v>1614</v>
      </c>
      <c r="G91" s="101"/>
      <c r="H91" s="102">
        <f>SUM(H87:H90)</f>
        <v>537</v>
      </c>
      <c r="I91" s="112"/>
    </row>
    <row r="92" spans="2:9" x14ac:dyDescent="0.25">
      <c r="B92" s="22">
        <v>222</v>
      </c>
      <c r="C92" s="1" t="s">
        <v>60</v>
      </c>
      <c r="D92" s="2">
        <v>260</v>
      </c>
      <c r="E92" s="2">
        <v>1</v>
      </c>
      <c r="F92" s="2">
        <f t="shared" ref="F92:F94" si="20">D92*E92</f>
        <v>260</v>
      </c>
      <c r="G92" s="2">
        <v>0.8</v>
      </c>
      <c r="H92" s="2">
        <f t="shared" ref="H92:H94" si="21">F92*G92</f>
        <v>208</v>
      </c>
      <c r="I92" s="4"/>
    </row>
    <row r="93" spans="2:9" x14ac:dyDescent="0.25">
      <c r="B93" s="22"/>
      <c r="C93" s="1" t="s">
        <v>61</v>
      </c>
      <c r="D93" s="2">
        <v>260</v>
      </c>
      <c r="E93" s="2">
        <v>1</v>
      </c>
      <c r="F93" s="2">
        <f t="shared" si="20"/>
        <v>260</v>
      </c>
      <c r="G93" s="2">
        <v>0.8</v>
      </c>
      <c r="H93" s="2">
        <f t="shared" si="21"/>
        <v>208</v>
      </c>
      <c r="I93" s="4"/>
    </row>
    <row r="94" spans="2:9" ht="15.75" thickBot="1" x14ac:dyDescent="0.3">
      <c r="B94" s="22"/>
      <c r="C94" s="1" t="s">
        <v>32</v>
      </c>
      <c r="D94" s="2">
        <v>24</v>
      </c>
      <c r="E94" s="2">
        <v>2</v>
      </c>
      <c r="F94" s="2">
        <f t="shared" si="20"/>
        <v>48</v>
      </c>
      <c r="G94" s="2">
        <v>1</v>
      </c>
      <c r="H94" s="2">
        <f t="shared" si="21"/>
        <v>48</v>
      </c>
      <c r="I94" s="4"/>
    </row>
    <row r="95" spans="2:9" ht="15.75" thickBot="1" x14ac:dyDescent="0.3">
      <c r="B95" s="105"/>
      <c r="C95" s="99" t="s">
        <v>91</v>
      </c>
      <c r="D95" s="100"/>
      <c r="E95" s="100"/>
      <c r="F95" s="101">
        <f>SUM(F92:F94)</f>
        <v>568</v>
      </c>
      <c r="G95" s="101"/>
      <c r="H95" s="102">
        <f>SUM(H92:H94)</f>
        <v>464</v>
      </c>
      <c r="I95" s="112"/>
    </row>
    <row r="96" spans="2:9" x14ac:dyDescent="0.25">
      <c r="B96" s="22">
        <v>221</v>
      </c>
      <c r="C96" s="1" t="s">
        <v>60</v>
      </c>
      <c r="D96" s="2">
        <v>260</v>
      </c>
      <c r="E96" s="2">
        <v>1</v>
      </c>
      <c r="F96" s="2">
        <f t="shared" ref="F96:F98" si="22">D96*E96</f>
        <v>260</v>
      </c>
      <c r="G96" s="2">
        <v>0.8</v>
      </c>
      <c r="H96" s="2">
        <f t="shared" ref="H96:H98" si="23">F96*G96</f>
        <v>208</v>
      </c>
      <c r="I96" s="4"/>
    </row>
    <row r="97" spans="2:9" x14ac:dyDescent="0.25">
      <c r="B97" s="22"/>
      <c r="C97" s="1" t="s">
        <v>32</v>
      </c>
      <c r="D97" s="2">
        <v>24</v>
      </c>
      <c r="E97" s="2">
        <v>2</v>
      </c>
      <c r="F97" s="2">
        <f t="shared" si="22"/>
        <v>48</v>
      </c>
      <c r="G97" s="2">
        <v>1</v>
      </c>
      <c r="H97" s="2">
        <f t="shared" si="23"/>
        <v>48</v>
      </c>
      <c r="I97" s="4"/>
    </row>
    <row r="98" spans="2:9" ht="15.75" thickBot="1" x14ac:dyDescent="0.3">
      <c r="B98" s="22"/>
      <c r="C98" s="1" t="s">
        <v>57</v>
      </c>
      <c r="D98" s="2">
        <v>90</v>
      </c>
      <c r="E98" s="2">
        <v>1</v>
      </c>
      <c r="F98" s="2">
        <f t="shared" si="22"/>
        <v>90</v>
      </c>
      <c r="G98" s="2">
        <v>0.5</v>
      </c>
      <c r="H98" s="2">
        <f t="shared" si="23"/>
        <v>45</v>
      </c>
      <c r="I98" s="4"/>
    </row>
    <row r="99" spans="2:9" ht="15.75" thickBot="1" x14ac:dyDescent="0.3">
      <c r="B99" s="105"/>
      <c r="C99" s="99" t="s">
        <v>92</v>
      </c>
      <c r="D99" s="100"/>
      <c r="E99" s="100"/>
      <c r="F99" s="101">
        <f>SUM(F96:F98)</f>
        <v>398</v>
      </c>
      <c r="G99" s="101"/>
      <c r="H99" s="102">
        <f>SUM(H96:H98)</f>
        <v>301</v>
      </c>
      <c r="I99" s="112"/>
    </row>
    <row r="100" spans="2:9" x14ac:dyDescent="0.25">
      <c r="B100" s="22">
        <v>220</v>
      </c>
      <c r="C100" s="1" t="s">
        <v>60</v>
      </c>
      <c r="D100" s="2">
        <v>260</v>
      </c>
      <c r="E100" s="2">
        <v>1</v>
      </c>
      <c r="F100" s="2">
        <f t="shared" ref="F100:F103" si="24">D100*E100</f>
        <v>260</v>
      </c>
      <c r="G100" s="2">
        <v>0.8</v>
      </c>
      <c r="H100" s="2">
        <f t="shared" ref="H100:H102" si="25">F100*G100</f>
        <v>208</v>
      </c>
      <c r="I100" s="4"/>
    </row>
    <row r="101" spans="2:9" x14ac:dyDescent="0.25">
      <c r="B101" s="22"/>
      <c r="C101" s="1" t="s">
        <v>32</v>
      </c>
      <c r="D101" s="2">
        <v>24</v>
      </c>
      <c r="E101" s="2">
        <v>2</v>
      </c>
      <c r="F101" s="2">
        <f t="shared" si="24"/>
        <v>48</v>
      </c>
      <c r="G101" s="2">
        <v>1</v>
      </c>
      <c r="H101" s="2">
        <f t="shared" si="25"/>
        <v>48</v>
      </c>
      <c r="I101" s="4"/>
    </row>
    <row r="102" spans="2:9" x14ac:dyDescent="0.25">
      <c r="B102" s="22"/>
      <c r="C102" s="1" t="s">
        <v>57</v>
      </c>
      <c r="D102" s="2">
        <v>90</v>
      </c>
      <c r="E102" s="2">
        <v>1</v>
      </c>
      <c r="F102" s="2">
        <f t="shared" si="24"/>
        <v>90</v>
      </c>
      <c r="G102" s="2">
        <v>0.5</v>
      </c>
      <c r="H102" s="2">
        <f t="shared" si="25"/>
        <v>45</v>
      </c>
      <c r="I102" s="4"/>
    </row>
    <row r="103" spans="2:9" ht="15.75" thickBot="1" x14ac:dyDescent="0.3">
      <c r="B103" s="22"/>
      <c r="C103" s="1" t="s">
        <v>15</v>
      </c>
      <c r="D103" s="2">
        <v>1297</v>
      </c>
      <c r="E103" s="2">
        <v>1</v>
      </c>
      <c r="F103" s="2">
        <f t="shared" si="24"/>
        <v>1297</v>
      </c>
      <c r="G103" s="59"/>
      <c r="H103" s="2">
        <v>523</v>
      </c>
      <c r="I103" s="14" t="s">
        <v>50</v>
      </c>
    </row>
    <row r="104" spans="2:9" ht="15.75" thickBot="1" x14ac:dyDescent="0.3">
      <c r="B104" s="105"/>
      <c r="C104" s="99" t="s">
        <v>93</v>
      </c>
      <c r="D104" s="100"/>
      <c r="E104" s="100"/>
      <c r="F104" s="101">
        <f>SUM(F100:F103)</f>
        <v>1695</v>
      </c>
      <c r="G104" s="101"/>
      <c r="H104" s="102">
        <f>SUM(H100:H103)</f>
        <v>824</v>
      </c>
      <c r="I104" s="112"/>
    </row>
    <row r="105" spans="2:9" x14ac:dyDescent="0.25">
      <c r="B105" s="22">
        <v>219</v>
      </c>
      <c r="C105" s="1" t="s">
        <v>60</v>
      </c>
      <c r="D105" s="2">
        <v>260</v>
      </c>
      <c r="E105" s="2">
        <v>2</v>
      </c>
      <c r="F105" s="2">
        <f t="shared" ref="F105:F108" si="26">D105*E105</f>
        <v>520</v>
      </c>
      <c r="G105" s="2">
        <v>0.8</v>
      </c>
      <c r="H105" s="2">
        <f t="shared" ref="H105:H108" si="27">F105*G105</f>
        <v>416</v>
      </c>
      <c r="I105" s="4"/>
    </row>
    <row r="106" spans="2:9" x14ac:dyDescent="0.25">
      <c r="B106" s="22"/>
      <c r="C106" s="1" t="s">
        <v>32</v>
      </c>
      <c r="D106" s="2">
        <v>24</v>
      </c>
      <c r="E106" s="2">
        <v>3</v>
      </c>
      <c r="F106" s="2">
        <f t="shared" si="26"/>
        <v>72</v>
      </c>
      <c r="G106" s="2">
        <v>1</v>
      </c>
      <c r="H106" s="2">
        <f t="shared" si="27"/>
        <v>72</v>
      </c>
      <c r="I106" s="4"/>
    </row>
    <row r="107" spans="2:9" x14ac:dyDescent="0.25">
      <c r="B107" s="22"/>
      <c r="C107" s="1" t="s">
        <v>9</v>
      </c>
      <c r="D107" s="2">
        <v>130</v>
      </c>
      <c r="E107" s="2">
        <v>2</v>
      </c>
      <c r="F107" s="2">
        <f t="shared" si="26"/>
        <v>260</v>
      </c>
      <c r="G107" s="2">
        <v>0.5</v>
      </c>
      <c r="H107" s="2">
        <f t="shared" si="27"/>
        <v>130</v>
      </c>
      <c r="I107" s="4"/>
    </row>
    <row r="108" spans="2:9" ht="15.75" thickBot="1" x14ac:dyDescent="0.3">
      <c r="B108" s="22"/>
      <c r="C108" s="1" t="s">
        <v>66</v>
      </c>
      <c r="D108" s="2">
        <v>535</v>
      </c>
      <c r="E108" s="2">
        <v>1</v>
      </c>
      <c r="F108" s="2">
        <f t="shared" si="26"/>
        <v>535</v>
      </c>
      <c r="G108" s="2">
        <v>0.2</v>
      </c>
      <c r="H108" s="2">
        <f t="shared" si="27"/>
        <v>107</v>
      </c>
      <c r="I108" s="4"/>
    </row>
    <row r="109" spans="2:9" ht="15.75" thickBot="1" x14ac:dyDescent="0.3">
      <c r="B109" s="105"/>
      <c r="C109" s="99" t="s">
        <v>94</v>
      </c>
      <c r="D109" s="100"/>
      <c r="E109" s="100"/>
      <c r="F109" s="101">
        <f>SUM(F105:F108)</f>
        <v>1387</v>
      </c>
      <c r="G109" s="101"/>
      <c r="H109" s="102">
        <f>SUM(H105:H108)</f>
        <v>725</v>
      </c>
      <c r="I109" s="112"/>
    </row>
    <row r="110" spans="2:9" ht="15.75" thickBot="1" x14ac:dyDescent="0.3">
      <c r="B110" s="105"/>
      <c r="C110" s="237" t="s">
        <v>109</v>
      </c>
      <c r="D110" s="111"/>
      <c r="E110" s="111"/>
      <c r="F110" s="113">
        <f>F109+F104+F99+F95+F91+F86+F82+F77+F72+F67+F62+F54+F50+F46+F44+F42+F37+F33+F29+F25+F21+F17+F11+F9</f>
        <v>20900</v>
      </c>
      <c r="G110" s="111"/>
      <c r="H110" s="114">
        <f>H109+H104+H99+H95+H91+H86+H82+H77+H72+H67+H62+H54+H50+H46+H44+H42+H37+H33+H29+H25+H21+H17+H11+H9</f>
        <v>11272.6</v>
      </c>
      <c r="I110" s="112"/>
    </row>
  </sheetData>
  <pageMargins left="0.7" right="0.7" top="0.75" bottom="0.75" header="0.3" footer="0.3"/>
  <pageSetup paperSize="9" scale="70" orientation="portrait" r:id="rId1"/>
  <rowBreaks count="1" manualBreakCount="1">
    <brk id="67" min="1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B9E7BC-9457-49AD-BABA-EB38CC65FF76}">
  <sheetPr>
    <tabColor rgb="FFFFC000"/>
  </sheetPr>
  <dimension ref="B1:I37"/>
  <sheetViews>
    <sheetView tabSelected="1" view="pageBreakPreview" zoomScaleNormal="100" zoomScaleSheetLayoutView="100" workbookViewId="0">
      <selection activeCell="Q32" sqref="Q32"/>
    </sheetView>
  </sheetViews>
  <sheetFormatPr defaultRowHeight="15" x14ac:dyDescent="0.25"/>
  <cols>
    <col min="1" max="1" width="2.7109375" customWidth="1"/>
    <col min="2" max="2" width="8.7109375" customWidth="1"/>
    <col min="3" max="3" width="55.7109375" customWidth="1"/>
    <col min="4" max="4" width="7.7109375" customWidth="1"/>
    <col min="5" max="5" width="5.7109375" customWidth="1"/>
    <col min="6" max="6" width="7.7109375" customWidth="1"/>
    <col min="7" max="7" width="5.7109375" customWidth="1"/>
    <col min="8" max="8" width="7.7109375" customWidth="1"/>
    <col min="9" max="9" width="25.7109375" customWidth="1"/>
  </cols>
  <sheetData>
    <row r="1" spans="2:9" ht="15.75" thickBot="1" x14ac:dyDescent="0.3"/>
    <row r="2" spans="2:9" ht="15.75" thickBot="1" x14ac:dyDescent="0.3">
      <c r="B2" s="72"/>
      <c r="C2" s="176" t="s">
        <v>67</v>
      </c>
      <c r="D2" s="73"/>
      <c r="E2" s="73"/>
      <c r="F2" s="73"/>
      <c r="G2" s="73"/>
      <c r="H2" s="73"/>
      <c r="I2" s="74"/>
    </row>
    <row r="3" spans="2:9" x14ac:dyDescent="0.25">
      <c r="B3" s="75" t="s">
        <v>7</v>
      </c>
      <c r="C3" s="76" t="s">
        <v>0</v>
      </c>
      <c r="D3" s="76" t="s">
        <v>1</v>
      </c>
      <c r="E3" s="76" t="s">
        <v>3</v>
      </c>
      <c r="F3" s="76" t="s">
        <v>28</v>
      </c>
      <c r="G3" s="76" t="s">
        <v>31</v>
      </c>
      <c r="H3" s="76" t="s">
        <v>29</v>
      </c>
      <c r="I3" s="77" t="s">
        <v>4</v>
      </c>
    </row>
    <row r="4" spans="2:9" ht="15.75" thickBot="1" x14ac:dyDescent="0.3">
      <c r="B4" s="78"/>
      <c r="C4" s="79"/>
      <c r="D4" s="80" t="s">
        <v>2</v>
      </c>
      <c r="E4" s="80" t="s">
        <v>6</v>
      </c>
      <c r="F4" s="80" t="s">
        <v>2</v>
      </c>
      <c r="G4" s="80" t="s">
        <v>6</v>
      </c>
      <c r="H4" s="80" t="s">
        <v>2</v>
      </c>
      <c r="I4" s="81"/>
    </row>
    <row r="5" spans="2:9" x14ac:dyDescent="0.25">
      <c r="B5" s="21">
        <v>266</v>
      </c>
      <c r="C5" s="9" t="s">
        <v>5</v>
      </c>
      <c r="D5" s="55">
        <v>30</v>
      </c>
      <c r="E5" s="55">
        <v>1</v>
      </c>
      <c r="F5" s="55">
        <f>D5*E5</f>
        <v>30</v>
      </c>
      <c r="G5" s="55">
        <v>1</v>
      </c>
      <c r="H5" s="55">
        <f>F5*G5</f>
        <v>30</v>
      </c>
      <c r="I5" s="154" t="s">
        <v>36</v>
      </c>
    </row>
    <row r="6" spans="2:9" ht="15.75" thickBot="1" x14ac:dyDescent="0.3">
      <c r="B6" s="36"/>
      <c r="C6" s="29" t="s">
        <v>34</v>
      </c>
      <c r="D6" s="56">
        <v>16</v>
      </c>
      <c r="E6" s="56">
        <v>1</v>
      </c>
      <c r="F6" s="56">
        <f>D6*E6</f>
        <v>16</v>
      </c>
      <c r="G6" s="56">
        <v>1</v>
      </c>
      <c r="H6" s="56">
        <f>F6*G6</f>
        <v>16</v>
      </c>
      <c r="I6" s="57"/>
    </row>
    <row r="7" spans="2:9" ht="15.75" thickBot="1" x14ac:dyDescent="0.3">
      <c r="B7" s="86"/>
      <c r="C7" s="82" t="s">
        <v>95</v>
      </c>
      <c r="D7" s="88"/>
      <c r="E7" s="88"/>
      <c r="F7" s="88">
        <f>SUM(F5:F6)</f>
        <v>46</v>
      </c>
      <c r="G7" s="88"/>
      <c r="H7" s="88">
        <f>SUM(H5:H6)</f>
        <v>46</v>
      </c>
      <c r="I7" s="89"/>
    </row>
    <row r="8" spans="2:9" x14ac:dyDescent="0.25">
      <c r="B8" s="24">
        <v>267</v>
      </c>
      <c r="C8" s="9" t="s">
        <v>5</v>
      </c>
      <c r="D8" s="55">
        <v>30</v>
      </c>
      <c r="E8" s="55">
        <v>2</v>
      </c>
      <c r="F8" s="55">
        <f t="shared" ref="F8:F14" si="0">D8*E8</f>
        <v>60</v>
      </c>
      <c r="G8" s="55">
        <v>1</v>
      </c>
      <c r="H8" s="55">
        <f t="shared" ref="H8:H14" si="1">F8*G8</f>
        <v>60</v>
      </c>
      <c r="I8" s="172" t="s">
        <v>68</v>
      </c>
    </row>
    <row r="9" spans="2:9" x14ac:dyDescent="0.25">
      <c r="B9" s="22"/>
      <c r="C9" s="29" t="s">
        <v>34</v>
      </c>
      <c r="D9" s="56">
        <v>16</v>
      </c>
      <c r="E9" s="56">
        <v>1</v>
      </c>
      <c r="F9" s="56">
        <f t="shared" si="0"/>
        <v>16</v>
      </c>
      <c r="G9" s="56">
        <v>1</v>
      </c>
      <c r="H9" s="56">
        <f t="shared" si="1"/>
        <v>16</v>
      </c>
      <c r="I9" s="4"/>
    </row>
    <row r="10" spans="2:9" x14ac:dyDescent="0.25">
      <c r="B10" s="22"/>
      <c r="C10" s="1" t="s">
        <v>37</v>
      </c>
      <c r="D10" s="54">
        <v>2200</v>
      </c>
      <c r="E10" s="54">
        <v>1</v>
      </c>
      <c r="F10" s="54">
        <f t="shared" si="0"/>
        <v>2200</v>
      </c>
      <c r="G10" s="54">
        <v>0.8</v>
      </c>
      <c r="H10" s="54">
        <f t="shared" si="1"/>
        <v>1760</v>
      </c>
      <c r="I10" s="4"/>
    </row>
    <row r="11" spans="2:9" x14ac:dyDescent="0.25">
      <c r="B11" s="22"/>
      <c r="C11" s="1" t="s">
        <v>38</v>
      </c>
      <c r="D11" s="54">
        <v>80</v>
      </c>
      <c r="E11" s="54">
        <v>1</v>
      </c>
      <c r="F11" s="54">
        <f t="shared" si="0"/>
        <v>80</v>
      </c>
      <c r="G11" s="54">
        <v>0.8</v>
      </c>
      <c r="H11" s="54">
        <f t="shared" si="1"/>
        <v>64</v>
      </c>
      <c r="I11" s="4"/>
    </row>
    <row r="12" spans="2:9" x14ac:dyDescent="0.25">
      <c r="B12" s="22"/>
      <c r="C12" s="1" t="s">
        <v>39</v>
      </c>
      <c r="D12" s="54">
        <v>1600</v>
      </c>
      <c r="E12" s="54">
        <v>1</v>
      </c>
      <c r="F12" s="54">
        <f t="shared" si="0"/>
        <v>1600</v>
      </c>
      <c r="G12" s="54">
        <v>0.2</v>
      </c>
      <c r="H12" s="54">
        <f t="shared" si="1"/>
        <v>320</v>
      </c>
      <c r="I12" s="4"/>
    </row>
    <row r="13" spans="2:9" x14ac:dyDescent="0.25">
      <c r="B13" s="22"/>
      <c r="C13" s="1" t="s">
        <v>40</v>
      </c>
      <c r="D13" s="54">
        <v>2200</v>
      </c>
      <c r="E13" s="54">
        <v>1</v>
      </c>
      <c r="F13" s="54">
        <f t="shared" si="0"/>
        <v>2200</v>
      </c>
      <c r="G13" s="54">
        <v>0.2</v>
      </c>
      <c r="H13" s="54">
        <f t="shared" si="1"/>
        <v>440</v>
      </c>
      <c r="I13" s="4"/>
    </row>
    <row r="14" spans="2:9" ht="15.75" thickBot="1" x14ac:dyDescent="0.3">
      <c r="B14" s="36"/>
      <c r="C14" s="29" t="s">
        <v>41</v>
      </c>
      <c r="D14" s="56">
        <v>1500</v>
      </c>
      <c r="E14" s="56">
        <v>1</v>
      </c>
      <c r="F14" s="56">
        <f t="shared" si="0"/>
        <v>1500</v>
      </c>
      <c r="G14" s="56">
        <v>0.2</v>
      </c>
      <c r="H14" s="56">
        <f t="shared" si="1"/>
        <v>300</v>
      </c>
      <c r="I14" s="57"/>
    </row>
    <row r="15" spans="2:9" ht="15.75" thickBot="1" x14ac:dyDescent="0.3">
      <c r="B15" s="86"/>
      <c r="C15" s="82" t="s">
        <v>98</v>
      </c>
      <c r="D15" s="88"/>
      <c r="E15" s="88"/>
      <c r="F15" s="90">
        <f>SUM(F8:F14)</f>
        <v>7656</v>
      </c>
      <c r="G15" s="88"/>
      <c r="H15" s="91">
        <f>SUM(H8:H14)</f>
        <v>2960</v>
      </c>
      <c r="I15" s="89"/>
    </row>
    <row r="16" spans="2:9" ht="15.75" thickBot="1" x14ac:dyDescent="0.3">
      <c r="B16" s="21"/>
      <c r="C16" s="9" t="s">
        <v>106</v>
      </c>
      <c r="D16" s="10">
        <v>500</v>
      </c>
      <c r="E16" s="10">
        <v>1</v>
      </c>
      <c r="F16" s="10">
        <f>D16*E16</f>
        <v>500</v>
      </c>
      <c r="G16" s="10">
        <v>1</v>
      </c>
      <c r="H16" s="10">
        <f>F16*G16</f>
        <v>500</v>
      </c>
      <c r="I16" s="27"/>
    </row>
    <row r="17" spans="2:9" ht="15.75" thickBot="1" x14ac:dyDescent="0.3">
      <c r="B17" s="87"/>
      <c r="C17" s="82" t="s">
        <v>107</v>
      </c>
      <c r="D17" s="83"/>
      <c r="E17" s="83"/>
      <c r="F17" s="84">
        <f>SUM(F16:F16)</f>
        <v>500</v>
      </c>
      <c r="G17" s="84"/>
      <c r="H17" s="85">
        <f>SUM(H16:H16)</f>
        <v>500</v>
      </c>
      <c r="I17" s="89"/>
    </row>
    <row r="18" spans="2:9" ht="15.75" thickBot="1" x14ac:dyDescent="0.3">
      <c r="B18" s="86"/>
      <c r="C18" s="236" t="s">
        <v>108</v>
      </c>
      <c r="D18" s="88"/>
      <c r="E18" s="88"/>
      <c r="F18" s="90">
        <f>+F17+F15+F7</f>
        <v>8202</v>
      </c>
      <c r="G18" s="88"/>
      <c r="H18" s="91">
        <f>+H17+H15+H7</f>
        <v>3506</v>
      </c>
      <c r="I18" s="89"/>
    </row>
    <row r="37" spans="4:4" x14ac:dyDescent="0.25">
      <c r="D37">
        <v>9</v>
      </c>
    </row>
  </sheetData>
  <pageMargins left="0.7" right="0.7" top="0.75" bottom="0.75" header="0.3" footer="0.3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5</vt:i4>
      </vt:variant>
    </vt:vector>
  </HeadingPairs>
  <TitlesOfParts>
    <vt:vector size="10" baseType="lpstr">
      <vt:lpstr>Str tytuł</vt:lpstr>
      <vt:lpstr>Urządzenia</vt:lpstr>
      <vt:lpstr>T22-P</vt:lpstr>
      <vt:lpstr>T22-K</vt:lpstr>
      <vt:lpstr>T22-A</vt:lpstr>
      <vt:lpstr>'Str tytuł'!Obszar_wydruku</vt:lpstr>
      <vt:lpstr>'T22-A'!Obszar_wydruku</vt:lpstr>
      <vt:lpstr>'T22-K'!Obszar_wydruku</vt:lpstr>
      <vt:lpstr>'T22-P'!Obszar_wydruku</vt:lpstr>
      <vt:lpstr>Urządzenia!Obszar_wydruku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KRISS</dc:creator>
  <cp:lastModifiedBy>Krzysztof Szczęsny</cp:lastModifiedBy>
  <cp:lastPrinted>2023-09-24T14:51:03Z</cp:lastPrinted>
  <dcterms:created xsi:type="dcterms:W3CDTF">2023-09-01T05:55:20Z</dcterms:created>
  <dcterms:modified xsi:type="dcterms:W3CDTF">2023-09-24T14:51:50Z</dcterms:modified>
</cp:coreProperties>
</file>