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zp\POSTĘPOWANIA PZP\2023\44-ZP-2023 Plastiki i szkło - IO\3. SWZ z załącznikami\"/>
    </mc:Choice>
  </mc:AlternateContent>
  <xr:revisionPtr revIDLastSave="0" documentId="13_ncr:1_{7BC8D6F6-50A0-4C4D-9814-13A3E0694780}" xr6:coauthVersionLast="47" xr6:coauthVersionMax="47" xr10:uidLastSave="{00000000-0000-0000-0000-000000000000}"/>
  <bookViews>
    <workbookView xWindow="-120" yWindow="-120" windowWidth="29040" windowHeight="15840" tabRatio="958" xr2:uid="{00000000-000D-0000-FFFF-FFFF00000000}"/>
  </bookViews>
  <sheets>
    <sheet name="Zeszyt 1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31" i="7" l="1"/>
  <c r="L531" i="7" l="1"/>
  <c r="M531" i="7" s="1"/>
  <c r="J532" i="7"/>
  <c r="L532" i="7" s="1"/>
  <c r="M532" i="7" s="1"/>
  <c r="J533" i="7"/>
  <c r="L533" i="7" s="1"/>
  <c r="M533" i="7" s="1"/>
  <c r="J534" i="7"/>
  <c r="L534" i="7" s="1"/>
  <c r="J535" i="7"/>
  <c r="L535" i="7" s="1"/>
  <c r="M535" i="7" s="1"/>
  <c r="J536" i="7"/>
  <c r="L536" i="7" s="1"/>
  <c r="J214" i="7"/>
  <c r="L214" i="7" s="1"/>
  <c r="M214" i="7" s="1"/>
  <c r="J215" i="7"/>
  <c r="L215" i="7" s="1"/>
  <c r="M215" i="7" s="1"/>
  <c r="J216" i="7"/>
  <c r="L216" i="7" s="1"/>
  <c r="J217" i="7"/>
  <c r="L217" i="7" s="1"/>
  <c r="M217" i="7" s="1"/>
  <c r="J492" i="7"/>
  <c r="L492" i="7" s="1"/>
  <c r="M492" i="7" s="1"/>
  <c r="J493" i="7"/>
  <c r="L493" i="7" s="1"/>
  <c r="M493" i="7" s="1"/>
  <c r="J494" i="7"/>
  <c r="L494" i="7" s="1"/>
  <c r="M494" i="7" s="1"/>
  <c r="J495" i="7"/>
  <c r="L495" i="7" s="1"/>
  <c r="J496" i="7"/>
  <c r="L496" i="7" s="1"/>
  <c r="M496" i="7" s="1"/>
  <c r="J497" i="7"/>
  <c r="J498" i="7"/>
  <c r="L498" i="7" s="1"/>
  <c r="M498" i="7" s="1"/>
  <c r="J499" i="7"/>
  <c r="L499" i="7" s="1"/>
  <c r="M499" i="7" s="1"/>
  <c r="J500" i="7"/>
  <c r="L500" i="7" s="1"/>
  <c r="M500" i="7" s="1"/>
  <c r="J501" i="7"/>
  <c r="L501" i="7" s="1"/>
  <c r="J502" i="7"/>
  <c r="J503" i="7"/>
  <c r="L503" i="7" s="1"/>
  <c r="J504" i="7"/>
  <c r="L504" i="7" s="1"/>
  <c r="M504" i="7" s="1"/>
  <c r="J505" i="7"/>
  <c r="L505" i="7" s="1"/>
  <c r="M505" i="7" s="1"/>
  <c r="J506" i="7"/>
  <c r="L506" i="7" s="1"/>
  <c r="J507" i="7"/>
  <c r="L507" i="7" s="1"/>
  <c r="M507" i="7" s="1"/>
  <c r="J508" i="7"/>
  <c r="L508" i="7" s="1"/>
  <c r="J509" i="7"/>
  <c r="J510" i="7"/>
  <c r="L510" i="7" s="1"/>
  <c r="M510" i="7" s="1"/>
  <c r="J511" i="7"/>
  <c r="L511" i="7" s="1"/>
  <c r="M511" i="7" s="1"/>
  <c r="J512" i="7"/>
  <c r="L512" i="7" s="1"/>
  <c r="J513" i="7"/>
  <c r="L513" i="7" s="1"/>
  <c r="J514" i="7"/>
  <c r="L514" i="7" s="1"/>
  <c r="J515" i="7"/>
  <c r="L515" i="7" s="1"/>
  <c r="J516" i="7"/>
  <c r="L516" i="7" s="1"/>
  <c r="J517" i="7"/>
  <c r="L517" i="7" s="1"/>
  <c r="M517" i="7" s="1"/>
  <c r="J518" i="7"/>
  <c r="L518" i="7" s="1"/>
  <c r="J519" i="7"/>
  <c r="L519" i="7" s="1"/>
  <c r="J520" i="7"/>
  <c r="L520" i="7" s="1"/>
  <c r="J521" i="7"/>
  <c r="L521" i="7" s="1"/>
  <c r="M521" i="7" s="1"/>
  <c r="J522" i="7"/>
  <c r="L522" i="7" s="1"/>
  <c r="J523" i="7"/>
  <c r="L523" i="7" s="1"/>
  <c r="M523" i="7" s="1"/>
  <c r="J524" i="7"/>
  <c r="L524" i="7" s="1"/>
  <c r="J525" i="7"/>
  <c r="L525" i="7" s="1"/>
  <c r="J526" i="7"/>
  <c r="L526" i="7" s="1"/>
  <c r="J487" i="7"/>
  <c r="J481" i="7"/>
  <c r="J482" i="7"/>
  <c r="L482" i="7" s="1"/>
  <c r="M482" i="7" s="1"/>
  <c r="J473" i="7"/>
  <c r="L473" i="7" s="1"/>
  <c r="M473" i="7" s="1"/>
  <c r="J474" i="7"/>
  <c r="L474" i="7" s="1"/>
  <c r="M474" i="7" s="1"/>
  <c r="J475" i="7"/>
  <c r="J476" i="7"/>
  <c r="L476" i="7" s="1"/>
  <c r="M476" i="7" s="1"/>
  <c r="J457" i="7"/>
  <c r="L457" i="7" s="1"/>
  <c r="J458" i="7"/>
  <c r="L458" i="7" s="1"/>
  <c r="M458" i="7" s="1"/>
  <c r="J459" i="7"/>
  <c r="L459" i="7" s="1"/>
  <c r="M459" i="7" s="1"/>
  <c r="J460" i="7"/>
  <c r="L460" i="7" s="1"/>
  <c r="M460" i="7" s="1"/>
  <c r="J461" i="7"/>
  <c r="L461" i="7" s="1"/>
  <c r="M461" i="7" s="1"/>
  <c r="J462" i="7"/>
  <c r="J463" i="7"/>
  <c r="L463" i="7" s="1"/>
  <c r="J464" i="7"/>
  <c r="L464" i="7" s="1"/>
  <c r="M464" i="7" s="1"/>
  <c r="J465" i="7"/>
  <c r="L465" i="7" s="1"/>
  <c r="J466" i="7"/>
  <c r="L466" i="7" s="1"/>
  <c r="M466" i="7" s="1"/>
  <c r="J467" i="7"/>
  <c r="L467" i="7" s="1"/>
  <c r="J468" i="7"/>
  <c r="J449" i="7"/>
  <c r="L449" i="7" s="1"/>
  <c r="J450" i="7"/>
  <c r="L450" i="7" s="1"/>
  <c r="M450" i="7" s="1"/>
  <c r="J451" i="7"/>
  <c r="L451" i="7" s="1"/>
  <c r="M451" i="7" s="1"/>
  <c r="J452" i="7"/>
  <c r="J443" i="7"/>
  <c r="J444" i="7"/>
  <c r="J424" i="7"/>
  <c r="L424" i="7" s="1"/>
  <c r="J425" i="7"/>
  <c r="L425" i="7" s="1"/>
  <c r="M425" i="7" s="1"/>
  <c r="J426" i="7"/>
  <c r="L426" i="7" s="1"/>
  <c r="M426" i="7" s="1"/>
  <c r="J427" i="7"/>
  <c r="J428" i="7"/>
  <c r="L428" i="7" s="1"/>
  <c r="M428" i="7" s="1"/>
  <c r="J429" i="7"/>
  <c r="L429" i="7" s="1"/>
  <c r="J430" i="7"/>
  <c r="L430" i="7" s="1"/>
  <c r="J431" i="7"/>
  <c r="L431" i="7" s="1"/>
  <c r="M431" i="7" s="1"/>
  <c r="J432" i="7"/>
  <c r="L432" i="7" s="1"/>
  <c r="M432" i="7" s="1"/>
  <c r="J433" i="7"/>
  <c r="L433" i="7" s="1"/>
  <c r="M433" i="7" s="1"/>
  <c r="J434" i="7"/>
  <c r="L434" i="7" s="1"/>
  <c r="M434" i="7" s="1"/>
  <c r="J409" i="7"/>
  <c r="L409" i="7" s="1"/>
  <c r="M409" i="7" s="1"/>
  <c r="J410" i="7"/>
  <c r="L410" i="7" s="1"/>
  <c r="J411" i="7"/>
  <c r="L411" i="7" s="1"/>
  <c r="M411" i="7" s="1"/>
  <c r="J412" i="7"/>
  <c r="J413" i="7"/>
  <c r="L413" i="7" s="1"/>
  <c r="J414" i="7"/>
  <c r="J415" i="7"/>
  <c r="J416" i="7"/>
  <c r="J417" i="7"/>
  <c r="L417" i="7" s="1"/>
  <c r="M417" i="7" s="1"/>
  <c r="J418" i="7"/>
  <c r="J419" i="7"/>
  <c r="J384" i="7"/>
  <c r="J385" i="7"/>
  <c r="L385" i="7" s="1"/>
  <c r="M385" i="7" s="1"/>
  <c r="J386" i="7"/>
  <c r="L386" i="7" s="1"/>
  <c r="M386" i="7" s="1"/>
  <c r="J387" i="7"/>
  <c r="L387" i="7" s="1"/>
  <c r="M387" i="7" s="1"/>
  <c r="J388" i="7"/>
  <c r="L388" i="7" s="1"/>
  <c r="J389" i="7"/>
  <c r="L389" i="7" s="1"/>
  <c r="J390" i="7"/>
  <c r="L390" i="7" s="1"/>
  <c r="M390" i="7" s="1"/>
  <c r="J391" i="7"/>
  <c r="L391" i="7" s="1"/>
  <c r="M391" i="7" s="1"/>
  <c r="J392" i="7"/>
  <c r="L392" i="7" s="1"/>
  <c r="M392" i="7" s="1"/>
  <c r="J393" i="7"/>
  <c r="L393" i="7" s="1"/>
  <c r="J394" i="7"/>
  <c r="L394" i="7" s="1"/>
  <c r="J395" i="7"/>
  <c r="J396" i="7"/>
  <c r="L396" i="7" s="1"/>
  <c r="M396" i="7" s="1"/>
  <c r="J397" i="7"/>
  <c r="L397" i="7" s="1"/>
  <c r="M397" i="7" s="1"/>
  <c r="J398" i="7"/>
  <c r="L398" i="7" s="1"/>
  <c r="J399" i="7"/>
  <c r="J400" i="7"/>
  <c r="J401" i="7"/>
  <c r="J402" i="7"/>
  <c r="L402" i="7" s="1"/>
  <c r="M402" i="7" s="1"/>
  <c r="J403" i="7"/>
  <c r="L403" i="7" s="1"/>
  <c r="M403" i="7" s="1"/>
  <c r="J404" i="7"/>
  <c r="L404" i="7" s="1"/>
  <c r="J378" i="7"/>
  <c r="L378" i="7" s="1"/>
  <c r="J379" i="7"/>
  <c r="L379" i="7" s="1"/>
  <c r="M379" i="7" s="1"/>
  <c r="L371" i="7"/>
  <c r="M371" i="7" s="1"/>
  <c r="L373" i="7"/>
  <c r="M373" i="7"/>
  <c r="J361" i="7"/>
  <c r="J362" i="7"/>
  <c r="L362" i="7" s="1"/>
  <c r="M362" i="7" s="1"/>
  <c r="J363" i="7"/>
  <c r="L363" i="7" s="1"/>
  <c r="M363" i="7" s="1"/>
  <c r="J364" i="7"/>
  <c r="L364" i="7" s="1"/>
  <c r="M364" i="7" s="1"/>
  <c r="J365" i="7"/>
  <c r="L365" i="7" s="1"/>
  <c r="M365" i="7" s="1"/>
  <c r="J366" i="7"/>
  <c r="J367" i="7"/>
  <c r="J368" i="7"/>
  <c r="L368" i="7" s="1"/>
  <c r="M368" i="7" s="1"/>
  <c r="J369" i="7"/>
  <c r="L369" i="7" s="1"/>
  <c r="M369" i="7" s="1"/>
  <c r="J370" i="7"/>
  <c r="L370" i="7" s="1"/>
  <c r="M370" i="7" s="1"/>
  <c r="J371" i="7"/>
  <c r="J372" i="7"/>
  <c r="L372" i="7" s="1"/>
  <c r="M372" i="7" s="1"/>
  <c r="J373" i="7"/>
  <c r="J354" i="7"/>
  <c r="J355" i="7"/>
  <c r="L355" i="7" s="1"/>
  <c r="J356" i="7"/>
  <c r="L356" i="7" s="1"/>
  <c r="M356" i="7" s="1"/>
  <c r="J349" i="7"/>
  <c r="L349" i="7" s="1"/>
  <c r="J265" i="7"/>
  <c r="L265" i="7" s="1"/>
  <c r="J266" i="7"/>
  <c r="L266" i="7" s="1"/>
  <c r="M266" i="7" s="1"/>
  <c r="J267" i="7"/>
  <c r="J268" i="7"/>
  <c r="L268" i="7" s="1"/>
  <c r="J269" i="7"/>
  <c r="L269" i="7" s="1"/>
  <c r="M269" i="7" s="1"/>
  <c r="J270" i="7"/>
  <c r="L270" i="7" s="1"/>
  <c r="J271" i="7"/>
  <c r="L271" i="7" s="1"/>
  <c r="J272" i="7"/>
  <c r="L272" i="7" s="1"/>
  <c r="M272" i="7" s="1"/>
  <c r="J273" i="7"/>
  <c r="L273" i="7" s="1"/>
  <c r="J274" i="7"/>
  <c r="L274" i="7" s="1"/>
  <c r="J275" i="7"/>
  <c r="L275" i="7" s="1"/>
  <c r="M275" i="7" s="1"/>
  <c r="J276" i="7"/>
  <c r="J277" i="7"/>
  <c r="L277" i="7" s="1"/>
  <c r="J278" i="7"/>
  <c r="L278" i="7" s="1"/>
  <c r="M278" i="7" s="1"/>
  <c r="J279" i="7"/>
  <c r="J280" i="7"/>
  <c r="L280" i="7" s="1"/>
  <c r="M280" i="7" s="1"/>
  <c r="J281" i="7"/>
  <c r="L281" i="7" s="1"/>
  <c r="M281" i="7" s="1"/>
  <c r="J282" i="7"/>
  <c r="L282" i="7" s="1"/>
  <c r="M282" i="7" s="1"/>
  <c r="J283" i="7"/>
  <c r="L283" i="7" s="1"/>
  <c r="J284" i="7"/>
  <c r="L284" i="7" s="1"/>
  <c r="M284" i="7" s="1"/>
  <c r="J285" i="7"/>
  <c r="L285" i="7" s="1"/>
  <c r="J286" i="7"/>
  <c r="J287" i="7"/>
  <c r="L287" i="7" s="1"/>
  <c r="J288" i="7"/>
  <c r="L288" i="7" s="1"/>
  <c r="M288" i="7" s="1"/>
  <c r="J289" i="7"/>
  <c r="L289" i="7" s="1"/>
  <c r="M289" i="7" s="1"/>
  <c r="J290" i="7"/>
  <c r="L290" i="7" s="1"/>
  <c r="J291" i="7"/>
  <c r="L291" i="7" s="1"/>
  <c r="M291" i="7" s="1"/>
  <c r="J292" i="7"/>
  <c r="L292" i="7" s="1"/>
  <c r="J293" i="7"/>
  <c r="L293" i="7" s="1"/>
  <c r="M293" i="7" s="1"/>
  <c r="J294" i="7"/>
  <c r="L294" i="7" s="1"/>
  <c r="M294" i="7" s="1"/>
  <c r="J295" i="7"/>
  <c r="L295" i="7" s="1"/>
  <c r="J296" i="7"/>
  <c r="J297" i="7"/>
  <c r="L297" i="7" s="1"/>
  <c r="M297" i="7" s="1"/>
  <c r="J298" i="7"/>
  <c r="L298" i="7" s="1"/>
  <c r="J299" i="7"/>
  <c r="L299" i="7" s="1"/>
  <c r="M299" i="7" s="1"/>
  <c r="J300" i="7"/>
  <c r="J301" i="7"/>
  <c r="L301" i="7" s="1"/>
  <c r="M301" i="7" s="1"/>
  <c r="J302" i="7"/>
  <c r="L302" i="7" s="1"/>
  <c r="J303" i="7"/>
  <c r="L303" i="7" s="1"/>
  <c r="J304" i="7"/>
  <c r="L304" i="7" s="1"/>
  <c r="M304" i="7" s="1"/>
  <c r="J305" i="7"/>
  <c r="J306" i="7"/>
  <c r="J307" i="7"/>
  <c r="L307" i="7" s="1"/>
  <c r="M307" i="7" s="1"/>
  <c r="J308" i="7"/>
  <c r="L308" i="7" s="1"/>
  <c r="J309" i="7"/>
  <c r="J310" i="7"/>
  <c r="L310" i="7" s="1"/>
  <c r="M310" i="7" s="1"/>
  <c r="J311" i="7"/>
  <c r="L311" i="7" s="1"/>
  <c r="M311" i="7" s="1"/>
  <c r="J312" i="7"/>
  <c r="L312" i="7" s="1"/>
  <c r="J313" i="7"/>
  <c r="L313" i="7" s="1"/>
  <c r="M313" i="7" s="1"/>
  <c r="J314" i="7"/>
  <c r="J315" i="7"/>
  <c r="L315" i="7" s="1"/>
  <c r="M315" i="7" s="1"/>
  <c r="J316" i="7"/>
  <c r="L316" i="7" s="1"/>
  <c r="M316" i="7" s="1"/>
  <c r="J317" i="7"/>
  <c r="J318" i="7"/>
  <c r="L318" i="7" s="1"/>
  <c r="J319" i="7"/>
  <c r="L319" i="7" s="1"/>
  <c r="J320" i="7"/>
  <c r="L320" i="7" s="1"/>
  <c r="M320" i="7" s="1"/>
  <c r="J321" i="7"/>
  <c r="J322" i="7"/>
  <c r="L322" i="7" s="1"/>
  <c r="J323" i="7"/>
  <c r="L323" i="7" s="1"/>
  <c r="M323" i="7" s="1"/>
  <c r="J324" i="7"/>
  <c r="L324" i="7" s="1"/>
  <c r="J325" i="7"/>
  <c r="L325" i="7" s="1"/>
  <c r="M325" i="7" s="1"/>
  <c r="J326" i="7"/>
  <c r="L326" i="7" s="1"/>
  <c r="M326" i="7" s="1"/>
  <c r="J327" i="7"/>
  <c r="L327" i="7" s="1"/>
  <c r="J328" i="7"/>
  <c r="L328" i="7" s="1"/>
  <c r="J329" i="7"/>
  <c r="L329" i="7" s="1"/>
  <c r="J330" i="7"/>
  <c r="L330" i="7" s="1"/>
  <c r="J331" i="7"/>
  <c r="L331" i="7" s="1"/>
  <c r="M331" i="7" s="1"/>
  <c r="J332" i="7"/>
  <c r="J333" i="7"/>
  <c r="L333" i="7" s="1"/>
  <c r="J334" i="7"/>
  <c r="L334" i="7" s="1"/>
  <c r="M334" i="7" s="1"/>
  <c r="J335" i="7"/>
  <c r="L335" i="7" s="1"/>
  <c r="J336" i="7"/>
  <c r="L336" i="7" s="1"/>
  <c r="M336" i="7" s="1"/>
  <c r="J337" i="7"/>
  <c r="L337" i="7" s="1"/>
  <c r="J338" i="7"/>
  <c r="J339" i="7"/>
  <c r="L339" i="7" s="1"/>
  <c r="J340" i="7"/>
  <c r="L340" i="7" s="1"/>
  <c r="J341" i="7"/>
  <c r="L341" i="7" s="1"/>
  <c r="M341" i="7" s="1"/>
  <c r="J342" i="7"/>
  <c r="L342" i="7" s="1"/>
  <c r="M342" i="7" s="1"/>
  <c r="J343" i="7"/>
  <c r="L343" i="7" s="1"/>
  <c r="M343" i="7" s="1"/>
  <c r="J344" i="7"/>
  <c r="L344" i="7" s="1"/>
  <c r="M344" i="7" s="1"/>
  <c r="J260" i="7"/>
  <c r="J233" i="7"/>
  <c r="L233" i="7" s="1"/>
  <c r="J234" i="7"/>
  <c r="L234" i="7" s="1"/>
  <c r="M234" i="7" s="1"/>
  <c r="J235" i="7"/>
  <c r="L235" i="7" s="1"/>
  <c r="M235" i="7" s="1"/>
  <c r="J236" i="7"/>
  <c r="L236" i="7" s="1"/>
  <c r="J237" i="7"/>
  <c r="L237" i="7" s="1"/>
  <c r="M237" i="7" s="1"/>
  <c r="J238" i="7"/>
  <c r="L238" i="7" s="1"/>
  <c r="J239" i="7"/>
  <c r="J240" i="7"/>
  <c r="L240" i="7" s="1"/>
  <c r="M240" i="7" s="1"/>
  <c r="J241" i="7"/>
  <c r="L241" i="7" s="1"/>
  <c r="M241" i="7" s="1"/>
  <c r="J242" i="7"/>
  <c r="L242" i="7" s="1"/>
  <c r="J243" i="7"/>
  <c r="L243" i="7" s="1"/>
  <c r="M243" i="7" s="1"/>
  <c r="J244" i="7"/>
  <c r="L244" i="7" s="1"/>
  <c r="J245" i="7"/>
  <c r="L245" i="7" s="1"/>
  <c r="J246" i="7"/>
  <c r="L246" i="7" s="1"/>
  <c r="M246" i="7" s="1"/>
  <c r="J247" i="7"/>
  <c r="L247" i="7" s="1"/>
  <c r="M247" i="7" s="1"/>
  <c r="J248" i="7"/>
  <c r="J249" i="7"/>
  <c r="L249" i="7" s="1"/>
  <c r="M249" i="7" s="1"/>
  <c r="J250" i="7"/>
  <c r="L250" i="7" s="1"/>
  <c r="M250" i="7" s="1"/>
  <c r="J251" i="7"/>
  <c r="L251" i="7" s="1"/>
  <c r="J252" i="7"/>
  <c r="L252" i="7" s="1"/>
  <c r="M252" i="7" s="1"/>
  <c r="J253" i="7"/>
  <c r="L253" i="7" s="1"/>
  <c r="M253" i="7" s="1"/>
  <c r="J254" i="7"/>
  <c r="J255" i="7"/>
  <c r="L255" i="7" s="1"/>
  <c r="M255" i="7" s="1"/>
  <c r="J226" i="7"/>
  <c r="J227" i="7"/>
  <c r="L227" i="7" s="1"/>
  <c r="J228" i="7"/>
  <c r="L228" i="7" s="1"/>
  <c r="M228" i="7" s="1"/>
  <c r="J74" i="7"/>
  <c r="J75" i="7"/>
  <c r="L75" i="7" s="1"/>
  <c r="M75" i="7" s="1"/>
  <c r="J76" i="7"/>
  <c r="L76" i="7" s="1"/>
  <c r="J77" i="7"/>
  <c r="L77" i="7" s="1"/>
  <c r="M77" i="7" s="1"/>
  <c r="J78" i="7"/>
  <c r="L78" i="7" s="1"/>
  <c r="M78" i="7" s="1"/>
  <c r="J79" i="7"/>
  <c r="J80" i="7"/>
  <c r="L80" i="7" s="1"/>
  <c r="J81" i="7"/>
  <c r="L81" i="7" s="1"/>
  <c r="M81" i="7" s="1"/>
  <c r="J82" i="7"/>
  <c r="L82" i="7" s="1"/>
  <c r="J83" i="7"/>
  <c r="L83" i="7" s="1"/>
  <c r="J84" i="7"/>
  <c r="L84" i="7" s="1"/>
  <c r="M84" i="7" s="1"/>
  <c r="J85" i="7"/>
  <c r="L85" i="7" s="1"/>
  <c r="M85" i="7" s="1"/>
  <c r="J86" i="7"/>
  <c r="J87" i="7"/>
  <c r="L87" i="7" s="1"/>
  <c r="M87" i="7" s="1"/>
  <c r="J88" i="7"/>
  <c r="L88" i="7" s="1"/>
  <c r="J89" i="7"/>
  <c r="J90" i="7"/>
  <c r="L90" i="7" s="1"/>
  <c r="M90" i="7" s="1"/>
  <c r="J91" i="7"/>
  <c r="J92" i="7"/>
  <c r="J93" i="7"/>
  <c r="L93" i="7" s="1"/>
  <c r="M93" i="7" s="1"/>
  <c r="J94" i="7"/>
  <c r="L94" i="7" s="1"/>
  <c r="J95" i="7"/>
  <c r="L95" i="7" s="1"/>
  <c r="M95" i="7" s="1"/>
  <c r="J96" i="7"/>
  <c r="L96" i="7" s="1"/>
  <c r="M96" i="7" s="1"/>
  <c r="J97" i="7"/>
  <c r="L97" i="7" s="1"/>
  <c r="M97" i="7" s="1"/>
  <c r="J98" i="7"/>
  <c r="L98" i="7" s="1"/>
  <c r="J99" i="7"/>
  <c r="L99" i="7" s="1"/>
  <c r="M99" i="7" s="1"/>
  <c r="J100" i="7"/>
  <c r="L100" i="7" s="1"/>
  <c r="J101" i="7"/>
  <c r="L101" i="7" s="1"/>
  <c r="J102" i="7"/>
  <c r="L102" i="7" s="1"/>
  <c r="M102" i="7" s="1"/>
  <c r="J103" i="7"/>
  <c r="J104" i="7"/>
  <c r="J105" i="7"/>
  <c r="L105" i="7" s="1"/>
  <c r="M105" i="7" s="1"/>
  <c r="J106" i="7"/>
  <c r="L106" i="7" s="1"/>
  <c r="J107" i="7"/>
  <c r="L107" i="7" s="1"/>
  <c r="J108" i="7"/>
  <c r="L108" i="7" s="1"/>
  <c r="M108" i="7" s="1"/>
  <c r="J109" i="7"/>
  <c r="J110" i="7"/>
  <c r="J111" i="7"/>
  <c r="L111" i="7" s="1"/>
  <c r="M111" i="7" s="1"/>
  <c r="J112" i="7"/>
  <c r="L112" i="7" s="1"/>
  <c r="J113" i="7"/>
  <c r="L113" i="7" s="1"/>
  <c r="J114" i="7"/>
  <c r="L114" i="7" s="1"/>
  <c r="M114" i="7" s="1"/>
  <c r="J115" i="7"/>
  <c r="L115" i="7" s="1"/>
  <c r="J116" i="7"/>
  <c r="L116" i="7" s="1"/>
  <c r="J117" i="7"/>
  <c r="L117" i="7" s="1"/>
  <c r="M117" i="7" s="1"/>
  <c r="J118" i="7"/>
  <c r="L118" i="7" s="1"/>
  <c r="M118" i="7" s="1"/>
  <c r="J119" i="7"/>
  <c r="L119" i="7" s="1"/>
  <c r="J120" i="7"/>
  <c r="L120" i="7" s="1"/>
  <c r="M120" i="7" s="1"/>
  <c r="J121" i="7"/>
  <c r="J122" i="7"/>
  <c r="J123" i="7"/>
  <c r="L123" i="7" s="1"/>
  <c r="M123" i="7" s="1"/>
  <c r="J124" i="7"/>
  <c r="L124" i="7" s="1"/>
  <c r="J125" i="7"/>
  <c r="J126" i="7"/>
  <c r="L126" i="7" s="1"/>
  <c r="M126" i="7" s="1"/>
  <c r="J127" i="7"/>
  <c r="L127" i="7" s="1"/>
  <c r="J128" i="7"/>
  <c r="J129" i="7"/>
  <c r="L129" i="7" s="1"/>
  <c r="M129" i="7" s="1"/>
  <c r="J130" i="7"/>
  <c r="L130" i="7" s="1"/>
  <c r="J131" i="7"/>
  <c r="L131" i="7" s="1"/>
  <c r="J132" i="7"/>
  <c r="L132" i="7" s="1"/>
  <c r="M132" i="7" s="1"/>
  <c r="J133" i="7"/>
  <c r="J134" i="7"/>
  <c r="L134" i="7" s="1"/>
  <c r="J135" i="7"/>
  <c r="L135" i="7" s="1"/>
  <c r="M135" i="7" s="1"/>
  <c r="J136" i="7"/>
  <c r="L136" i="7" s="1"/>
  <c r="J137" i="7"/>
  <c r="J138" i="7"/>
  <c r="L138" i="7" s="1"/>
  <c r="M138" i="7" s="1"/>
  <c r="J139" i="7"/>
  <c r="L139" i="7" s="1"/>
  <c r="J140" i="7"/>
  <c r="L140" i="7" s="1"/>
  <c r="J141" i="7"/>
  <c r="L141" i="7" s="1"/>
  <c r="M141" i="7" s="1"/>
  <c r="J142" i="7"/>
  <c r="L142" i="7" s="1"/>
  <c r="J143" i="7"/>
  <c r="L143" i="7" s="1"/>
  <c r="J144" i="7"/>
  <c r="L144" i="7" s="1"/>
  <c r="M144" i="7" s="1"/>
  <c r="J145" i="7"/>
  <c r="L145" i="7" s="1"/>
  <c r="M145" i="7" s="1"/>
  <c r="J146" i="7"/>
  <c r="J147" i="7"/>
  <c r="L147" i="7" s="1"/>
  <c r="M147" i="7" s="1"/>
  <c r="J148" i="7"/>
  <c r="J149" i="7"/>
  <c r="L149" i="7" s="1"/>
  <c r="J150" i="7"/>
  <c r="L150" i="7" s="1"/>
  <c r="M150" i="7" s="1"/>
  <c r="J151" i="7"/>
  <c r="L151" i="7" s="1"/>
  <c r="J152" i="7"/>
  <c r="J153" i="7"/>
  <c r="L153" i="7" s="1"/>
  <c r="M153" i="7" s="1"/>
  <c r="J154" i="7"/>
  <c r="L154" i="7" s="1"/>
  <c r="J155" i="7"/>
  <c r="L155" i="7" s="1"/>
  <c r="J156" i="7"/>
  <c r="L156" i="7" s="1"/>
  <c r="M156" i="7" s="1"/>
  <c r="J157" i="7"/>
  <c r="L157" i="7" s="1"/>
  <c r="M157" i="7" s="1"/>
  <c r="J158" i="7"/>
  <c r="L158" i="7" s="1"/>
  <c r="M158" i="7" s="1"/>
  <c r="J159" i="7"/>
  <c r="L159" i="7" s="1"/>
  <c r="M159" i="7" s="1"/>
  <c r="J160" i="7"/>
  <c r="L160" i="7" s="1"/>
  <c r="M160" i="7" s="1"/>
  <c r="J161" i="7"/>
  <c r="L161" i="7" s="1"/>
  <c r="J162" i="7"/>
  <c r="L162" i="7" s="1"/>
  <c r="M162" i="7" s="1"/>
  <c r="J163" i="7"/>
  <c r="L163" i="7" s="1"/>
  <c r="J164" i="7"/>
  <c r="J165" i="7"/>
  <c r="L165" i="7" s="1"/>
  <c r="M165" i="7" s="1"/>
  <c r="J166" i="7"/>
  <c r="L166" i="7" s="1"/>
  <c r="J167" i="7"/>
  <c r="J168" i="7"/>
  <c r="L168" i="7" s="1"/>
  <c r="M168" i="7" s="1"/>
  <c r="J169" i="7"/>
  <c r="J170" i="7"/>
  <c r="L170" i="7" s="1"/>
  <c r="J171" i="7"/>
  <c r="L171" i="7" s="1"/>
  <c r="M171" i="7" s="1"/>
  <c r="J172" i="7"/>
  <c r="L172" i="7" s="1"/>
  <c r="J173" i="7"/>
  <c r="L173" i="7" s="1"/>
  <c r="J174" i="7"/>
  <c r="L174" i="7" s="1"/>
  <c r="M174" i="7" s="1"/>
  <c r="J175" i="7"/>
  <c r="L175" i="7" s="1"/>
  <c r="J176" i="7"/>
  <c r="L176" i="7" s="1"/>
  <c r="J177" i="7"/>
  <c r="L177" i="7" s="1"/>
  <c r="M177" i="7" s="1"/>
  <c r="J178" i="7"/>
  <c r="L178" i="7" s="1"/>
  <c r="J179" i="7"/>
  <c r="L179" i="7" s="1"/>
  <c r="M179" i="7" s="1"/>
  <c r="J180" i="7"/>
  <c r="L180" i="7" s="1"/>
  <c r="M180" i="7" s="1"/>
  <c r="J181" i="7"/>
  <c r="J182" i="7"/>
  <c r="J183" i="7"/>
  <c r="L183" i="7" s="1"/>
  <c r="M183" i="7" s="1"/>
  <c r="J184" i="7"/>
  <c r="J185" i="7"/>
  <c r="J186" i="7"/>
  <c r="L186" i="7" s="1"/>
  <c r="M186" i="7" s="1"/>
  <c r="J187" i="7"/>
  <c r="J188" i="7"/>
  <c r="J189" i="7"/>
  <c r="L189" i="7" s="1"/>
  <c r="M189" i="7" s="1"/>
  <c r="J190" i="7"/>
  <c r="L190" i="7" s="1"/>
  <c r="J191" i="7"/>
  <c r="L191" i="7" s="1"/>
  <c r="J192" i="7"/>
  <c r="L192" i="7" s="1"/>
  <c r="M192" i="7" s="1"/>
  <c r="J193" i="7"/>
  <c r="L193" i="7" s="1"/>
  <c r="J194" i="7"/>
  <c r="L194" i="7" s="1"/>
  <c r="J195" i="7"/>
  <c r="L195" i="7" s="1"/>
  <c r="M195" i="7" s="1"/>
  <c r="J196" i="7"/>
  <c r="L196" i="7" s="1"/>
  <c r="M196" i="7" s="1"/>
  <c r="J197" i="7"/>
  <c r="L197" i="7" s="1"/>
  <c r="J198" i="7"/>
  <c r="L198" i="7" s="1"/>
  <c r="M198" i="7" s="1"/>
  <c r="J199" i="7"/>
  <c r="L199" i="7" s="1"/>
  <c r="J200" i="7"/>
  <c r="L200" i="7" s="1"/>
  <c r="J201" i="7"/>
  <c r="L201" i="7" s="1"/>
  <c r="M201" i="7" s="1"/>
  <c r="J202" i="7"/>
  <c r="L202" i="7" s="1"/>
  <c r="J203" i="7"/>
  <c r="L203" i="7" s="1"/>
  <c r="M203" i="7" s="1"/>
  <c r="J204" i="7"/>
  <c r="L204" i="7" s="1"/>
  <c r="M204" i="7" s="1"/>
  <c r="J205" i="7"/>
  <c r="L205" i="7" s="1"/>
  <c r="M205" i="7" s="1"/>
  <c r="J206" i="7"/>
  <c r="L206" i="7" s="1"/>
  <c r="J207" i="7"/>
  <c r="L207" i="7" s="1"/>
  <c r="M207" i="7" s="1"/>
  <c r="J208" i="7"/>
  <c r="J209" i="7"/>
  <c r="L209" i="7" s="1"/>
  <c r="M209" i="7" s="1"/>
  <c r="J69" i="7"/>
  <c r="L69" i="7" s="1"/>
  <c r="J66" i="7"/>
  <c r="L66" i="7" s="1"/>
  <c r="M66" i="7" s="1"/>
  <c r="J67" i="7"/>
  <c r="L67" i="7" s="1"/>
  <c r="J68" i="7"/>
  <c r="L68" i="7" s="1"/>
  <c r="M68" i="7" s="1"/>
  <c r="J31" i="7"/>
  <c r="J32" i="7"/>
  <c r="L32" i="7" s="1"/>
  <c r="J33" i="7"/>
  <c r="L33" i="7" s="1"/>
  <c r="M33" i="7" s="1"/>
  <c r="J34" i="7"/>
  <c r="L34" i="7" s="1"/>
  <c r="M34" i="7" s="1"/>
  <c r="J35" i="7"/>
  <c r="L35" i="7" s="1"/>
  <c r="M35" i="7" s="1"/>
  <c r="J36" i="7"/>
  <c r="L36" i="7" s="1"/>
  <c r="J37" i="7"/>
  <c r="L37" i="7" s="1"/>
  <c r="M37" i="7" s="1"/>
  <c r="J38" i="7"/>
  <c r="J39" i="7"/>
  <c r="L39" i="7" s="1"/>
  <c r="M39" i="7" s="1"/>
  <c r="J40" i="7"/>
  <c r="L40" i="7" s="1"/>
  <c r="M40" i="7" s="1"/>
  <c r="J41" i="7"/>
  <c r="L41" i="7" s="1"/>
  <c r="M41" i="7" s="1"/>
  <c r="J42" i="7"/>
  <c r="L42" i="7" s="1"/>
  <c r="J43" i="7"/>
  <c r="L43" i="7" s="1"/>
  <c r="M43" i="7" s="1"/>
  <c r="J44" i="7"/>
  <c r="J45" i="7"/>
  <c r="L45" i="7" s="1"/>
  <c r="M45" i="7" s="1"/>
  <c r="J46" i="7"/>
  <c r="L46" i="7" s="1"/>
  <c r="M46" i="7" s="1"/>
  <c r="J47" i="7"/>
  <c r="L47" i="7" s="1"/>
  <c r="M47" i="7" s="1"/>
  <c r="J48" i="7"/>
  <c r="L48" i="7" s="1"/>
  <c r="M48" i="7" s="1"/>
  <c r="J49" i="7"/>
  <c r="L49" i="7" s="1"/>
  <c r="M49" i="7" s="1"/>
  <c r="J50" i="7"/>
  <c r="J51" i="7"/>
  <c r="L51" i="7" s="1"/>
  <c r="M51" i="7" s="1"/>
  <c r="J52" i="7"/>
  <c r="L52" i="7" s="1"/>
  <c r="M52" i="7" s="1"/>
  <c r="J53" i="7"/>
  <c r="L53" i="7" s="1"/>
  <c r="M53" i="7" s="1"/>
  <c r="J54" i="7"/>
  <c r="J55" i="7"/>
  <c r="L55" i="7" s="1"/>
  <c r="M55" i="7" s="1"/>
  <c r="J56" i="7"/>
  <c r="L56" i="7" s="1"/>
  <c r="J57" i="7"/>
  <c r="L57" i="7" s="1"/>
  <c r="M57" i="7" s="1"/>
  <c r="J58" i="7"/>
  <c r="L58" i="7" s="1"/>
  <c r="M58" i="7" s="1"/>
  <c r="J59" i="7"/>
  <c r="L59" i="7" s="1"/>
  <c r="M59" i="7" s="1"/>
  <c r="J60" i="7"/>
  <c r="L60" i="7" s="1"/>
  <c r="M60" i="7" s="1"/>
  <c r="J61" i="7"/>
  <c r="L61" i="7" s="1"/>
  <c r="M61" i="7" s="1"/>
  <c r="J24" i="7"/>
  <c r="L24" i="7" s="1"/>
  <c r="J25" i="7"/>
  <c r="L25" i="7" s="1"/>
  <c r="J26" i="7"/>
  <c r="L26" i="7" s="1"/>
  <c r="M26" i="7" s="1"/>
  <c r="J18" i="7"/>
  <c r="L18" i="7" s="1"/>
  <c r="M18" i="7" s="1"/>
  <c r="J19" i="7"/>
  <c r="L19" i="7" s="1"/>
  <c r="M19" i="7" s="1"/>
  <c r="J530" i="7"/>
  <c r="J213" i="7"/>
  <c r="J491" i="7"/>
  <c r="L491" i="7" s="1"/>
  <c r="J486" i="7"/>
  <c r="J480" i="7"/>
  <c r="J472" i="7"/>
  <c r="J456" i="7"/>
  <c r="L456" i="7" s="1"/>
  <c r="J448" i="7"/>
  <c r="J442" i="7"/>
  <c r="J438" i="7"/>
  <c r="L438" i="7" s="1"/>
  <c r="J423" i="7"/>
  <c r="L423" i="7" s="1"/>
  <c r="J408" i="7"/>
  <c r="J383" i="7"/>
  <c r="J377" i="7"/>
  <c r="J360" i="7"/>
  <c r="J353" i="7"/>
  <c r="J348" i="7"/>
  <c r="J264" i="7"/>
  <c r="L264" i="7" s="1"/>
  <c r="J259" i="7"/>
  <c r="L259" i="7" s="1"/>
  <c r="J232" i="7"/>
  <c r="J225" i="7"/>
  <c r="J221" i="7"/>
  <c r="J73" i="7"/>
  <c r="J65" i="7"/>
  <c r="J30" i="7"/>
  <c r="J23" i="7"/>
  <c r="J17" i="7"/>
  <c r="L17" i="7" s="1"/>
  <c r="J10" i="7"/>
  <c r="J11" i="7"/>
  <c r="L11" i="7" s="1"/>
  <c r="J12" i="7"/>
  <c r="L12" i="7" s="1"/>
  <c r="J13" i="7"/>
  <c r="L13" i="7" s="1"/>
  <c r="M13" i="7" s="1"/>
  <c r="J9" i="7"/>
  <c r="L9" i="7" s="1"/>
  <c r="J218" i="7" l="1"/>
  <c r="L530" i="7"/>
  <c r="M530" i="7" s="1"/>
  <c r="J537" i="7"/>
  <c r="L213" i="7"/>
  <c r="L218" i="7" s="1"/>
  <c r="M268" i="7"/>
  <c r="M265" i="7"/>
  <c r="M178" i="7"/>
  <c r="M130" i="7"/>
  <c r="J380" i="7"/>
  <c r="M449" i="7"/>
  <c r="M512" i="7"/>
  <c r="M98" i="7"/>
  <c r="M429" i="7"/>
  <c r="M514" i="7"/>
  <c r="M94" i="7"/>
  <c r="J488" i="7"/>
  <c r="L462" i="7"/>
  <c r="M462" i="7" s="1"/>
  <c r="M100" i="7"/>
  <c r="M330" i="7"/>
  <c r="M404" i="7"/>
  <c r="M119" i="7"/>
  <c r="M283" i="7"/>
  <c r="J483" i="7"/>
  <c r="M463" i="7"/>
  <c r="J70" i="7"/>
  <c r="J445" i="7"/>
  <c r="M36" i="7"/>
  <c r="M388" i="7"/>
  <c r="M536" i="7"/>
  <c r="M134" i="7"/>
  <c r="M518" i="7"/>
  <c r="L309" i="7"/>
  <c r="M309" i="7"/>
  <c r="M206" i="7"/>
  <c r="L401" i="7"/>
  <c r="M401" i="7" s="1"/>
  <c r="L146" i="7"/>
  <c r="M146" i="7" s="1"/>
  <c r="M166" i="7"/>
  <c r="J229" i="7"/>
  <c r="J374" i="7"/>
  <c r="L10" i="7"/>
  <c r="L14" i="7" s="1"/>
  <c r="J14" i="7"/>
  <c r="L86" i="7"/>
  <c r="M86" i="7" s="1"/>
  <c r="L125" i="7"/>
  <c r="M125" i="7" s="1"/>
  <c r="M24" i="7"/>
  <c r="J420" i="7"/>
  <c r="L208" i="7"/>
  <c r="M208" i="7" s="1"/>
  <c r="L148" i="7"/>
  <c r="M148" i="7" s="1"/>
  <c r="L276" i="7"/>
  <c r="M276" i="7"/>
  <c r="L468" i="7"/>
  <c r="M468" i="7" s="1"/>
  <c r="L185" i="7"/>
  <c r="M185" i="7"/>
  <c r="M227" i="7"/>
  <c r="L400" i="7"/>
  <c r="M400" i="7"/>
  <c r="M11" i="7"/>
  <c r="L167" i="7"/>
  <c r="M167" i="7" s="1"/>
  <c r="M292" i="7"/>
  <c r="M42" i="7"/>
  <c r="M197" i="7"/>
  <c r="M398" i="7"/>
  <c r="J469" i="7"/>
  <c r="M290" i="7"/>
  <c r="J27" i="7"/>
  <c r="J453" i="7"/>
  <c r="M155" i="7"/>
  <c r="M233" i="7"/>
  <c r="L412" i="7"/>
  <c r="M412" i="7" s="1"/>
  <c r="M216" i="7"/>
  <c r="L122" i="7"/>
  <c r="M122" i="7" s="1"/>
  <c r="M83" i="7"/>
  <c r="J477" i="7"/>
  <c r="M139" i="7"/>
  <c r="M154" i="7"/>
  <c r="M251" i="7"/>
  <c r="M393" i="7"/>
  <c r="M389" i="7"/>
  <c r="M410" i="7"/>
  <c r="J439" i="7"/>
  <c r="L79" i="7"/>
  <c r="M79" i="7" s="1"/>
  <c r="M503" i="7"/>
  <c r="M308" i="7"/>
  <c r="J527" i="7"/>
  <c r="J62" i="7"/>
  <c r="L481" i="7"/>
  <c r="M481" i="7" s="1"/>
  <c r="M467" i="7"/>
  <c r="M264" i="7"/>
  <c r="L137" i="7"/>
  <c r="M137" i="7" s="1"/>
  <c r="M101" i="7"/>
  <c r="L74" i="7"/>
  <c r="M74" i="7" s="1"/>
  <c r="M333" i="7"/>
  <c r="M378" i="7"/>
  <c r="L452" i="7"/>
  <c r="M452" i="7" s="1"/>
  <c r="M522" i="7"/>
  <c r="M515" i="7"/>
  <c r="M76" i="7"/>
  <c r="L248" i="7"/>
  <c r="M248" i="7" s="1"/>
  <c r="L502" i="7"/>
  <c r="M502" i="7" s="1"/>
  <c r="M194" i="7"/>
  <c r="J350" i="7"/>
  <c r="M56" i="7"/>
  <c r="M136" i="7"/>
  <c r="M236" i="7"/>
  <c r="M298" i="7"/>
  <c r="M271" i="7"/>
  <c r="M465" i="7"/>
  <c r="L487" i="7"/>
  <c r="M487" i="7" s="1"/>
  <c r="L184" i="7"/>
  <c r="M184" i="7" s="1"/>
  <c r="J345" i="7"/>
  <c r="M430" i="7"/>
  <c r="J357" i="7"/>
  <c r="J20" i="7"/>
  <c r="L50" i="7"/>
  <c r="M50" i="7" s="1"/>
  <c r="M277" i="7"/>
  <c r="M456" i="7"/>
  <c r="M17" i="7"/>
  <c r="M20" i="7" s="1"/>
  <c r="L20" i="7"/>
  <c r="M438" i="7"/>
  <c r="M439" i="7" s="1"/>
  <c r="L439" i="7"/>
  <c r="L133" i="7"/>
  <c r="M133" i="7" s="1"/>
  <c r="M193" i="7"/>
  <c r="M173" i="7"/>
  <c r="L239" i="7"/>
  <c r="M239" i="7" s="1"/>
  <c r="L321" i="7"/>
  <c r="M321" i="7" s="1"/>
  <c r="L267" i="7"/>
  <c r="M267" i="7"/>
  <c r="L169" i="7"/>
  <c r="M169" i="7"/>
  <c r="L109" i="7"/>
  <c r="M109" i="7"/>
  <c r="M172" i="7"/>
  <c r="M82" i="7"/>
  <c r="M226" i="7"/>
  <c r="L338" i="7"/>
  <c r="M338" i="7" s="1"/>
  <c r="L286" i="7"/>
  <c r="M286" i="7" s="1"/>
  <c r="L314" i="7"/>
  <c r="M314" i="7" s="1"/>
  <c r="L415" i="7"/>
  <c r="M415" i="7" s="1"/>
  <c r="M524" i="7"/>
  <c r="L188" i="7"/>
  <c r="M188" i="7" s="1"/>
  <c r="L128" i="7"/>
  <c r="M128" i="7" s="1"/>
  <c r="M190" i="7"/>
  <c r="L226" i="7"/>
  <c r="M337" i="7"/>
  <c r="M285" i="7"/>
  <c r="M329" i="7"/>
  <c r="L367" i="7"/>
  <c r="M367" i="7"/>
  <c r="L361" i="7"/>
  <c r="M361" i="7" s="1"/>
  <c r="M127" i="7"/>
  <c r="L187" i="7"/>
  <c r="M187" i="7" s="1"/>
  <c r="M312" i="7"/>
  <c r="L366" i="7"/>
  <c r="M366" i="7" s="1"/>
  <c r="M170" i="7"/>
  <c r="L300" i="7"/>
  <c r="M300" i="7" s="1"/>
  <c r="L475" i="7"/>
  <c r="M475" i="7" s="1"/>
  <c r="M501" i="7"/>
  <c r="L306" i="7"/>
  <c r="M306" i="7" s="1"/>
  <c r="L152" i="7"/>
  <c r="M152" i="7" s="1"/>
  <c r="J405" i="7"/>
  <c r="M151" i="7"/>
  <c r="M242" i="7"/>
  <c r="L395" i="7"/>
  <c r="M395" i="7"/>
  <c r="M191" i="7"/>
  <c r="L416" i="7"/>
  <c r="M416" i="7"/>
  <c r="M238" i="7"/>
  <c r="M149" i="7"/>
  <c r="M113" i="7"/>
  <c r="L254" i="7"/>
  <c r="M254" i="7" s="1"/>
  <c r="L317" i="7"/>
  <c r="M317" i="7" s="1"/>
  <c r="J435" i="7"/>
  <c r="M516" i="7"/>
  <c r="M32" i="7"/>
  <c r="L164" i="7"/>
  <c r="M164" i="7" s="1"/>
  <c r="L104" i="7"/>
  <c r="M104" i="7" s="1"/>
  <c r="M131" i="7"/>
  <c r="M519" i="7"/>
  <c r="J210" i="7"/>
  <c r="M163" i="7"/>
  <c r="M112" i="7"/>
  <c r="M340" i="7"/>
  <c r="M324" i="7"/>
  <c r="L296" i="7"/>
  <c r="M296" i="7" s="1"/>
  <c r="L419" i="7"/>
  <c r="M419" i="7" s="1"/>
  <c r="L305" i="7"/>
  <c r="M305" i="7" s="1"/>
  <c r="L418" i="7"/>
  <c r="M418" i="7" s="1"/>
  <c r="M161" i="7"/>
  <c r="L89" i="7"/>
  <c r="M89" i="7" s="1"/>
  <c r="M303" i="7"/>
  <c r="M143" i="7"/>
  <c r="M124" i="7"/>
  <c r="M107" i="7"/>
  <c r="M88" i="7"/>
  <c r="J261" i="7"/>
  <c r="M319" i="7"/>
  <c r="L414" i="7"/>
  <c r="M414" i="7" s="1"/>
  <c r="L332" i="7"/>
  <c r="M332" i="7"/>
  <c r="L279" i="7"/>
  <c r="M279" i="7" s="1"/>
  <c r="L121" i="7"/>
  <c r="M121" i="7" s="1"/>
  <c r="J256" i="7"/>
  <c r="M295" i="7"/>
  <c r="M355" i="7"/>
  <c r="L384" i="7"/>
  <c r="M384" i="7"/>
  <c r="L444" i="7"/>
  <c r="M444" i="7" s="1"/>
  <c r="M534" i="7"/>
  <c r="L260" i="7"/>
  <c r="L261" i="7" s="1"/>
  <c r="M513" i="7"/>
  <c r="M327" i="7"/>
  <c r="M273" i="7"/>
  <c r="M335" i="7"/>
  <c r="M302" i="7"/>
  <c r="M270" i="7"/>
  <c r="M413" i="7"/>
  <c r="M424" i="7"/>
  <c r="L443" i="7"/>
  <c r="M443" i="7" s="1"/>
  <c r="M526" i="7"/>
  <c r="L92" i="7"/>
  <c r="M92" i="7" s="1"/>
  <c r="L31" i="7"/>
  <c r="M31" i="7" s="1"/>
  <c r="M202" i="7"/>
  <c r="M9" i="7"/>
  <c r="L91" i="7"/>
  <c r="M91" i="7" s="1"/>
  <c r="L354" i="7"/>
  <c r="M354" i="7"/>
  <c r="M322" i="7"/>
  <c r="M199" i="7"/>
  <c r="L182" i="7"/>
  <c r="M182" i="7" s="1"/>
  <c r="L110" i="7"/>
  <c r="M110" i="7" s="1"/>
  <c r="L54" i="7"/>
  <c r="M54" i="7" s="1"/>
  <c r="L44" i="7"/>
  <c r="M44" i="7" s="1"/>
  <c r="M175" i="7"/>
  <c r="M115" i="7"/>
  <c r="M142" i="7"/>
  <c r="M106" i="7"/>
  <c r="M244" i="7"/>
  <c r="M318" i="7"/>
  <c r="L399" i="7"/>
  <c r="M399" i="7" s="1"/>
  <c r="M457" i="7"/>
  <c r="M506" i="7"/>
  <c r="L497" i="7"/>
  <c r="M497" i="7" s="1"/>
  <c r="L221" i="7"/>
  <c r="L222" i="7" s="1"/>
  <c r="J222" i="7"/>
  <c r="L181" i="7"/>
  <c r="M181" i="7" s="1"/>
  <c r="M339" i="7"/>
  <c r="M495" i="7"/>
  <c r="L38" i="7"/>
  <c r="M38" i="7" s="1"/>
  <c r="L427" i="7"/>
  <c r="L435" i="7" s="1"/>
  <c r="M67" i="7"/>
  <c r="M12" i="7"/>
  <c r="L103" i="7"/>
  <c r="M103" i="7" s="1"/>
  <c r="M245" i="7"/>
  <c r="M287" i="7"/>
  <c r="L509" i="7"/>
  <c r="M509" i="7" s="1"/>
  <c r="M525" i="7"/>
  <c r="M69" i="7"/>
  <c r="M200" i="7"/>
  <c r="M176" i="7"/>
  <c r="M140" i="7"/>
  <c r="M116" i="7"/>
  <c r="M80" i="7"/>
  <c r="M328" i="7"/>
  <c r="M274" i="7"/>
  <c r="M394" i="7"/>
  <c r="M520" i="7"/>
  <c r="M349" i="7"/>
  <c r="M508" i="7"/>
  <c r="M25" i="7"/>
  <c r="M491" i="7"/>
  <c r="L486" i="7"/>
  <c r="L480" i="7"/>
  <c r="L472" i="7"/>
  <c r="L448" i="7"/>
  <c r="L442" i="7"/>
  <c r="M423" i="7"/>
  <c r="L408" i="7"/>
  <c r="L383" i="7"/>
  <c r="L377" i="7"/>
  <c r="L360" i="7"/>
  <c r="L353" i="7"/>
  <c r="L348" i="7"/>
  <c r="M259" i="7"/>
  <c r="L232" i="7"/>
  <c r="L225" i="7"/>
  <c r="L73" i="7"/>
  <c r="L65" i="7"/>
  <c r="L30" i="7"/>
  <c r="L23" i="7"/>
  <c r="L537" i="7" l="1"/>
  <c r="M427" i="7"/>
  <c r="M435" i="7" s="1"/>
  <c r="M10" i="7"/>
  <c r="M14" i="7" s="1"/>
  <c r="M213" i="7"/>
  <c r="M218" i="7" s="1"/>
  <c r="L469" i="7"/>
  <c r="M537" i="7"/>
  <c r="L345" i="7"/>
  <c r="L527" i="7"/>
  <c r="M221" i="7"/>
  <c r="M222" i="7" s="1"/>
  <c r="M345" i="7"/>
  <c r="M377" i="7"/>
  <c r="M380" i="7" s="1"/>
  <c r="L380" i="7"/>
  <c r="M383" i="7"/>
  <c r="M405" i="7" s="1"/>
  <c r="L405" i="7"/>
  <c r="M408" i="7"/>
  <c r="M420" i="7" s="1"/>
  <c r="L420" i="7"/>
  <c r="M448" i="7"/>
  <c r="M453" i="7" s="1"/>
  <c r="L453" i="7"/>
  <c r="M23" i="7"/>
  <c r="M27" i="7" s="1"/>
  <c r="L27" i="7"/>
  <c r="M527" i="7"/>
  <c r="M225" i="7"/>
  <c r="M229" i="7" s="1"/>
  <c r="L229" i="7"/>
  <c r="M232" i="7"/>
  <c r="M256" i="7" s="1"/>
  <c r="L256" i="7"/>
  <c r="M360" i="7"/>
  <c r="M374" i="7" s="1"/>
  <c r="L374" i="7"/>
  <c r="M442" i="7"/>
  <c r="M445" i="7" s="1"/>
  <c r="L445" i="7"/>
  <c r="M30" i="7"/>
  <c r="M62" i="7" s="1"/>
  <c r="L62" i="7"/>
  <c r="M472" i="7"/>
  <c r="M477" i="7" s="1"/>
  <c r="L477" i="7"/>
  <c r="M480" i="7"/>
  <c r="M483" i="7" s="1"/>
  <c r="L483" i="7"/>
  <c r="M260" i="7"/>
  <c r="M261" i="7" s="1"/>
  <c r="M348" i="7"/>
  <c r="M350" i="7" s="1"/>
  <c r="L350" i="7"/>
  <c r="M353" i="7"/>
  <c r="M357" i="7" s="1"/>
  <c r="L357" i="7"/>
  <c r="M486" i="7"/>
  <c r="M488" i="7" s="1"/>
  <c r="L488" i="7"/>
  <c r="M469" i="7"/>
  <c r="M65" i="7"/>
  <c r="M70" i="7" s="1"/>
  <c r="L70" i="7"/>
  <c r="M73" i="7"/>
  <c r="M210" i="7" s="1"/>
  <c r="L210" i="7"/>
  <c r="K7" i="7"/>
  <c r="B7" i="7"/>
  <c r="C7" i="7" s="1"/>
  <c r="D7" i="7" s="1"/>
</calcChain>
</file>

<file path=xl/sharedStrings.xml><?xml version="1.0" encoding="utf-8"?>
<sst xmlns="http://schemas.openxmlformats.org/spreadsheetml/2006/main" count="1778" uniqueCount="990">
  <si>
    <t>Lp.</t>
  </si>
  <si>
    <t>Wielkość opakowania</t>
  </si>
  <si>
    <t>Cena netto/opak.</t>
  </si>
  <si>
    <t>Numer katalogowy</t>
  </si>
  <si>
    <t>Nazwa producenta</t>
  </si>
  <si>
    <t>Bionovo</t>
  </si>
  <si>
    <t>Carl Roth</t>
  </si>
  <si>
    <t>Agilent Technologies</t>
  </si>
  <si>
    <t>op.</t>
  </si>
  <si>
    <t>Thermo Fisher Scientific</t>
  </si>
  <si>
    <t>10 szt.</t>
  </si>
  <si>
    <t>szt.</t>
  </si>
  <si>
    <t>zestaw</t>
  </si>
  <si>
    <t>Becton Dickinson</t>
  </si>
  <si>
    <t>1 szt.</t>
  </si>
  <si>
    <t>Butelka laboratoryjna ze szkła Duran z szeroką szyją 500 ml</t>
  </si>
  <si>
    <t xml:space="preserve">B-0305  </t>
  </si>
  <si>
    <t>Butelka laboratoryjna ze szkła Duran z zakrętką 1000 ml</t>
  </si>
  <si>
    <t>D-1463</t>
  </si>
  <si>
    <t xml:space="preserve">Butelka laboratoryjna ze szkła Duran z zakrętką 25 ml </t>
  </si>
  <si>
    <t xml:space="preserve">D-1458 </t>
  </si>
  <si>
    <t>Butelka laboratoryjna ze szkła Duran z zakrętką 250 ml</t>
  </si>
  <si>
    <t xml:space="preserve">D-1461 </t>
  </si>
  <si>
    <t xml:space="preserve">Butelka laboratoryjna ze szkła Duran z zakrętką 50 ml </t>
  </si>
  <si>
    <t xml:space="preserve">D-1459 </t>
  </si>
  <si>
    <t>Butelka laboratoryjna ze szkła Duran z zakrętką 500 ml</t>
  </si>
  <si>
    <t xml:space="preserve">D-1462 </t>
  </si>
  <si>
    <t>Butelka laboratoryjna ze szkła Simax 100 ml</t>
  </si>
  <si>
    <t>S-2071</t>
  </si>
  <si>
    <t>Butelka laboratoryjna ze szkła Simax 250 ml</t>
  </si>
  <si>
    <t>S-2072</t>
  </si>
  <si>
    <t>Butelki laboratoryjne ze szkła Duran z szeroką szyją poj. 1000 ml</t>
  </si>
  <si>
    <t>B-0306</t>
  </si>
  <si>
    <t>12 szt.</t>
  </si>
  <si>
    <t>Cylinder miarowy kl. B ze szklaną stopką sześciokątną, wykonany ze szkła borokrzemowego, poj. 100 ml, skala 1 ml</t>
  </si>
  <si>
    <t>S-1328</t>
  </si>
  <si>
    <t xml:space="preserve">Czasomierz laboratoryjny z magnesem, z wyświetlaczem LCD, z funkcją odliczania w przód i wstecz (99 min. 59 sek.), powleczony gumą </t>
  </si>
  <si>
    <t>L-1317</t>
  </si>
  <si>
    <t>Dwustronny statyw typu Combi-Rack z pokrywką. Przeznaczony na 96 miejsc (8 x 12 miejsc), Jedna strona przeznaczona na probówki o poj. 1,5 i 2 ml, druga strona na probówki o poj. 0,5 ml. Wykonany z PP. Autoklawowalny do 121°C.  Wymiary nie większe niż  210 x 115 x 30 mm</t>
  </si>
  <si>
    <t>2-2573</t>
  </si>
  <si>
    <t>Etykiety samoprzylepne 41x25 mm. Do opisywania. Nie pozostawiają śladów po odklejeniu. Do znakowania  butelek, pudełek</t>
  </si>
  <si>
    <t>1-6741</t>
  </si>
  <si>
    <t>307 szt.</t>
  </si>
  <si>
    <t>Etykiety samoprzylepne 52x26 mm. Do opisywania. Nie pozostawiają śladów po odklejeniu. Do znakowania  butelek, pudełek</t>
  </si>
  <si>
    <t>1-6750</t>
  </si>
  <si>
    <t>Etykiety samoprzylepne, wykonane z chemicznie obojętnego poliestru, przeznaczone do naklejania na probówki 0,5 ml. białe, 23mm x13mm,</t>
  </si>
  <si>
    <t>B-3604</t>
  </si>
  <si>
    <t>1000 szt.</t>
  </si>
  <si>
    <t>Etykiety samoprzylepne, wykonane z chemicznie obojętnego poliestru, przeznaczone do naklejania na probówki 1,5/2 ml. białe. 32 mm x 13mm</t>
  </si>
  <si>
    <t>B-3580</t>
  </si>
  <si>
    <t xml:space="preserve">Eza ze stali szlachetnej pętla Ø 3 mm, nadająca się do wielokrotnego wyżarzania, pasująca do uchwytów do ez z rączką z tworzywa sztucznego. </t>
  </si>
  <si>
    <t>1-2116</t>
  </si>
  <si>
    <t>100 szt.</t>
  </si>
  <si>
    <t>Folia aluminiowa, gr. 0,03 mm, szer. 30 cm, dł rolki min. 100 m</t>
  </si>
  <si>
    <t>1-6595</t>
  </si>
  <si>
    <t>1 szt</t>
  </si>
  <si>
    <t>Folia na bazie wosków parafinowych do zabezpieczania probówek i innych naczyń reakcyjnych. Folia parafinowa umieszczona na cienkiej bibule woskowanej, rozciągająca się do 200%. Szerokość 100 mm, długość min 75 m.</t>
  </si>
  <si>
    <t>B-1501</t>
  </si>
  <si>
    <t>Folia na bazie wosków parafinowych do zabezpieczania probówek i innych naczyń reakcyjnych. Folia parafinowa umieszczona na cienkiej bibule woskowanej, rozciągająca się do 200%. Szerokość 50 mm, długość min.75 m.</t>
  </si>
  <si>
    <t>B-1502</t>
  </si>
  <si>
    <t>Folia przeźroczysta (PE) szer. 30cm</t>
  </si>
  <si>
    <t>1-6602</t>
  </si>
  <si>
    <t>50 cm</t>
  </si>
  <si>
    <t>Folia uszczelniająca do PCR z przeźroczystego PP. Przeznaczone na płytki MTP i płytki Deep-Well z PP. Wytrzymała w temp. od -40°C do +120°C. Wolne od RNaz i DNaz.Wymiary: 120 x 78 mm, z krawędzią do chwytania o szer. 10 mm</t>
  </si>
  <si>
    <t>7-2220</t>
  </si>
  <si>
    <t xml:space="preserve">Folie aluminiowe przeznaczone do przykrywania, zamykania, pakowania, izolowania itp. Rozmiar: 45 cm szerokość , 100 m długość, grubość 0,03 mm </t>
  </si>
  <si>
    <t>1-6597</t>
  </si>
  <si>
    <t>100 m</t>
  </si>
  <si>
    <t>Kanister z uchwytem 5l</t>
  </si>
  <si>
    <t>E-1687</t>
  </si>
  <si>
    <t>Kartonowe kriopudełko na probówki typu Falcon o poj. 15 ml, z polem do opisu i przegrodami, 36 miejsc</t>
  </si>
  <si>
    <t>B-0351</t>
  </si>
  <si>
    <t>Kartonowe kriopudełko na probówki typu Falcon o poj. 50 ml, z polem do opisu i przegrodami, 16 miejsc</t>
  </si>
  <si>
    <t>B-0352</t>
  </si>
  <si>
    <t>Kolba Erlenmeyera z szeroką szyjką 50 ml</t>
  </si>
  <si>
    <t>S-1252</t>
  </si>
  <si>
    <t>Kolba Erlenmeyera z wąską szyjką 50 ml, wymiary średnica szyjki 22mm,  kolby 51mm, wysokość 85 mm</t>
  </si>
  <si>
    <t>S-1259</t>
  </si>
  <si>
    <t>Kolby Erlenmeyera – DURAN z szeroką szyjką, podziałką i wywiniętym brzegiem. poj. 100 ml</t>
  </si>
  <si>
    <t>D-1447</t>
  </si>
  <si>
    <t>Kolby Erlenmeyera – DURAN z szeroką szyjką, podziałką i wywiniętym brzegiem. Poj. 500 ml</t>
  </si>
  <si>
    <t>D-1451</t>
  </si>
  <si>
    <t>Kolby Erlenmeyera – DURAN z szeroką szyjką, podziałką i wywiniętym brzegiem.poj 1000 ml</t>
  </si>
  <si>
    <t>D-1452</t>
  </si>
  <si>
    <t xml:space="preserve">Kolorowa taśma do opisywania, pomarańczowa, szerokość 12,5 mm, długość rolki 36 m, </t>
  </si>
  <si>
    <t xml:space="preserve"> 6-2496</t>
  </si>
  <si>
    <t>36 m</t>
  </si>
  <si>
    <t>Końcówki do pipet w worku - bezbarwne 0,5-10ml</t>
  </si>
  <si>
    <t>K-6809</t>
  </si>
  <si>
    <t xml:space="preserve"> 1000 szt.</t>
  </si>
  <si>
    <t>B-2426</t>
  </si>
  <si>
    <t>500 szt.</t>
  </si>
  <si>
    <t>Kosz laboratoryjny ze stali nierdzewnej o wymiarach 16 x 16 x 16 cm (± 0.5cm). Autoklawowalne.</t>
  </si>
  <si>
    <t>B-0211</t>
  </si>
  <si>
    <t>Krążki aluminiowe, Ø 100mm; Opkowanie zawiera 1000 sztuk poprzedzielanych bibułą. Grubość folii wynosi 0,03 mm</t>
  </si>
  <si>
    <t>2-1050</t>
  </si>
  <si>
    <t>Krążki aluminiowe, Ø 120mm; Opkowanie zawiera 1000 sztuk poprzedzielanych bibułą. Grubość folii wynosi 0,03 mm</t>
  </si>
  <si>
    <t>2-1051</t>
  </si>
  <si>
    <t>Krążki aluminiowe, Ø 130mm; Opakowanie zawiera 1000 sztuk poprzedzielanych bibułą. Grubość folii wynosi 0,03 mm</t>
  </si>
  <si>
    <t>2-1049</t>
  </si>
  <si>
    <t>Krążki aluminiowe, Ø 150mm; Opakowanie zawiera 1000 sztuk poprzedzielanych bibułą. Grubość folii wynosi 0,03 mm</t>
  </si>
  <si>
    <t>2-1052</t>
  </si>
  <si>
    <t>Krążki aluminiowe, Ø 80mm; Opakowanie zawiera 1000 sztuk poprzedzielanych bibułą. Grubość folii wynosi 0,03 mm</t>
  </si>
  <si>
    <t>2-1048</t>
  </si>
  <si>
    <t>Kriopudełka kartonowe, wykonane z trwałej, odpornej chemicznie tektury z wodoodporną powłoką, odpowiednie dla probówek o pojemnosci 0,5 ml, 1,5 ml oraz 2,0 ml, białe, żółte, różowe, zielone, niebieskie</t>
  </si>
  <si>
    <t>B-0355</t>
  </si>
  <si>
    <t>5 szt.</t>
  </si>
  <si>
    <t xml:space="preserve">Kriopudełko kartonowe, 81-miejscowe, laminowany wodoodporny karton  </t>
  </si>
  <si>
    <t>B-1384</t>
  </si>
  <si>
    <t>Krystalizatory szklane z wylewem, pojemność 200 ml</t>
  </si>
  <si>
    <t>S-1845</t>
  </si>
  <si>
    <t>Kwadratowe szalki Petriego wykonane z polistyrenu.  Posiadają żebra wentylacyjne. Wymiary: 120 x 120 x 17 mm.</t>
  </si>
  <si>
    <t>B-4020</t>
  </si>
  <si>
    <t>240 szt.</t>
  </si>
  <si>
    <t>Łapa do biurety podwójna, chromowana</t>
  </si>
  <si>
    <t>B-3260</t>
  </si>
  <si>
    <t>4 szt.</t>
  </si>
  <si>
    <t>Naczynka wagowe jednorazowego użytku, wykonane z PS, antystatyczne, odporne na temperatury do +93 st. C o poj. 100 ml, czarne</t>
  </si>
  <si>
    <t>B-3315</t>
  </si>
  <si>
    <t>Naczynka wagowe jednorazowego użytku, wykonane z PS, antystatyczne, odporne na temperatury do +93 st. C o poj. 7 ml, czarne</t>
  </si>
  <si>
    <t>B-3314</t>
  </si>
  <si>
    <t xml:space="preserve">Naczynka wagowe jednorazowego użytku, wykonane z PS, prostokatny kształt zakończony dzióbkiem ułatwiającym wylewanie lub wysypywanie substancji ważonej, odporne na temperatury do +60 st. C, wym. 56 x 41 x 8 mm </t>
  </si>
  <si>
    <t>1-1136</t>
  </si>
  <si>
    <t>250 szt.</t>
  </si>
  <si>
    <t>Niebieskie zakrętki, gwint GL 45 (do +140°C). Na butelki laboratoryjne</t>
  </si>
  <si>
    <t>E-1433</t>
  </si>
  <si>
    <t>Nożyczki wykonane ze stali szlachetnej do cięcia, drutu, drewna, elementów gumowych. Muszą posiadać wgłębienie na jednym z ramion. Długość około 160 mm (± 10 mm).</t>
  </si>
  <si>
    <t xml:space="preserve"> 2-3270</t>
  </si>
  <si>
    <t>Nóż laboratoryjny, proste ostrze, rękojeść z tworzywa sztucznego (nóż ceramiczny) ostrze krótkie, średnie</t>
  </si>
  <si>
    <t>1-7052</t>
  </si>
  <si>
    <t xml:space="preserve">Pędzelki wagowe z koziego włosia o dł. min. 170 mm, nadające się do odkurzania odważników, łódeczek i tacek wagowych, itp. </t>
  </si>
  <si>
    <t>B-1222</t>
  </si>
  <si>
    <t>3 szt./op.</t>
  </si>
  <si>
    <t>Pierścienie wylewowe wykonane z PP. Autoklawowalne, pasują do butelek z gwintem GL45; 10 szt./op.</t>
  </si>
  <si>
    <t>E-1434</t>
  </si>
  <si>
    <t>Pinceta xe  stali nierdz. Prosta 20mm</t>
  </si>
  <si>
    <t>N-1205</t>
  </si>
  <si>
    <t>bionovo</t>
  </si>
  <si>
    <t>Probówki Duran z prostym brzegiem 20z150 mm</t>
  </si>
  <si>
    <t>B-3203</t>
  </si>
  <si>
    <t>Probówki średnicy 25 mm wys 150 mm DURAN</t>
  </si>
  <si>
    <t>B-3205</t>
  </si>
  <si>
    <t>50 szt.</t>
  </si>
  <si>
    <t>Probówki typu Falcon stożkowe z  zakrętką i podziałką: od 1 do 14 ml - co 1 ml, poj. 15 ml, sterylne</t>
  </si>
  <si>
    <t>B-2326</t>
  </si>
  <si>
    <t xml:space="preserve">150 szt. </t>
  </si>
  <si>
    <t>Probówki typu Falcon stożkowe,  poj. 50 ml, z podziałką co 5 ml, sterylne, z  zakrętką, indywidualnie pakowane, materiał PP, wymary 30 x 115 mm</t>
  </si>
  <si>
    <t>B-2329</t>
  </si>
  <si>
    <t>Probówki typu Falcon stożkowe, z zakrętką, podziałka: od 5 do 50 ml - co 5 ml, poj. 50 ml, materiał PP, wymary 30 x 115 mm</t>
  </si>
  <si>
    <t>B-2327</t>
  </si>
  <si>
    <t xml:space="preserve"> 100 szt.</t>
  </si>
  <si>
    <t>Probówki typu falkon z PP samostojące 50ml niesterylne</t>
  </si>
  <si>
    <t>B-3694</t>
  </si>
  <si>
    <t>Spryskiwacz Turn n Spray poj. 250ml</t>
  </si>
  <si>
    <t>N-0164</t>
  </si>
  <si>
    <t>Spryskiwacz Turn n Spray poj. 500 ml</t>
  </si>
  <si>
    <t>N-0165</t>
  </si>
  <si>
    <t>2 szt.</t>
  </si>
  <si>
    <t>Standardowe mieszadełko magnetyczne 50x8mm</t>
  </si>
  <si>
    <t>6-2007</t>
  </si>
  <si>
    <t>Standardowe mieszadełko magnetyczne z teflonu 15 x 6mm</t>
  </si>
  <si>
    <t>6-2002</t>
  </si>
  <si>
    <t>Standardowe mieszadełko magnetyczne z teflonu 20 x 8 mm</t>
  </si>
  <si>
    <t>6-2003</t>
  </si>
  <si>
    <t>Standardowe mieszadełko magnetyczne z teflonu 30 x 8 mm</t>
  </si>
  <si>
    <t>6-2005</t>
  </si>
  <si>
    <t>Standardowe mieszadełko magnetyczne z teflonu 40 x 8 mm</t>
  </si>
  <si>
    <t>6-2006</t>
  </si>
  <si>
    <t>Sterylne woreczki do stomahera o pojemności 400 ml (użytkowa 50-300 ml). Worki wyposażone w przestrzeń z filterm bocznym. Sterylizowane promieniowaniem gamma. Wymiary max. 190x300 mm</t>
  </si>
  <si>
    <t>K-1092</t>
  </si>
  <si>
    <t xml:space="preserve"> 500 szt.</t>
  </si>
  <si>
    <t>Szalki Petriego 35 mm z wentylacją, sterylne, wysokość 12,5 mm</t>
  </si>
  <si>
    <t>C-8111</t>
  </si>
  <si>
    <t>Szalki Petriego wykonane z polistyrenu. sterylne - sterylizowane radiacyjnie promieniami gamma. Wielkość (śr x wys.) 55 x 14,2 mm op-15 szt.</t>
  </si>
  <si>
    <t>P-1057</t>
  </si>
  <si>
    <t>1005 szt.</t>
  </si>
  <si>
    <t>Szalki Petriego wykonane z polistyrenu. sterylne - sterylizowane radiacyjnie promieniami gamma. Wielkość (śr x wys.) 90 x 14 mm</t>
  </si>
  <si>
    <t>P-1062</t>
  </si>
  <si>
    <t xml:space="preserve">600 szt. </t>
  </si>
  <si>
    <t>Szalki Petriego, z PS, śr. 60 mm, 55 x 14,2 mm, z wentylacją, sterylne</t>
  </si>
  <si>
    <t>P-1058</t>
  </si>
  <si>
    <t>Szczotka do naczyń lab. z bawełnianą końcówką śr.główki 2cm</t>
  </si>
  <si>
    <t>B-1560</t>
  </si>
  <si>
    <t>Szczotka do naczyń lab. z bawełnianą końcówką śr.główki 3cm</t>
  </si>
  <si>
    <t>B-1561</t>
  </si>
  <si>
    <t>Szczotka do okrągłych kolb</t>
  </si>
  <si>
    <t>1-6010</t>
  </si>
  <si>
    <t>Szczotka laboratoryjna do czyszczenia probówek i innych naczyń laboratoryjnych. Włosie z naturalnej szczeciny o śr 50mm i ocynkowanym, drucianym trzonkiem. Do stosowania ze wszystkimi koncentratami czyszczącymi i środkami dezynfekującymi.</t>
  </si>
  <si>
    <t>B-3622</t>
  </si>
  <si>
    <t xml:space="preserve">Szczotka laboratoryjna - włosie z naturalnej szczeciny, śr. główki 12 mm, </t>
  </si>
  <si>
    <t>B-3625</t>
  </si>
  <si>
    <t xml:space="preserve">Szczotka laboratoryjna do czyszczenia probówek i innych naczyń laboratoryjnych, o wymiarach 15,5cm x 10,5 cm ±1 cm, pędzel śr 30mm ± 5 mm; z naturalną szczeciną i ocynkowanym, drucianym trzonkiem. Do stosowania ze wszystkimi koncentratami czyszczącymi i środkami dezynfekującymi </t>
  </si>
  <si>
    <t>B-1562</t>
  </si>
  <si>
    <t>Szczotka laboratoryjna do czyszczenia szkła laboratoryjnego o wymiarach 21 cm x 9 cm ±0,5 cm, pędzel śr 50 mm ±5 mm; z naturalną szczeciną i ocynkowanym, drucianym trzonkiem. Do stosowania ze wszystkimi koncentratami czyszczącymi i środkami dezynfekującymi</t>
  </si>
  <si>
    <t>B-1563</t>
  </si>
  <si>
    <t>Szczotka laboratoryjna do czyszczenia szkła laboratoryjnego, o wymiarach 28 cm x 13 cm ±0,5 cm, pędzel śr 65 mm ± 5 mm; z naturalną szczeciną i ocynkowanym, drucianym trzonkiem. Do stosowania ze wszystkimi koncentratami czyszczącymi i środkami dezynfekującymi</t>
  </si>
  <si>
    <t>B-1564</t>
  </si>
  <si>
    <t>Szkiełka nakrywkowe o wymiarach 22 x 22 mm.</t>
  </si>
  <si>
    <t>B-1274</t>
  </si>
  <si>
    <t>200 szt.</t>
  </si>
  <si>
    <r>
      <t>Szkiełka nakrywkowe o wymiarach 24 x 32 mm</t>
    </r>
    <r>
      <rPr>
        <strike/>
        <sz val="10"/>
        <rFont val="Calibri"/>
        <family val="2"/>
        <charset val="238"/>
        <scheme val="minor"/>
      </rPr>
      <t xml:space="preserve"> </t>
    </r>
  </si>
  <si>
    <t>B-1218</t>
  </si>
  <si>
    <t xml:space="preserve">Szkiełka nakrywkowe o wymiarach 24 x 50 mm </t>
  </si>
  <si>
    <t>B-1220</t>
  </si>
  <si>
    <t>Szkiełka podstawowe z polem opisowym matowym</t>
  </si>
  <si>
    <t>B-1198</t>
  </si>
  <si>
    <t>Szklana komora do barwienia - z pokrywką, 105 x 85 x 80 mm; wykonane  ze szkła sodowo-wapniowego. Drut wykonany ze stali nierdzewnej. Wkład pomieści 10 szkiełek podstawowych o maks. wym. 76 x 26 mm. Wymiary komory (dł. x szer. x wys.): 105 x 85 x 80 mm</t>
  </si>
  <si>
    <t>E-1701</t>
  </si>
  <si>
    <t>Termometr o zakresie od -50°C do +200°C</t>
  </si>
  <si>
    <t>T-2013</t>
  </si>
  <si>
    <t>Tryskawki z LDPE</t>
  </si>
  <si>
    <t>E-1575</t>
  </si>
  <si>
    <t>Worki strunowe z LDPE na próbki 180x250mm</t>
  </si>
  <si>
    <t>B-7124</t>
  </si>
  <si>
    <t>Worki strunowe z LDPE na próbki 40x60mm</t>
  </si>
  <si>
    <t>L-0178</t>
  </si>
  <si>
    <t>Worki strunowe z LDPE na próbki 60x80mm</t>
  </si>
  <si>
    <t>B-7120</t>
  </si>
  <si>
    <t>Worki strunowe z LDPE na próbki, bez pola opisowego, szer x dłu 70 x 100 mm</t>
  </si>
  <si>
    <t>B-7121</t>
  </si>
  <si>
    <t>100 szt</t>
  </si>
  <si>
    <t>Zamykana kasetka na 100 szkiełek podstawowych</t>
  </si>
  <si>
    <t>2-2435</t>
  </si>
  <si>
    <t>Zapasowy knot do palnika spirytusowego Ø 6 mm - dł. 10 cm</t>
  </si>
  <si>
    <t>B-3646</t>
  </si>
  <si>
    <t>Zestaw łyżek pomiarowych, stal szlachetna</t>
  </si>
  <si>
    <t xml:space="preserve">1-7030 </t>
  </si>
  <si>
    <t>Zestaw pędzli wykonanych z naturalnego i sztucznego włosia. Przeznaczony do czyszczenia wrażliwych elementów aparatury badawczej oraz instrumentów optycznych (np. Kapilary) Zetaw 6 pędzli szpiczastych i płaskich</t>
  </si>
  <si>
    <t>1-7034</t>
  </si>
  <si>
    <t>Zestaw statywów na probówki PCR, z przeźroczystą pokrywką, na 96 szt. (8x12) probówek 0,2 ml lub na probówki w paskach. Odporne na temperatury od -80 do +121°C, wykonane z PP. Wymiary: dł. 138 x szer. 98 x wys. 39 mm, ±1mm</t>
  </si>
  <si>
    <t>A-732309</t>
  </si>
  <si>
    <t xml:space="preserve">5 szt. </t>
  </si>
  <si>
    <t>Zestaw szczotek laboratoryjnych, wyposażonych w druciany trzonek pokryty tworzywem sztucznym, zestaw składa się z 10 szczotek o śr. od 10 do 80 mm, m. in., w zestawie musi być szczotka z drewnianym trzonkiem i szczotka zmywająca</t>
  </si>
  <si>
    <t>1-7032</t>
  </si>
  <si>
    <t>E-1622</t>
  </si>
  <si>
    <t xml:space="preserve">Zlewka, 50ml, wysoka z wylewem, wym. średnica 38 mm wysokość 70 mm </t>
  </si>
  <si>
    <t>S-1224</t>
  </si>
  <si>
    <t>Zlewki wysokie szklane 100 ml</t>
  </si>
  <si>
    <t>S-1225</t>
  </si>
  <si>
    <t>Mikroskopowe szkiełka podstawowe, szlifowane krawędzie, gładkie, optycznie czyste, wymiary 76x26x1 mm</t>
  </si>
  <si>
    <t>461M</t>
  </si>
  <si>
    <t>MenzelGlaser</t>
  </si>
  <si>
    <t>BIOTIX</t>
  </si>
  <si>
    <t>960 szt.</t>
  </si>
  <si>
    <t>Końcówki filtracyjne, uTIP o pojemności 10 ul, wydłużone, pasujące do pipety Eppendorf Research 0.1-2.5 ul. Końcówki o niskiej retencji wykonane z X-Resin. Właściwości: PP, sterylne, przezroczyste; FlexFit, technologia Blade; Certyfikowane bez DNA, DNazy, RNazy i endotoksyn (pirogenów).</t>
  </si>
  <si>
    <t>732-1430</t>
  </si>
  <si>
    <t>Końcówki filtracyjne, uTIP o pojemności 100 ul; Końcówki o niskiej retencji są wykonane z X-Resin. Właściwości: PP, sterylne, przezroczyste; FlexFit, technologia Blade; Certyfikowane bez DNA, DNazy, RNazy i endotoksyn (pirogenów).</t>
  </si>
  <si>
    <t>732-1433</t>
  </si>
  <si>
    <t>Końcówki filtracyjne, uTIP o pojemności 20 ul; Końcówki o niskiej retencji są wykonane z X-Resin. Właściwości: PP, sterylne, przezroczyste; FlexFit , technologia Blade; Certyfikowane bez DNA, DNazy, RNazy i endotoksyn (pirogenów).</t>
  </si>
  <si>
    <t>732-1432</t>
  </si>
  <si>
    <t>Końcówki filtracyjne, uTIP o pojemności 200 ul; Końcówki o niskiej retencji są wykonane z X-Resin. Właściwości: PP, sterylne, przezroczyste; FlexFit, technologia Blade; Certyfikowany bez DNA, DNazy, RNazy i endotoksyn (pirogenów).</t>
  </si>
  <si>
    <t>732-3397</t>
  </si>
  <si>
    <t xml:space="preserve">Folia samoprzylepna aluminiowa do PCR,  arkusze: 135 x 80 mm i do przechowywania próbek, przekłuwalna, zakres temp. od -40°C do 120°C  </t>
  </si>
  <si>
    <t>4ti-0550</t>
  </si>
  <si>
    <t>4titude Ltd.</t>
  </si>
  <si>
    <t>Płytki do PCR 96 dołkowe, zawierające perforacje do łatwego oddzielania mniejszych pasków, przezroczyste płytki</t>
  </si>
  <si>
    <t>4ti-0750/TA</t>
  </si>
  <si>
    <t>Bochem</t>
  </si>
  <si>
    <t xml:space="preserve">Bochem </t>
  </si>
  <si>
    <t xml:space="preserve">Łyżeczka do proszków, wąska, dł.170 mm, miseczka (dł.x szer.) 40x10 mm </t>
  </si>
  <si>
    <t xml:space="preserve">Łyżeczka jednostronna, stal 18/10, wymiary: dł. 250 mm, miseczka 48 x 35 mm. </t>
  </si>
  <si>
    <t>Pinceta standardowa chirurgiczna ze stali szlachetnej 18/10, szpiczasta, długość 130 mm</t>
  </si>
  <si>
    <t>Statyw dwustronny na probówki, 96-miejscowy, z PP, pozwala na umieszczenie probówek o poj. 0,5 ml z jednej strony oraz probówek o poj. 1,5 do 2,0 ml z drugiej strony, 8 x 12 miejsc, autoklawowalny</t>
  </si>
  <si>
    <t xml:space="preserve">LLG-6237620 </t>
  </si>
  <si>
    <t>Heathrow Scientific</t>
  </si>
  <si>
    <t>Folia aluminiowa, szer. 50 cm, grubość 0,05 mm, rolka 100 m</t>
  </si>
  <si>
    <t xml:space="preserve"> MV23111112</t>
  </si>
  <si>
    <t>Chmes</t>
  </si>
  <si>
    <t>Filtr strzykawkowy o następujących parametrach: membrana filtrująca wykonana z hydrofilowego polifluorku winylidenu (PVDF), o średnicy 25 mm (powierzchnia filtracji 4,91 cm2) i średnicy porów 0,45 µm,  złącze typu Luer Lock/Luer tip, martwa objętość nie większa niż 80 µl.</t>
  </si>
  <si>
    <t xml:space="preserve">Macherey- Nagel </t>
  </si>
  <si>
    <t>Z232335-10EA</t>
  </si>
  <si>
    <t>Worki do autoklawowania PP, 21000 ml, 400x780, 500 szt.</t>
  </si>
  <si>
    <t>Gosselin</t>
  </si>
  <si>
    <t>3881000031</t>
  </si>
  <si>
    <t>Eppendorf</t>
  </si>
  <si>
    <t>0030000935</t>
  </si>
  <si>
    <t>0030000765</t>
  </si>
  <si>
    <t>2 x 100 szt.</t>
  </si>
  <si>
    <t>Pipeta jednokanałowa o regulowanej objętości w zakresie 0,1-2,5 µl. Pipeta powinna być wyposażona w mechanizm ułatwiający zakładanie końcówek. Siła potrzebna do wyrzucenia końcówki nie większa niż 4 N. Pipeta powinna mieć możliwość powrotu do ustawień fabrycznych bez ponownej kalibracji. Możliwość sterylizacji całej pipety lub tylko dolnej części za pomocą promieniowania UV bądź w autoklawie (w temperaturze 121°C przy nadciśnieniu 1 bar przez 20 minut). Pipeta kompatybilna z końcówkami epT.I.P.S (0. µl – 10 µl, 34 mm).</t>
  </si>
  <si>
    <t>Pipeta jednokanałowa o regulowanej objętości w zakresie 100-1000 µl. Pipeta z wyporem powietrznym do dokładnego pipetowania cieczy.  Pipeta powinna być wyposażona w mechanizm ułatwiający zakładanie końcówek. Sila potrzebna do wyrzucenia końcówki nie większa niż 4 N. Pipeta powinna mieć możliwość powrotu do ustawień fabrycznych bez ponownej kalibracji. Możliwość sterylizacji całej pipety lub tylko dolnej części za pomocą promieniowania UV bądź w autoklawie (w temperaturze 121°C przy nadciśnieniu 1 bar przez 20 minut). Pipeta kompatybilna z końcówkami epT.I.P.S (50 µl – 1000 µl, 71 mm).</t>
  </si>
  <si>
    <t>Pipeta jednokanałowa o regulowanej objętości w zakresie 20-200 µl. Pipeta powinna być wyposażona w mechanizm ułatwiający zakładanie końcówek. Siła potrzebna do wyrzucenia końcówki nie większa niż 4 N. Pipeta powinna mieć możliwość powrotu do ustawień fabrycznych bez ponownej kalibracji. Możliwość sterylizacji całej pipety lub tylko dolnej części za pomocą promieniowania UV bądź w autoklawie (w temperaturze 121°C przy nadciśnieniu 1 bar przez 20 minut).  Pipeta kompatybilna z końcówkami epT.I.P.S (2 µl – 200 µl, 53 mm).</t>
  </si>
  <si>
    <t>0030119401</t>
  </si>
  <si>
    <t>Probówki typu Eppendorf, o poj. 0,5 ml, przezroczyste, cienkościenne, wolne od DNA ludzkiego, DNaz, RNaz i inhibitorów PCR, pokrywka zmatowiona, do stosowania w termocyklerach z blokiem w formacie 0,5 ml</t>
  </si>
  <si>
    <t>0030124537</t>
  </si>
  <si>
    <t>0030125150</t>
  </si>
  <si>
    <t>JIPo</t>
  </si>
  <si>
    <t xml:space="preserve">Sączki filtracyjne średnie do analiz jakościowych średnica 70 mm, typ 3m/N </t>
  </si>
  <si>
    <t>3.305.070</t>
  </si>
  <si>
    <t>Munktell</t>
  </si>
  <si>
    <t xml:space="preserve">Sączki jakościowe  rodzaj: 132; średnica 150 mm; gramatura 80 g/m2; </t>
  </si>
  <si>
    <t>3.329.150</t>
  </si>
  <si>
    <t>Sączki jakościowe karbowane średnie, śr. 150 mm, gramatura min. 65 g/m2, typ: 3m/N Grade</t>
  </si>
  <si>
    <t>4.305.150</t>
  </si>
  <si>
    <t>Sączki jakościowe karbowane średnie, śr. 185 mm, gramatura min. 65 g/m2, typ: 3m/N Grade</t>
  </si>
  <si>
    <t>4.305.185</t>
  </si>
  <si>
    <t>Sączki jakościowe: średnica 125 mm; gramatura 65 g/m2</t>
  </si>
  <si>
    <t>3.308.125</t>
  </si>
  <si>
    <t>Accumax</t>
  </si>
  <si>
    <t>Końcówki Accumax o poj. 20 µl, uniwersalne, niskoretencyjne, sterylne z filtrem, w rakach, 10 x 96 szt., wolne od RNaz, DNaz, ludzkiego DNA, pirogenów i inhibitorów PCR</t>
  </si>
  <si>
    <t>AT-20-S-L-F-R</t>
  </si>
  <si>
    <t>Końcówki o poj. 1000 µl, do pipety typu Eppendorf (w posiadaniu Zamawiającego), przezroczyste</t>
  </si>
  <si>
    <t>CellPro</t>
  </si>
  <si>
    <t>Probówki typu Eppendorf o poj. 1,5 ml z płaskim wieczkiem, skalowane, matowe pole do opisu, wolne od Dnaz i Rnaz i inhibitorów PCR</t>
  </si>
  <si>
    <t>Uniwersalne końcówki z polipropylenu o poj. 1-200 µl, sterylne, bezbarwne, z filtrem, w rakach. Końcówka z fazowanym zakończeniem.</t>
  </si>
  <si>
    <t xml:space="preserve"> 960 szt.</t>
  </si>
  <si>
    <t>SSIBio</t>
  </si>
  <si>
    <t>Probówki typu Eppendorf o poj. 2,0 ml z płaskim wieczkiem, skalowane co 100 µl, matowe pole do opisu, sterylne, wolne od Dnaz i Rnaz i inhibitorów PCR, skalowane co 100 µl, optyczna przejrzystość zapewnia maksymalną widoczność próbki</t>
  </si>
  <si>
    <t xml:space="preserve"> 1310-00S</t>
  </si>
  <si>
    <t>Fiolki typu  Amber do Agilent HPLC (w posiadaniu Zamawiającego), poj. 1,5 ml, skalowane, z polem do opisu, zakręcane, z zakrętkami z septą z PTFE i silikonu</t>
  </si>
  <si>
    <t>C0000011+
C0000143</t>
  </si>
  <si>
    <t>Zatyczka butylowa, średnica 20 mm</t>
  </si>
  <si>
    <t>20-0025</t>
  </si>
  <si>
    <t>DWK Life Sciences</t>
  </si>
  <si>
    <t xml:space="preserve">Igły do strzykawek, sterylne 22Gx 11/4 - Nr 12, 0,7x30 mm </t>
  </si>
  <si>
    <t>Strzykawka 20 ml dwuczęściowa, umożliwiająca dokładne dawkowanie. Strzykawka jednorazowa z przezroczystym cylindrem oraz nierozmazującą się skalą. Sterylne opakowanie jednostkowe.</t>
  </si>
  <si>
    <t>80 szt.</t>
  </si>
  <si>
    <t>Strzykawki jednorazowe bez igieł, 2 ml</t>
  </si>
  <si>
    <t>300928</t>
  </si>
  <si>
    <t>Strzykawki jednorazowe bez igieł, 5 ml</t>
  </si>
  <si>
    <t>309050</t>
  </si>
  <si>
    <t>Strzykawki jednorazowe bez igieł, poj. 10 ml</t>
  </si>
  <si>
    <t>Pojemnik typu moczówka z nakrętką, poj. 200 ml</t>
  </si>
  <si>
    <t>520.200</t>
  </si>
  <si>
    <t>Profilab</t>
  </si>
  <si>
    <t>Końcówki do pipet automatycznych o pojemności 200μl bezbarwne</t>
  </si>
  <si>
    <t>80-0200-0</t>
  </si>
  <si>
    <t>Medlab</t>
  </si>
  <si>
    <t>Mikrokońcówki do pipet o poj. 0,1-10 µl, typu Eppendorf Cristal, długie, bezbarwne, z PP, w torbie foliowej</t>
  </si>
  <si>
    <t>80-0010-0</t>
  </si>
  <si>
    <t>Pipetki Pasteura dł 155mm, poj. użytkowa 3 ml z podziałką do 3,0 ml co 0,5 ml, z PE pakowane zbiorczo</t>
  </si>
  <si>
    <t>76-1303-2</t>
  </si>
  <si>
    <t>Probówki typu  Eppendorf o poj. 1,5 ml, z PP, bezbarwne, z dnem stożkowym i płaskim wieczkiem na zawiasie, z podziałką 0,1; 0,5; 1,0; 1,5 i polem do opisu, autoklawowalne</t>
  </si>
  <si>
    <t>25-1500-0</t>
  </si>
  <si>
    <t>Probówki typu Eppendorf poj. 2 ml, z dnem soczewkowym, z podziałka i polem do opisu, z płaskim wieczkiem, bezbarwne, z PP</t>
  </si>
  <si>
    <t>25-2000-1</t>
  </si>
  <si>
    <t xml:space="preserve">Probówki typu Falcone o poj. całkowitej 50ml, z PP, z zakrętką, z dnem stożkowym i nadrukowaną podziałką co 2,5ml w zakresie 5-45 ml, wodoszczelne </t>
  </si>
  <si>
    <t>24-3050-1</t>
  </si>
  <si>
    <t>Szalki Petriego 90 mm z wentylacją, sterylne o średnicy 90 mm i wysokości 16 mm.</t>
  </si>
  <si>
    <t>51-0090-OSR</t>
  </si>
  <si>
    <t>600 szt.</t>
  </si>
  <si>
    <t>Szalki Petriego o śr. 55 mm i wys. 15 mm, bez wentylacji, aseptyczne</t>
  </si>
  <si>
    <t>51-0056-OA-NX</t>
  </si>
  <si>
    <t>330 szt.</t>
  </si>
  <si>
    <t xml:space="preserve">Szkiełka nakrywkowe o wymiarze 18 x 18 </t>
  </si>
  <si>
    <t xml:space="preserve">42-1818-0-ML </t>
  </si>
  <si>
    <t>Axygen</t>
  </si>
  <si>
    <t>Końcówki Axygen MultiRack o poj. 100 uL, niskoretencyjne, sterylne, z filtrem, w rakach,960 szt., wolne od RNaz, DNaz i pirogenów</t>
  </si>
  <si>
    <t>MRF-100-L-R-S</t>
  </si>
  <si>
    <t>Końcówki Axygen MultiRack o poj. 200uL NX, niskoretencyjne, sterylne, z filtrem, w rakach,960 szt., wolne od RNaz, DNaz i pirogenów</t>
  </si>
  <si>
    <t>MRF-200NX-L-R-S</t>
  </si>
  <si>
    <t>Końcówki do pipet 200µl; Końcówka do pipet zaprojektowana jest tak, aby pasowała do  pipet jednokanałowych i wielokanałowych. Wielkość: 200μL,Color: pzezroczyste; Typ: niesterylne wolne od  RNazy, DNaza 1000 końcówek</t>
  </si>
  <si>
    <t>T-200-C</t>
  </si>
  <si>
    <t>Końcówki do pipet Ependorf (w posiadaniu Zamawiającego), poj. 1000µl, niebieskie</t>
  </si>
  <si>
    <t>T-1000-B</t>
  </si>
  <si>
    <t>Końcówki o poj. 0,1-10 µl, do pipet P2/P10 i Eppendorf Research/Reference (w posiadaniu Zamawiającego), przezroczyste.</t>
  </si>
  <si>
    <t>TXL-10</t>
  </si>
  <si>
    <t xml:space="preserve">Końcówki o poj. 0,5-10 ul, do pipet Eppendorf Ultramicro (w posiadaniu Zamawiającego), z filtrem, przezroczyste </t>
  </si>
  <si>
    <t>TF-300</t>
  </si>
  <si>
    <t>Końcówki o poj. 0.5-10 ul, niskoretencyjne, do pipet P-2, Ultramicro, sterylne z filtrem, w rakach, 960 szt., wolne od RNaz, DNaz, DNA inhibitorów PCR i pirogenów</t>
  </si>
  <si>
    <t>TF-300-L-R-S</t>
  </si>
  <si>
    <t>Końcówki o poj. 100 ul, uniwersalne, z filtrem,1000 szt.</t>
  </si>
  <si>
    <t>TF-100</t>
  </si>
  <si>
    <t>T-1000-C</t>
  </si>
  <si>
    <t xml:space="preserve">Końcówki o poj. 1000 µl, uniwersalne, z filtrem, przezroczyste </t>
  </si>
  <si>
    <t>TF-1000</t>
  </si>
  <si>
    <t>Końcówki o poj. 1000ul, uniwersalne, niskoretencyjne, sterylne, z filtrem, w rakach,1000 szt., wolne od RNaz, DNaz i pirogenów</t>
  </si>
  <si>
    <t>TF-1000-L-R-S</t>
  </si>
  <si>
    <t>Końcówki o poj. 100ul, uniwersalne, niskoretencyjne, sterylne, z filtrem, w rakach,960 szt., wolne od RNaz, DNaz i pirogenów</t>
  </si>
  <si>
    <t>TF-100-L-R-S</t>
  </si>
  <si>
    <t>Końcówki o poj. 200ul, uniwersalne, niskoretencyjne, sterylne, z filtrem, w rakach,960 szt., wolne od RNaz, DNaz i pirogenów</t>
  </si>
  <si>
    <t>TF-200-L-R-S</t>
  </si>
  <si>
    <t>Końcówki o poj. 5000 µl, do pipety typu Eppendorf (w posiadaniu Zamawiającego), przezroczyste</t>
  </si>
  <si>
    <t>T-5000-C</t>
  </si>
  <si>
    <t>Końcówki o pojemność 0,1-10ul. Sterylne z filtrem , do pipet P2/P10 i Eppendorf Research / Reference, w rakach</t>
  </si>
  <si>
    <t>TXLF-10-R-S</t>
  </si>
  <si>
    <t>Końcówki z polipropylenu, bezbarwne, z filtrem, niesterylne, o poj. 20 ul. Końcówka z fazowanym zakończeniem pasujące do  pipet  (Eppendorf Research/ Reference, Gilson Pipetman P20) (w posiadaniu Zamawiającego)</t>
  </si>
  <si>
    <t>TF-20</t>
  </si>
  <si>
    <t>1000szt.</t>
  </si>
  <si>
    <r>
      <t xml:space="preserve">Płytki 96 dołkowe, płaski wierzch, przezroczyste; Płytka 96-dołkowa cienkościenne niskoprofilowa, płaska, objętość robocza: 200μL, Kolor: przezroczysta, Odpowiednie do bloków termicznych o pojemności 0,2 ml </t>
    </r>
    <r>
      <rPr>
        <strike/>
        <sz val="10"/>
        <rFont val="Calibri"/>
        <family val="2"/>
        <charset val="238"/>
        <scheme val="minor"/>
      </rPr>
      <t xml:space="preserve"> </t>
    </r>
  </si>
  <si>
    <t>PCR-96-FLT-C</t>
  </si>
  <si>
    <t>25 szt.</t>
  </si>
  <si>
    <t>Płytki 96-dołkowe do PCR, pasujace do aparatu LC480, białe, z filmem uszczelniającym.</t>
  </si>
  <si>
    <t>PCR-96-LC480-W</t>
  </si>
  <si>
    <t>5x10 szt.</t>
  </si>
  <si>
    <t>Probówki cienkościenne bezbarwne o poj. 0.2 ml do PCR wykonane w 99,9% z czystego polipropylenu wolne od RNaz, DNaz i endotoksyn. Płaskie wieczko probówki wyposażone w wydłużony kapsel uniemożliwiający odprowanie próbki podczas reakcji PCR</t>
  </si>
  <si>
    <t>PCR-02-C</t>
  </si>
  <si>
    <t>Probówki o poj. 0,1 ml, z wieczkami, po 4 w stripie, do termocyklera RotorGene 6000</t>
  </si>
  <si>
    <t>PCR-0104-C</t>
  </si>
  <si>
    <t>Probówki o poj. 0.2 ml, do PCR, cienkościenne, po 8 w stripie, z wypukłymi wieczkami, przezroczyste</t>
  </si>
  <si>
    <t>Probówki typu Eppendorf o poj. 1,5 ml z płaskim wieczkiem, skalowane, matowe pole do opisu, sterylne, wolne od Dnaz i Rnaz i inhibitorów PCR</t>
  </si>
  <si>
    <t>MCT-150-C</t>
  </si>
  <si>
    <t>Probówki typu Eppendorf, o poj. 1.5 ml, przezroczyste, 500 szt., wolne od DNaz, RNaz i pirogenów, skalowane, matowe pole do opisu na wieczku i z boku probówki, fioletowe</t>
  </si>
  <si>
    <t>MCT-150-V</t>
  </si>
  <si>
    <t>Probówki typu Eppendorf, poj. 0,6 ml, różnokolorowe (posortowane)</t>
  </si>
  <si>
    <t>MCT-060-A</t>
  </si>
  <si>
    <t>MCT-150-A</t>
  </si>
  <si>
    <t xml:space="preserve">500 szt. </t>
  </si>
  <si>
    <t>MCT-200-A</t>
  </si>
  <si>
    <t>SCT-5ml-S</t>
  </si>
  <si>
    <t>T-300</t>
  </si>
  <si>
    <t xml:space="preserve">Uniwersalne końcówki 1-200 ul, żółte, wykonane z polipropylenu, posiadające fazowane zakończenie. Długość końcówki 50,63 mm, długość kołnierza 16,15 mm </t>
  </si>
  <si>
    <t>T-200-Y</t>
  </si>
  <si>
    <t>Filtry do strzykawek PTFE 0,2 µm/13 mm</t>
  </si>
  <si>
    <t>CCY2.1</t>
  </si>
  <si>
    <t>Filtry strzykawkowe membrana PTFE,  śr porów 0,45 um; o śr. 15 mm (niesterylne)</t>
  </si>
  <si>
    <t>KC95.1</t>
  </si>
  <si>
    <t>Fiolki gwintowane ND13- Rotilabo, szkło przezroczyste, poj. 4ml, wymiary: wys. 45mm, średnica 14,7 mm</t>
  </si>
  <si>
    <t>LC32.1</t>
  </si>
  <si>
    <t xml:space="preserve">Igły preparacyjne z drutu Ni Cr 80 20 przewodzącego ciepło, śr drutu 0,6 mm, autoklawowalne </t>
  </si>
  <si>
    <t>6183.1</t>
  </si>
  <si>
    <t>Kolby miarowe, szkło DURAN, klasa A, poj. 10 ml, szkło bezbarwne, niebieska podziałka, z szeroką szyjką (szlif NS 10/19)</t>
  </si>
  <si>
    <t>Y233.1</t>
  </si>
  <si>
    <t>Kolby miarowe, szkło DURAN, klasa A, poj. 100 ml, szkło bezbarwne, niebieska podziałka, z szeroką szyjką (szlif NS 14/23)</t>
  </si>
  <si>
    <t>Y236.1</t>
  </si>
  <si>
    <t>Kolby miarowe, szkło DURAN, klasa A, poj. 50 ml, szkło bezbarwne, niebieska podziałka, z szeroką szyjką (szlif NS- 14/23)</t>
  </si>
  <si>
    <t>Y235.1</t>
  </si>
  <si>
    <t>Kolby miarowe, szkło DURAN, klasa A, poj. 5ml, szkło bezbarwne, niebieska podziałka, z szeroką szyjką (szlif NS- 10/19)</t>
  </si>
  <si>
    <t>Y232.1</t>
  </si>
  <si>
    <t xml:space="preserve">Końcówki do pipet, Standard 0,5 - 5 ml, w worku niesterylne </t>
  </si>
  <si>
    <t>HL73.1</t>
  </si>
  <si>
    <t>Lejki z PP, przezroczyste, ø górna (mm)-50, wys.(mm)-85,</t>
  </si>
  <si>
    <t>YA47.1</t>
  </si>
  <si>
    <t>Mikroszpatułki dwustronne, kanciaste, ze stali szlachetnej, długość 210mm, szer. cz. płaskiej 6mm, dł. cz. płaskiej 55mm</t>
  </si>
  <si>
    <t>YL.41.1</t>
  </si>
  <si>
    <t>Sączki ilościowe typ: 11A, średnica 125mm</t>
  </si>
  <si>
    <t>AP22.1</t>
  </si>
  <si>
    <t>Sączki ilościowe typ: 11A, średnica: 70mm</t>
  </si>
  <si>
    <t xml:space="preserve">AP19.1 </t>
  </si>
  <si>
    <t>Tryskawka Typ 2422 z LDPE. Zakrętka oraz rurka ssąca z PP. Kolorowe zakrętki ułatwiające identyfikację. Pojemność 500 ml</t>
  </si>
  <si>
    <t>K668.1</t>
  </si>
  <si>
    <t>Uchwyt do ez i igieł preparacyjnych o maks. Śr. 1,0 mm z częścią górną ze stali szlachetnej Wironit i aluminiowym uchwytem (śr. 5 mm), długość 170 mm, autoklawowalny</t>
  </si>
  <si>
    <t>HCN8.1</t>
  </si>
  <si>
    <t>Uchwyty do skalpeli, autoklawowalne, stal nierdzewna, typ nr 3, dł. 125 mm, do ostrzy typu 10-16</t>
  </si>
  <si>
    <t>CE16.1</t>
  </si>
  <si>
    <t>2679.1</t>
  </si>
  <si>
    <t>1000 szt</t>
  </si>
  <si>
    <t>Zakrętki bez otworu, z septą: silikon kremowy/PTFE czerwony, grub. 1,5mm</t>
  </si>
  <si>
    <t>NN04.1</t>
  </si>
  <si>
    <t>Sączki jakościowe średnie z celulozy i puchu bawełnianego,   gramatura: 80 g/m2, czas filtracji: 32s   średnica: 150 mm</t>
  </si>
  <si>
    <t>FQLM 150</t>
  </si>
  <si>
    <t>EUROCHEM</t>
  </si>
  <si>
    <t>Sączki jakościowe średnie z celulozy i puchu bawełnianego, gramatura: 80 g/m2, czas filtracji: 32s   średnica: 185 mm</t>
  </si>
  <si>
    <t>FQLM 185</t>
  </si>
  <si>
    <t>Sączki jakościowe twarde z celulozy i puchu bawełnianego, gramatura: 80 g/m2, czas filtracji: 120s wielkość porów &gt;4 um, średnica  150 mm</t>
  </si>
  <si>
    <t>FQLD 150</t>
  </si>
  <si>
    <t xml:space="preserve">1 szt. </t>
  </si>
  <si>
    <t>Kartell</t>
  </si>
  <si>
    <t>Taśma do kontroli sterylizacji parą wodną</t>
  </si>
  <si>
    <t>Zlewka PP miarowa z uchem, niska - pojemność 500 ml. Trwała podziałka wytłoczona w ściance zlewki. Autoklawowalna w temp do 121 st. C. Średnica: 90 mm; wysokość: 116 mm.</t>
  </si>
  <si>
    <t>Końcówki  do pitet Omnitip (w posiadaniu Zamawiającego) - wysoka klarowność z filtrem w rakach odpornośc na wyginanie, 1-200 ul</t>
  </si>
  <si>
    <t>Omnitip</t>
  </si>
  <si>
    <t>Końcówki do pipet  Omnitip (w posiadaniu Zamawiającego) - wysoka klarowność ostro zakończone, odpornośc na wyginanie, kolor żółty bez filtra 1-200ul</t>
  </si>
  <si>
    <t>83110</t>
  </si>
  <si>
    <t>Igła preparacyjna z drewnianą rączką, końcówka 0,2 mm, prosta</t>
  </si>
  <si>
    <t>PNI 002</t>
  </si>
  <si>
    <t>Paradox Company</t>
  </si>
  <si>
    <t>Lupa z rączką, powiększenie 2,5x, soczewka szklana Ø90 mm,oprawa plastikowa czarna</t>
  </si>
  <si>
    <t>MGL 090</t>
  </si>
  <si>
    <t>Nożyczki ze stali nierdzewnej, długość całkowita 125 mm,długość ostrza 30mm</t>
  </si>
  <si>
    <t>SCI 045</t>
  </si>
  <si>
    <t>Ostrze do skalpela Nr 24, do rękojeści nr 4</t>
  </si>
  <si>
    <t> SCB 024</t>
  </si>
  <si>
    <t>FPS 100</t>
  </si>
  <si>
    <t>Pęseta anatomiczna długość 120 mm, końcówka 1 mm prosta</t>
  </si>
  <si>
    <t>FSA 120</t>
  </si>
  <si>
    <t>Pęseta anatomiczna, długośc 200 mm, końcówka 2,5 mm prosta</t>
  </si>
  <si>
    <t>FSA 200</t>
  </si>
  <si>
    <t>Pęseta anatomiczna,długość 140 mm, końcówka 1,5 mm prosta</t>
  </si>
  <si>
    <t>FSA 140</t>
  </si>
  <si>
    <t>Pęseta precyzyjna, długość 115 mm, końcówka zaostrzona, gładka, półokrągło wygięta</t>
  </si>
  <si>
    <t>FSF 007</t>
  </si>
  <si>
    <t>Pęseta precyzyjna, długość 130 mm, końcówka prosta, zaostrzona, gładka</t>
  </si>
  <si>
    <t>FSF 003</t>
  </si>
  <si>
    <t>Pęseta, precyzyjna długość 110 mm, końcówka 0,4 mm prosta, delikatnie ząbkowana.</t>
  </si>
  <si>
    <t>FPS 110</t>
  </si>
  <si>
    <t>Rękojeść do skalpela Nr 3 – precyzyjna długość 125 mm, ze stali nierdzewnej</t>
  </si>
  <si>
    <t>SCH 033</t>
  </si>
  <si>
    <t>Rękojeść do skalpela Nr 4, długość 138 mm, ze stali nierdzewnej, matowana</t>
  </si>
  <si>
    <t>SCH 004</t>
  </si>
  <si>
    <t>Fiolki (2 ml)+ zakrętki+ uszczelki niebieskie silikon/ PTFE (LC 2-SV+8SCJ(W)+8-ST101)</t>
  </si>
  <si>
    <t>SHL</t>
  </si>
  <si>
    <t>Thermo Fisher Scientific (Chromacol)</t>
  </si>
  <si>
    <t xml:space="preserve">100 szt. </t>
  </si>
  <si>
    <t xml:space="preserve">Płytki F96 MaxiSorp Nunc-Immuno Plate </t>
  </si>
  <si>
    <t>Strzykawka dwuczęściowa Tuberkulinowa INJEKT F 1 ml</t>
  </si>
  <si>
    <t>9166017V</t>
  </si>
  <si>
    <t xml:space="preserve">B Braun </t>
  </si>
  <si>
    <t>Kolba miarowa, kl A, ze szkła, korek z PP, szlif 10/19, oranżowa, poj. 25ml</t>
  </si>
  <si>
    <t>01-130.202.64</t>
  </si>
  <si>
    <t>Glassco</t>
  </si>
  <si>
    <t xml:space="preserve">Kolba miarowa, kl A, ze szkła, korek z PP, szlif 12/21, oranżowa, poj. 100 ml </t>
  </si>
  <si>
    <t>01-130.202.66</t>
  </si>
  <si>
    <t xml:space="preserve">Kolba miarowa, kl A, ze szkła, korek z PP, szlif 14/23, oranżowa, poj. 50 ml </t>
  </si>
  <si>
    <t>01-130.20265A</t>
  </si>
  <si>
    <t>Kolba miarowa, kl. A, korek z PP, ze szlifem 24/29, poj. 1000 ml</t>
  </si>
  <si>
    <t>01-130.202.59</t>
  </si>
  <si>
    <t>Kolba miarowa, kl. A, niebieska skala, korek z PP, ze szlifem 14/23, poj. 100 ml</t>
  </si>
  <si>
    <t>01-130.202.55</t>
  </si>
  <si>
    <t>Kolba miarowa, kl. A, niebieska skala, korek z PP, ze szlifem 19/26, poj. 500 ml</t>
  </si>
  <si>
    <t>01-130.202.58</t>
  </si>
  <si>
    <t>Kolba pomiarowa z korkiem PP, klasa A ze szkła  borowokrzemowe 3.3 typu DURAN poj. 20 ml</t>
  </si>
  <si>
    <t>01-130.202B52</t>
  </si>
  <si>
    <t>Cylinder z PP. Wykonany z przeźroczystego polipropylenu. Klasa B. Z niebieską skalą. Sześciokątna podstawa. Pojemność 2000 ml</t>
  </si>
  <si>
    <t>Lejek z tworzywa sztucznego do dozowania proszku, średnica górna 100 mm, średnica szyjki 24 mm</t>
  </si>
  <si>
    <t>E-1662</t>
  </si>
  <si>
    <t>Lejek z tworzywa sztucznego do dozowania proszku, średnica górna 150 mm, średnica szyjki 28 mm</t>
  </si>
  <si>
    <t>E-1664</t>
  </si>
  <si>
    <t>Tacki laboratoryjne wykonane z polerowanej melaminy (MF) wymiary: 428 x 288 x 17 mm ± 2 mm. Posiadają stopki na spodzie. Z oznaczeniem CE</t>
  </si>
  <si>
    <t>Tacki wykonane z polerowanej melaminy (MF), wymiary: 190 x 150 x 17 mm ± 2 mm.</t>
  </si>
  <si>
    <t>Tryskawka z LDPE, pojemność 250 ml</t>
  </si>
  <si>
    <t>Zlewka z uchem, 500 ml, skala wytłaczana, PP</t>
  </si>
  <si>
    <t>Fiolka z przezroczystego szkła 2 ml 12x32 mm z płaską podstawą 9-425 fiolka z gwintem.</t>
  </si>
  <si>
    <t>C0000008</t>
  </si>
  <si>
    <t>Alwsci Technologies</t>
  </si>
  <si>
    <t>Bagietki szklane długość 300mm, szerokość 7mm</t>
  </si>
  <si>
    <t>08-520.7-8x30</t>
  </si>
  <si>
    <t>Chemland</t>
  </si>
  <si>
    <t>Cylinder miarowy kl. B ze szklaną stopką sześciokątną,  wykonany ze szkła borokrzemowego, poj. 250 ml, wys. 300 mm, skala 5 ml</t>
  </si>
  <si>
    <t>08-139.202.56</t>
  </si>
  <si>
    <t>Filtr strzykawkowy o średnicy 25 mm, membrana z CA, średnica porów 022 mikrometry; sterylne</t>
  </si>
  <si>
    <t>SFCA025022S</t>
  </si>
  <si>
    <t xml:space="preserve">Filtry strzykawkowe Nylon 0,22 µm/13 mm, </t>
  </si>
  <si>
    <t>SFNY013022N</t>
  </si>
  <si>
    <t>Filtry strzykawkowe Nylon 0,45 µm, śr, 13 mm lub 15 mm, obudowa filtra z plastiku</t>
  </si>
  <si>
    <t>SFNY013045N</t>
  </si>
  <si>
    <t>Kolba miarowa 200 ml, klasa A</t>
  </si>
  <si>
    <t>01-130.20206Q</t>
  </si>
  <si>
    <t>Kolba miarowa 250 ml, klasa A</t>
  </si>
  <si>
    <t>01-130.20207Q</t>
  </si>
  <si>
    <t>Kolba miarowa z certyfikatem kl A 0005 ml GLASSCO WS 10/19</t>
  </si>
  <si>
    <t>01-130.202.51</t>
  </si>
  <si>
    <t xml:space="preserve">Lejek do materiałów sypkich fi 100 </t>
  </si>
  <si>
    <t>08-238.300100</t>
  </si>
  <si>
    <t>Lejek laboratoryjny szklany, średnica 50 mm</t>
  </si>
  <si>
    <t>08-238.202.50</t>
  </si>
  <si>
    <t>Lejek laboratoryjny szklany, średnica 75 mm</t>
  </si>
  <si>
    <t>08-238.202.75</t>
  </si>
  <si>
    <t>Lejek laboratoryjny szklany, średnica 80 mm</t>
  </si>
  <si>
    <t>08-238.202.80</t>
  </si>
  <si>
    <t>Łyżeczka - szpatułka chemiczna, materiał: stal 18-8 dł 120mm</t>
  </si>
  <si>
    <t>06-521224-12</t>
  </si>
  <si>
    <t>Łyżeczka - szpatułka chemiczna, materiał: stal 18-8 dł 150mm</t>
  </si>
  <si>
    <t>06-521224-15</t>
  </si>
  <si>
    <t>Mieszadełko owalne o wymiarach 12 x 50 mm; materiał: PTFE</t>
  </si>
  <si>
    <t>06-585.1250.A</t>
  </si>
  <si>
    <t>Pipeta Pasteura PE, poj. 3ml, niesterylna</t>
  </si>
  <si>
    <t>02-63602</t>
  </si>
  <si>
    <t>Probówki typu Falcon o poj. 50ml z dnem stożkowym  z zakrętką, polem opisowym skalowana, wykonany z  PP 17 x 120 mm</t>
  </si>
  <si>
    <t>02-63302</t>
  </si>
  <si>
    <t xml:space="preserve">Probówki typu Falcon stożkowe, o pojemności 50 ml, jałowe, z zakrętką,i polem opisowym; rodzaj materiału: tworzywo sztuczne </t>
  </si>
  <si>
    <t>06-14P10416</t>
  </si>
  <si>
    <t>Probówki typu Falcon z dnem stożkowym o pojemności 50 ml, z zakrętką, polem opisowym i podziałką od 5 do 50 ml co 5 ml, niejałowa.</t>
  </si>
  <si>
    <t>02-63302/25</t>
  </si>
  <si>
    <t>Probówki typu Falcon, samostojące, o pojemności. 50 ml, materiał polipropylen, z zakrętką. Podziałka: od 5 do 50 ml - co 5 ml, poj. 50 ml. Wymiar 30 x 115 mm. Autoklawowalne</t>
  </si>
  <si>
    <t>02-63304</t>
  </si>
  <si>
    <t>Rozdzielacz squiba 500 ml ze szkła borokrzemowego 3.3, kran wykonany z PTEF, szlif 29/32</t>
  </si>
  <si>
    <t>08-149.302.05</t>
  </si>
  <si>
    <t>Sączki jakościowe miękkie o śr. 125 mm</t>
  </si>
  <si>
    <t>06-00A101.125</t>
  </si>
  <si>
    <t>Sączki jakościowe miękkie o śr. 180 mm</t>
  </si>
  <si>
    <t>06-00A101.180</t>
  </si>
  <si>
    <t>Sączki jakościowe miękkie, średnica 55 mm</t>
  </si>
  <si>
    <t>06-00A101.055</t>
  </si>
  <si>
    <t>Sączki jakościowe miękkie, średnica 70 mm</t>
  </si>
  <si>
    <t>06-00A101.070</t>
  </si>
  <si>
    <t>Sączki jakościowe średnie, śr. 15 cm</t>
  </si>
  <si>
    <t>06-00A101.150</t>
  </si>
  <si>
    <t>Statyw z PP na probówki typu Falcon o pojemności 15 i 50 ml, rozkładany. Ilość miejsc: 30 na probówki 15 ml i 20 miejsc na próbówki 50 ml</t>
  </si>
  <si>
    <t>02-77.710-50</t>
  </si>
  <si>
    <t>Statywy na probówki stożkowe 15 ml, 90 gniazd</t>
  </si>
  <si>
    <t>02-65101-2</t>
  </si>
  <si>
    <t>Statywy na probówki stożkowe 50 ml, 50 gniazd</t>
  </si>
  <si>
    <t>02-65102-2</t>
  </si>
  <si>
    <t>Szkiełka nakrywkowe, wymiary 22 x 22 mm</t>
  </si>
  <si>
    <t>04-298.202.03</t>
  </si>
  <si>
    <t>Termometr bagietkowy szklany bezrtęciowy 0 +100°C</t>
  </si>
  <si>
    <t>08-342-110</t>
  </si>
  <si>
    <t>Torebka strunowa 100 ml 85x50x145 mm PET12/ALU8/PE80</t>
  </si>
  <si>
    <t>PET12/ALU8/PE80</t>
  </si>
  <si>
    <t>Torebka strunowa 1000 ml 180x90x290 mm PET12/ALU8/PE100</t>
  </si>
  <si>
    <t>PET12/ALU8/PE100</t>
  </si>
  <si>
    <t>Torebka strunowa 250 ml 110x65x185 mm PET 12/ALU8/PE80 kpi.</t>
  </si>
  <si>
    <t>Torebka strunowa 500 ml 130x70x225 mm PET12/ALU8/PE90</t>
  </si>
  <si>
    <t>PET12/ALU8/PE90</t>
  </si>
  <si>
    <t>Torebka strunowa 750 ml 160x80x270 mm PET12/ALU8/PE80</t>
  </si>
  <si>
    <t>Zlewka (PP) pomiarowa z uchwytem i wylewem z niebieską skalą, poj. 250 ml</t>
  </si>
  <si>
    <t xml:space="preserve">06-811201 </t>
  </si>
  <si>
    <t>Zlewka (PP) pomiarowa z uchwytem i wylewem z niebieską skalą, poj. 500 ml</t>
  </si>
  <si>
    <t>06-811202</t>
  </si>
  <si>
    <t>Zlewka (PP) pomiarowa z wylewem i z uchwytem. Skala pomiarowa tłoczona w kolorze niebieskim, poj. 1000 ml</t>
  </si>
  <si>
    <t>06-811203</t>
  </si>
  <si>
    <t>Zlewka 250 ml niska, śr.70 mm, wys. 95 mm, szkło borokrzemowe typ 3.3</t>
  </si>
  <si>
    <t>08-229.202.07</t>
  </si>
  <si>
    <t>Zlewka niska polipropylenowa, trwała tłoczona skala, o poj. 1000ml; autoklawowalna w temp. 121°C, odporna chemicznie</t>
  </si>
  <si>
    <t>02-11105</t>
  </si>
  <si>
    <t>Zlewka niska, poj. 2 l, z wylewem, skalowana, ze szkła borokrzemowego typ 3.3</t>
  </si>
  <si>
    <t>08-229.202.14</t>
  </si>
  <si>
    <t>Zlewka niska, z uchem, o pojemności 1000 ml. Materiał: polipropylen, skala tłoczona z podziałką co 20-25 ml. Autoklawowalna w temp do 121 st. C</t>
  </si>
  <si>
    <t>02-811103</t>
  </si>
  <si>
    <t>Zlewka o niskim profilu, ze szkła borokrzemowego typu 3.3, o pojemności 600 ml, z uchwytem i podziałką</t>
  </si>
  <si>
    <t>08-229.202.41</t>
  </si>
  <si>
    <t>Zlewka o pojemności 5000 ml, materiał: szkło borokrzemowe</t>
  </si>
  <si>
    <t>08-229.202.16</t>
  </si>
  <si>
    <t>Zlewka szklana 50 ml, niska z wylewem</t>
  </si>
  <si>
    <t>08-229.202.04</t>
  </si>
  <si>
    <t>Zlewka szklana niska, 150 ml.</t>
  </si>
  <si>
    <t>08-229.202.06</t>
  </si>
  <si>
    <t>Zlewka szklana, 1000 ml,wysoka, z podziałką i wylewem</t>
  </si>
  <si>
    <t>08-230.202.09</t>
  </si>
  <si>
    <t>Zlewka wysoka, poj. 2 l, z wylewem, bez ucha, skalowana, ze szkła borokrzemowego</t>
  </si>
  <si>
    <t>08-230.202.10</t>
  </si>
  <si>
    <t>Zlewka wysoka, z wylewem, skalowana, poj. 100 ml ze szkła borokrzemowego typ 3.3</t>
  </si>
  <si>
    <t>08-230.202.03</t>
  </si>
  <si>
    <t>Zlewka ze szkła borokrzemowego typu 3.3 niska, z uchwytem, o poj. 1000 ml, posiadajaca wylew i podziałkę.</t>
  </si>
  <si>
    <t>08-229.202.43</t>
  </si>
  <si>
    <t>Zlewka, 150 ml, wysoka z wylewem, szkło borokrzemowe typ 3.3</t>
  </si>
  <si>
    <t>08-230.202.04</t>
  </si>
  <si>
    <t>Zlewka, 300 ml, wysoka z wylewem, szkło borokrzemowe typ 3.3</t>
  </si>
  <si>
    <t>08-230.202.11</t>
  </si>
  <si>
    <t>Zlewki pomiarowe z uchwytem (PP), 2000 ml; Skala pomiarowa tłoczona. Z wylewem. Pojemność 2000ml, wykonane z PP, z uchwytem</t>
  </si>
  <si>
    <t>02-811104</t>
  </si>
  <si>
    <t>Zlewki wysokie szklane 50 ml</t>
  </si>
  <si>
    <t>08-230.202.02</t>
  </si>
  <si>
    <t xml:space="preserve"> szt.</t>
  </si>
  <si>
    <t>Zestaw łyżek pomiarowych ze stali szlachetnej</t>
  </si>
  <si>
    <t>N-2524</t>
  </si>
  <si>
    <t>Zestaw 4 szt.</t>
  </si>
  <si>
    <t>Termometry szklane ze specjalnym wypełnieniem (przyjazne dla środowiska)</t>
  </si>
  <si>
    <t>B-3042</t>
  </si>
  <si>
    <t>Szalki Petriego Anumbra – szklane</t>
  </si>
  <si>
    <t>S-2510</t>
  </si>
  <si>
    <t>18 szt.</t>
  </si>
  <si>
    <t>Szalki Petriego z pokrywką, stal szlachetna</t>
  </si>
  <si>
    <t>N-0115</t>
  </si>
  <si>
    <t>1-0155</t>
  </si>
  <si>
    <t>Lejki ze szlifem wykonane ze szkła Duran - śr. 45 mm</t>
  </si>
  <si>
    <t>G-5101</t>
  </si>
  <si>
    <t>Lejki ze szlifem wykonane ze szkła Duran - śr. 80 mm</t>
  </si>
  <si>
    <t>G-5104</t>
  </si>
  <si>
    <t>Pincety antystatyczne z tworzywa sztucznego</t>
  </si>
  <si>
    <t>L-0614</t>
  </si>
  <si>
    <t>Sterylne butelki na pożywki z PETG, kwadratowe, 500ml</t>
  </si>
  <si>
    <t>B-4016</t>
  </si>
  <si>
    <t>Szklana szufelka wagowa - zaokrąglona - 10ml</t>
  </si>
  <si>
    <t>1-7152</t>
  </si>
  <si>
    <t>Szklana szufelka wagowa - zaokrąglona - 6ml</t>
  </si>
  <si>
    <t>1-7151</t>
  </si>
  <si>
    <t>B-1105</t>
  </si>
  <si>
    <t>Półautomatyczny pipetor do pipet o poj. 0,5 – 100 ml. Wyposażony w wyświetlacz LCD, wskazujący stan naładowania akumulatora oraz ustawienia prędkości i trybu pracy. Wygodny w użytkowaniu dzięki ergonomicznemu uchwytowi. Z możliwością wyboru prędkości pipetowania oraz sposobu wydawania cieczy – z wydmuchem bądź grawitacyjnie. Wyposażony w filtr, chroniący przed kontaminacją.</t>
  </si>
  <si>
    <t>B-1008</t>
  </si>
  <si>
    <t>08-230.202.05</t>
  </si>
  <si>
    <t>01-229.202.05</t>
  </si>
  <si>
    <t>01-229.202.09</t>
  </si>
  <si>
    <t>01-231.202.06</t>
  </si>
  <si>
    <t>K-0083</t>
  </si>
  <si>
    <t>Zlewka plastikowa 500 ml</t>
  </si>
  <si>
    <t>06-00A102.180</t>
  </si>
  <si>
    <t>Uniwesalne końcówki do pipet 100-1000 µl, luzem w torbie, niesterylne</t>
  </si>
  <si>
    <t>Eza bakteriologiczna plastikowa, 1 µl</t>
  </si>
  <si>
    <t>C125.1</t>
  </si>
  <si>
    <t>10szt.</t>
  </si>
  <si>
    <t>Zlewka szklana DURAN, z podziałką i wylewem, niska, poj. 50 ml, Ø zewn. 42mm, wys. 60mm</t>
  </si>
  <si>
    <t>C111.1</t>
  </si>
  <si>
    <t>2872.1</t>
  </si>
  <si>
    <t>Vitlab</t>
  </si>
  <si>
    <t>CKN0.1</t>
  </si>
  <si>
    <t>CKL9.1</t>
  </si>
  <si>
    <t>Probówki hodowlane z zakrętką, szkło DURAN, zakrętki z PBT z uszczelkami, poj. 30 ml, Ø zewn. 18 mm, wys. 180mm, gint GL18</t>
  </si>
  <si>
    <t>K250.1</t>
  </si>
  <si>
    <t xml:space="preserve">Niebieska nakrętka 9-425 z otworkiem, żebrowana + Septa 9mm Czerwony PTFE/Biały Silikon grubość 1mm </t>
  </si>
  <si>
    <t>9-SP3002-2</t>
  </si>
  <si>
    <t>Kuweta szklana ROTILABO, szkło optyczne z przykrywką ze szwem, zamknięcie PTFE, poj. 3,5 ml, szer.wewn. 10mm</t>
  </si>
  <si>
    <t>X851.1</t>
  </si>
  <si>
    <t>Moździerz 55 szorstki, szorstka powierzchnia rozdrabniająca, wersja 3, poj. 170 ml, Ø wewn. 90 mm, wys. 55 mm</t>
  </si>
  <si>
    <t>1568.1</t>
  </si>
  <si>
    <t>Haldenwanger</t>
  </si>
  <si>
    <t>Pistel 56 szorstki, wersja 3, Ø główki 42 mm, wys. 175mm</t>
  </si>
  <si>
    <t>3836.1</t>
  </si>
  <si>
    <t>1szt.</t>
  </si>
  <si>
    <t>Moździerz 55 szorstki, szorstka powierzchnia rozdrabniająca, wersja 0a, poj. 70 ml, Ø wewn. 65 mm, wys. 40 mm</t>
  </si>
  <si>
    <t>1567.1</t>
  </si>
  <si>
    <t>Eksykator ze szkła Simax, bez zaworu, średnica dolna 190mm, średnica górna 269mm</t>
  </si>
  <si>
    <t>S-1903</t>
  </si>
  <si>
    <t>Tryskawka, materiał LDPE przezroczysty, zakrętka i rurka ssąca z kolorowego PP, typ 242, poj. 500 ml</t>
  </si>
  <si>
    <t>K667.1</t>
  </si>
  <si>
    <t>Nalgene</t>
  </si>
  <si>
    <t>Kolba szklana, płaskodenna, ze szlifem, szlif 29/32, poj. 250 ml, FI: 85 mm, H: 140 mm</t>
  </si>
  <si>
    <t>08-058.202.22</t>
  </si>
  <si>
    <t>Kolba szklana, płaskodenna, ze szlifem, szlif 29/32, poj.100 ml, FI: 64mm, H: 105 mm</t>
  </si>
  <si>
    <t>08-058.202.15</t>
  </si>
  <si>
    <t xml:space="preserve">Fiolki z zakrętkami i septami </t>
  </si>
  <si>
    <t xml:space="preserve">Septa Non-Stick BTO Inlet 11mm </t>
  </si>
  <si>
    <t>5183-4757-100</t>
  </si>
  <si>
    <t>Liner, split GenPurpose Glass Wool Taper, Deac</t>
  </si>
  <si>
    <t>5183-4701</t>
  </si>
  <si>
    <t>5szt.</t>
  </si>
  <si>
    <t>Ferrule, 0.5mm, Graphite 0.32, col</t>
  </si>
  <si>
    <t>5080-8853</t>
  </si>
  <si>
    <t>5 szt</t>
  </si>
  <si>
    <t>1 op</t>
  </si>
  <si>
    <t>Silikonowa niebieska mata laboratoryjna z dwoma stronami do organizowania pracy zapobiegającej niepożadanym ruchom falkonów oraz probówek, oraz ochrony stanowiska pracy przed gorącymi i zamrożonymi elementami o wymiarach 305 x 379 x 2 mm. Mata powinna być odporna chemicznie, autoklawowalna z możliwością mycia w zmywarce</t>
  </si>
  <si>
    <t>Silikonowa fioletowa mata laboratoryjna z dwoma stronami do organizowania pracy zapobiegającej niepożadanym ruchom falkonów oraz probówek, oraz ochrony stanowiska pracy przed gorącymi i zamrożonymi elementami o wymiarach 305 x 379 x 2 mm. Mata powinna być odporna chemicznie, autoklawowalna z możliwością mycia w zmywarce</t>
  </si>
  <si>
    <t>cylinder miarowy PP, wysoki 10 ml, skala niebieska</t>
  </si>
  <si>
    <t xml:space="preserve">Termos Dewara z tworzywa sztucznego odpornego na stłuczenie z rączką do przenoszenia. Przeznaczony do pracy z ciekłym azotem, suchym lodem itp. Odporny na temperatury od -196°C do +100°C. Podwójne ścianki powinny być wypełnione izolującą pianką poliuretanową. Pokrywa z wentylowaną, izolowaną pokrywą. Naczynie o poj.  4 l </t>
  </si>
  <si>
    <t>1-0042</t>
  </si>
  <si>
    <t>Swann Morton</t>
  </si>
  <si>
    <t>AXYGT-1000-C</t>
  </si>
  <si>
    <t>Tłuczek szorstki, wykonany z wysokiej jakości specjalnego gatunku porcelany śr główki 42-45 mm, długość 170-175 mm</t>
  </si>
  <si>
    <t>szt</t>
  </si>
  <si>
    <t>Uchwyty do skalpeli, autoklawowalne, stal nierdzewna, typ nr 4</t>
  </si>
  <si>
    <t>Moździerz porcelanowy z wylewem i tłuczkiem o pj. 50 ml, średnicy górnej 88 mm, dolnej 44 mm, tłuczek o dł. 90 mm i średnicy 26 mm</t>
  </si>
  <si>
    <t>S-1522</t>
  </si>
  <si>
    <t>Zlewka wysoka szklana 400 ml</t>
  </si>
  <si>
    <t>01-230.202.06</t>
  </si>
  <si>
    <t>Filtry strzykawkowe Nylon 0.45 µm średnica  33 mm (Millex-HP  Syrlinge Driven Fllter Unlt)</t>
  </si>
  <si>
    <t>SLHN033NB</t>
  </si>
  <si>
    <t>Merck</t>
  </si>
  <si>
    <t>op.250 szt.</t>
  </si>
  <si>
    <t>Bagietki szklane długość 100mm, szerokość 7mm, nr katalogowy  7765/7x100</t>
  </si>
  <si>
    <t xml:space="preserve">Technosklo </t>
  </si>
  <si>
    <t>Pipeta jednokanałowa HTL 500-5000ul</t>
  </si>
  <si>
    <t>B0095</t>
  </si>
  <si>
    <t>1szt</t>
  </si>
  <si>
    <t>Gruszka do pipet Peleus</t>
  </si>
  <si>
    <t>3-1488</t>
  </si>
  <si>
    <t>Pęseta końcówki półokrągłe dł. 200mm</t>
  </si>
  <si>
    <t>06-521300-20</t>
  </si>
  <si>
    <t xml:space="preserve">Kolba płaskodenna okrągła w/sz 01000ml </t>
  </si>
  <si>
    <t>08-235.202.09</t>
  </si>
  <si>
    <t xml:space="preserve">Palnik spirytusowy stal nierdzewna 18-8 85x65 mm </t>
  </si>
  <si>
    <t>06-521656-10</t>
  </si>
  <si>
    <t>Pęseta końcówki półokrągłe stal 18-8 dł 250mm</t>
  </si>
  <si>
    <t>06-521300-25</t>
  </si>
  <si>
    <t>Pęseta końcówki półokrągłe stal 18-8 dł 300mm</t>
  </si>
  <si>
    <t>06-521300-30</t>
  </si>
  <si>
    <t>08-139.202.05</t>
  </si>
  <si>
    <t>08-139.202.07</t>
  </si>
  <si>
    <t xml:space="preserve">zlewka wysoka. 00250 ml borokrzem </t>
  </si>
  <si>
    <t xml:space="preserve">Szalki Petriego, sterylne średnicy 90 mm </t>
  </si>
  <si>
    <t>600 szt</t>
  </si>
  <si>
    <t>Pudełko PP na probówki 100 miejsc</t>
  </si>
  <si>
    <t>02/90-9100Ż</t>
  </si>
  <si>
    <t>Probówki Duran z prostym brzegiem</t>
  </si>
  <si>
    <t>B-3196</t>
  </si>
  <si>
    <t>B-3198</t>
  </si>
  <si>
    <t>Statyw na probówki typu eppendorf 2 ml</t>
  </si>
  <si>
    <t>B-0350</t>
  </si>
  <si>
    <t>Blok do barwienia preparatów</t>
  </si>
  <si>
    <t>Witko</t>
  </si>
  <si>
    <t>9.163.286</t>
  </si>
  <si>
    <t>01-231.202.04</t>
  </si>
  <si>
    <t>Q32856</t>
  </si>
  <si>
    <t>Pinceta ze stali nierdzewnej 30 cmdł, prosta, końce zaokrąglone</t>
  </si>
  <si>
    <t>N-1207</t>
  </si>
  <si>
    <t>7.616 845</t>
  </si>
  <si>
    <t>7.614 073</t>
  </si>
  <si>
    <t>Tigret Sp. z o.o.</t>
  </si>
  <si>
    <t>Zestaw narzędzi preparacyjnych w etui</t>
  </si>
  <si>
    <t>L-0088</t>
  </si>
  <si>
    <t>Mettler Toledo</t>
  </si>
  <si>
    <t>Końcówki do pipet RAININ RT-L1200-A Pipette Tips RT LTS 1200uL 768A/8</t>
  </si>
  <si>
    <t>960 szt</t>
  </si>
  <si>
    <t>Korki celulozowe do otworów o średnicy 25-27 mm</t>
  </si>
  <si>
    <t>53.3250.9</t>
  </si>
  <si>
    <t>50 szt./op</t>
  </si>
  <si>
    <t>Szalki Petriego; średnica 90 mm; wysokość 16,2 mm; sterylne; z żebrami wentylacyjnymi</t>
  </si>
  <si>
    <t>P-1067</t>
  </si>
  <si>
    <t>Probówka wirówkowa; PP; w workach; pojemność 50 ml</t>
  </si>
  <si>
    <t>Szufelka z PP, biała - 500ml</t>
  </si>
  <si>
    <t>E-6944</t>
  </si>
  <si>
    <t>Szufelka z PP, biała - 250ml</t>
  </si>
  <si>
    <t>E-6943</t>
  </si>
  <si>
    <t>Szpatułko-łyżeczka - prosta z PP</t>
  </si>
  <si>
    <t>P-1501</t>
  </si>
  <si>
    <t>P-1502</t>
  </si>
  <si>
    <t>Zlewka pomiarowa z PP - 50ml</t>
  </si>
  <si>
    <t>N-1627</t>
  </si>
  <si>
    <t>Septa - średnica 11 mm, do chromatografu gazowego Agilend 8860 GC System, w posiadaniu Zamawiającego.</t>
  </si>
  <si>
    <t>5182-3413</t>
  </si>
  <si>
    <t>200 szt./op.</t>
  </si>
  <si>
    <t xml:space="preserve">Torebki do sterylizacji Medibag Medilab 200 szt rozmiar; 70 x 230 mm ; Torebki przeznaczone są do sterylizacji parą wodną. Muszą być wyprodukowane z materiału odpornego na wszelkie uszkodzenia i zapewniać odpowiednią ochronę przed bakteriami, muszą być samoprzylepne i nie wymagają używania specjalnej zgrzewarki. Ponadto muszą być zaopatrzone w dodatkowe zgrzewy aby eliminować pylenie włókien i zmniejszać ryzyko zniszczenia torebek w trakcie załadunku. Woreczki powinny być wyposażone również w zewnętrzne oraz wewnętrzne wskaźniki, które informują o przebytym procesie sterylizacji. </t>
  </si>
  <si>
    <t xml:space="preserve">Torebki do sterylizacji Medibag Medilab 200 szt rozmiar 90 x 135 mm  Torebki przeznaczone są do sterylizacji parą wodną. Muszą być wyprodukowane z materiału odpornego na wszelkie uszkodzenia i zapewniać odpowiednią ochronę przed bakteriami, muszą być samoprzylepne i nie wymagają używania specjalnej zgrzewarki. Ponadto muszą być zaopatrzone w dodatkowe zgrzewy aby eliminować pylenie włókien i zmniejszać ryzyko zniszczenia torebek w trakcie załadunku. Woreczki powinny być wyposażone również w zewnętrzne oraz wewnętrzne wskaźniki, które informują o przebytym procesie sterylizacji. </t>
  </si>
  <si>
    <t xml:space="preserve">Torebki do sterylizacji Medibag Medilab 200 szt rozmiar 90 x 230 mm Torebki przeznaczone są do sterylizacji parą wodną. Muszą być wyprodukowane z materiału odpornego na wszelkie uszkodzenia i zapewniać odpowiednią ochronę przed bakteriami, muszą być samoprzylepne i nie wymagają używania specjalnej zgrzewarki. Ponadto muszą być zaopatrzone w dodatkowe zgrzewy aby eliminować pylenie włókien i zmniejszać ryzyko zniszczenia torebek w trakcie załadunku. Woreczki powinny być wyposażone również w zewnętrzne oraz wewnętrzne wskaźniki, które informują o przebytym procesie sterylizacji. </t>
  </si>
  <si>
    <t xml:space="preserve">Torebki do sterylizacji Medibag Medilab 200 szt rozmiar 135 x 255 mm Torebki przeznaczone są do sterylizacji parą wodną. Muszą być wyprodukowane z materiału odpornego na wszelkie uszkodzenia i zapewniać odpowiednią ochronę przed bakteriami, muszą być samoprzylepne i nie wymagają używania specjalnej zgrzewarki. Ponadto muszą być zaopatrzone w dodatkowe zgrzewy aby eliminować pylenie włókien i zmniejszać ryzyko zniszczenia torebek w trakcie załadunku. Woreczki powinny być wyposażone również w zewnętrzne oraz wewnętrzne wskaźniki, które informują o przebytym procesie sterylizacji. </t>
  </si>
  <si>
    <t>AUCSMED</t>
  </si>
  <si>
    <t>Zlewka wysoka. 00250 ml borokrzem</t>
  </si>
  <si>
    <t>Kolba stożkowa wąska szyja 01000 ml szkło BORO 3.3</t>
  </si>
  <si>
    <t xml:space="preserve">Zlewka Griffina, mat. PP przezroczysta, z wylewem i niebieską skalą, Ø zewn. 47mm, wys. 60mm </t>
  </si>
  <si>
    <t>Butelki laboratoryjne ze szkła Duran z szeroką szyjągwint GLS 80 poj. 2000 ml</t>
  </si>
  <si>
    <t>B-0307</t>
  </si>
  <si>
    <t>Probówki typu Eppendorf o poj. 5,0 ml z możliwością wielokrotnego otwierania i zamykania probówki jedną ręką. Probówki muszą być odporne na temperatury w zakresie od -86°C do 80°C. Wykonane z wysokiej jakości polipropylenu, bez dodatku biocydów i plastyfikatorów. Odporne na wirowanie do 25.000 x g z matowym polem do opisu. Wolne od DNaz, RNaz oraz ludzkiego DNA i inhibitorów PCR.</t>
  </si>
  <si>
    <t>0030 119.460</t>
  </si>
  <si>
    <t>Pojemnik do sterylizacji szalek Petriego - z nierdzewnej stali szlachetnej 18/8. Ze stelażem do szalek o śr. do 100 mm. Można sterylizować w temperaturze do + 150ºC</t>
  </si>
  <si>
    <t>Końcówki niebieskie do pipet, typu Eppendorf, pojemność 100-1000 µl (w posiadaniu Zamawiającego)</t>
  </si>
  <si>
    <t>Zlewka szklana DURAN, z podziałką i wylewem, wysoka, poj. 150 ml, Ø zewn. 54mm, wys. 95mm</t>
  </si>
  <si>
    <t>Sączki jakościowe średnie o śr. 180 mm</t>
  </si>
  <si>
    <t>lejek laboratoryjny szklany, średnica 50 mm</t>
  </si>
  <si>
    <t xml:space="preserve">Carl Roth </t>
  </si>
  <si>
    <t>Kolba stożkowa wąska szyja 00250 ml szkło BORO 3.3</t>
  </si>
  <si>
    <t xml:space="preserve">Zlewka wysoko szklana 400 ml </t>
  </si>
  <si>
    <t>TC 62</t>
  </si>
  <si>
    <t>Oferowany produkt</t>
  </si>
  <si>
    <t>Pakiet nr 2</t>
  </si>
  <si>
    <t>Parownica porcelanowa głęboka, glazurowana</t>
  </si>
  <si>
    <t>Zlewka porcelanowa z wysokim wylewem, wysokość 106mm, średnica 57mm, pojemność 225 ml</t>
  </si>
  <si>
    <t>Zlewka porcelanowa z wysokim wylewem, wysokość 157 mm, średnica 101 mm, pojemność 1100 ml</t>
  </si>
  <si>
    <t>Corning</t>
  </si>
  <si>
    <t>Cylinder pomiarowy (PP), wysoki, klasa B, 25 ml, niebieska skala</t>
  </si>
  <si>
    <t>Cylinder pomiarowy (PP), wysoki, klasa B, 250 ml, niebieska skala</t>
  </si>
  <si>
    <t>Cylinder pomiarowy (PP), wysoki, klasa B, 50 ml, niebieska skala</t>
  </si>
  <si>
    <r>
      <t xml:space="preserve">Invitrogen 
</t>
    </r>
    <r>
      <rPr>
        <sz val="10"/>
        <rFont val="Calibri"/>
        <family val="2"/>
        <charset val="238"/>
        <scheme val="minor"/>
      </rPr>
      <t>(Thermo Fisher Scintific</t>
    </r>
    <r>
      <rPr>
        <sz val="10"/>
        <color theme="1"/>
        <rFont val="Calibri"/>
        <family val="2"/>
        <charset val="238"/>
        <scheme val="minor"/>
      </rPr>
      <t>)</t>
    </r>
  </si>
  <si>
    <t>Zestaw rozciągananych, silikonowych pokryw do zamykania kolb i zlewek.  Produkt powinien nadawać się do pracy w temp. Od -40oC do 180oC. Wymagane pole do podpisu oraz możliwość sterylizacji w autoklawie. Powinny być odporne chemicznie oraz odpowiednie do zmywarek do naczyń.</t>
  </si>
  <si>
    <t>Rozciągana, silikonowa pokrywa do zamykania kolb i zlewek o średnicy od 43 do 61 mm (5 szt/op)Produkt powinien nadawać się do pracy w temp. Od -40oC do 180oC. Wymagane pole do podpisu oraz możliwość sterylizacji w autoklawie. Powinny być odporne chemicznie oraz odpowiednie do zmywarek do naczyń.</t>
  </si>
  <si>
    <t>Rozciągana, silikonowa pokrywa do zamykania kolb i zlewek o średnicy od 64 do 76 mm(5 szt/op)Produkt powinien nadawać się do pracy w temp. Od -40oC do 180oC. Wymagane pole do podpisu oraz możliwość sterylizacji w autoklawie. Powinny być odporne chemicznie oraz odpowiednie do zmywarek do naczyń.</t>
  </si>
  <si>
    <t>Rozciągana, silikonowa pokrywa do zamykania kolb i zlewek o średnicy od 84 do 116 mm(5 szt/op)Produkt powinien nadawać się do pracy w temp. Od -40oC do 180oC. Wymagane pole do podpisu oraz możliwość sterylizacji w autoklawie. Powinny być odporne chemicznie oraz odpowiednie do zmywarek do naczyń.</t>
  </si>
  <si>
    <t>Kuweta czarna z PCV, bez rowków, odporna termicznie od -30oC do 60oC, o wymiarach 31x41x6 cm</t>
  </si>
  <si>
    <t>Butla Duran z szeroką szyjką GLS80, zakręcana z trzema pionowymi przegrodami w wewnętrznej powierzchni butelki. Butle powinny być kompatybilne z mieszadłami magnetycznymi, w pełni autoklawowalne, z pierścieniem wylewowym, 250 ml, średnica 95 mm, wysokość 105 mm z podziałką łatwą do odczytania</t>
  </si>
  <si>
    <t>Butla Duran z szeroką szyjką GLS80, zakręcana z trzema pionowymi przegrodami w wewnętrznej powierzchni butelki. Butle powinny być kompatybilne z mieszadłami magnetycznymi, w pełni autoklawowalne, z pierścieniem wylewowym, 500 ml, średnica 101 mm, wysokość 152 mm z podziałką łatwą do odczytania</t>
  </si>
  <si>
    <t>Butla Duran z szeroką szyjką GLS80, zakręcana z trzema pionowymi przegrodami w wewnętrznej powierzchni butelki. Butle powinny być kompatybilne z mieszadłami magnetycznymi, w pełni autoklawowalne, z pierścieniem wylewowym, 1000 ml, średnica 101 mm, wysokość 222 mm z podziałką łatwą do odczytania</t>
  </si>
  <si>
    <t>Białe pojemniki PP z czerwoną zakrywką nakręcaną 1000 ml, średnica 102 mm, wysokość 127 mm (3 szt/op)</t>
  </si>
  <si>
    <t>Białe pojemniki PP z czerwoną zakrywką nakręcaną 500 ml, średnica 75 mm, wysokość 97 mm (9 szt/op)</t>
  </si>
  <si>
    <t>Białe pojemniki PP z czerwoną zakrywką nakręcaną 250 ml, średnica 68 mm, wysokość 79 mm (20 szt/op)</t>
  </si>
  <si>
    <t>Kuweta szklana z pionowymi ściankami bocznymi i polerowanym obrzeżem, bez pokrywy o szerokości 150 mm, długości 220 mm i wysokości 55 mm</t>
  </si>
  <si>
    <t>Kuweta szklana z pionowymi ściankami bocznymi i polerowanym obrzeżem z pokrywą ze stali nierdzewnej o szerokości 150 mm, długości 220 mm i wysokości 55 mm</t>
  </si>
  <si>
    <t>Kuweta wykonana z żywicy melaminowej o szerokości 250 mm, długości 350 mm i wysokości 100 mm. Kuweta powinna być autoklawowalna</t>
  </si>
  <si>
    <t>Kuweta wykonana z żywicy melaminowej o szerokości 240 mm, długości 350 mm i wysokości 40 mm. Kuweta powinna być autoklawowalna</t>
  </si>
  <si>
    <t>Kuweta wykonana z żywicy melaminowej o szerokości 160 mm, długości 290 mm i wysokości 60 mm. Kuweta powinna być autoklawowalna</t>
  </si>
  <si>
    <t>Kuweta wykonana z żywicy melaminowej o szerokości 160 mm, długości 290 mm i wysokości 30 mm. Kuweta powinna być autoklawowalna</t>
  </si>
  <si>
    <t>Kuweta wykonana z żywicy melaminowej o szerokości 150 mm, długości 190 mm i wysokości 40 mm. Kuweta powinna być autoklawowalna</t>
  </si>
  <si>
    <t>Kuweta wykonana z żywicy melaminowej o szerokości 110 mm, długości 210 mm i wysokości 30 mm. Kuweta powinna być autoklawowalna</t>
  </si>
  <si>
    <t>Pokrywa do kuwety z żywicy melaminowej o o szerokości 110 mm, długości 210 mm i wysokości 30 mm</t>
  </si>
  <si>
    <t>Pokrywa do kuwety z żywicy melaminowej o o szerokości 150 mm, długości 190 mm i wysokości 40 mm</t>
  </si>
  <si>
    <t>Pokrywa do kuwet z żywicy melaminowej o szerokości 160 mm, długości 290 mm i wysokości 30 mm oraz o szerokości 160 mm, długości 290 mm i wysokości 60 mm</t>
  </si>
  <si>
    <t>Pokrywa do kuwet z żywicy melaminowej o szerokości 240 mm, długości 350 mm i wysokości 40 mm oraz o szerokości 250 mm, długości 350 mm i wysokości 100 mm</t>
  </si>
  <si>
    <t>Kuweta z PCV, z rowkami lub bez, odporna termicznie od -30oC do 60oC, o wymiarach podstawy 190x260, szerokości 320 mm, długości 240 mm i wysokości 50 mm</t>
  </si>
  <si>
    <t>Kuweta z PCV, z rowkami lub bez, odporna termicznie od -30oC do 60oC, o wymiarach podstawy 260x320, szerokości 370 mm, długości 320 mm i wysokości 50 mm</t>
  </si>
  <si>
    <t>Białe pojemniki z zakrętką PP, 310 ml, średnica 80,5 mm, wysokość 79,2 mm (10 szt/op)</t>
  </si>
  <si>
    <t>Białe pojemniki z zakrętką PP, 600 ml, średnica 118,5 mm, wysokość 64,8 mm (10 szt/op)</t>
  </si>
  <si>
    <t>Białe pojemniki z zakrętką PP, 1250 ml, średnica 118,5 mm, wysokość 127,5 mm (5 szt/op)</t>
  </si>
  <si>
    <t>Przezroczyste woreczki na próbki, PE, sterylne, odpowiednie do próbek materiału roślinnego, wolne od pirogenów, Rnaz i Dnaz, bez pola do podpisu. 540 ml, szerokośdć 114 mm, długość 229 mm (500 szt/op)</t>
  </si>
  <si>
    <t>Przezroczyste woreczki na próbki, PE, sterylne, odpowiednie do próbek materiału roślinnego, wolne od pirogenów, Rnaz i Dnaz, bez pola do podpisu. 650 ml, szerokośdć 140 mm, długość 229 mm (500 szt/op)</t>
  </si>
  <si>
    <t>Przezroczyste woreczki na próbki, PE, sterylne, odpowiednie do próbek materiału roślinnego, wolne od pirogenów, Rnaz i Dnaz, z miejscem na opis. 540 ml, szerokośdć 114 mm, długość 229 mm (500 szt/op)</t>
  </si>
  <si>
    <t>Przezroczyste woreczki na próbki, PE, sterylne, odpowiednie do próbek materiału roślinnego, wolne od pirogenów, Rnaz i Dnaz, z miejscem na opis. 810 ml, szerokośdć 114 mm, długość 305 mm (500 szt/op)</t>
  </si>
  <si>
    <t>OST-11-SM</t>
  </si>
  <si>
    <t>OST-10-SM</t>
  </si>
  <si>
    <t>OST-23-SM</t>
  </si>
  <si>
    <t>Formularz asortymentowo-cenowy</t>
  </si>
  <si>
    <t>Opis przedmiotu zamówienia</t>
  </si>
  <si>
    <t>Przykładowy produkt spełniający wymagania Zamawiającego</t>
  </si>
  <si>
    <t>Planowana liczba opakowań</t>
  </si>
  <si>
    <t>Wartość netto              (kol. 8 x kol. 9)</t>
  </si>
  <si>
    <t xml:space="preserve">Stawka 
% VAT </t>
  </si>
  <si>
    <t>Watość brutto                     (kol. 10 + kol. 12)</t>
  </si>
  <si>
    <t xml:space="preserve">Załącznik nr 2 do SWZ </t>
  </si>
  <si>
    <r>
      <t xml:space="preserve">Wartość VAT </t>
    </r>
    <r>
      <rPr>
        <b/>
        <sz val="9"/>
        <color theme="1"/>
        <rFont val="Calibri"/>
        <family val="2"/>
        <charset val="238"/>
        <scheme val="minor"/>
      </rPr>
      <t>(kol. 10 x kol. 11)</t>
    </r>
  </si>
  <si>
    <t>Hecht/Witko</t>
  </si>
  <si>
    <t>TC 72</t>
  </si>
  <si>
    <t>Zestaw płytek testowych z filtrami papierowymi Phytotoxkit - 90 płytek</t>
  </si>
  <si>
    <t>1 zestaw</t>
  </si>
  <si>
    <t>Filtry do testów Phytotoxkit - 240 filtrów</t>
  </si>
  <si>
    <t>100 arkuszy</t>
  </si>
  <si>
    <t xml:space="preserve">Sączki z bibuły olejowej średnica 8,5 cm, gram. 250g/m2 </t>
  </si>
  <si>
    <r>
      <t>Bibuła olejowa 250g/m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 o wym. 100x70 cm </t>
    </r>
  </si>
  <si>
    <t>Pakiet nr 4</t>
  </si>
  <si>
    <t>SM-0934</t>
  </si>
  <si>
    <t>SM-0933</t>
  </si>
  <si>
    <t>op. (25 szt)</t>
  </si>
  <si>
    <t>Alwsci 
Technoloies</t>
  </si>
  <si>
    <t>24 x 25 szt.
(600 szt.)</t>
  </si>
  <si>
    <t>S-2155</t>
  </si>
  <si>
    <t xml:space="preserve">Kolby Erlenmeyera ze szkła Simax - z wąską szyjką, poj. 250 ml </t>
  </si>
  <si>
    <r>
      <t>Zlewki szklane Rasotherm</t>
    </r>
    <r>
      <rPr>
        <vertAlign val="superscript"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z wylewem - niskie (250 ml)</t>
    </r>
  </si>
  <si>
    <t>Probówki typu Eppendorf o pojemności 5ml, z zatrzaskiwaną pokrywką, wykonane z przezroczystego polipropylenu niezawierającego plastyfikatorów, biocydów, zakres temperatury roboczej: od -86°C do +80°C, odporność na wirowanie do 25.000 x g</t>
  </si>
  <si>
    <t>Pakiet nr 1</t>
  </si>
  <si>
    <t>Pakiet nr 6</t>
  </si>
  <si>
    <t>Probówki o poj. 0.2 ml, do PCR, cienkościenne, po 8 w stripie, z wieczkami w osobnym pasku, przezroczyste, 125 x 8 szt.</t>
  </si>
  <si>
    <t>Alchem</t>
  </si>
  <si>
    <t>386-33200001A</t>
  </si>
  <si>
    <t>op. 20 szt.</t>
  </si>
  <si>
    <t>593-1012</t>
  </si>
  <si>
    <t>593-3454</t>
  </si>
  <si>
    <t>593-3360</t>
  </si>
  <si>
    <t>601-SA21-01</t>
  </si>
  <si>
    <t>I-7030</t>
  </si>
  <si>
    <t>Tipsy do pipet o poj. 0.1-10µl; Końcówki krótkie do pipet typu Gilson (w posiadaniu Zamawiającego) pasujące do pipet jednokanałowych i wielokanałowych, pzezroczyste, niesterylne, wolne od RNazy, Dnaza, pakowane w workach</t>
  </si>
  <si>
    <t xml:space="preserve">Probówki zakręcane, z zakrętką (w komplecie), sterylne i wolne od DNAZ I RNAZ, ze skalą i podziałką, poj. 5 ml, bezbarwne, samostojące </t>
  </si>
  <si>
    <r>
      <t xml:space="preserve">Końcówki do pipet 10 ul, przezroczyste (10 x 96) szt we wkładce do stosu w rakach </t>
    </r>
    <r>
      <rPr>
        <sz val="10"/>
        <color rgb="FF000000"/>
        <rFont val="Calibri"/>
        <family val="2"/>
        <charset val="238"/>
      </rPr>
      <t>do pipet P2/P10, Gilson, Eppendorf</t>
    </r>
  </si>
  <si>
    <t>RFL-300-C</t>
  </si>
  <si>
    <t>op. (960 szt)</t>
  </si>
  <si>
    <t>Probówki typu Eppendorf, poj. 1,5 ml, różnokolorowe</t>
  </si>
  <si>
    <t>Probówki typu Eppendorf, poj. 2,0 ml,  różnokolorowe</t>
  </si>
  <si>
    <t>PCR-0208-CP-C</t>
  </si>
  <si>
    <t>Końcówki do Brand Transferpette S 1000-10000 μl</t>
  </si>
  <si>
    <t xml:space="preserve">Nalgene </t>
  </si>
  <si>
    <t>Kimble</t>
  </si>
  <si>
    <t xml:space="preserve">Lenz </t>
  </si>
  <si>
    <t xml:space="preserve">Donau </t>
  </si>
  <si>
    <t>Biologix</t>
  </si>
  <si>
    <t xml:space="preserve"> Bionovo</t>
  </si>
  <si>
    <t>B-1051</t>
  </si>
  <si>
    <t>Końcówki do pipety Eppendorf Quality, 0,5 – 10 mL, śr. 1,6 cm, dł. do 170mm, z podziałką co 1ml, końcówki bezbarwne, model: Research Plus będącej w posiadaniu Zamawiającego</t>
  </si>
  <si>
    <t xml:space="preserve">Końcówki do pipet bezbarwne, pojemność: 50 – 1 250 µL, długość:  76 mm,  </t>
  </si>
  <si>
    <t>Probówki typu Eppendorf, o poj. 1.5 ml, przezroczyste, wolne od DNaz, RNaz i pirogenów, skalowane, płaski chropowaty korek i duże pole do opisu, wirowanie maks. 30000 x g.</t>
  </si>
  <si>
    <t xml:space="preserve">Statyw karuzelowy z uchwytami na sześć pipet Eppendorf </t>
  </si>
  <si>
    <t xml:space="preserve">Pipeta typu Eppendorf Research plus, jednokanałowa, zmienna, 0.5 – 5 mL. Pipeta powinna być wyposażona w mechanizm ułatwiający zakładanie końcówek. Siła potrzebna do wyrzucenia końcówki nie większa niż 4 N. Pipeta powinna mieć możliwość powrotu do ustawień fabrycznych bez ponownej kalibracji. Możliwość sterylizacji całej pipety lub tylko dolnej części za pomocą promieniowania UV bądź w autoklawie (w temperaturze 121°C przy nadciśnieniu 1 bar przez 20 minut).  </t>
  </si>
  <si>
    <t xml:space="preserve">Zestaw startowy PCR-Cooler 0,2 mL, na płytki 96 dołkowe lub probówki PCR 0,2 ml, (1 różowy, 1 niebieski) </t>
  </si>
  <si>
    <t>Blok chłodniczy do PCR na płytki 96 dołkowe lub probówki PCR 0,2 ml, umożliwiający pracę w niskich temperaturach ok. 7°C.</t>
  </si>
  <si>
    <t>Pipeta jednokanałową o zmiennej objętości 1 - 10 ml . Pipeta powinna posiadać możliwość regulacji ułatwiającą pipetowanie różnych cieczy bez konieczności przeprowadzenia pełnej kalibracji. Pipeta powinna posiadać: sprężynujący stożek końcowy, gładką powierzchnię ułatwiające czyszczenie; aktywną redukcję powstawania aerozoli;  4-cyfrowy wskaźnik objętości pipetowanej cieczy; wbudowany chip pozwalający na identyfikację; być autoklawowalna.</t>
  </si>
  <si>
    <t>Zlewka z uchem PP, skala niebieska 2000ml</t>
  </si>
  <si>
    <t xml:space="preserve">Zlewka z uchem miarowa, PP, przezroczysta, z wypukłą skalą poj. 1000 ml, Ø zewn. 116 mm, wys. 170 mm </t>
  </si>
  <si>
    <t>Zlewka z uchem miarowa, PP, przezroczysta, z wypukłą skalą, poj. 500 ml, Ø zewn. 91 mm, wys. 133mm</t>
  </si>
  <si>
    <t>Zlewka niska z uchem z polipropylenu. Pojemność 2000 ml . Trwała podziałka wytłoczona w ściance zlewki. Autoklawowalna w temp do 121 st. C. Średnica: 116 mm; Wysokość:165 mm.</t>
  </si>
  <si>
    <t>Zlewka niska z uchem z polipropylenu. Pojemność 3000 ml. Trwała podziałka wytłoczona w ściance zlewki. Autoklawowalna w temp do 121 st. C. Średnicz:165 mm; Wysokość: 180mm.</t>
  </si>
  <si>
    <t>Tłuczek szorstki, wykonany z wysokiej jakości specjalnego gatunku porcelany średnica główki 24 mm, długość 115 mm</t>
  </si>
  <si>
    <t>641331213100</t>
  </si>
  <si>
    <t>Ostrze chirurgiczne do skalpela nr 23, w kształcie liścia, naostrzone wzdłuż jego dłuższej krawędzi, pasujące do rękojeści nr 4.</t>
  </si>
  <si>
    <t>Pakiet nr 3</t>
  </si>
  <si>
    <t xml:space="preserve">Pakiet nr 5 </t>
  </si>
  <si>
    <t>Pakiet nr 7</t>
  </si>
  <si>
    <t xml:space="preserve">Pakiet nr 8 </t>
  </si>
  <si>
    <t xml:space="preserve">Pakiet nr 9 </t>
  </si>
  <si>
    <t xml:space="preserve">Pakiet nr 10 </t>
  </si>
  <si>
    <t xml:space="preserve">Pakiet nr 20 </t>
  </si>
  <si>
    <t>Pakiet nr 28</t>
  </si>
  <si>
    <t>DWK Life 
Sciences</t>
  </si>
  <si>
    <t>Nakrętki do butelek laboratoryjnych Duran, z gwintem GL32, z pełną uszczelką. Autoklawowalne.</t>
  </si>
  <si>
    <t>Duran</t>
  </si>
  <si>
    <t>60 szt.</t>
  </si>
  <si>
    <t xml:space="preserve">Ostrze chirurgiczne nr 11, wykonane ze stali nierdzewnej, sterylne, o trójkątnym kształcie, naostrzone wzdłuż jego najdłuższej krawędzi, wyposażone w szpiczastą końcówkę, pasujące do rękojeści nr 3. </t>
  </si>
  <si>
    <t>Ostrze chirurgiczne nr 10, wykonane ze stali nierdzewnej, sterylne, posiadające zaokrągloną krawędź tnącą, pasujące do rękojeści nr 3.</t>
  </si>
  <si>
    <t>Inserty do wialek 5x31 mm, 0,20 mL, do wialek ND8, płaskie dno</t>
  </si>
  <si>
    <t>601-SA09-01</t>
  </si>
  <si>
    <t>Razem Pakiet nr 1</t>
  </si>
  <si>
    <t>Razem Pakiet nr 2</t>
  </si>
  <si>
    <t>Razem Pakiet nr 3</t>
  </si>
  <si>
    <t>Razem Pakiet nr 4</t>
  </si>
  <si>
    <t>Razem Pakiet nr 5</t>
  </si>
  <si>
    <t>Razem Pakiet nr 6</t>
  </si>
  <si>
    <t>Razem Pakiet nr 7</t>
  </si>
  <si>
    <t>Razem Pakiet nr 8</t>
  </si>
  <si>
    <t>Razem Pakiet nr 9</t>
  </si>
  <si>
    <t>Razem Pakiet nr 10</t>
  </si>
  <si>
    <t>Pakiet nr 11</t>
  </si>
  <si>
    <t>Razem Pakiet nr 11</t>
  </si>
  <si>
    <t>Pakiet nr 12</t>
  </si>
  <si>
    <t>Razem Pakiet nr 12</t>
  </si>
  <si>
    <t>Pakiet nr 13</t>
  </si>
  <si>
    <t>Razem Pakiet nr 13</t>
  </si>
  <si>
    <t>Pakiet nr 14</t>
  </si>
  <si>
    <t>Razem Pakiet nr 14</t>
  </si>
  <si>
    <t>Pakiet nr 15</t>
  </si>
  <si>
    <t>Razem Pakiet nr 15</t>
  </si>
  <si>
    <t>Pakiet nr 16</t>
  </si>
  <si>
    <t>Razem Pakiet nr 16</t>
  </si>
  <si>
    <t>Pakiet nr 17</t>
  </si>
  <si>
    <t>Razem Pakiet nr 17</t>
  </si>
  <si>
    <t>Pakiet nr 18</t>
  </si>
  <si>
    <t>Razem Pakiet nr 18</t>
  </si>
  <si>
    <t>Pakiet nr 19</t>
  </si>
  <si>
    <t>Razem Pakiet nr 19</t>
  </si>
  <si>
    <t>Razem Pakiet nr 20</t>
  </si>
  <si>
    <t>Pakiet nr 21</t>
  </si>
  <si>
    <t>Razem Pakiet nr 21</t>
  </si>
  <si>
    <t>Pakiet nr 22</t>
  </si>
  <si>
    <t>Razem Pakiet nr 22</t>
  </si>
  <si>
    <t>Pakiet nr 23</t>
  </si>
  <si>
    <t>Razem Pakiet nr 23</t>
  </si>
  <si>
    <t>Pakiet nr 24</t>
  </si>
  <si>
    <t>Razem Pakiet nr 24</t>
  </si>
  <si>
    <t>Pakiet nr 25</t>
  </si>
  <si>
    <t>Razem Pakiet nr 25</t>
  </si>
  <si>
    <t>Pakiet nr 26</t>
  </si>
  <si>
    <t>Razem Pakiet nr 26</t>
  </si>
  <si>
    <t>Pakiet nr 27</t>
  </si>
  <si>
    <t>Razem Pakiet nr 27</t>
  </si>
  <si>
    <t>Razem Pakiet nr 28</t>
  </si>
  <si>
    <t>Pęseta  precyzyjna  długość 100 mm, końcówka 0,5 mm prosta, delikatnie ząbkowana</t>
  </si>
  <si>
    <t xml:space="preserve">Pipeta wielokanałowa typu Pipeta Research plus 8-kanałowa, zakres pojemności:  120-1200 µl, posiadająca zacisk szybkiego montowania, który ułatwia usuwanie dolnej części pipety oraz mechanizm amortyzujący, chroniący trzonek na końcówki do pipet	</t>
  </si>
  <si>
    <t>dot. postępowania pn. Sukcesywne dostawy plastików i szkła laboratoryjnego, nr 44/ZP/2023</t>
  </si>
  <si>
    <t xml:space="preserve">Niniejszy plik należy opatrzyć kwalifikowanym podpisem elektronicznym lub podpisem zaufanym </t>
  </si>
  <si>
    <t>lub podpisem osobistym przez osobę uprawnioną do występowania w imieniu Wykonawcy</t>
  </si>
  <si>
    <r>
      <rPr>
        <b/>
        <u/>
        <sz val="9"/>
        <color indexed="8"/>
        <rFont val="Calibri"/>
        <family val="2"/>
        <charset val="238"/>
      </rPr>
      <t>Uwaga:</t>
    </r>
    <r>
      <rPr>
        <sz val="9"/>
        <color indexed="8"/>
        <rFont val="Calibri"/>
        <family val="2"/>
        <charset val="238"/>
      </rPr>
      <t xml:space="preserve"> 
Wykonawca zobowiązany jest do wypełnienia kolumn nr 5, 6, 10-13 w ramach Pakietu/ów na który/e składana jest oferta </t>
    </r>
  </si>
  <si>
    <t>Cylinder Kl B 0100 ml stopa szklana sześciokątna</t>
  </si>
  <si>
    <t>Cylinder Kl B 0500 ml stopa szklana sześciokątna</t>
  </si>
  <si>
    <t>Inserty do wialek, przezroczyste szkło, stożkowe końcówki, z polimerowymi podkładkami 0,1 ml; rozmiar 29x5 mm</t>
  </si>
  <si>
    <t>Końcówki do pipet Pipette Tips RC LTS 1200µL 1000A/1</t>
  </si>
  <si>
    <t>Pipeta-LITE XLS LT (LA8-1200XLS) pipeta wielokanałowa, pipeta 8-kanałowa, zmienny rozstaw kanałów 9-14 mm, praca z płytkami 24-,48-,96-dołkowymi oraz próbówkami do mikrowirówek, system odrzucania końccówek LTS LiteTouch</t>
  </si>
  <si>
    <t>Probówki cienkościenne zgodne z urządzenim Qubit (producent Invitrogen) w posiadaniu Zamawiającego, wykonane z polipropylenu, pojemność 500 mikrolitrów</t>
  </si>
  <si>
    <t>Zlewka niska 00100 ml borokrzem</t>
  </si>
  <si>
    <t>Zlewka niska 00600 ml borokrzem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</si>
</sst>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7" formatCode="#,##0.00\ &quot;zł&quot;;\-#,##0.0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#,##0.00\ &quot;zł&quot;"/>
    <numFmt numFmtId="166" formatCode="0.0"/>
    <numFmt numFmtId="167" formatCode="[$-415]0.000"/>
    <numFmt numFmtId="168" formatCode="#,##0.00&quot;     &quot;"/>
    <numFmt numFmtId="169" formatCode="#,##0.00\ _z_ł"/>
  </numFmts>
  <fonts count="49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Times New Roman"/>
      <family val="2"/>
      <charset val="238"/>
    </font>
    <font>
      <sz val="10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  <font>
      <sz val="11"/>
      <color rgb="FF000000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1"/>
      <color rgb="FF7F7F7F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5" tint="-0.49998474074526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rgb="FFFF0000"/>
      <name val="Calibri"/>
      <family val="2"/>
      <charset val="238"/>
    </font>
    <font>
      <b/>
      <u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D9E1F2"/>
        <bgColor indexed="64"/>
      </patternFill>
    </fill>
    <fill>
      <patternFill patternType="solid">
        <fgColor rgb="FFF4FAD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52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6" fillId="3" borderId="0" applyNumberFormat="0" applyBorder="0" applyAlignment="0" applyProtection="0"/>
    <xf numFmtId="44" fontId="5" fillId="0" borderId="0" applyFont="0" applyFill="0" applyBorder="0" applyAlignment="0" applyProtection="0"/>
    <xf numFmtId="165" fontId="9" fillId="0" borderId="0" applyBorder="0" applyProtection="0"/>
    <xf numFmtId="0" fontId="10" fillId="0" borderId="0"/>
    <xf numFmtId="165" fontId="9" fillId="0" borderId="0" applyBorder="0" applyProtection="0"/>
    <xf numFmtId="165" fontId="9" fillId="0" borderId="0" applyBorder="0" applyProtection="0"/>
    <xf numFmtId="0" fontId="10" fillId="0" borderId="0"/>
    <xf numFmtId="164" fontId="11" fillId="0" borderId="0" applyFont="0" applyFill="0" applyBorder="0" applyAlignment="0" applyProtection="0"/>
    <xf numFmtId="165" fontId="12" fillId="0" borderId="0" applyBorder="0" applyProtection="0"/>
    <xf numFmtId="0" fontId="6" fillId="3" borderId="0" applyNumberFormat="0" applyBorder="0" applyAlignment="0" applyProtection="0"/>
    <xf numFmtId="0" fontId="10" fillId="0" borderId="0"/>
    <xf numFmtId="166" fontId="12" fillId="0" borderId="0" applyBorder="0" applyProtection="0"/>
    <xf numFmtId="164" fontId="11" fillId="0" borderId="0" applyFont="0" applyFill="0" applyBorder="0" applyAlignment="0" applyProtection="0"/>
    <xf numFmtId="0" fontId="1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167" fontId="1" fillId="0" borderId="0"/>
    <xf numFmtId="9" fontId="5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4" fillId="0" borderId="0"/>
    <xf numFmtId="0" fontId="13" fillId="0" borderId="0"/>
    <xf numFmtId="9" fontId="13" fillId="0" borderId="0" applyFont="0" applyFill="0" applyBorder="0" applyAlignment="0" applyProtection="0"/>
    <xf numFmtId="0" fontId="10" fillId="0" borderId="0"/>
    <xf numFmtId="0" fontId="1" fillId="0" borderId="0"/>
    <xf numFmtId="0" fontId="13" fillId="0" borderId="0"/>
    <xf numFmtId="0" fontId="5" fillId="0" borderId="0"/>
    <xf numFmtId="9" fontId="5" fillId="0" borderId="0" applyFont="0" applyFill="0" applyBorder="0" applyAlignment="0" applyProtection="0"/>
    <xf numFmtId="0" fontId="13" fillId="0" borderId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165" fontId="12" fillId="0" borderId="0" applyBorder="0" applyProtection="0"/>
    <xf numFmtId="0" fontId="10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4" fillId="0" borderId="0"/>
    <xf numFmtId="0" fontId="13" fillId="0" borderId="0"/>
    <xf numFmtId="0" fontId="10" fillId="0" borderId="0"/>
    <xf numFmtId="0" fontId="1" fillId="0" borderId="0"/>
    <xf numFmtId="0" fontId="13" fillId="0" borderId="0"/>
    <xf numFmtId="0" fontId="5" fillId="0" borderId="0"/>
    <xf numFmtId="9" fontId="5" fillId="0" borderId="0" applyFont="0" applyFill="0" applyBorder="0" applyAlignment="0" applyProtection="0"/>
    <xf numFmtId="0" fontId="13" fillId="0" borderId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/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1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1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1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Border="0" applyProtection="0"/>
    <xf numFmtId="165" fontId="9" fillId="0" borderId="0" applyBorder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3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3" fillId="0" borderId="0"/>
    <xf numFmtId="0" fontId="5" fillId="0" borderId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359">
    <xf numFmtId="0" fontId="0" fillId="0" borderId="0" xfId="0"/>
    <xf numFmtId="7" fontId="16" fillId="0" borderId="1" xfId="51" applyNumberFormat="1" applyFont="1" applyBorder="1" applyAlignment="1">
      <alignment horizontal="right" vertical="center"/>
    </xf>
    <xf numFmtId="0" fontId="16" fillId="0" borderId="2" xfId="1" applyFont="1" applyBorder="1" applyAlignment="1">
      <alignment horizontal="center" vertical="center"/>
    </xf>
    <xf numFmtId="1" fontId="16" fillId="0" borderId="1" xfId="419" applyNumberFormat="1" applyFont="1" applyFill="1" applyBorder="1" applyAlignment="1">
      <alignment horizontal="center" vertical="center"/>
    </xf>
    <xf numFmtId="1" fontId="16" fillId="0" borderId="1" xfId="51" applyNumberFormat="1" applyFont="1" applyFill="1" applyBorder="1" applyAlignment="1">
      <alignment horizontal="center" vertical="center"/>
    </xf>
    <xf numFmtId="9" fontId="16" fillId="2" borderId="1" xfId="1" applyNumberFormat="1" applyFont="1" applyFill="1" applyBorder="1" applyAlignment="1">
      <alignment horizontal="center" vertical="center"/>
    </xf>
    <xf numFmtId="7" fontId="16" fillId="2" borderId="1" xfId="1" applyNumberFormat="1" applyFont="1" applyFill="1" applyBorder="1" applyAlignment="1">
      <alignment horizontal="right" vertical="center"/>
    </xf>
    <xf numFmtId="9" fontId="16" fillId="0" borderId="1" xfId="51" applyNumberFormat="1" applyFont="1" applyFill="1" applyBorder="1" applyAlignment="1">
      <alignment horizontal="center" vertical="center"/>
    </xf>
    <xf numFmtId="7" fontId="16" fillId="0" borderId="1" xfId="51" applyNumberFormat="1" applyFont="1" applyFill="1" applyBorder="1" applyAlignment="1">
      <alignment horizontal="right" vertical="center"/>
    </xf>
    <xf numFmtId="0" fontId="16" fillId="0" borderId="1" xfId="51" applyFont="1" applyFill="1" applyBorder="1" applyAlignment="1">
      <alignment horizontal="center" vertical="center"/>
    </xf>
    <xf numFmtId="7" fontId="16" fillId="0" borderId="2" xfId="1" applyNumberFormat="1" applyFont="1" applyBorder="1" applyAlignment="1">
      <alignment horizontal="right" vertical="center"/>
    </xf>
    <xf numFmtId="0" fontId="16" fillId="0" borderId="1" xfId="4" applyFont="1" applyFill="1" applyBorder="1" applyAlignment="1">
      <alignment horizontal="center" vertical="center"/>
    </xf>
    <xf numFmtId="7" fontId="16" fillId="0" borderId="1" xfId="1" applyNumberFormat="1" applyFont="1" applyFill="1" applyBorder="1" applyAlignment="1" applyProtection="1">
      <alignment horizontal="right" vertical="center"/>
      <protection locked="0"/>
    </xf>
    <xf numFmtId="0" fontId="16" fillId="0" borderId="1" xfId="4" applyFont="1" applyFill="1" applyBorder="1" applyAlignment="1" applyProtection="1">
      <alignment horizontal="center" vertical="center"/>
    </xf>
    <xf numFmtId="0" fontId="16" fillId="0" borderId="1" xfId="165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/>
    </xf>
    <xf numFmtId="1" fontId="16" fillId="0" borderId="1" xfId="51" applyNumberFormat="1" applyFont="1" applyFill="1" applyBorder="1" applyAlignment="1" applyProtection="1">
      <alignment horizontal="center" vertical="center"/>
      <protection locked="0"/>
    </xf>
    <xf numFmtId="168" fontId="16" fillId="0" borderId="1" xfId="153" applyNumberFormat="1" applyFont="1" applyBorder="1" applyAlignment="1">
      <alignment horizontal="center" vertical="center"/>
    </xf>
    <xf numFmtId="1" fontId="16" fillId="0" borderId="1" xfId="51" applyNumberFormat="1" applyFont="1" applyBorder="1" applyAlignment="1" applyProtection="1">
      <alignment horizontal="center" vertical="center"/>
      <protection locked="0"/>
    </xf>
    <xf numFmtId="0" fontId="16" fillId="0" borderId="1" xfId="154" applyFont="1" applyBorder="1" applyAlignment="1">
      <alignment horizontal="center" vertical="center"/>
    </xf>
    <xf numFmtId="1" fontId="16" fillId="0" borderId="1" xfId="153" applyNumberFormat="1" applyFont="1" applyFill="1" applyBorder="1" applyAlignment="1">
      <alignment horizontal="center" vertical="center"/>
    </xf>
    <xf numFmtId="168" fontId="16" fillId="0" borderId="1" xfId="419" applyNumberFormat="1" applyFont="1" applyFill="1" applyBorder="1" applyAlignment="1">
      <alignment horizontal="center" vertical="center"/>
    </xf>
    <xf numFmtId="0" fontId="16" fillId="0" borderId="1" xfId="51" applyFont="1" applyBorder="1" applyAlignment="1">
      <alignment horizontal="center" vertical="center"/>
    </xf>
    <xf numFmtId="49" fontId="16" fillId="0" borderId="1" xfId="1" applyNumberFormat="1" applyFont="1" applyFill="1" applyBorder="1" applyAlignment="1">
      <alignment horizontal="center" vertical="center"/>
    </xf>
    <xf numFmtId="7" fontId="16" fillId="0" borderId="1" xfId="1" applyNumberFormat="1" applyFont="1" applyFill="1" applyBorder="1" applyAlignment="1">
      <alignment horizontal="right" vertical="center"/>
    </xf>
    <xf numFmtId="9" fontId="16" fillId="0" borderId="1" xfId="51" applyNumberFormat="1" applyFont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/>
    </xf>
    <xf numFmtId="1" fontId="16" fillId="0" borderId="1" xfId="4" applyNumberFormat="1" applyFont="1" applyFill="1" applyBorder="1" applyAlignment="1">
      <alignment horizontal="center" vertical="center"/>
    </xf>
    <xf numFmtId="0" fontId="16" fillId="0" borderId="1" xfId="4" quotePrefix="1" applyFont="1" applyFill="1" applyBorder="1" applyAlignment="1">
      <alignment horizontal="center" vertical="center"/>
    </xf>
    <xf numFmtId="9" fontId="16" fillId="0" borderId="1" xfId="153" applyNumberFormat="1" applyFont="1" applyBorder="1" applyAlignment="1">
      <alignment horizontal="center" vertical="center"/>
    </xf>
    <xf numFmtId="1" fontId="16" fillId="0" borderId="1" xfId="153" applyNumberFormat="1" applyFont="1" applyBorder="1" applyAlignment="1">
      <alignment horizontal="center" vertical="center"/>
    </xf>
    <xf numFmtId="1" fontId="16" fillId="0" borderId="1" xfId="1" applyNumberFormat="1" applyFont="1" applyFill="1" applyBorder="1" applyAlignment="1">
      <alignment horizontal="center" vertical="center"/>
    </xf>
    <xf numFmtId="1" fontId="16" fillId="2" borderId="1" xfId="1" applyNumberFormat="1" applyFont="1" applyFill="1" applyBorder="1" applyAlignment="1">
      <alignment horizontal="center" vertical="center"/>
    </xf>
    <xf numFmtId="9" fontId="16" fillId="0" borderId="1" xfId="1" applyNumberFormat="1" applyFont="1" applyFill="1" applyBorder="1" applyAlignment="1" applyProtection="1">
      <alignment horizontal="center" vertical="center"/>
      <protection locked="0"/>
    </xf>
    <xf numFmtId="1" fontId="16" fillId="0" borderId="1" xfId="4" applyNumberFormat="1" applyFont="1" applyFill="1" applyBorder="1" applyAlignment="1" applyProtection="1">
      <alignment horizontal="center" vertical="center"/>
    </xf>
    <xf numFmtId="9" fontId="16" fillId="0" borderId="1" xfId="1" applyNumberFormat="1" applyFont="1" applyFill="1" applyBorder="1" applyAlignment="1">
      <alignment horizontal="center" vertical="center"/>
    </xf>
    <xf numFmtId="17" fontId="16" fillId="0" borderId="1" xfId="1" applyNumberFormat="1" applyFont="1" applyFill="1" applyBorder="1" applyAlignment="1">
      <alignment horizontal="center" vertical="center"/>
    </xf>
    <xf numFmtId="1" fontId="16" fillId="0" borderId="1" xfId="1" applyNumberFormat="1" applyFont="1" applyBorder="1" applyAlignment="1">
      <alignment horizontal="center" vertical="center"/>
    </xf>
    <xf numFmtId="7" fontId="16" fillId="0" borderId="1" xfId="1" applyNumberFormat="1" applyFont="1" applyBorder="1" applyAlignment="1">
      <alignment horizontal="right" vertical="center"/>
    </xf>
    <xf numFmtId="9" fontId="16" fillId="0" borderId="1" xfId="1" applyNumberFormat="1" applyFont="1" applyBorder="1" applyAlignment="1">
      <alignment horizontal="center" vertical="center"/>
    </xf>
    <xf numFmtId="7" fontId="16" fillId="0" borderId="1" xfId="1" applyNumberFormat="1" applyFont="1" applyBorder="1" applyAlignment="1" applyProtection="1">
      <alignment horizontal="right" vertical="center"/>
      <protection locked="0"/>
    </xf>
    <xf numFmtId="0" fontId="16" fillId="0" borderId="1" xfId="153" applyFont="1" applyBorder="1" applyAlignment="1">
      <alignment horizontal="center" vertical="center"/>
    </xf>
    <xf numFmtId="9" fontId="16" fillId="0" borderId="1" xfId="1" applyNumberFormat="1" applyFont="1" applyBorder="1" applyAlignment="1" applyProtection="1">
      <alignment horizontal="center" vertical="center"/>
      <protection locked="0"/>
    </xf>
    <xf numFmtId="1" fontId="16" fillId="0" borderId="1" xfId="51" applyNumberFormat="1" applyFont="1" applyBorder="1" applyAlignment="1">
      <alignment horizontal="center" vertical="center"/>
    </xf>
    <xf numFmtId="49" fontId="16" fillId="0" borderId="1" xfId="1" applyNumberFormat="1" applyFont="1" applyBorder="1" applyAlignment="1">
      <alignment horizontal="center" vertical="center"/>
    </xf>
    <xf numFmtId="7" fontId="16" fillId="0" borderId="1" xfId="4" applyNumberFormat="1" applyFont="1" applyFill="1" applyBorder="1" applyAlignment="1">
      <alignment horizontal="right" vertical="center"/>
    </xf>
    <xf numFmtId="0" fontId="16" fillId="0" borderId="1" xfId="1" applyFont="1" applyFill="1" applyBorder="1" applyAlignment="1">
      <alignment horizontal="left" vertical="center"/>
    </xf>
    <xf numFmtId="17" fontId="16" fillId="0" borderId="1" xfId="1" applyNumberFormat="1" applyFont="1" applyBorder="1" applyAlignment="1">
      <alignment horizontal="center" vertical="center"/>
    </xf>
    <xf numFmtId="9" fontId="16" fillId="0" borderId="2" xfId="1" applyNumberFormat="1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6" fillId="2" borderId="1" xfId="154" applyFont="1" applyFill="1" applyBorder="1" applyAlignment="1">
      <alignment horizontal="center" vertical="center"/>
    </xf>
    <xf numFmtId="0" fontId="16" fillId="2" borderId="1" xfId="153" applyFont="1" applyFill="1" applyBorder="1" applyAlignment="1">
      <alignment horizontal="center" vertical="center"/>
    </xf>
    <xf numFmtId="7" fontId="16" fillId="2" borderId="1" xfId="4" applyNumberFormat="1" applyFont="1" applyFill="1" applyBorder="1" applyAlignment="1">
      <alignment horizontal="right" vertical="center"/>
    </xf>
    <xf numFmtId="0" fontId="16" fillId="2" borderId="1" xfId="163" applyFont="1" applyFill="1" applyBorder="1" applyAlignment="1">
      <alignment horizontal="center" vertical="center"/>
    </xf>
    <xf numFmtId="0" fontId="16" fillId="2" borderId="1" xfId="43" applyFont="1" applyFill="1" applyBorder="1" applyAlignment="1">
      <alignment horizontal="center" vertical="center"/>
    </xf>
    <xf numFmtId="1" fontId="16" fillId="2" borderId="1" xfId="43" applyNumberFormat="1" applyFont="1" applyFill="1" applyBorder="1" applyAlignment="1">
      <alignment horizontal="center" vertical="center"/>
    </xf>
    <xf numFmtId="7" fontId="16" fillId="2" borderId="1" xfId="163" applyNumberFormat="1" applyFont="1" applyFill="1" applyBorder="1" applyAlignment="1">
      <alignment horizontal="right" vertical="center"/>
    </xf>
    <xf numFmtId="7" fontId="16" fillId="2" borderId="1" xfId="1" applyNumberFormat="1" applyFont="1" applyFill="1" applyBorder="1" applyAlignment="1" applyProtection="1">
      <alignment horizontal="right" vertical="center"/>
      <protection locked="0"/>
    </xf>
    <xf numFmtId="0" fontId="16" fillId="2" borderId="1" xfId="152" applyFont="1" applyFill="1" applyBorder="1" applyAlignment="1">
      <alignment horizontal="center" vertical="center"/>
    </xf>
    <xf numFmtId="1" fontId="16" fillId="2" borderId="1" xfId="164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9" fontId="20" fillId="0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0" xfId="0" applyFont="1"/>
    <xf numFmtId="0" fontId="16" fillId="0" borderId="1" xfId="0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/>
    </xf>
    <xf numFmtId="0" fontId="16" fillId="2" borderId="2" xfId="1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1" fontId="16" fillId="2" borderId="2" xfId="1" applyNumberFormat="1" applyFont="1" applyFill="1" applyBorder="1" applyAlignment="1">
      <alignment horizontal="center" vertical="center"/>
    </xf>
    <xf numFmtId="7" fontId="16" fillId="2" borderId="2" xfId="1" applyNumberFormat="1" applyFont="1" applyFill="1" applyBorder="1" applyAlignment="1">
      <alignment horizontal="right" vertical="center"/>
    </xf>
    <xf numFmtId="0" fontId="20" fillId="0" borderId="0" xfId="0" applyFont="1" applyBorder="1"/>
    <xf numFmtId="0" fontId="20" fillId="0" borderId="1" xfId="0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20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20" fillId="0" borderId="1" xfId="1" applyFont="1" applyBorder="1" applyAlignment="1">
      <alignment horizontal="center" vertical="center" wrapText="1"/>
    </xf>
    <xf numFmtId="7" fontId="20" fillId="0" borderId="1" xfId="1" applyNumberFormat="1" applyFont="1" applyBorder="1" applyAlignment="1">
      <alignment horizontal="right" vertical="center" wrapText="1"/>
    </xf>
    <xf numFmtId="9" fontId="20" fillId="0" borderId="1" xfId="1" applyNumberFormat="1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left" vertical="center" wrapText="1"/>
    </xf>
    <xf numFmtId="0" fontId="16" fillId="0" borderId="1" xfId="262" applyFont="1" applyFill="1" applyBorder="1" applyAlignment="1">
      <alignment horizontal="center" vertical="center"/>
    </xf>
    <xf numFmtId="0" fontId="20" fillId="0" borderId="0" xfId="0" applyFont="1" applyFill="1"/>
    <xf numFmtId="0" fontId="20" fillId="0" borderId="1" xfId="0" applyFont="1" applyFill="1" applyBorder="1" applyAlignment="1">
      <alignment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right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 wrapText="1"/>
    </xf>
    <xf numFmtId="0" fontId="16" fillId="0" borderId="1" xfId="1" applyFont="1" applyFill="1" applyBorder="1" applyAlignment="1">
      <alignment horizontal="center" vertical="center" wrapText="1"/>
    </xf>
    <xf numFmtId="169" fontId="16" fillId="0" borderId="1" xfId="153" applyNumberFormat="1" applyFont="1" applyFill="1" applyBorder="1" applyAlignment="1">
      <alignment horizontal="center" vertical="center"/>
    </xf>
    <xf numFmtId="0" fontId="16" fillId="0" borderId="1" xfId="1" quotePrefix="1" applyFont="1" applyFill="1" applyBorder="1" applyAlignment="1">
      <alignment horizontal="center" vertical="center"/>
    </xf>
    <xf numFmtId="0" fontId="16" fillId="0" borderId="1" xfId="4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153" applyFont="1" applyFill="1" applyBorder="1" applyAlignment="1">
      <alignment horizontal="center" vertical="center"/>
    </xf>
    <xf numFmtId="0" fontId="16" fillId="0" borderId="1" xfId="51" applyFont="1" applyFill="1" applyBorder="1" applyAlignment="1">
      <alignment horizontal="left" vertical="center" wrapText="1"/>
    </xf>
    <xf numFmtId="0" fontId="16" fillId="0" borderId="1" xfId="154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0" fontId="23" fillId="0" borderId="1" xfId="1" applyFont="1" applyFill="1" applyBorder="1" applyAlignment="1">
      <alignment horizontal="center" vertical="center"/>
    </xf>
    <xf numFmtId="0" fontId="23" fillId="0" borderId="1" xfId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wrapText="1"/>
    </xf>
    <xf numFmtId="0" fontId="16" fillId="0" borderId="1" xfId="262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wrapText="1"/>
    </xf>
    <xf numFmtId="0" fontId="16" fillId="0" borderId="1" xfId="149" applyFont="1" applyFill="1" applyBorder="1" applyAlignment="1" applyProtection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152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0" fontId="16" fillId="0" borderId="1" xfId="1" applyFont="1" applyBorder="1" applyAlignment="1">
      <alignment horizontal="left" vertical="center" wrapText="1"/>
    </xf>
    <xf numFmtId="168" fontId="16" fillId="0" borderId="1" xfId="419" applyNumberFormat="1" applyFont="1" applyFill="1" applyBorder="1" applyAlignment="1">
      <alignment horizontal="left" vertical="center" wrapText="1"/>
    </xf>
    <xf numFmtId="0" fontId="16" fillId="0" borderId="1" xfId="165" applyFont="1" applyBorder="1" applyAlignment="1">
      <alignment horizontal="left" vertical="center" wrapText="1"/>
    </xf>
    <xf numFmtId="0" fontId="16" fillId="2" borderId="1" xfId="265" applyFont="1" applyFill="1" applyBorder="1" applyAlignment="1" applyProtection="1">
      <alignment horizontal="left" vertical="center" wrapText="1"/>
    </xf>
    <xf numFmtId="0" fontId="16" fillId="2" borderId="1" xfId="1" applyFont="1" applyFill="1" applyBorder="1" applyAlignment="1">
      <alignment horizontal="left" vertical="center" wrapText="1"/>
    </xf>
    <xf numFmtId="0" fontId="16" fillId="0" borderId="1" xfId="154" applyFont="1" applyFill="1" applyBorder="1" applyAlignment="1">
      <alignment horizontal="left" vertical="center" wrapText="1"/>
    </xf>
    <xf numFmtId="0" fontId="16" fillId="0" borderId="1" xfId="154" applyFont="1" applyBorder="1" applyAlignment="1">
      <alignment horizontal="left" vertical="center" wrapText="1"/>
    </xf>
    <xf numFmtId="0" fontId="16" fillId="0" borderId="1" xfId="153" applyFont="1" applyBorder="1" applyAlignment="1">
      <alignment horizontal="left" vertical="center" wrapText="1"/>
    </xf>
    <xf numFmtId="0" fontId="16" fillId="2" borderId="1" xfId="154" applyFont="1" applyFill="1" applyBorder="1" applyAlignment="1">
      <alignment horizontal="left" vertical="center" wrapText="1"/>
    </xf>
    <xf numFmtId="0" fontId="16" fillId="0" borderId="1" xfId="153" applyFont="1" applyFill="1" applyBorder="1" applyAlignment="1">
      <alignment horizontal="left" vertical="center" wrapText="1"/>
    </xf>
    <xf numFmtId="0" fontId="16" fillId="2" borderId="1" xfId="152" applyFont="1" applyFill="1" applyBorder="1" applyAlignment="1">
      <alignment horizontal="left" vertical="center" wrapText="1"/>
    </xf>
    <xf numFmtId="169" fontId="16" fillId="0" borderId="1" xfId="153" applyNumberFormat="1" applyFont="1" applyFill="1" applyBorder="1" applyAlignment="1">
      <alignment horizontal="left" vertical="center" wrapText="1"/>
    </xf>
    <xf numFmtId="0" fontId="16" fillId="2" borderId="2" xfId="1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419" applyFont="1" applyFill="1" applyBorder="1" applyAlignment="1">
      <alignment horizontal="center" vertical="center"/>
    </xf>
    <xf numFmtId="0" fontId="16" fillId="0" borderId="1" xfId="419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right" vertical="center" wrapText="1"/>
    </xf>
    <xf numFmtId="0" fontId="16" fillId="0" borderId="1" xfId="0" applyFont="1" applyBorder="1" applyAlignment="1">
      <alignment horizontal="right" vertical="center"/>
    </xf>
    <xf numFmtId="2" fontId="20" fillId="0" borderId="1" xfId="0" applyNumberFormat="1" applyFont="1" applyFill="1" applyBorder="1" applyAlignment="1">
      <alignment horizontal="right" vertical="center"/>
    </xf>
    <xf numFmtId="8" fontId="20" fillId="0" borderId="1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right" vertical="center"/>
    </xf>
    <xf numFmtId="0" fontId="16" fillId="0" borderId="1" xfId="73" applyFont="1" applyFill="1" applyBorder="1" applyAlignment="1">
      <alignment horizontal="left" vertical="center" wrapText="1"/>
    </xf>
    <xf numFmtId="0" fontId="16" fillId="0" borderId="1" xfId="73" applyFont="1" applyFill="1" applyBorder="1" applyAlignment="1">
      <alignment horizontal="center" vertical="center"/>
    </xf>
    <xf numFmtId="1" fontId="16" fillId="0" borderId="1" xfId="73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right" vertical="center"/>
    </xf>
    <xf numFmtId="9" fontId="16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9" fontId="16" fillId="0" borderId="1" xfId="0" applyNumberFormat="1" applyFont="1" applyBorder="1" applyAlignment="1">
      <alignment horizontal="center" vertical="center"/>
    </xf>
    <xf numFmtId="0" fontId="20" fillId="2" borderId="1" xfId="0" applyFont="1" applyFill="1" applyBorder="1" applyAlignment="1">
      <alignment horizontal="left" wrapText="1"/>
    </xf>
    <xf numFmtId="49" fontId="20" fillId="0" borderId="1" xfId="0" applyNumberFormat="1" applyFont="1" applyBorder="1" applyAlignment="1">
      <alignment horizontal="center" vertical="center" wrapText="1"/>
    </xf>
    <xf numFmtId="44" fontId="20" fillId="0" borderId="1" xfId="851" applyFont="1" applyBorder="1" applyAlignment="1">
      <alignment horizontal="right" vertical="center" wrapText="1"/>
    </xf>
    <xf numFmtId="165" fontId="16" fillId="0" borderId="1" xfId="0" applyNumberFormat="1" applyFont="1" applyBorder="1" applyAlignment="1">
      <alignment horizontal="right" vertical="center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right" vertical="center"/>
    </xf>
    <xf numFmtId="0" fontId="26" fillId="0" borderId="1" xfId="0" applyFont="1" applyBorder="1" applyAlignment="1">
      <alignment vertical="center" wrapText="1"/>
    </xf>
    <xf numFmtId="2" fontId="16" fillId="0" borderId="1" xfId="0" applyNumberFormat="1" applyFont="1" applyFill="1" applyBorder="1" applyAlignment="1" applyProtection="1">
      <alignment horizontal="right" vertical="center"/>
      <protection locked="0"/>
    </xf>
    <xf numFmtId="9" fontId="16" fillId="0" borderId="1" xfId="0" applyNumberFormat="1" applyFont="1" applyFill="1" applyBorder="1" applyAlignment="1" applyProtection="1">
      <alignment vertical="center"/>
      <protection locked="0"/>
    </xf>
    <xf numFmtId="44" fontId="20" fillId="0" borderId="1" xfId="0" applyNumberFormat="1" applyFont="1" applyFill="1" applyBorder="1" applyAlignment="1">
      <alignment horizontal="right" vertical="center"/>
    </xf>
    <xf numFmtId="0" fontId="16" fillId="0" borderId="1" xfId="164" applyFont="1" applyFill="1" applyBorder="1" applyAlignment="1">
      <alignment horizontal="center" vertical="center"/>
    </xf>
    <xf numFmtId="0" fontId="20" fillId="0" borderId="1" xfId="0" applyFont="1" applyBorder="1" applyAlignment="1">
      <alignment horizontal="right" vertical="center"/>
    </xf>
    <xf numFmtId="0" fontId="16" fillId="0" borderId="0" xfId="0" applyFont="1"/>
    <xf numFmtId="0" fontId="16" fillId="0" borderId="1" xfId="43" applyFont="1" applyFill="1" applyBorder="1" applyAlignment="1">
      <alignment horizontal="center" vertical="center"/>
    </xf>
    <xf numFmtId="1" fontId="16" fillId="0" borderId="1" xfId="43" applyNumberFormat="1" applyFont="1" applyFill="1" applyBorder="1" applyAlignment="1">
      <alignment horizontal="center" vertical="center"/>
    </xf>
    <xf numFmtId="7" fontId="16" fillId="0" borderId="1" xfId="43" applyNumberFormat="1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left" wrapText="1"/>
    </xf>
    <xf numFmtId="0" fontId="16" fillId="0" borderId="1" xfId="43" applyFont="1" applyFill="1" applyBorder="1" applyAlignment="1">
      <alignment horizontal="left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left" vertical="center" wrapText="1"/>
    </xf>
    <xf numFmtId="7" fontId="20" fillId="0" borderId="1" xfId="1" applyNumberFormat="1" applyFont="1" applyFill="1" applyBorder="1" applyAlignment="1">
      <alignment horizontal="right" vertical="center" wrapText="1"/>
    </xf>
    <xf numFmtId="9" fontId="20" fillId="0" borderId="1" xfId="1" applyNumberFormat="1" applyFont="1" applyFill="1" applyBorder="1" applyAlignment="1">
      <alignment horizontal="left" vertical="center" wrapText="1"/>
    </xf>
    <xf numFmtId="0" fontId="16" fillId="0" borderId="1" xfId="265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>
      <alignment horizontal="center" vertical="center"/>
    </xf>
    <xf numFmtId="3" fontId="16" fillId="0" borderId="1" xfId="1" applyNumberFormat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left" vertical="center" wrapText="1"/>
    </xf>
    <xf numFmtId="1" fontId="16" fillId="0" borderId="2" xfId="1" applyNumberFormat="1" applyFont="1" applyFill="1" applyBorder="1" applyAlignment="1">
      <alignment horizontal="center" vertical="center"/>
    </xf>
    <xf numFmtId="7" fontId="16" fillId="0" borderId="2" xfId="1" applyNumberFormat="1" applyFont="1" applyFill="1" applyBorder="1" applyAlignment="1">
      <alignment horizontal="right" vertical="center"/>
    </xf>
    <xf numFmtId="9" fontId="16" fillId="0" borderId="2" xfId="1" applyNumberFormat="1" applyFont="1" applyFill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 wrapText="1"/>
    </xf>
    <xf numFmtId="0" fontId="16" fillId="0" borderId="0" xfId="0" applyFont="1" applyFill="1"/>
    <xf numFmtId="0" fontId="23" fillId="0" borderId="1" xfId="153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right" vertical="center"/>
    </xf>
    <xf numFmtId="44" fontId="20" fillId="0" borderId="1" xfId="851" applyFont="1" applyFill="1" applyBorder="1" applyAlignment="1">
      <alignment horizontal="right" vertical="center"/>
    </xf>
    <xf numFmtId="0" fontId="16" fillId="0" borderId="1" xfId="153" applyFont="1" applyBorder="1" applyAlignment="1">
      <alignment horizontal="center" vertical="center" wrapText="1"/>
    </xf>
    <xf numFmtId="0" fontId="16" fillId="0" borderId="1" xfId="51" applyFont="1" applyBorder="1" applyAlignment="1">
      <alignment horizontal="center" vertical="center" wrapText="1"/>
    </xf>
    <xf numFmtId="1" fontId="16" fillId="0" borderId="1" xfId="51" applyNumberFormat="1" applyFont="1" applyBorder="1" applyAlignment="1">
      <alignment horizontal="center" vertical="center" wrapText="1"/>
    </xf>
    <xf numFmtId="7" fontId="16" fillId="0" borderId="1" xfId="0" applyNumberFormat="1" applyFont="1" applyBorder="1" applyAlignment="1">
      <alignment horizontal="right" vertical="center" wrapText="1"/>
    </xf>
    <xf numFmtId="9" fontId="16" fillId="0" borderId="1" xfId="0" applyNumberFormat="1" applyFont="1" applyBorder="1" applyAlignment="1" applyProtection="1">
      <alignment horizontal="center" vertical="center" wrapText="1"/>
      <protection locked="0"/>
    </xf>
    <xf numFmtId="165" fontId="16" fillId="0" borderId="1" xfId="0" applyNumberFormat="1" applyFont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7" fontId="16" fillId="0" borderId="1" xfId="0" applyNumberFormat="1" applyFont="1" applyBorder="1" applyAlignment="1" applyProtection="1">
      <alignment horizontal="right" vertical="center" wrapText="1"/>
      <protection locked="0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1" fontId="16" fillId="0" borderId="0" xfId="0" applyNumberFormat="1" applyFont="1" applyAlignment="1">
      <alignment horizontal="center" vertical="center"/>
    </xf>
    <xf numFmtId="7" fontId="16" fillId="0" borderId="0" xfId="0" applyNumberFormat="1" applyFont="1" applyAlignment="1">
      <alignment horizontal="right" vertical="center"/>
    </xf>
    <xf numFmtId="9" fontId="16" fillId="0" borderId="0" xfId="0" applyNumberFormat="1" applyFont="1" applyAlignment="1">
      <alignment horizontal="center" vertical="center"/>
    </xf>
    <xf numFmtId="165" fontId="16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 wrapText="1"/>
    </xf>
    <xf numFmtId="1" fontId="27" fillId="4" borderId="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7" fontId="16" fillId="0" borderId="5" xfId="1" applyNumberFormat="1" applyFont="1" applyFill="1" applyBorder="1" applyAlignment="1">
      <alignment horizontal="right" vertical="center"/>
    </xf>
    <xf numFmtId="0" fontId="16" fillId="0" borderId="0" xfId="0" applyFont="1" applyBorder="1"/>
    <xf numFmtId="0" fontId="16" fillId="0" borderId="5" xfId="1" applyFont="1" applyFill="1" applyBorder="1" applyAlignment="1">
      <alignment horizontal="left" vertical="center" wrapText="1"/>
    </xf>
    <xf numFmtId="1" fontId="16" fillId="0" borderId="5" xfId="1" applyNumberFormat="1" applyFont="1" applyFill="1" applyBorder="1" applyAlignment="1">
      <alignment horizontal="center" vertical="center"/>
    </xf>
    <xf numFmtId="0" fontId="16" fillId="0" borderId="5" xfId="1" applyFont="1" applyBorder="1" applyAlignment="1">
      <alignment horizontal="left" vertical="center" wrapText="1"/>
    </xf>
    <xf numFmtId="1" fontId="16" fillId="0" borderId="5" xfId="1" applyNumberFormat="1" applyFont="1" applyBorder="1" applyAlignment="1">
      <alignment horizontal="center" vertical="center"/>
    </xf>
    <xf numFmtId="7" fontId="16" fillId="0" borderId="5" xfId="1" applyNumberFormat="1" applyFont="1" applyBorder="1" applyAlignment="1">
      <alignment horizontal="right" vertical="center"/>
    </xf>
    <xf numFmtId="165" fontId="20" fillId="0" borderId="1" xfId="0" applyNumberFormat="1" applyFont="1" applyFill="1" applyBorder="1" applyAlignment="1">
      <alignment horizontal="right" vertical="center"/>
    </xf>
    <xf numFmtId="44" fontId="16" fillId="0" borderId="1" xfId="85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 wrapText="1"/>
    </xf>
    <xf numFmtId="0" fontId="16" fillId="0" borderId="0" xfId="1" applyFont="1" applyFill="1" applyBorder="1" applyAlignment="1">
      <alignment horizontal="center" vertical="center"/>
    </xf>
    <xf numFmtId="0" fontId="20" fillId="0" borderId="0" xfId="0" applyFont="1" applyFill="1" applyBorder="1"/>
    <xf numFmtId="0" fontId="5" fillId="0" borderId="0" xfId="0" applyFont="1" applyFill="1"/>
    <xf numFmtId="0" fontId="5" fillId="0" borderId="0" xfId="0" applyFont="1"/>
    <xf numFmtId="0" fontId="16" fillId="2" borderId="1" xfId="0" applyFont="1" applyFill="1" applyBorder="1" applyAlignment="1">
      <alignment horizontal="center" vertical="center" wrapText="1"/>
    </xf>
    <xf numFmtId="44" fontId="16" fillId="2" borderId="1" xfId="851" applyFont="1" applyFill="1" applyBorder="1" applyAlignment="1">
      <alignment horizontal="right" vertical="center"/>
    </xf>
    <xf numFmtId="0" fontId="20" fillId="0" borderId="5" xfId="0" applyFont="1" applyFill="1" applyBorder="1" applyAlignment="1">
      <alignment vertical="center" wrapText="1"/>
    </xf>
    <xf numFmtId="9" fontId="16" fillId="0" borderId="2" xfId="0" applyNumberFormat="1" applyFont="1" applyBorder="1" applyAlignment="1" applyProtection="1">
      <alignment horizontal="center" vertical="center" wrapText="1"/>
      <protection locked="0"/>
    </xf>
    <xf numFmtId="44" fontId="31" fillId="0" borderId="0" xfId="1" applyNumberFormat="1" applyFont="1" applyBorder="1" applyAlignment="1">
      <alignment horizontal="right" vertical="center"/>
    </xf>
    <xf numFmtId="0" fontId="5" fillId="0" borderId="0" xfId="0" applyFont="1" applyFill="1" applyBorder="1"/>
    <xf numFmtId="0" fontId="0" fillId="0" borderId="0" xfId="0" applyFont="1"/>
    <xf numFmtId="0" fontId="23" fillId="0" borderId="0" xfId="0" applyFont="1"/>
    <xf numFmtId="0" fontId="3" fillId="0" borderId="0" xfId="0" applyFont="1"/>
    <xf numFmtId="0" fontId="29" fillId="0" borderId="0" xfId="0" applyFont="1"/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165" fontId="31" fillId="0" borderId="0" xfId="0" applyNumberFormat="1" applyFont="1" applyBorder="1" applyAlignment="1">
      <alignment horizontal="right" vertical="center"/>
    </xf>
    <xf numFmtId="9" fontId="31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16" fillId="2" borderId="2" xfId="1" applyFont="1" applyFill="1" applyBorder="1" applyAlignment="1">
      <alignment horizontal="center" vertical="center" wrapText="1"/>
    </xf>
    <xf numFmtId="0" fontId="20" fillId="0" borderId="1" xfId="0" quotePrefix="1" applyFont="1" applyBorder="1" applyAlignment="1">
      <alignment horizontal="center" vertical="center"/>
    </xf>
    <xf numFmtId="7" fontId="16" fillId="0" borderId="5" xfId="4" applyNumberFormat="1" applyFont="1" applyFill="1" applyBorder="1" applyAlignment="1">
      <alignment horizontal="right" vertical="center"/>
    </xf>
    <xf numFmtId="0" fontId="16" fillId="0" borderId="2" xfId="1" applyFont="1" applyBorder="1" applyAlignment="1">
      <alignment horizontal="left" vertical="center" wrapText="1"/>
    </xf>
    <xf numFmtId="0" fontId="16" fillId="0" borderId="2" xfId="262" applyFont="1" applyBorder="1" applyAlignment="1">
      <alignment horizontal="center" vertical="center"/>
    </xf>
    <xf numFmtId="1" fontId="16" fillId="0" borderId="2" xfId="1" applyNumberFormat="1" applyFont="1" applyBorder="1" applyAlignment="1">
      <alignment horizontal="center" vertical="center"/>
    </xf>
    <xf numFmtId="0" fontId="34" fillId="0" borderId="1" xfId="0" applyFont="1" applyBorder="1" applyAlignment="1">
      <alignment vertical="center" wrapText="1"/>
    </xf>
    <xf numFmtId="7" fontId="20" fillId="0" borderId="0" xfId="0" applyNumberFormat="1" applyFont="1" applyAlignment="1">
      <alignment horizontal="right" vertical="center"/>
    </xf>
    <xf numFmtId="0" fontId="4" fillId="5" borderId="1" xfId="4" applyFont="1" applyFill="1" applyBorder="1" applyAlignment="1">
      <alignment horizontal="center" vertical="center"/>
    </xf>
    <xf numFmtId="7" fontId="4" fillId="5" borderId="1" xfId="1" applyNumberFormat="1" applyFont="1" applyFill="1" applyBorder="1" applyAlignment="1">
      <alignment horizontal="right" vertical="center"/>
    </xf>
    <xf numFmtId="0" fontId="37" fillId="0" borderId="0" xfId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7" fontId="37" fillId="0" borderId="0" xfId="1" applyNumberFormat="1" applyFont="1" applyFill="1" applyBorder="1" applyAlignment="1">
      <alignment horizontal="right" vertical="center"/>
    </xf>
    <xf numFmtId="44" fontId="37" fillId="0" borderId="0" xfId="1" applyNumberFormat="1" applyFont="1" applyBorder="1" applyAlignment="1">
      <alignment horizontal="right" vertical="center"/>
    </xf>
    <xf numFmtId="9" fontId="37" fillId="0" borderId="0" xfId="1" applyNumberFormat="1" applyFont="1" applyFill="1" applyBorder="1" applyAlignment="1">
      <alignment horizontal="center" vertical="center"/>
    </xf>
    <xf numFmtId="0" fontId="38" fillId="0" borderId="0" xfId="0" applyFont="1" applyBorder="1"/>
    <xf numFmtId="0" fontId="31" fillId="5" borderId="1" xfId="4" applyFont="1" applyFill="1" applyBorder="1" applyAlignment="1">
      <alignment horizontal="center" vertical="center"/>
    </xf>
    <xf numFmtId="7" fontId="2" fillId="5" borderId="1" xfId="1" applyNumberFormat="1" applyFont="1" applyFill="1" applyBorder="1" applyAlignment="1">
      <alignment horizontal="right" vertical="center"/>
    </xf>
    <xf numFmtId="0" fontId="37" fillId="0" borderId="0" xfId="4" applyFont="1" applyFill="1" applyBorder="1" applyAlignment="1">
      <alignment horizontal="center" vertical="center"/>
    </xf>
    <xf numFmtId="0" fontId="37" fillId="0" borderId="0" xfId="73" applyFont="1" applyFill="1" applyBorder="1" applyAlignment="1">
      <alignment horizontal="left" vertical="center" wrapText="1"/>
    </xf>
    <xf numFmtId="0" fontId="37" fillId="0" borderId="0" xfId="1" applyFont="1" applyFill="1" applyBorder="1" applyAlignment="1">
      <alignment horizontal="center" vertical="center" wrapText="1"/>
    </xf>
    <xf numFmtId="0" fontId="37" fillId="0" borderId="0" xfId="73" applyFont="1" applyFill="1" applyBorder="1" applyAlignment="1">
      <alignment horizontal="center" vertical="center"/>
    </xf>
    <xf numFmtId="1" fontId="37" fillId="0" borderId="0" xfId="73" applyNumberFormat="1" applyFont="1" applyFill="1" applyBorder="1" applyAlignment="1">
      <alignment horizontal="center" vertical="center"/>
    </xf>
    <xf numFmtId="7" fontId="37" fillId="0" borderId="0" xfId="1" applyNumberFormat="1" applyFont="1" applyFill="1" applyBorder="1" applyAlignment="1" applyProtection="1">
      <alignment horizontal="right" vertical="center"/>
      <protection locked="0"/>
    </xf>
    <xf numFmtId="9" fontId="37" fillId="0" borderId="0" xfId="1" applyNumberFormat="1" applyFont="1" applyFill="1" applyBorder="1" applyAlignment="1" applyProtection="1">
      <alignment horizontal="center" vertical="center"/>
      <protection locked="0"/>
    </xf>
    <xf numFmtId="165" fontId="39" fillId="0" borderId="0" xfId="0" applyNumberFormat="1" applyFont="1" applyFill="1" applyBorder="1"/>
    <xf numFmtId="0" fontId="38" fillId="0" borderId="0" xfId="0" applyFont="1" applyFill="1" applyBorder="1"/>
    <xf numFmtId="0" fontId="5" fillId="5" borderId="1" xfId="0" applyFont="1" applyFill="1" applyBorder="1" applyAlignment="1">
      <alignment vertical="center"/>
    </xf>
    <xf numFmtId="0" fontId="38" fillId="0" borderId="7" xfId="0" applyFont="1" applyFill="1" applyBorder="1" applyAlignment="1">
      <alignment vertical="center"/>
    </xf>
    <xf numFmtId="0" fontId="40" fillId="0" borderId="0" xfId="0" applyFont="1" applyBorder="1" applyAlignment="1">
      <alignment horizontal="right" vertical="center" wrapText="1"/>
    </xf>
    <xf numFmtId="7" fontId="41" fillId="0" borderId="0" xfId="1" applyNumberFormat="1" applyFont="1" applyBorder="1" applyAlignment="1">
      <alignment horizontal="right" vertical="center"/>
    </xf>
    <xf numFmtId="0" fontId="38" fillId="0" borderId="0" xfId="0" applyFont="1"/>
    <xf numFmtId="0" fontId="16" fillId="5" borderId="1" xfId="4" applyFont="1" applyFill="1" applyBorder="1" applyAlignment="1">
      <alignment horizontal="center" vertical="center"/>
    </xf>
    <xf numFmtId="0" fontId="41" fillId="0" borderId="0" xfId="4" applyFont="1" applyFill="1" applyBorder="1" applyAlignment="1">
      <alignment horizontal="right" vertical="center" wrapText="1"/>
    </xf>
    <xf numFmtId="7" fontId="37" fillId="0" borderId="0" xfId="1" applyNumberFormat="1" applyFont="1" applyBorder="1" applyAlignment="1">
      <alignment horizontal="right" vertical="center"/>
    </xf>
    <xf numFmtId="9" fontId="37" fillId="0" borderId="0" xfId="1" applyNumberFormat="1" applyFont="1" applyBorder="1" applyAlignment="1">
      <alignment horizontal="center" vertical="center"/>
    </xf>
    <xf numFmtId="165" fontId="37" fillId="0" borderId="0" xfId="1" applyNumberFormat="1" applyFont="1" applyBorder="1" applyAlignment="1">
      <alignment horizontal="right" vertical="center"/>
    </xf>
    <xf numFmtId="165" fontId="37" fillId="0" borderId="2" xfId="0" applyNumberFormat="1" applyFont="1" applyBorder="1" applyAlignment="1">
      <alignment horizontal="right" vertical="center" wrapText="1"/>
    </xf>
    <xf numFmtId="0" fontId="37" fillId="0" borderId="0" xfId="4" applyFont="1" applyFill="1" applyBorder="1" applyAlignment="1">
      <alignment horizontal="left" vertical="center" wrapText="1"/>
    </xf>
    <xf numFmtId="1" fontId="37" fillId="0" borderId="0" xfId="4" applyNumberFormat="1" applyFont="1" applyFill="1" applyBorder="1" applyAlignment="1">
      <alignment horizontal="center" vertical="center"/>
    </xf>
    <xf numFmtId="7" fontId="37" fillId="0" borderId="0" xfId="4" applyNumberFormat="1" applyFont="1" applyFill="1" applyBorder="1" applyAlignment="1">
      <alignment horizontal="right" vertical="center"/>
    </xf>
    <xf numFmtId="165" fontId="39" fillId="0" borderId="0" xfId="0" applyNumberFormat="1" applyFont="1" applyBorder="1"/>
    <xf numFmtId="0" fontId="31" fillId="5" borderId="1" xfId="1" applyFont="1" applyFill="1" applyBorder="1" applyAlignment="1">
      <alignment horizontal="center" vertical="center"/>
    </xf>
    <xf numFmtId="0" fontId="37" fillId="0" borderId="0" xfId="1" applyFont="1" applyBorder="1" applyAlignment="1">
      <alignment horizontal="center" vertical="center"/>
    </xf>
    <xf numFmtId="0" fontId="37" fillId="0" borderId="0" xfId="1" applyFont="1" applyBorder="1" applyAlignment="1">
      <alignment horizontal="left" vertical="center" wrapText="1"/>
    </xf>
    <xf numFmtId="1" fontId="37" fillId="0" borderId="0" xfId="1" applyNumberFormat="1" applyFont="1" applyBorder="1" applyAlignment="1">
      <alignment horizontal="center" vertical="center"/>
    </xf>
    <xf numFmtId="0" fontId="16" fillId="5" borderId="1" xfId="1" applyFont="1" applyFill="1" applyBorder="1" applyAlignment="1">
      <alignment horizontal="center" vertical="center"/>
    </xf>
    <xf numFmtId="0" fontId="37" fillId="0" borderId="0" xfId="1" applyFont="1" applyFill="1" applyBorder="1" applyAlignment="1">
      <alignment horizontal="left" vertical="center" wrapText="1"/>
    </xf>
    <xf numFmtId="1" fontId="37" fillId="0" borderId="0" xfId="1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right" vertical="center"/>
    </xf>
    <xf numFmtId="0" fontId="38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 vertical="center" wrapText="1"/>
    </xf>
    <xf numFmtId="7" fontId="42" fillId="0" borderId="0" xfId="1" applyNumberFormat="1" applyFont="1" applyFill="1" applyBorder="1" applyAlignment="1">
      <alignment horizontal="right" vertical="center"/>
    </xf>
    <xf numFmtId="44" fontId="42" fillId="0" borderId="0" xfId="1" applyNumberFormat="1" applyFont="1" applyFill="1" applyBorder="1" applyAlignment="1">
      <alignment horizontal="center" vertical="center"/>
    </xf>
    <xf numFmtId="0" fontId="38" fillId="0" borderId="0" xfId="0" applyFont="1" applyFill="1"/>
    <xf numFmtId="0" fontId="36" fillId="5" borderId="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wrapText="1"/>
    </xf>
    <xf numFmtId="0" fontId="43" fillId="0" borderId="0" xfId="1" applyFont="1" applyBorder="1" applyAlignment="1">
      <alignment horizontal="center" vertical="center"/>
    </xf>
    <xf numFmtId="7" fontId="43" fillId="0" borderId="0" xfId="1" applyNumberFormat="1" applyFont="1" applyBorder="1" applyAlignment="1">
      <alignment horizontal="right" vertical="center"/>
    </xf>
    <xf numFmtId="9" fontId="43" fillId="0" borderId="0" xfId="1" applyNumberFormat="1" applyFont="1" applyBorder="1" applyAlignment="1">
      <alignment horizontal="center" vertical="center"/>
    </xf>
    <xf numFmtId="0" fontId="37" fillId="0" borderId="0" xfId="0" applyFont="1" applyFill="1" applyBorder="1" applyAlignment="1">
      <alignment vertical="center" wrapText="1"/>
    </xf>
    <xf numFmtId="1" fontId="37" fillId="0" borderId="0" xfId="0" applyNumberFormat="1" applyFont="1" applyFill="1" applyBorder="1" applyAlignment="1">
      <alignment horizontal="center" vertical="center"/>
    </xf>
    <xf numFmtId="44" fontId="37" fillId="0" borderId="0" xfId="1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9" fillId="0" borderId="0" xfId="0" applyFont="1" applyBorder="1" applyAlignment="1">
      <alignment horizontal="right" wrapText="1"/>
    </xf>
    <xf numFmtId="0" fontId="38" fillId="0" borderId="0" xfId="0" applyFont="1" applyBorder="1" applyAlignment="1">
      <alignment vertical="center" wrapText="1"/>
    </xf>
    <xf numFmtId="0" fontId="38" fillId="2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2" fontId="38" fillId="0" borderId="0" xfId="0" applyNumberFormat="1" applyFont="1" applyBorder="1" applyAlignment="1">
      <alignment horizontal="right" vertical="center"/>
    </xf>
    <xf numFmtId="9" fontId="38" fillId="0" borderId="0" xfId="0" applyNumberFormat="1" applyFont="1" applyBorder="1" applyAlignment="1">
      <alignment vertical="center"/>
    </xf>
    <xf numFmtId="1" fontId="20" fillId="0" borderId="1" xfId="1" applyNumberFormat="1" applyFont="1" applyFill="1" applyBorder="1" applyAlignment="1">
      <alignment horizontal="center" vertical="center" wrapText="1"/>
    </xf>
    <xf numFmtId="0" fontId="44" fillId="0" borderId="0" xfId="0" applyFont="1"/>
    <xf numFmtId="0" fontId="45" fillId="0" borderId="0" xfId="0" applyFont="1"/>
    <xf numFmtId="0" fontId="46" fillId="0" borderId="0" xfId="0" applyFont="1" applyAlignment="1">
      <alignment horizontal="center"/>
    </xf>
    <xf numFmtId="0" fontId="2" fillId="5" borderId="3" xfId="1" applyFont="1" applyFill="1" applyBorder="1" applyAlignment="1">
      <alignment horizontal="center" vertical="center"/>
    </xf>
    <xf numFmtId="0" fontId="2" fillId="5" borderId="6" xfId="1" applyFont="1" applyFill="1" applyBorder="1" applyAlignment="1">
      <alignment horizontal="center" vertical="center"/>
    </xf>
    <xf numFmtId="0" fontId="2" fillId="5" borderId="4" xfId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right" wrapText="1"/>
    </xf>
    <xf numFmtId="0" fontId="2" fillId="5" borderId="1" xfId="1" applyFont="1" applyFill="1" applyBorder="1" applyAlignment="1">
      <alignment horizontal="center" vertical="center"/>
    </xf>
    <xf numFmtId="0" fontId="29" fillId="5" borderId="3" xfId="0" applyFont="1" applyFill="1" applyBorder="1" applyAlignment="1">
      <alignment horizontal="right" wrapText="1"/>
    </xf>
    <xf numFmtId="0" fontId="29" fillId="5" borderId="6" xfId="0" applyFont="1" applyFill="1" applyBorder="1" applyAlignment="1">
      <alignment horizontal="right" wrapText="1"/>
    </xf>
    <xf numFmtId="0" fontId="29" fillId="5" borderId="4" xfId="0" applyFont="1" applyFill="1" applyBorder="1" applyAlignment="1">
      <alignment horizontal="right" wrapText="1"/>
    </xf>
    <xf numFmtId="0" fontId="2" fillId="5" borderId="1" xfId="1" applyFont="1" applyFill="1" applyBorder="1" applyAlignment="1">
      <alignment horizontal="right" vertical="center" wrapText="1"/>
    </xf>
    <xf numFmtId="0" fontId="2" fillId="5" borderId="3" xfId="1" applyFont="1" applyFill="1" applyBorder="1" applyAlignment="1">
      <alignment horizontal="right" vertical="center" wrapText="1"/>
    </xf>
    <xf numFmtId="0" fontId="2" fillId="5" borderId="6" xfId="1" applyFont="1" applyFill="1" applyBorder="1" applyAlignment="1">
      <alignment horizontal="right" vertical="center" wrapText="1"/>
    </xf>
    <xf numFmtId="0" fontId="2" fillId="5" borderId="4" xfId="1" applyFont="1" applyFill="1" applyBorder="1" applyAlignment="1">
      <alignment horizontal="right" vertical="center" wrapText="1"/>
    </xf>
    <xf numFmtId="0" fontId="2" fillId="5" borderId="3" xfId="73" applyFont="1" applyFill="1" applyBorder="1" applyAlignment="1">
      <alignment horizontal="right" vertical="center" wrapText="1"/>
    </xf>
    <xf numFmtId="0" fontId="2" fillId="5" borderId="6" xfId="73" applyFont="1" applyFill="1" applyBorder="1" applyAlignment="1">
      <alignment horizontal="right" vertical="center" wrapText="1"/>
    </xf>
    <xf numFmtId="0" fontId="2" fillId="5" borderId="4" xfId="73" applyFont="1" applyFill="1" applyBorder="1" applyAlignment="1">
      <alignment horizontal="right" vertical="center" wrapText="1"/>
    </xf>
    <xf numFmtId="0" fontId="32" fillId="5" borderId="3" xfId="0" applyFont="1" applyFill="1" applyBorder="1" applyAlignment="1">
      <alignment horizontal="right" vertical="center" wrapText="1"/>
    </xf>
    <xf numFmtId="0" fontId="32" fillId="5" borderId="6" xfId="0" applyFont="1" applyFill="1" applyBorder="1" applyAlignment="1">
      <alignment horizontal="right" vertical="center" wrapText="1"/>
    </xf>
    <xf numFmtId="0" fontId="32" fillId="5" borderId="4" xfId="0" applyFont="1" applyFill="1" applyBorder="1" applyAlignment="1">
      <alignment horizontal="right" vertical="center" wrapText="1"/>
    </xf>
    <xf numFmtId="0" fontId="29" fillId="5" borderId="1" xfId="0" applyFont="1" applyFill="1" applyBorder="1" applyAlignment="1">
      <alignment horizontal="right" vertical="center" wrapText="1"/>
    </xf>
    <xf numFmtId="0" fontId="2" fillId="5" borderId="3" xfId="0" applyFont="1" applyFill="1" applyBorder="1" applyAlignment="1">
      <alignment horizontal="right" vertical="center" wrapText="1"/>
    </xf>
    <xf numFmtId="0" fontId="2" fillId="5" borderId="6" xfId="0" applyFont="1" applyFill="1" applyBorder="1" applyAlignment="1">
      <alignment horizontal="right" vertical="center" wrapText="1"/>
    </xf>
    <xf numFmtId="0" fontId="2" fillId="5" borderId="4" xfId="0" applyFont="1" applyFill="1" applyBorder="1" applyAlignment="1">
      <alignment horizontal="right" vertical="center" wrapText="1"/>
    </xf>
    <xf numFmtId="165" fontId="4" fillId="0" borderId="0" xfId="0" applyNumberFormat="1" applyFont="1" applyAlignment="1">
      <alignment horizontal="center" vertical="center"/>
    </xf>
    <xf numFmtId="0" fontId="2" fillId="5" borderId="1" xfId="4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9" fontId="3" fillId="4" borderId="2" xfId="0" applyNumberFormat="1" applyFont="1" applyFill="1" applyBorder="1" applyAlignment="1">
      <alignment horizontal="center" vertical="center" wrapText="1"/>
    </xf>
    <xf numFmtId="9" fontId="3" fillId="4" borderId="5" xfId="0" applyNumberFormat="1" applyFont="1" applyFill="1" applyBorder="1" applyAlignment="1">
      <alignment horizontal="center" vertical="center" wrapText="1"/>
    </xf>
    <xf numFmtId="165" fontId="3" fillId="4" borderId="2" xfId="0" applyNumberFormat="1" applyFont="1" applyFill="1" applyBorder="1" applyAlignment="1">
      <alignment horizontal="center" vertical="center" wrapText="1"/>
    </xf>
    <xf numFmtId="165" fontId="3" fillId="4" borderId="5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7" fontId="4" fillId="4" borderId="2" xfId="0" applyNumberFormat="1" applyFont="1" applyFill="1" applyBorder="1" applyAlignment="1">
      <alignment horizontal="center" vertical="center" wrapText="1"/>
    </xf>
    <xf numFmtId="7" fontId="4" fillId="4" borderId="5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wrapText="1"/>
    </xf>
    <xf numFmtId="0" fontId="29" fillId="5" borderId="1" xfId="0" applyFont="1" applyFill="1" applyBorder="1" applyAlignment="1">
      <alignment horizontal="right" wrapText="1"/>
    </xf>
    <xf numFmtId="0" fontId="41" fillId="5" borderId="1" xfId="4" applyFont="1" applyFill="1" applyBorder="1" applyAlignment="1">
      <alignment horizontal="right" vertical="center" wrapText="1"/>
    </xf>
    <xf numFmtId="7" fontId="3" fillId="4" borderId="2" xfId="0" applyNumberFormat="1" applyFont="1" applyFill="1" applyBorder="1" applyAlignment="1">
      <alignment horizontal="center" vertical="center" wrapText="1"/>
    </xf>
    <xf numFmtId="7" fontId="3" fillId="4" borderId="5" xfId="0" applyNumberFormat="1" applyFont="1" applyFill="1" applyBorder="1" applyAlignment="1">
      <alignment horizontal="center" vertical="center" wrapText="1"/>
    </xf>
  </cellXfs>
  <cellStyles count="852">
    <cellStyle name="Dziesiętny 16" xfId="116" xr:uid="{00000000-0005-0000-0000-000000000000}"/>
    <cellStyle name="Dziesiętny 16 2" xfId="232" xr:uid="{00000000-0005-0000-0000-000001000000}"/>
    <cellStyle name="Dziesiętny 16 2 2" xfId="437" xr:uid="{00000000-0005-0000-0000-000002000000}"/>
    <cellStyle name="Dziesiętny 16 2 3" xfId="640" xr:uid="{00000000-0005-0000-0000-000003000000}"/>
    <cellStyle name="Dziesiętny 16 3" xfId="336" xr:uid="{00000000-0005-0000-0000-000004000000}"/>
    <cellStyle name="Dziesiętny 16 4" xfId="539" xr:uid="{00000000-0005-0000-0000-000005000000}"/>
    <cellStyle name="Dziesiętny 2" xfId="19" xr:uid="{00000000-0005-0000-0000-000006000000}"/>
    <cellStyle name="Dziesiętny 2 10" xfId="678" xr:uid="{00000000-0005-0000-0000-000007000000}"/>
    <cellStyle name="Dziesiętny 2 10 2" xfId="787" xr:uid="{00000000-0005-0000-0000-000008000000}"/>
    <cellStyle name="Dziesiętny 2 11" xfId="16" xr:uid="{00000000-0005-0000-0000-000009000000}"/>
    <cellStyle name="Dziesiętny 2 11 2" xfId="159" xr:uid="{00000000-0005-0000-0000-00000A000000}"/>
    <cellStyle name="Dziesiętny 2 11 2 2" xfId="675" xr:uid="{00000000-0005-0000-0000-00000B000000}"/>
    <cellStyle name="Dziesiętny 2 11 3" xfId="264" xr:uid="{00000000-0005-0000-0000-00000C000000}"/>
    <cellStyle name="Dziesiętny 2 11 3 2" xfId="672" xr:uid="{00000000-0005-0000-0000-00000D000000}"/>
    <cellStyle name="Dziesiętny 2 11 4" xfId="679" xr:uid="{00000000-0005-0000-0000-00000E000000}"/>
    <cellStyle name="Dziesiętny 2 12" xfId="680" xr:uid="{00000000-0005-0000-0000-00000F000000}"/>
    <cellStyle name="Dziesiętny 2 13" xfId="11" xr:uid="{00000000-0005-0000-0000-000010000000}"/>
    <cellStyle name="Dziesiętny 2 13 2" xfId="263" xr:uid="{00000000-0005-0000-0000-000011000000}"/>
    <cellStyle name="Dziesiętny 2 13 2 2" xfId="674" xr:uid="{00000000-0005-0000-0000-000012000000}"/>
    <cellStyle name="Dziesiętny 2 13 3" xfId="681" xr:uid="{00000000-0005-0000-0000-000013000000}"/>
    <cellStyle name="Dziesiętny 2 14" xfId="682" xr:uid="{00000000-0005-0000-0000-000014000000}"/>
    <cellStyle name="Dziesiętny 2 15" xfId="683" xr:uid="{00000000-0005-0000-0000-000015000000}"/>
    <cellStyle name="Dziesiętny 2 16" xfId="677" xr:uid="{00000000-0005-0000-0000-000016000000}"/>
    <cellStyle name="Dziesiętny 2 2" xfId="161" xr:uid="{00000000-0005-0000-0000-000017000000}"/>
    <cellStyle name="Dziesiętny 2 2 2" xfId="685" xr:uid="{00000000-0005-0000-0000-000018000000}"/>
    <cellStyle name="Dziesiętny 2 2 2 2" xfId="788" xr:uid="{00000000-0005-0000-0000-000019000000}"/>
    <cellStyle name="Dziesiętny 2 2 3" xfId="686" xr:uid="{00000000-0005-0000-0000-00001A000000}"/>
    <cellStyle name="Dziesiętny 2 2 3 2" xfId="789" xr:uid="{00000000-0005-0000-0000-00001B000000}"/>
    <cellStyle name="Dziesiętny 2 2 4" xfId="687" xr:uid="{00000000-0005-0000-0000-00001C000000}"/>
    <cellStyle name="Dziesiętny 2 2 4 2" xfId="790" xr:uid="{00000000-0005-0000-0000-00001D000000}"/>
    <cellStyle name="Dziesiętny 2 2 5" xfId="688" xr:uid="{00000000-0005-0000-0000-00001E000000}"/>
    <cellStyle name="Dziesiętny 2 2 5 2" xfId="791" xr:uid="{00000000-0005-0000-0000-00001F000000}"/>
    <cellStyle name="Dziesiętny 2 2 6" xfId="792" xr:uid="{00000000-0005-0000-0000-000020000000}"/>
    <cellStyle name="Dziesiętny 2 2 7" xfId="684" xr:uid="{00000000-0005-0000-0000-000021000000}"/>
    <cellStyle name="Dziesiętny 2 3" xfId="689" xr:uid="{00000000-0005-0000-0000-000022000000}"/>
    <cellStyle name="Dziesiętny 2 3 2" xfId="690" xr:uid="{00000000-0005-0000-0000-000023000000}"/>
    <cellStyle name="Dziesiętny 2 3 2 2" xfId="793" xr:uid="{00000000-0005-0000-0000-000024000000}"/>
    <cellStyle name="Dziesiętny 2 3 3" xfId="794" xr:uid="{00000000-0005-0000-0000-000025000000}"/>
    <cellStyle name="Dziesiętny 2 4" xfId="691" xr:uid="{00000000-0005-0000-0000-000026000000}"/>
    <cellStyle name="Dziesiętny 2 4 2" xfId="795" xr:uid="{00000000-0005-0000-0000-000027000000}"/>
    <cellStyle name="Dziesiętny 2 5" xfId="692" xr:uid="{00000000-0005-0000-0000-000028000000}"/>
    <cellStyle name="Dziesiętny 2 5 2" xfId="796" xr:uid="{00000000-0005-0000-0000-000029000000}"/>
    <cellStyle name="Dziesiętny 2 6" xfId="693" xr:uid="{00000000-0005-0000-0000-00002A000000}"/>
    <cellStyle name="Dziesiętny 2 6 2" xfId="797" xr:uid="{00000000-0005-0000-0000-00002B000000}"/>
    <cellStyle name="Dziesiętny 2 7" xfId="694" xr:uid="{00000000-0005-0000-0000-00002C000000}"/>
    <cellStyle name="Dziesiętny 2 7 2" xfId="798" xr:uid="{00000000-0005-0000-0000-00002D000000}"/>
    <cellStyle name="Dziesiętny 2 8" xfId="695" xr:uid="{00000000-0005-0000-0000-00002E000000}"/>
    <cellStyle name="Dziesiętny 2 8 2" xfId="799" xr:uid="{00000000-0005-0000-0000-00002F000000}"/>
    <cellStyle name="Dziesiętny 2 9" xfId="696" xr:uid="{00000000-0005-0000-0000-000030000000}"/>
    <cellStyle name="Dziesiętny 2 9 2" xfId="800" xr:uid="{00000000-0005-0000-0000-000031000000}"/>
    <cellStyle name="Dziesiętny 3" xfId="20" xr:uid="{00000000-0005-0000-0000-000032000000}"/>
    <cellStyle name="Dziesiętny 3 2" xfId="162" xr:uid="{00000000-0005-0000-0000-000033000000}"/>
    <cellStyle name="Dziesiętny 3 3" xfId="697" xr:uid="{00000000-0005-0000-0000-000034000000}"/>
    <cellStyle name="Dziesiętny 4" xfId="155" xr:uid="{00000000-0005-0000-0000-000035000000}"/>
    <cellStyle name="Dziesiętny 4 2" xfId="160" xr:uid="{00000000-0005-0000-0000-000036000000}"/>
    <cellStyle name="Dziesiętny 4 3" xfId="698" xr:uid="{00000000-0005-0000-0000-000037000000}"/>
    <cellStyle name="Dziesiętny 5" xfId="673" xr:uid="{00000000-0005-0000-0000-000038000000}"/>
    <cellStyle name="Dziesiętny 5 2" xfId="699" xr:uid="{00000000-0005-0000-0000-000039000000}"/>
    <cellStyle name="Dziesiętny 6" xfId="700" xr:uid="{00000000-0005-0000-0000-00003A000000}"/>
    <cellStyle name="Dziesiętny 7" xfId="701" xr:uid="{00000000-0005-0000-0000-00003B000000}"/>
    <cellStyle name="Dziesiętny 8" xfId="702" xr:uid="{00000000-0005-0000-0000-00003C000000}"/>
    <cellStyle name="Dziesiętny 9" xfId="801" xr:uid="{00000000-0005-0000-0000-00003D000000}"/>
    <cellStyle name="Excel Built-in Normal" xfId="12" xr:uid="{00000000-0005-0000-0000-00003E000000}"/>
    <cellStyle name="Excel Built-in Normal 1" xfId="25" xr:uid="{00000000-0005-0000-0000-00003F000000}"/>
    <cellStyle name="Excel Built-in Normal 2" xfId="47" xr:uid="{00000000-0005-0000-0000-000040000000}"/>
    <cellStyle name="Excel Built-in Normal 3" xfId="127" xr:uid="{00000000-0005-0000-0000-000041000000}"/>
    <cellStyle name="Excel Built-in Normal 4" xfId="52" xr:uid="{00000000-0005-0000-0000-000042000000}"/>
    <cellStyle name="Excel Built-in Normal 5" xfId="6" xr:uid="{00000000-0005-0000-0000-000043000000}"/>
    <cellStyle name="Excel Built-in Normal 5 2" xfId="72" xr:uid="{00000000-0005-0000-0000-000044000000}"/>
    <cellStyle name="Excel Built-in Normal 6" xfId="8" xr:uid="{00000000-0005-0000-0000-000045000000}"/>
    <cellStyle name="Excel Built-in Normal 7" xfId="9" xr:uid="{00000000-0005-0000-0000-000046000000}"/>
    <cellStyle name="Excel Built-in Normal 8" xfId="27" xr:uid="{00000000-0005-0000-0000-000047000000}"/>
    <cellStyle name="Excel Built-in Normal 8 2" xfId="703" xr:uid="{00000000-0005-0000-0000-000048000000}"/>
    <cellStyle name="Excel Built-in Normal 9" xfId="704" xr:uid="{00000000-0005-0000-0000-000049000000}"/>
    <cellStyle name="Excel Built-in Percent" xfId="15" xr:uid="{00000000-0005-0000-0000-00004A000000}"/>
    <cellStyle name="Hiperłącze" xfId="265" builtinId="8"/>
    <cellStyle name="Hiperłącze 2" xfId="149" xr:uid="{00000000-0005-0000-0000-00004C000000}"/>
    <cellStyle name="Hyperlink 3" xfId="705" xr:uid="{00000000-0005-0000-0000-00004D000000}"/>
    <cellStyle name="Normal 2" xfId="146" xr:uid="{00000000-0005-0000-0000-00004E000000}"/>
    <cellStyle name="Normal 3" xfId="158" xr:uid="{00000000-0005-0000-0000-00004F000000}"/>
    <cellStyle name="Normal 3 2" xfId="258" xr:uid="{00000000-0005-0000-0000-000050000000}"/>
    <cellStyle name="Normal 3 2 2" xfId="464" xr:uid="{00000000-0005-0000-0000-000051000000}"/>
    <cellStyle name="Normal 3 2 3" xfId="667" xr:uid="{00000000-0005-0000-0000-000052000000}"/>
    <cellStyle name="Normal 3 2 4" xfId="706" xr:uid="{00000000-0005-0000-0000-000053000000}"/>
    <cellStyle name="Normal 3 3" xfId="362" xr:uid="{00000000-0005-0000-0000-000054000000}"/>
    <cellStyle name="Normal 3 3 2" xfId="707" xr:uid="{00000000-0005-0000-0000-000055000000}"/>
    <cellStyle name="Normal 3 4" xfId="565" xr:uid="{00000000-0005-0000-0000-000056000000}"/>
    <cellStyle name="Normal 3 5" xfId="708" xr:uid="{00000000-0005-0000-0000-000057000000}"/>
    <cellStyle name="Normal 3 6" xfId="709" xr:uid="{00000000-0005-0000-0000-000058000000}"/>
    <cellStyle name="Normal 3 7" xfId="710" xr:uid="{00000000-0005-0000-0000-000059000000}"/>
    <cellStyle name="Normal 4" xfId="711" xr:uid="{00000000-0005-0000-0000-00005A000000}"/>
    <cellStyle name="Normalny" xfId="0" builtinId="0"/>
    <cellStyle name="Normalny 10" xfId="48" xr:uid="{00000000-0005-0000-0000-00005C000000}"/>
    <cellStyle name="Normalny 10 2" xfId="67" xr:uid="{00000000-0005-0000-0000-00005D000000}"/>
    <cellStyle name="Normalny 10 3" xfId="22" xr:uid="{00000000-0005-0000-0000-00005E000000}"/>
    <cellStyle name="Normalny 11" xfId="49" xr:uid="{00000000-0005-0000-0000-00005F000000}"/>
    <cellStyle name="Normalny 11 2" xfId="68" xr:uid="{00000000-0005-0000-0000-000060000000}"/>
    <cellStyle name="Normalny 11 2 2" xfId="712" xr:uid="{00000000-0005-0000-0000-000061000000}"/>
    <cellStyle name="Normalny 11 3" xfId="94" xr:uid="{00000000-0005-0000-0000-000062000000}"/>
    <cellStyle name="Normalny 11 3 2" xfId="215" xr:uid="{00000000-0005-0000-0000-000063000000}"/>
    <cellStyle name="Normalny 11 3 2 2" xfId="415" xr:uid="{00000000-0005-0000-0000-000064000000}"/>
    <cellStyle name="Normalny 11 3 2 3" xfId="618" xr:uid="{00000000-0005-0000-0000-000065000000}"/>
    <cellStyle name="Normalny 11 3 3" xfId="314" xr:uid="{00000000-0005-0000-0000-000066000000}"/>
    <cellStyle name="Normalny 11 3 4" xfId="517" xr:uid="{00000000-0005-0000-0000-000067000000}"/>
    <cellStyle name="Normalny 110" xfId="713" xr:uid="{00000000-0005-0000-0000-000068000000}"/>
    <cellStyle name="Normalny 12" xfId="50" xr:uid="{00000000-0005-0000-0000-000069000000}"/>
    <cellStyle name="Normalny 12 2" xfId="69" xr:uid="{00000000-0005-0000-0000-00006A000000}"/>
    <cellStyle name="Normalny 12 2 2" xfId="714" xr:uid="{00000000-0005-0000-0000-00006B000000}"/>
    <cellStyle name="Normalny 12 3" xfId="97" xr:uid="{00000000-0005-0000-0000-00006C000000}"/>
    <cellStyle name="Normalny 12 3 2" xfId="218" xr:uid="{00000000-0005-0000-0000-00006D000000}"/>
    <cellStyle name="Normalny 12 3 2 2" xfId="418" xr:uid="{00000000-0005-0000-0000-00006E000000}"/>
    <cellStyle name="Normalny 12 3 2 3" xfId="621" xr:uid="{00000000-0005-0000-0000-00006F000000}"/>
    <cellStyle name="Normalny 12 3 3" xfId="317" xr:uid="{00000000-0005-0000-0000-000070000000}"/>
    <cellStyle name="Normalny 12 3 4" xfId="520" xr:uid="{00000000-0005-0000-0000-000071000000}"/>
    <cellStyle name="Normalny 13" xfId="100" xr:uid="{00000000-0005-0000-0000-000072000000}"/>
    <cellStyle name="Normalny 13 2" xfId="220" xr:uid="{00000000-0005-0000-0000-000073000000}"/>
    <cellStyle name="Normalny 13 2 2" xfId="421" xr:uid="{00000000-0005-0000-0000-000074000000}"/>
    <cellStyle name="Normalny 13 2 3" xfId="624" xr:uid="{00000000-0005-0000-0000-000075000000}"/>
    <cellStyle name="Normalny 13 3" xfId="320" xr:uid="{00000000-0005-0000-0000-000076000000}"/>
    <cellStyle name="Normalny 13 4" xfId="523" xr:uid="{00000000-0005-0000-0000-000077000000}"/>
    <cellStyle name="Normalny 14" xfId="103" xr:uid="{00000000-0005-0000-0000-000078000000}"/>
    <cellStyle name="Normalny 14 2" xfId="222" xr:uid="{00000000-0005-0000-0000-000079000000}"/>
    <cellStyle name="Normalny 14 2 2" xfId="424" xr:uid="{00000000-0005-0000-0000-00007A000000}"/>
    <cellStyle name="Normalny 14 2 3" xfId="627" xr:uid="{00000000-0005-0000-0000-00007B000000}"/>
    <cellStyle name="Normalny 14 3" xfId="323" xr:uid="{00000000-0005-0000-0000-00007C000000}"/>
    <cellStyle name="Normalny 14 4" xfId="526" xr:uid="{00000000-0005-0000-0000-00007D000000}"/>
    <cellStyle name="Normalny 15" xfId="106" xr:uid="{00000000-0005-0000-0000-00007E000000}"/>
    <cellStyle name="Normalny 15 2" xfId="224" xr:uid="{00000000-0005-0000-0000-00007F000000}"/>
    <cellStyle name="Normalny 15 2 2" xfId="427" xr:uid="{00000000-0005-0000-0000-000080000000}"/>
    <cellStyle name="Normalny 15 2 3" xfId="630" xr:uid="{00000000-0005-0000-0000-000081000000}"/>
    <cellStyle name="Normalny 15 3" xfId="326" xr:uid="{00000000-0005-0000-0000-000082000000}"/>
    <cellStyle name="Normalny 15 4" xfId="529" xr:uid="{00000000-0005-0000-0000-000083000000}"/>
    <cellStyle name="Normalny 16" xfId="109" xr:uid="{00000000-0005-0000-0000-000084000000}"/>
    <cellStyle name="Normalny 16 2" xfId="227" xr:uid="{00000000-0005-0000-0000-000085000000}"/>
    <cellStyle name="Normalny 16 2 2" xfId="430" xr:uid="{00000000-0005-0000-0000-000086000000}"/>
    <cellStyle name="Normalny 16 2 3" xfId="633" xr:uid="{00000000-0005-0000-0000-000087000000}"/>
    <cellStyle name="Normalny 16 3" xfId="329" xr:uid="{00000000-0005-0000-0000-000088000000}"/>
    <cellStyle name="Normalny 16 4" xfId="532" xr:uid="{00000000-0005-0000-0000-000089000000}"/>
    <cellStyle name="Normalny 17" xfId="1" xr:uid="{00000000-0005-0000-0000-00008A000000}"/>
    <cellStyle name="Normalny 17 2" xfId="112" xr:uid="{00000000-0005-0000-0000-00008B000000}"/>
    <cellStyle name="Normalny 17 2 2" xfId="433" xr:uid="{00000000-0005-0000-0000-00008C000000}"/>
    <cellStyle name="Normalny 17 2 3" xfId="636" xr:uid="{00000000-0005-0000-0000-00008D000000}"/>
    <cellStyle name="Normalny 17 3" xfId="332" xr:uid="{00000000-0005-0000-0000-00008E000000}"/>
    <cellStyle name="Normalny 17 4" xfId="535" xr:uid="{00000000-0005-0000-0000-00008F000000}"/>
    <cellStyle name="Normalny 18" xfId="115" xr:uid="{00000000-0005-0000-0000-000090000000}"/>
    <cellStyle name="Normalny 18 2" xfId="231" xr:uid="{00000000-0005-0000-0000-000091000000}"/>
    <cellStyle name="Normalny 18 2 2" xfId="436" xr:uid="{00000000-0005-0000-0000-000092000000}"/>
    <cellStyle name="Normalny 18 2 3" xfId="639" xr:uid="{00000000-0005-0000-0000-000093000000}"/>
    <cellStyle name="Normalny 18 3" xfId="335" xr:uid="{00000000-0005-0000-0000-000094000000}"/>
    <cellStyle name="Normalny 18 4" xfId="538" xr:uid="{00000000-0005-0000-0000-000095000000}"/>
    <cellStyle name="Normalny 19" xfId="119" xr:uid="{00000000-0005-0000-0000-000096000000}"/>
    <cellStyle name="Normalny 19 2" xfId="235" xr:uid="{00000000-0005-0000-0000-000097000000}"/>
    <cellStyle name="Normalny 19 2 2" xfId="440" xr:uid="{00000000-0005-0000-0000-000098000000}"/>
    <cellStyle name="Normalny 19 2 3" xfId="643" xr:uid="{00000000-0005-0000-0000-000099000000}"/>
    <cellStyle name="Normalny 19 3" xfId="339" xr:uid="{00000000-0005-0000-0000-00009A000000}"/>
    <cellStyle name="Normalny 19 4" xfId="542" xr:uid="{00000000-0005-0000-0000-00009B000000}"/>
    <cellStyle name="Normalny 2" xfId="21" xr:uid="{00000000-0005-0000-0000-00009C000000}"/>
    <cellStyle name="Normalny 2 10" xfId="7" xr:uid="{00000000-0005-0000-0000-00009D000000}"/>
    <cellStyle name="Normalny 2 10 2" xfId="98" xr:uid="{00000000-0005-0000-0000-00009E000000}"/>
    <cellStyle name="Normalny 2 10 2 2" xfId="419" xr:uid="{00000000-0005-0000-0000-00009F000000}"/>
    <cellStyle name="Normalny 2 10 2 3" xfId="622" xr:uid="{00000000-0005-0000-0000-0000A0000000}"/>
    <cellStyle name="Normalny 2 10 3" xfId="318" xr:uid="{00000000-0005-0000-0000-0000A1000000}"/>
    <cellStyle name="Normalny 2 10 4" xfId="521" xr:uid="{00000000-0005-0000-0000-0000A2000000}"/>
    <cellStyle name="Normalny 2 11" xfId="14" xr:uid="{00000000-0005-0000-0000-0000A3000000}"/>
    <cellStyle name="Normalny 2 11 2" xfId="101" xr:uid="{00000000-0005-0000-0000-0000A4000000}"/>
    <cellStyle name="Normalny 2 11 2 2" xfId="422" xr:uid="{00000000-0005-0000-0000-0000A5000000}"/>
    <cellStyle name="Normalny 2 11 2 3" xfId="625" xr:uid="{00000000-0005-0000-0000-0000A6000000}"/>
    <cellStyle name="Normalny 2 11 3" xfId="321" xr:uid="{00000000-0005-0000-0000-0000A7000000}"/>
    <cellStyle name="Normalny 2 11 4" xfId="524" xr:uid="{00000000-0005-0000-0000-0000A8000000}"/>
    <cellStyle name="Normalny 2 12" xfId="10" xr:uid="{00000000-0005-0000-0000-0000A9000000}"/>
    <cellStyle name="Normalny 2 12 2" xfId="104" xr:uid="{00000000-0005-0000-0000-0000AA000000}"/>
    <cellStyle name="Normalny 2 12 2 2" xfId="425" xr:uid="{00000000-0005-0000-0000-0000AB000000}"/>
    <cellStyle name="Normalny 2 12 2 3" xfId="628" xr:uid="{00000000-0005-0000-0000-0000AC000000}"/>
    <cellStyle name="Normalny 2 12 3" xfId="324" xr:uid="{00000000-0005-0000-0000-0000AD000000}"/>
    <cellStyle name="Normalny 2 12 4" xfId="527" xr:uid="{00000000-0005-0000-0000-0000AE000000}"/>
    <cellStyle name="Normalny 2 13" xfId="105" xr:uid="{00000000-0005-0000-0000-0000AF000000}"/>
    <cellStyle name="Normalny 2 13 2" xfId="223" xr:uid="{00000000-0005-0000-0000-0000B0000000}"/>
    <cellStyle name="Normalny 2 13 2 2" xfId="426" xr:uid="{00000000-0005-0000-0000-0000B1000000}"/>
    <cellStyle name="Normalny 2 13 2 3" xfId="629" xr:uid="{00000000-0005-0000-0000-0000B2000000}"/>
    <cellStyle name="Normalny 2 13 3" xfId="325" xr:uid="{00000000-0005-0000-0000-0000B3000000}"/>
    <cellStyle name="Normalny 2 13 4" xfId="528" xr:uid="{00000000-0005-0000-0000-0000B4000000}"/>
    <cellStyle name="Normalny 2 13 5" xfId="715" xr:uid="{00000000-0005-0000-0000-0000B5000000}"/>
    <cellStyle name="Normalny 2 14" xfId="108" xr:uid="{00000000-0005-0000-0000-0000B6000000}"/>
    <cellStyle name="Normalny 2 14 2" xfId="226" xr:uid="{00000000-0005-0000-0000-0000B7000000}"/>
    <cellStyle name="Normalny 2 14 2 2" xfId="429" xr:uid="{00000000-0005-0000-0000-0000B8000000}"/>
    <cellStyle name="Normalny 2 14 2 3" xfId="632" xr:uid="{00000000-0005-0000-0000-0000B9000000}"/>
    <cellStyle name="Normalny 2 14 3" xfId="328" xr:uid="{00000000-0005-0000-0000-0000BA000000}"/>
    <cellStyle name="Normalny 2 14 4" xfId="531" xr:uid="{00000000-0005-0000-0000-0000BB000000}"/>
    <cellStyle name="Normalny 2 14 5" xfId="716" xr:uid="{00000000-0005-0000-0000-0000BC000000}"/>
    <cellStyle name="Normalny 2 15" xfId="3" xr:uid="{00000000-0005-0000-0000-0000BD000000}"/>
    <cellStyle name="Normalny 2 15 2" xfId="111" xr:uid="{00000000-0005-0000-0000-0000BE000000}"/>
    <cellStyle name="Normalny 2 15 2 2" xfId="432" xr:uid="{00000000-0005-0000-0000-0000BF000000}"/>
    <cellStyle name="Normalny 2 15 2 3" xfId="635" xr:uid="{00000000-0005-0000-0000-0000C0000000}"/>
    <cellStyle name="Normalny 2 15 3" xfId="331" xr:uid="{00000000-0005-0000-0000-0000C1000000}"/>
    <cellStyle name="Normalny 2 15 4" xfId="534" xr:uid="{00000000-0005-0000-0000-0000C2000000}"/>
    <cellStyle name="Normalny 2 16" xfId="117" xr:uid="{00000000-0005-0000-0000-0000C3000000}"/>
    <cellStyle name="Normalny 2 16 2" xfId="233" xr:uid="{00000000-0005-0000-0000-0000C4000000}"/>
    <cellStyle name="Normalny 2 16 2 2" xfId="438" xr:uid="{00000000-0005-0000-0000-0000C5000000}"/>
    <cellStyle name="Normalny 2 16 2 3" xfId="641" xr:uid="{00000000-0005-0000-0000-0000C6000000}"/>
    <cellStyle name="Normalny 2 16 3" xfId="337" xr:uid="{00000000-0005-0000-0000-0000C7000000}"/>
    <cellStyle name="Normalny 2 16 4" xfId="540" xr:uid="{00000000-0005-0000-0000-0000C8000000}"/>
    <cellStyle name="Normalny 2 17" xfId="118" xr:uid="{00000000-0005-0000-0000-0000C9000000}"/>
    <cellStyle name="Normalny 2 17 2" xfId="234" xr:uid="{00000000-0005-0000-0000-0000CA000000}"/>
    <cellStyle name="Normalny 2 17 2 2" xfId="439" xr:uid="{00000000-0005-0000-0000-0000CB000000}"/>
    <cellStyle name="Normalny 2 17 2 3" xfId="642" xr:uid="{00000000-0005-0000-0000-0000CC000000}"/>
    <cellStyle name="Normalny 2 17 3" xfId="338" xr:uid="{00000000-0005-0000-0000-0000CD000000}"/>
    <cellStyle name="Normalny 2 17 4" xfId="541" xr:uid="{00000000-0005-0000-0000-0000CE000000}"/>
    <cellStyle name="Normalny 2 18" xfId="123" xr:uid="{00000000-0005-0000-0000-0000CF000000}"/>
    <cellStyle name="Normalny 2 18 2" xfId="239" xr:uid="{00000000-0005-0000-0000-0000D0000000}"/>
    <cellStyle name="Normalny 2 18 2 2" xfId="444" xr:uid="{00000000-0005-0000-0000-0000D1000000}"/>
    <cellStyle name="Normalny 2 18 2 3" xfId="647" xr:uid="{00000000-0005-0000-0000-0000D2000000}"/>
    <cellStyle name="Normalny 2 18 3" xfId="343" xr:uid="{00000000-0005-0000-0000-0000D3000000}"/>
    <cellStyle name="Normalny 2 18 4" xfId="546" xr:uid="{00000000-0005-0000-0000-0000D4000000}"/>
    <cellStyle name="Normalny 2 19" xfId="70" xr:uid="{00000000-0005-0000-0000-0000D5000000}"/>
    <cellStyle name="Normalny 2 19 2" xfId="193" xr:uid="{00000000-0005-0000-0000-0000D6000000}"/>
    <cellStyle name="Normalny 2 19 2 2" xfId="393" xr:uid="{00000000-0005-0000-0000-0000D7000000}"/>
    <cellStyle name="Normalny 2 19 2 3" xfId="596" xr:uid="{00000000-0005-0000-0000-0000D8000000}"/>
    <cellStyle name="Normalny 2 19 3" xfId="292" xr:uid="{00000000-0005-0000-0000-0000D9000000}"/>
    <cellStyle name="Normalny 2 19 4" xfId="495" xr:uid="{00000000-0005-0000-0000-0000DA000000}"/>
    <cellStyle name="Normalny 2 2" xfId="24" xr:uid="{00000000-0005-0000-0000-0000DB000000}"/>
    <cellStyle name="Normalny 2 2 10" xfId="17" xr:uid="{00000000-0005-0000-0000-0000DC000000}"/>
    <cellStyle name="Normalny 2 2 11" xfId="717" xr:uid="{00000000-0005-0000-0000-0000DD000000}"/>
    <cellStyle name="Normalny 2 2 12" xfId="718" xr:uid="{00000000-0005-0000-0000-0000DE000000}"/>
    <cellStyle name="Normalny 2 2 13" xfId="719" xr:uid="{00000000-0005-0000-0000-0000DF000000}"/>
    <cellStyle name="Normalny 2 2 2" xfId="51" xr:uid="{00000000-0005-0000-0000-0000E0000000}"/>
    <cellStyle name="Normalny 2 2 3" xfId="125" xr:uid="{00000000-0005-0000-0000-0000E1000000}"/>
    <cellStyle name="Normalny 2 2 3 2" xfId="153" xr:uid="{00000000-0005-0000-0000-0000E2000000}"/>
    <cellStyle name="Normalny 2 2 3 2 2" xfId="166" xr:uid="{00000000-0005-0000-0000-0000E3000000}"/>
    <cellStyle name="Normalny 2 2 3 2 2 2" xfId="260" xr:uid="{00000000-0005-0000-0000-0000E4000000}"/>
    <cellStyle name="Normalny 2 2 3 2 2 2 2" xfId="466" xr:uid="{00000000-0005-0000-0000-0000E5000000}"/>
    <cellStyle name="Normalny 2 2 3 2 2 2 3" xfId="669" xr:uid="{00000000-0005-0000-0000-0000E6000000}"/>
    <cellStyle name="Normalny 2 2 3 2 2 3" xfId="366" xr:uid="{00000000-0005-0000-0000-0000E7000000}"/>
    <cellStyle name="Normalny 2 2 3 2 2 4" xfId="569" xr:uid="{00000000-0005-0000-0000-0000E8000000}"/>
    <cellStyle name="Normalny 2 2 3 2 3" xfId="163" xr:uid="{00000000-0005-0000-0000-0000E9000000}"/>
    <cellStyle name="Normalny 2 2 3 2 3 2" xfId="364" xr:uid="{00000000-0005-0000-0000-0000EA000000}"/>
    <cellStyle name="Normalny 2 2 3 2 3 3" xfId="567" xr:uid="{00000000-0005-0000-0000-0000EB000000}"/>
    <cellStyle name="Normalny 2 2 3 2 4" xfId="256" xr:uid="{00000000-0005-0000-0000-0000EC000000}"/>
    <cellStyle name="Normalny 2 2 3 2 4 2" xfId="461" xr:uid="{00000000-0005-0000-0000-0000ED000000}"/>
    <cellStyle name="Normalny 2 2 3 2 4 3" xfId="664" xr:uid="{00000000-0005-0000-0000-0000EE000000}"/>
    <cellStyle name="Normalny 2 2 3 2 5" xfId="360" xr:uid="{00000000-0005-0000-0000-0000EF000000}"/>
    <cellStyle name="Normalny 2 2 3 2 6" xfId="563" xr:uid="{00000000-0005-0000-0000-0000F0000000}"/>
    <cellStyle name="Normalny 2 2 3 2 7" xfId="261" xr:uid="{00000000-0005-0000-0000-0000F1000000}"/>
    <cellStyle name="Normalny 2 2 3 2 7 2" xfId="467" xr:uid="{00000000-0005-0000-0000-0000F2000000}"/>
    <cellStyle name="Normalny 2 2 3 2 7 3" xfId="670" xr:uid="{00000000-0005-0000-0000-0000F3000000}"/>
    <cellStyle name="Normalny 2 2 3 3" xfId="164" xr:uid="{00000000-0005-0000-0000-0000F4000000}"/>
    <cellStyle name="Normalny 2 2 3 3 2" xfId="365" xr:uid="{00000000-0005-0000-0000-0000F5000000}"/>
    <cellStyle name="Normalny 2 2 3 3 3" xfId="568" xr:uid="{00000000-0005-0000-0000-0000F6000000}"/>
    <cellStyle name="Normalny 2 2 3 4" xfId="720" xr:uid="{00000000-0005-0000-0000-0000F7000000}"/>
    <cellStyle name="Normalny 2 2 4" xfId="71" xr:uid="{00000000-0005-0000-0000-0000F8000000}"/>
    <cellStyle name="Normalny 2 2 4 2" xfId="194" xr:uid="{00000000-0005-0000-0000-0000F9000000}"/>
    <cellStyle name="Normalny 2 2 4 2 2" xfId="394" xr:uid="{00000000-0005-0000-0000-0000FA000000}"/>
    <cellStyle name="Normalny 2 2 4 2 3" xfId="597" xr:uid="{00000000-0005-0000-0000-0000FB000000}"/>
    <cellStyle name="Normalny 2 2 4 3" xfId="293" xr:uid="{00000000-0005-0000-0000-0000FC000000}"/>
    <cellStyle name="Normalny 2 2 4 4" xfId="496" xr:uid="{00000000-0005-0000-0000-0000FD000000}"/>
    <cellStyle name="Normalny 2 2 5" xfId="721" xr:uid="{00000000-0005-0000-0000-0000FE000000}"/>
    <cellStyle name="Normalny 2 2 6" xfId="722" xr:uid="{00000000-0005-0000-0000-0000FF000000}"/>
    <cellStyle name="Normalny 2 2 7" xfId="723" xr:uid="{00000000-0005-0000-0000-000000010000}"/>
    <cellStyle name="Normalny 2 2 8" xfId="147" xr:uid="{00000000-0005-0000-0000-000001010000}"/>
    <cellStyle name="Normalny 2 2 8 2" xfId="252" xr:uid="{00000000-0005-0000-0000-000002010000}"/>
    <cellStyle name="Normalny 2 2 8 2 2" xfId="457" xr:uid="{00000000-0005-0000-0000-000003010000}"/>
    <cellStyle name="Normalny 2 2 8 2 3" xfId="660" xr:uid="{00000000-0005-0000-0000-000004010000}"/>
    <cellStyle name="Normalny 2 2 8 3" xfId="356" xr:uid="{00000000-0005-0000-0000-000005010000}"/>
    <cellStyle name="Normalny 2 2 8 4" xfId="559" xr:uid="{00000000-0005-0000-0000-000006010000}"/>
    <cellStyle name="Normalny 2 2 9" xfId="724" xr:uid="{00000000-0005-0000-0000-000007010000}"/>
    <cellStyle name="Normalny 2 20" xfId="150" xr:uid="{00000000-0005-0000-0000-000008010000}"/>
    <cellStyle name="Normalny 2 20 2" xfId="254" xr:uid="{00000000-0005-0000-0000-000009010000}"/>
    <cellStyle name="Normalny 2 20 2 2" xfId="459" xr:uid="{00000000-0005-0000-0000-00000A010000}"/>
    <cellStyle name="Normalny 2 20 2 3" xfId="662" xr:uid="{00000000-0005-0000-0000-00000B010000}"/>
    <cellStyle name="Normalny 2 20 3" xfId="358" xr:uid="{00000000-0005-0000-0000-00000C010000}"/>
    <cellStyle name="Normalny 2 20 4" xfId="561" xr:uid="{00000000-0005-0000-0000-00000D010000}"/>
    <cellStyle name="Normalny 2 21" xfId="167" xr:uid="{00000000-0005-0000-0000-00000E010000}"/>
    <cellStyle name="Normalny 2 21 2" xfId="367" xr:uid="{00000000-0005-0000-0000-00000F010000}"/>
    <cellStyle name="Normalny 2 21 3" xfId="570" xr:uid="{00000000-0005-0000-0000-000010010000}"/>
    <cellStyle name="Normalny 2 22" xfId="266" xr:uid="{00000000-0005-0000-0000-000011010000}"/>
    <cellStyle name="Normalny 2 23" xfId="469" xr:uid="{00000000-0005-0000-0000-000012010000}"/>
    <cellStyle name="Normalny 2 3" xfId="35" xr:uid="{00000000-0005-0000-0000-000013010000}"/>
    <cellStyle name="Normalny 2 3 2" xfId="134" xr:uid="{00000000-0005-0000-0000-000014010000}"/>
    <cellStyle name="Normalny 2 3 2 2" xfId="725" xr:uid="{00000000-0005-0000-0000-000015010000}"/>
    <cellStyle name="Normalny 2 3 3" xfId="77" xr:uid="{00000000-0005-0000-0000-000016010000}"/>
    <cellStyle name="Normalny 2 3 3 2" xfId="198" xr:uid="{00000000-0005-0000-0000-000017010000}"/>
    <cellStyle name="Normalny 2 3 3 2 2" xfId="398" xr:uid="{00000000-0005-0000-0000-000018010000}"/>
    <cellStyle name="Normalny 2 3 3 2 3" xfId="601" xr:uid="{00000000-0005-0000-0000-000019010000}"/>
    <cellStyle name="Normalny 2 3 3 3" xfId="297" xr:uid="{00000000-0005-0000-0000-00001A010000}"/>
    <cellStyle name="Normalny 2 3 3 4" xfId="500" xr:uid="{00000000-0005-0000-0000-00001B010000}"/>
    <cellStyle name="Normalny 2 4" xfId="39" xr:uid="{00000000-0005-0000-0000-00001C010000}"/>
    <cellStyle name="Normalny 2 4 2" xfId="138" xr:uid="{00000000-0005-0000-0000-00001D010000}"/>
    <cellStyle name="Normalny 2 4 3" xfId="80" xr:uid="{00000000-0005-0000-0000-00001E010000}"/>
    <cellStyle name="Normalny 2 4 3 2" xfId="201" xr:uid="{00000000-0005-0000-0000-00001F010000}"/>
    <cellStyle name="Normalny 2 4 3 2 2" xfId="401" xr:uid="{00000000-0005-0000-0000-000020010000}"/>
    <cellStyle name="Normalny 2 4 3 2 3" xfId="604" xr:uid="{00000000-0005-0000-0000-000021010000}"/>
    <cellStyle name="Normalny 2 4 3 3" xfId="300" xr:uid="{00000000-0005-0000-0000-000022010000}"/>
    <cellStyle name="Normalny 2 4 3 4" xfId="503" xr:uid="{00000000-0005-0000-0000-000023010000}"/>
    <cellStyle name="Normalny 2 5" xfId="43" xr:uid="{00000000-0005-0000-0000-000024010000}"/>
    <cellStyle name="Normalny 2 5 2" xfId="142" xr:uid="{00000000-0005-0000-0000-000025010000}"/>
    <cellStyle name="Normalny 2 5 3" xfId="83" xr:uid="{00000000-0005-0000-0000-000026010000}"/>
    <cellStyle name="Normalny 2 5 3 2" xfId="204" xr:uid="{00000000-0005-0000-0000-000027010000}"/>
    <cellStyle name="Normalny 2 5 3 2 2" xfId="404" xr:uid="{00000000-0005-0000-0000-000028010000}"/>
    <cellStyle name="Normalny 2 5 3 2 3" xfId="607" xr:uid="{00000000-0005-0000-0000-000029010000}"/>
    <cellStyle name="Normalny 2 5 3 3" xfId="303" xr:uid="{00000000-0005-0000-0000-00002A010000}"/>
    <cellStyle name="Normalny 2 5 3 4" xfId="506" xr:uid="{00000000-0005-0000-0000-00002B010000}"/>
    <cellStyle name="Normalny 2 6" xfId="54" xr:uid="{00000000-0005-0000-0000-00002C010000}"/>
    <cellStyle name="Normalny 2 6 2" xfId="86" xr:uid="{00000000-0005-0000-0000-00002D010000}"/>
    <cellStyle name="Normalny 2 6 2 2" xfId="207" xr:uid="{00000000-0005-0000-0000-00002E010000}"/>
    <cellStyle name="Normalny 2 6 2 2 2" xfId="407" xr:uid="{00000000-0005-0000-0000-00002F010000}"/>
    <cellStyle name="Normalny 2 6 2 2 3" xfId="610" xr:uid="{00000000-0005-0000-0000-000030010000}"/>
    <cellStyle name="Normalny 2 6 2 3" xfId="306" xr:uid="{00000000-0005-0000-0000-000031010000}"/>
    <cellStyle name="Normalny 2 6 2 4" xfId="509" xr:uid="{00000000-0005-0000-0000-000032010000}"/>
    <cellStyle name="Normalny 2 6 3" xfId="152" xr:uid="{00000000-0005-0000-0000-000033010000}"/>
    <cellStyle name="Normalny 2 6 3 2" xfId="255" xr:uid="{00000000-0005-0000-0000-000034010000}"/>
    <cellStyle name="Normalny 2 6 3 2 2" xfId="460" xr:uid="{00000000-0005-0000-0000-000035010000}"/>
    <cellStyle name="Normalny 2 6 3 2 3" xfId="663" xr:uid="{00000000-0005-0000-0000-000036010000}"/>
    <cellStyle name="Normalny 2 6 3 3" xfId="359" xr:uid="{00000000-0005-0000-0000-000037010000}"/>
    <cellStyle name="Normalny 2 6 3 4" xfId="562" xr:uid="{00000000-0005-0000-0000-000038010000}"/>
    <cellStyle name="Normalny 2 6 4" xfId="180" xr:uid="{00000000-0005-0000-0000-000039010000}"/>
    <cellStyle name="Normalny 2 6 4 2" xfId="380" xr:uid="{00000000-0005-0000-0000-00003A010000}"/>
    <cellStyle name="Normalny 2 6 4 3" xfId="583" xr:uid="{00000000-0005-0000-0000-00003B010000}"/>
    <cellStyle name="Normalny 2 6 5" xfId="279" xr:uid="{00000000-0005-0000-0000-00003C010000}"/>
    <cellStyle name="Normalny 2 6 6" xfId="482" xr:uid="{00000000-0005-0000-0000-00003D010000}"/>
    <cellStyle name="Normalny 2 7" xfId="89" xr:uid="{00000000-0005-0000-0000-00003E010000}"/>
    <cellStyle name="Normalny 2 7 2" xfId="210" xr:uid="{00000000-0005-0000-0000-00003F010000}"/>
    <cellStyle name="Normalny 2 7 2 2" xfId="410" xr:uid="{00000000-0005-0000-0000-000040010000}"/>
    <cellStyle name="Normalny 2 7 2 3" xfId="613" xr:uid="{00000000-0005-0000-0000-000041010000}"/>
    <cellStyle name="Normalny 2 7 3" xfId="309" xr:uid="{00000000-0005-0000-0000-000042010000}"/>
    <cellStyle name="Normalny 2 7 4" xfId="512" xr:uid="{00000000-0005-0000-0000-000043010000}"/>
    <cellStyle name="Normalny 2 8" xfId="92" xr:uid="{00000000-0005-0000-0000-000044010000}"/>
    <cellStyle name="Normalny 2 8 2" xfId="213" xr:uid="{00000000-0005-0000-0000-000045010000}"/>
    <cellStyle name="Normalny 2 8 2 2" xfId="413" xr:uid="{00000000-0005-0000-0000-000046010000}"/>
    <cellStyle name="Normalny 2 8 2 3" xfId="616" xr:uid="{00000000-0005-0000-0000-000047010000}"/>
    <cellStyle name="Normalny 2 8 3" xfId="312" xr:uid="{00000000-0005-0000-0000-000048010000}"/>
    <cellStyle name="Normalny 2 8 4" xfId="515" xr:uid="{00000000-0005-0000-0000-000049010000}"/>
    <cellStyle name="Normalny 2 9" xfId="95" xr:uid="{00000000-0005-0000-0000-00004A010000}"/>
    <cellStyle name="Normalny 2 9 2" xfId="216" xr:uid="{00000000-0005-0000-0000-00004B010000}"/>
    <cellStyle name="Normalny 2 9 2 2" xfId="416" xr:uid="{00000000-0005-0000-0000-00004C010000}"/>
    <cellStyle name="Normalny 2 9 2 3" xfId="619" xr:uid="{00000000-0005-0000-0000-00004D010000}"/>
    <cellStyle name="Normalny 2 9 3" xfId="315" xr:uid="{00000000-0005-0000-0000-00004E010000}"/>
    <cellStyle name="Normalny 2 9 4" xfId="518" xr:uid="{00000000-0005-0000-0000-00004F010000}"/>
    <cellStyle name="Normalny 20" xfId="148" xr:uid="{00000000-0005-0000-0000-000050010000}"/>
    <cellStyle name="Normalny 20 2" xfId="253" xr:uid="{00000000-0005-0000-0000-000051010000}"/>
    <cellStyle name="Normalny 20 2 2" xfId="458" xr:uid="{00000000-0005-0000-0000-000052010000}"/>
    <cellStyle name="Normalny 20 2 3" xfId="661" xr:uid="{00000000-0005-0000-0000-000053010000}"/>
    <cellStyle name="Normalny 20 3" xfId="357" xr:uid="{00000000-0005-0000-0000-000054010000}"/>
    <cellStyle name="Normalny 20 4" xfId="560" xr:uid="{00000000-0005-0000-0000-000055010000}"/>
    <cellStyle name="Normalny 21" xfId="18" xr:uid="{00000000-0005-0000-0000-000056010000}"/>
    <cellStyle name="Normalny 21 2" xfId="165" xr:uid="{00000000-0005-0000-0000-000057010000}"/>
    <cellStyle name="Normalny 21 3" xfId="726" xr:uid="{00000000-0005-0000-0000-000058010000}"/>
    <cellStyle name="Normalny 3" xfId="30" xr:uid="{00000000-0005-0000-0000-000059010000}"/>
    <cellStyle name="Normalny 3 2" xfId="31" xr:uid="{00000000-0005-0000-0000-00005A010000}"/>
    <cellStyle name="Normalny 3 2 2" xfId="130" xr:uid="{00000000-0005-0000-0000-00005B010000}"/>
    <cellStyle name="Normalny 3 2 3" xfId="129" xr:uid="{00000000-0005-0000-0000-00005C010000}"/>
    <cellStyle name="Normalny 3 3" xfId="76" xr:uid="{00000000-0005-0000-0000-00005D010000}"/>
    <cellStyle name="Normalny 3 3 2" xfId="197" xr:uid="{00000000-0005-0000-0000-00005E010000}"/>
    <cellStyle name="Normalny 3 3 2 2" xfId="397" xr:uid="{00000000-0005-0000-0000-00005F010000}"/>
    <cellStyle name="Normalny 3 3 2 3" xfId="600" xr:uid="{00000000-0005-0000-0000-000060010000}"/>
    <cellStyle name="Normalny 3 3 3" xfId="296" xr:uid="{00000000-0005-0000-0000-000061010000}"/>
    <cellStyle name="Normalny 3 3 4" xfId="499" xr:uid="{00000000-0005-0000-0000-000062010000}"/>
    <cellStyle name="Normalny 4" xfId="28" xr:uid="{00000000-0005-0000-0000-000063010000}"/>
    <cellStyle name="Normalny 4 2" xfId="128" xr:uid="{00000000-0005-0000-0000-000064010000}"/>
    <cellStyle name="Normalny 4 3" xfId="73" xr:uid="{00000000-0005-0000-0000-000065010000}"/>
    <cellStyle name="Normalny 5" xfId="32" xr:uid="{00000000-0005-0000-0000-000066010000}"/>
    <cellStyle name="Normalny 5 2" xfId="131" xr:uid="{00000000-0005-0000-0000-000067010000}"/>
    <cellStyle name="Normalny 5 3" xfId="79" xr:uid="{00000000-0005-0000-0000-000068010000}"/>
    <cellStyle name="Normalny 5 3 2" xfId="200" xr:uid="{00000000-0005-0000-0000-000069010000}"/>
    <cellStyle name="Normalny 5 3 2 2" xfId="400" xr:uid="{00000000-0005-0000-0000-00006A010000}"/>
    <cellStyle name="Normalny 5 3 2 3" xfId="603" xr:uid="{00000000-0005-0000-0000-00006B010000}"/>
    <cellStyle name="Normalny 5 3 3" xfId="299" xr:uid="{00000000-0005-0000-0000-00006C010000}"/>
    <cellStyle name="Normalny 5 3 4" xfId="502" xr:uid="{00000000-0005-0000-0000-00006D010000}"/>
    <cellStyle name="Normalny 6" xfId="33" xr:uid="{00000000-0005-0000-0000-00006E010000}"/>
    <cellStyle name="Normalny 6 2" xfId="57" xr:uid="{00000000-0005-0000-0000-00006F010000}"/>
    <cellStyle name="Normalny 6 2 2" xfId="132" xr:uid="{00000000-0005-0000-0000-000070010000}"/>
    <cellStyle name="Normalny 6 2 2 2" xfId="242" xr:uid="{00000000-0005-0000-0000-000071010000}"/>
    <cellStyle name="Normalny 6 2 2 2 2" xfId="447" xr:uid="{00000000-0005-0000-0000-000072010000}"/>
    <cellStyle name="Normalny 6 2 2 2 3" xfId="650" xr:uid="{00000000-0005-0000-0000-000073010000}"/>
    <cellStyle name="Normalny 6 2 2 3" xfId="346" xr:uid="{00000000-0005-0000-0000-000074010000}"/>
    <cellStyle name="Normalny 6 2 2 4" xfId="549" xr:uid="{00000000-0005-0000-0000-000075010000}"/>
    <cellStyle name="Normalny 6 2 3" xfId="183" xr:uid="{00000000-0005-0000-0000-000076010000}"/>
    <cellStyle name="Normalny 6 2 3 2" xfId="383" xr:uid="{00000000-0005-0000-0000-000077010000}"/>
    <cellStyle name="Normalny 6 2 3 3" xfId="586" xr:uid="{00000000-0005-0000-0000-000078010000}"/>
    <cellStyle name="Normalny 6 2 4" xfId="282" xr:uid="{00000000-0005-0000-0000-000079010000}"/>
    <cellStyle name="Normalny 6 2 5" xfId="485" xr:uid="{00000000-0005-0000-0000-00007A010000}"/>
    <cellStyle name="Normalny 6 3" xfId="82" xr:uid="{00000000-0005-0000-0000-00007B010000}"/>
    <cellStyle name="Normalny 6 3 2" xfId="203" xr:uid="{00000000-0005-0000-0000-00007C010000}"/>
    <cellStyle name="Normalny 6 3 2 2" xfId="403" xr:uid="{00000000-0005-0000-0000-00007D010000}"/>
    <cellStyle name="Normalny 6 3 2 3" xfId="606" xr:uid="{00000000-0005-0000-0000-00007E010000}"/>
    <cellStyle name="Normalny 6 3 3" xfId="302" xr:uid="{00000000-0005-0000-0000-00007F010000}"/>
    <cellStyle name="Normalny 6 3 4" xfId="505" xr:uid="{00000000-0005-0000-0000-000080010000}"/>
    <cellStyle name="Normalny 6 4" xfId="170" xr:uid="{00000000-0005-0000-0000-000081010000}"/>
    <cellStyle name="Normalny 6 4 2" xfId="370" xr:uid="{00000000-0005-0000-0000-000082010000}"/>
    <cellStyle name="Normalny 6 4 3" xfId="573" xr:uid="{00000000-0005-0000-0000-000083010000}"/>
    <cellStyle name="Normalny 6 5" xfId="269" xr:uid="{00000000-0005-0000-0000-000084010000}"/>
    <cellStyle name="Normalny 6 6" xfId="472" xr:uid="{00000000-0005-0000-0000-000085010000}"/>
    <cellStyle name="Normalny 7" xfId="37" xr:uid="{00000000-0005-0000-0000-000086010000}"/>
    <cellStyle name="Normalny 7 2" xfId="60" xr:uid="{00000000-0005-0000-0000-000087010000}"/>
    <cellStyle name="Normalny 7 2 2" xfId="136" xr:uid="{00000000-0005-0000-0000-000088010000}"/>
    <cellStyle name="Normalny 7 2 2 2" xfId="245" xr:uid="{00000000-0005-0000-0000-000089010000}"/>
    <cellStyle name="Normalny 7 2 2 2 2" xfId="450" xr:uid="{00000000-0005-0000-0000-00008A010000}"/>
    <cellStyle name="Normalny 7 2 2 2 3" xfId="653" xr:uid="{00000000-0005-0000-0000-00008B010000}"/>
    <cellStyle name="Normalny 7 2 2 3" xfId="349" xr:uid="{00000000-0005-0000-0000-00008C010000}"/>
    <cellStyle name="Normalny 7 2 2 4" xfId="552" xr:uid="{00000000-0005-0000-0000-00008D010000}"/>
    <cellStyle name="Normalny 7 2 3" xfId="186" xr:uid="{00000000-0005-0000-0000-00008E010000}"/>
    <cellStyle name="Normalny 7 2 3 2" xfId="386" xr:uid="{00000000-0005-0000-0000-00008F010000}"/>
    <cellStyle name="Normalny 7 2 3 3" xfId="589" xr:uid="{00000000-0005-0000-0000-000090010000}"/>
    <cellStyle name="Normalny 7 2 4" xfId="285" xr:uid="{00000000-0005-0000-0000-000091010000}"/>
    <cellStyle name="Normalny 7 2 5" xfId="488" xr:uid="{00000000-0005-0000-0000-000092010000}"/>
    <cellStyle name="Normalny 7 3" xfId="85" xr:uid="{00000000-0005-0000-0000-000093010000}"/>
    <cellStyle name="Normalny 7 3 2" xfId="206" xr:uid="{00000000-0005-0000-0000-000094010000}"/>
    <cellStyle name="Normalny 7 3 2 2" xfId="406" xr:uid="{00000000-0005-0000-0000-000095010000}"/>
    <cellStyle name="Normalny 7 3 2 3" xfId="609" xr:uid="{00000000-0005-0000-0000-000096010000}"/>
    <cellStyle name="Normalny 7 3 3" xfId="305" xr:uid="{00000000-0005-0000-0000-000097010000}"/>
    <cellStyle name="Normalny 7 3 4" xfId="508" xr:uid="{00000000-0005-0000-0000-000098010000}"/>
    <cellStyle name="Normalny 7 4" xfId="154" xr:uid="{00000000-0005-0000-0000-000099010000}"/>
    <cellStyle name="Normalny 7 4 2" xfId="257" xr:uid="{00000000-0005-0000-0000-00009A010000}"/>
    <cellStyle name="Normalny 7 4 2 2" xfId="462" xr:uid="{00000000-0005-0000-0000-00009B010000}"/>
    <cellStyle name="Normalny 7 4 2 3" xfId="665" xr:uid="{00000000-0005-0000-0000-00009C010000}"/>
    <cellStyle name="Normalny 7 4 3" xfId="262" xr:uid="{00000000-0005-0000-0000-00009D010000}"/>
    <cellStyle name="Normalny 7 4 3 2" xfId="468" xr:uid="{00000000-0005-0000-0000-00009E010000}"/>
    <cellStyle name="Normalny 7 4 3 3" xfId="671" xr:uid="{00000000-0005-0000-0000-00009F010000}"/>
    <cellStyle name="Normalny 7 4 4" xfId="361" xr:uid="{00000000-0005-0000-0000-0000A0010000}"/>
    <cellStyle name="Normalny 7 4 5" xfId="564" xr:uid="{00000000-0005-0000-0000-0000A1010000}"/>
    <cellStyle name="Normalny 7 5" xfId="173" xr:uid="{00000000-0005-0000-0000-0000A2010000}"/>
    <cellStyle name="Normalny 7 5 2" xfId="373" xr:uid="{00000000-0005-0000-0000-0000A3010000}"/>
    <cellStyle name="Normalny 7 5 3" xfId="576" xr:uid="{00000000-0005-0000-0000-0000A4010000}"/>
    <cellStyle name="Normalny 7 6" xfId="272" xr:uid="{00000000-0005-0000-0000-0000A5010000}"/>
    <cellStyle name="Normalny 7 7" xfId="475" xr:uid="{00000000-0005-0000-0000-0000A6010000}"/>
    <cellStyle name="Normalny 70" xfId="727" xr:uid="{00000000-0005-0000-0000-0000A7010000}"/>
    <cellStyle name="Normalny 8" xfId="41" xr:uid="{00000000-0005-0000-0000-0000A8010000}"/>
    <cellStyle name="Normalny 8 2" xfId="63" xr:uid="{00000000-0005-0000-0000-0000A9010000}"/>
    <cellStyle name="Normalny 8 2 2" xfId="140" xr:uid="{00000000-0005-0000-0000-0000AA010000}"/>
    <cellStyle name="Normalny 8 2 2 2" xfId="248" xr:uid="{00000000-0005-0000-0000-0000AB010000}"/>
    <cellStyle name="Normalny 8 2 2 2 2" xfId="453" xr:uid="{00000000-0005-0000-0000-0000AC010000}"/>
    <cellStyle name="Normalny 8 2 2 2 3" xfId="656" xr:uid="{00000000-0005-0000-0000-0000AD010000}"/>
    <cellStyle name="Normalny 8 2 2 3" xfId="352" xr:uid="{00000000-0005-0000-0000-0000AE010000}"/>
    <cellStyle name="Normalny 8 2 2 4" xfId="555" xr:uid="{00000000-0005-0000-0000-0000AF010000}"/>
    <cellStyle name="Normalny 8 2 3" xfId="189" xr:uid="{00000000-0005-0000-0000-0000B0010000}"/>
    <cellStyle name="Normalny 8 2 3 2" xfId="389" xr:uid="{00000000-0005-0000-0000-0000B1010000}"/>
    <cellStyle name="Normalny 8 2 3 3" xfId="592" xr:uid="{00000000-0005-0000-0000-0000B2010000}"/>
    <cellStyle name="Normalny 8 2 4" xfId="288" xr:uid="{00000000-0005-0000-0000-0000B3010000}"/>
    <cellStyle name="Normalny 8 2 5" xfId="491" xr:uid="{00000000-0005-0000-0000-0000B4010000}"/>
    <cellStyle name="Normalny 8 3" xfId="88" xr:uid="{00000000-0005-0000-0000-0000B5010000}"/>
    <cellStyle name="Normalny 8 3 2" xfId="209" xr:uid="{00000000-0005-0000-0000-0000B6010000}"/>
    <cellStyle name="Normalny 8 3 2 2" xfId="409" xr:uid="{00000000-0005-0000-0000-0000B7010000}"/>
    <cellStyle name="Normalny 8 3 2 3" xfId="612" xr:uid="{00000000-0005-0000-0000-0000B8010000}"/>
    <cellStyle name="Normalny 8 3 3" xfId="308" xr:uid="{00000000-0005-0000-0000-0000B9010000}"/>
    <cellStyle name="Normalny 8 3 4" xfId="511" xr:uid="{00000000-0005-0000-0000-0000BA010000}"/>
    <cellStyle name="Normalny 8 4" xfId="176" xr:uid="{00000000-0005-0000-0000-0000BB010000}"/>
    <cellStyle name="Normalny 8 4 2" xfId="376" xr:uid="{00000000-0005-0000-0000-0000BC010000}"/>
    <cellStyle name="Normalny 8 4 3" xfId="579" xr:uid="{00000000-0005-0000-0000-0000BD010000}"/>
    <cellStyle name="Normalny 8 5" xfId="275" xr:uid="{00000000-0005-0000-0000-0000BE010000}"/>
    <cellStyle name="Normalny 8 6" xfId="478" xr:uid="{00000000-0005-0000-0000-0000BF010000}"/>
    <cellStyle name="Normalny 8 7" xfId="728" xr:uid="{00000000-0005-0000-0000-0000C0010000}"/>
    <cellStyle name="Normalny 9" xfId="91" xr:uid="{00000000-0005-0000-0000-0000C1010000}"/>
    <cellStyle name="Normalny 9 2" xfId="151" xr:uid="{00000000-0005-0000-0000-0000C2010000}"/>
    <cellStyle name="Normalny 9 3" xfId="212" xr:uid="{00000000-0005-0000-0000-0000C3010000}"/>
    <cellStyle name="Normalny 9 3 2" xfId="412" xr:uid="{00000000-0005-0000-0000-0000C4010000}"/>
    <cellStyle name="Normalny 9 3 3" xfId="615" xr:uid="{00000000-0005-0000-0000-0000C5010000}"/>
    <cellStyle name="Normalny 9 4" xfId="311" xr:uid="{00000000-0005-0000-0000-0000C6010000}"/>
    <cellStyle name="Normalny 9 5" xfId="514" xr:uid="{00000000-0005-0000-0000-0000C7010000}"/>
    <cellStyle name="Procentowy 18" xfId="121" xr:uid="{00000000-0005-0000-0000-0000C8010000}"/>
    <cellStyle name="Procentowy 18 2" xfId="237" xr:uid="{00000000-0005-0000-0000-0000C9010000}"/>
    <cellStyle name="Procentowy 18 2 2" xfId="442" xr:uid="{00000000-0005-0000-0000-0000CA010000}"/>
    <cellStyle name="Procentowy 18 2 3" xfId="645" xr:uid="{00000000-0005-0000-0000-0000CB010000}"/>
    <cellStyle name="Procentowy 18 3" xfId="341" xr:uid="{00000000-0005-0000-0000-0000CC010000}"/>
    <cellStyle name="Procentowy 18 4" xfId="544" xr:uid="{00000000-0005-0000-0000-0000CD010000}"/>
    <cellStyle name="Procentowy 2" xfId="23" xr:uid="{00000000-0005-0000-0000-0000CE010000}"/>
    <cellStyle name="Procentowy 2 10" xfId="99" xr:uid="{00000000-0005-0000-0000-0000CF010000}"/>
    <cellStyle name="Procentowy 2 10 2" xfId="219" xr:uid="{00000000-0005-0000-0000-0000D0010000}"/>
    <cellStyle name="Procentowy 2 10 2 2" xfId="420" xr:uid="{00000000-0005-0000-0000-0000D1010000}"/>
    <cellStyle name="Procentowy 2 10 2 3" xfId="623" xr:uid="{00000000-0005-0000-0000-0000D2010000}"/>
    <cellStyle name="Procentowy 2 10 3" xfId="319" xr:uid="{00000000-0005-0000-0000-0000D3010000}"/>
    <cellStyle name="Procentowy 2 10 4" xfId="522" xr:uid="{00000000-0005-0000-0000-0000D4010000}"/>
    <cellStyle name="Procentowy 2 11" xfId="102" xr:uid="{00000000-0005-0000-0000-0000D5010000}"/>
    <cellStyle name="Procentowy 2 11 2" xfId="221" xr:uid="{00000000-0005-0000-0000-0000D6010000}"/>
    <cellStyle name="Procentowy 2 11 2 2" xfId="423" xr:uid="{00000000-0005-0000-0000-0000D7010000}"/>
    <cellStyle name="Procentowy 2 11 2 3" xfId="626" xr:uid="{00000000-0005-0000-0000-0000D8010000}"/>
    <cellStyle name="Procentowy 2 11 3" xfId="322" xr:uid="{00000000-0005-0000-0000-0000D9010000}"/>
    <cellStyle name="Procentowy 2 11 4" xfId="525" xr:uid="{00000000-0005-0000-0000-0000DA010000}"/>
    <cellStyle name="Procentowy 2 12" xfId="107" xr:uid="{00000000-0005-0000-0000-0000DB010000}"/>
    <cellStyle name="Procentowy 2 12 2" xfId="225" xr:uid="{00000000-0005-0000-0000-0000DC010000}"/>
    <cellStyle name="Procentowy 2 12 2 2" xfId="428" xr:uid="{00000000-0005-0000-0000-0000DD010000}"/>
    <cellStyle name="Procentowy 2 12 2 3" xfId="631" xr:uid="{00000000-0005-0000-0000-0000DE010000}"/>
    <cellStyle name="Procentowy 2 12 3" xfId="327" xr:uid="{00000000-0005-0000-0000-0000DF010000}"/>
    <cellStyle name="Procentowy 2 12 4" xfId="530" xr:uid="{00000000-0005-0000-0000-0000E0010000}"/>
    <cellStyle name="Procentowy 2 13" xfId="110" xr:uid="{00000000-0005-0000-0000-0000E1010000}"/>
    <cellStyle name="Procentowy 2 13 2" xfId="228" xr:uid="{00000000-0005-0000-0000-0000E2010000}"/>
    <cellStyle name="Procentowy 2 13 2 2" xfId="431" xr:uid="{00000000-0005-0000-0000-0000E3010000}"/>
    <cellStyle name="Procentowy 2 13 2 3" xfId="634" xr:uid="{00000000-0005-0000-0000-0000E4010000}"/>
    <cellStyle name="Procentowy 2 13 3" xfId="330" xr:uid="{00000000-0005-0000-0000-0000E5010000}"/>
    <cellStyle name="Procentowy 2 13 4" xfId="533" xr:uid="{00000000-0005-0000-0000-0000E6010000}"/>
    <cellStyle name="Procentowy 2 14" xfId="113" xr:uid="{00000000-0005-0000-0000-0000E7010000}"/>
    <cellStyle name="Procentowy 2 14 2" xfId="229" xr:uid="{00000000-0005-0000-0000-0000E8010000}"/>
    <cellStyle name="Procentowy 2 14 2 2" xfId="434" xr:uid="{00000000-0005-0000-0000-0000E9010000}"/>
    <cellStyle name="Procentowy 2 14 2 3" xfId="637" xr:uid="{00000000-0005-0000-0000-0000EA010000}"/>
    <cellStyle name="Procentowy 2 14 3" xfId="333" xr:uid="{00000000-0005-0000-0000-0000EB010000}"/>
    <cellStyle name="Procentowy 2 14 4" xfId="536" xr:uid="{00000000-0005-0000-0000-0000EC010000}"/>
    <cellStyle name="Procentowy 2 15" xfId="114" xr:uid="{00000000-0005-0000-0000-0000ED010000}"/>
    <cellStyle name="Procentowy 2 15 2" xfId="230" xr:uid="{00000000-0005-0000-0000-0000EE010000}"/>
    <cellStyle name="Procentowy 2 15 2 2" xfId="435" xr:uid="{00000000-0005-0000-0000-0000EF010000}"/>
    <cellStyle name="Procentowy 2 15 2 3" xfId="638" xr:uid="{00000000-0005-0000-0000-0000F0010000}"/>
    <cellStyle name="Procentowy 2 15 3" xfId="334" xr:uid="{00000000-0005-0000-0000-0000F1010000}"/>
    <cellStyle name="Procentowy 2 15 4" xfId="537" xr:uid="{00000000-0005-0000-0000-0000F2010000}"/>
    <cellStyle name="Procentowy 2 16" xfId="120" xr:uid="{00000000-0005-0000-0000-0000F3010000}"/>
    <cellStyle name="Procentowy 2 16 2" xfId="236" xr:uid="{00000000-0005-0000-0000-0000F4010000}"/>
    <cellStyle name="Procentowy 2 16 2 2" xfId="441" xr:uid="{00000000-0005-0000-0000-0000F5010000}"/>
    <cellStyle name="Procentowy 2 16 2 3" xfId="644" xr:uid="{00000000-0005-0000-0000-0000F6010000}"/>
    <cellStyle name="Procentowy 2 16 3" xfId="340" xr:uid="{00000000-0005-0000-0000-0000F7010000}"/>
    <cellStyle name="Procentowy 2 16 4" xfId="543" xr:uid="{00000000-0005-0000-0000-0000F8010000}"/>
    <cellStyle name="Procentowy 2 17" xfId="122" xr:uid="{00000000-0005-0000-0000-0000F9010000}"/>
    <cellStyle name="Procentowy 2 17 2" xfId="238" xr:uid="{00000000-0005-0000-0000-0000FA010000}"/>
    <cellStyle name="Procentowy 2 17 2 2" xfId="443" xr:uid="{00000000-0005-0000-0000-0000FB010000}"/>
    <cellStyle name="Procentowy 2 17 2 3" xfId="646" xr:uid="{00000000-0005-0000-0000-0000FC010000}"/>
    <cellStyle name="Procentowy 2 17 3" xfId="342" xr:uid="{00000000-0005-0000-0000-0000FD010000}"/>
    <cellStyle name="Procentowy 2 17 4" xfId="545" xr:uid="{00000000-0005-0000-0000-0000FE010000}"/>
    <cellStyle name="Procentowy 2 18" xfId="124" xr:uid="{00000000-0005-0000-0000-0000FF010000}"/>
    <cellStyle name="Procentowy 2 18 2" xfId="240" xr:uid="{00000000-0005-0000-0000-000000020000}"/>
    <cellStyle name="Procentowy 2 18 2 2" xfId="445" xr:uid="{00000000-0005-0000-0000-000001020000}"/>
    <cellStyle name="Procentowy 2 18 2 3" xfId="648" xr:uid="{00000000-0005-0000-0000-000002020000}"/>
    <cellStyle name="Procentowy 2 18 3" xfId="344" xr:uid="{00000000-0005-0000-0000-000003020000}"/>
    <cellStyle name="Procentowy 2 18 4" xfId="547" xr:uid="{00000000-0005-0000-0000-000004020000}"/>
    <cellStyle name="Procentowy 2 19" xfId="168" xr:uid="{00000000-0005-0000-0000-000005020000}"/>
    <cellStyle name="Procentowy 2 19 2" xfId="368" xr:uid="{00000000-0005-0000-0000-000006020000}"/>
    <cellStyle name="Procentowy 2 19 3" xfId="571" xr:uid="{00000000-0005-0000-0000-000007020000}"/>
    <cellStyle name="Procentowy 2 2" xfId="45" xr:uid="{00000000-0005-0000-0000-000008020000}"/>
    <cellStyle name="Procentowy 2 2 2" xfId="144" xr:uid="{00000000-0005-0000-0000-000009020000}"/>
    <cellStyle name="Procentowy 2 2 3" xfId="74" xr:uid="{00000000-0005-0000-0000-00000A020000}"/>
    <cellStyle name="Procentowy 2 2 3 2" xfId="195" xr:uid="{00000000-0005-0000-0000-00000B020000}"/>
    <cellStyle name="Procentowy 2 2 3 2 2" xfId="395" xr:uid="{00000000-0005-0000-0000-00000C020000}"/>
    <cellStyle name="Procentowy 2 2 3 2 3" xfId="598" xr:uid="{00000000-0005-0000-0000-00000D020000}"/>
    <cellStyle name="Procentowy 2 2 3 2 4" xfId="802" xr:uid="{00000000-0005-0000-0000-00000E020000}"/>
    <cellStyle name="Procentowy 2 2 3 3" xfId="294" xr:uid="{00000000-0005-0000-0000-00000F020000}"/>
    <cellStyle name="Procentowy 2 2 3 4" xfId="497" xr:uid="{00000000-0005-0000-0000-000010020000}"/>
    <cellStyle name="Procentowy 2 2 3 5" xfId="729" xr:uid="{00000000-0005-0000-0000-000011020000}"/>
    <cellStyle name="Procentowy 2 2 4" xfId="730" xr:uid="{00000000-0005-0000-0000-000012020000}"/>
    <cellStyle name="Procentowy 2 2 4 2" xfId="731" xr:uid="{00000000-0005-0000-0000-000013020000}"/>
    <cellStyle name="Procentowy 2 2 5" xfId="732" xr:uid="{00000000-0005-0000-0000-000014020000}"/>
    <cellStyle name="Procentowy 2 2 6" xfId="733" xr:uid="{00000000-0005-0000-0000-000015020000}"/>
    <cellStyle name="Procentowy 2 2 7" xfId="734" xr:uid="{00000000-0005-0000-0000-000016020000}"/>
    <cellStyle name="Procentowy 2 2 8" xfId="735" xr:uid="{00000000-0005-0000-0000-000017020000}"/>
    <cellStyle name="Procentowy 2 20" xfId="267" xr:uid="{00000000-0005-0000-0000-000018020000}"/>
    <cellStyle name="Procentowy 2 21" xfId="470" xr:uid="{00000000-0005-0000-0000-000019020000}"/>
    <cellStyle name="Procentowy 2 3" xfId="55" xr:uid="{00000000-0005-0000-0000-00001A020000}"/>
    <cellStyle name="Procentowy 2 3 2" xfId="78" xr:uid="{00000000-0005-0000-0000-00001B020000}"/>
    <cellStyle name="Procentowy 2 3 2 2" xfId="199" xr:uid="{00000000-0005-0000-0000-00001C020000}"/>
    <cellStyle name="Procentowy 2 3 2 2 2" xfId="399" xr:uid="{00000000-0005-0000-0000-00001D020000}"/>
    <cellStyle name="Procentowy 2 3 2 2 3" xfId="602" xr:uid="{00000000-0005-0000-0000-00001E020000}"/>
    <cellStyle name="Procentowy 2 3 2 3" xfId="298" xr:uid="{00000000-0005-0000-0000-00001F020000}"/>
    <cellStyle name="Procentowy 2 3 2 4" xfId="501" xr:uid="{00000000-0005-0000-0000-000020020000}"/>
    <cellStyle name="Procentowy 2 3 3" xfId="181" xr:uid="{00000000-0005-0000-0000-000021020000}"/>
    <cellStyle name="Procentowy 2 3 3 2" xfId="381" xr:uid="{00000000-0005-0000-0000-000022020000}"/>
    <cellStyle name="Procentowy 2 3 3 3" xfId="584" xr:uid="{00000000-0005-0000-0000-000023020000}"/>
    <cellStyle name="Procentowy 2 3 4" xfId="280" xr:uid="{00000000-0005-0000-0000-000024020000}"/>
    <cellStyle name="Procentowy 2 3 5" xfId="483" xr:uid="{00000000-0005-0000-0000-000025020000}"/>
    <cellStyle name="Procentowy 2 4" xfId="81" xr:uid="{00000000-0005-0000-0000-000026020000}"/>
    <cellStyle name="Procentowy 2 4 2" xfId="202" xr:uid="{00000000-0005-0000-0000-000027020000}"/>
    <cellStyle name="Procentowy 2 4 2 2" xfId="402" xr:uid="{00000000-0005-0000-0000-000028020000}"/>
    <cellStyle name="Procentowy 2 4 2 3" xfId="605" xr:uid="{00000000-0005-0000-0000-000029020000}"/>
    <cellStyle name="Procentowy 2 4 3" xfId="301" xr:uid="{00000000-0005-0000-0000-00002A020000}"/>
    <cellStyle name="Procentowy 2 4 4" xfId="504" xr:uid="{00000000-0005-0000-0000-00002B020000}"/>
    <cellStyle name="Procentowy 2 5" xfId="84" xr:uid="{00000000-0005-0000-0000-00002C020000}"/>
    <cellStyle name="Procentowy 2 5 2" xfId="205" xr:uid="{00000000-0005-0000-0000-00002D020000}"/>
    <cellStyle name="Procentowy 2 5 2 2" xfId="405" xr:uid="{00000000-0005-0000-0000-00002E020000}"/>
    <cellStyle name="Procentowy 2 5 2 3" xfId="608" xr:uid="{00000000-0005-0000-0000-00002F020000}"/>
    <cellStyle name="Procentowy 2 5 3" xfId="304" xr:uid="{00000000-0005-0000-0000-000030020000}"/>
    <cellStyle name="Procentowy 2 5 4" xfId="507" xr:uid="{00000000-0005-0000-0000-000031020000}"/>
    <cellStyle name="Procentowy 2 6" xfId="87" xr:uid="{00000000-0005-0000-0000-000032020000}"/>
    <cellStyle name="Procentowy 2 6 2" xfId="208" xr:uid="{00000000-0005-0000-0000-000033020000}"/>
    <cellStyle name="Procentowy 2 6 2 2" xfId="408" xr:uid="{00000000-0005-0000-0000-000034020000}"/>
    <cellStyle name="Procentowy 2 6 2 3" xfId="611" xr:uid="{00000000-0005-0000-0000-000035020000}"/>
    <cellStyle name="Procentowy 2 6 3" xfId="307" xr:uid="{00000000-0005-0000-0000-000036020000}"/>
    <cellStyle name="Procentowy 2 6 4" xfId="510" xr:uid="{00000000-0005-0000-0000-000037020000}"/>
    <cellStyle name="Procentowy 2 7" xfId="90" xr:uid="{00000000-0005-0000-0000-000038020000}"/>
    <cellStyle name="Procentowy 2 7 2" xfId="211" xr:uid="{00000000-0005-0000-0000-000039020000}"/>
    <cellStyle name="Procentowy 2 7 2 2" xfId="411" xr:uid="{00000000-0005-0000-0000-00003A020000}"/>
    <cellStyle name="Procentowy 2 7 2 3" xfId="614" xr:uid="{00000000-0005-0000-0000-00003B020000}"/>
    <cellStyle name="Procentowy 2 7 3" xfId="310" xr:uid="{00000000-0005-0000-0000-00003C020000}"/>
    <cellStyle name="Procentowy 2 7 4" xfId="513" xr:uid="{00000000-0005-0000-0000-00003D020000}"/>
    <cellStyle name="Procentowy 2 8" xfId="93" xr:uid="{00000000-0005-0000-0000-00003E020000}"/>
    <cellStyle name="Procentowy 2 8 2" xfId="214" xr:uid="{00000000-0005-0000-0000-00003F020000}"/>
    <cellStyle name="Procentowy 2 8 2 2" xfId="414" xr:uid="{00000000-0005-0000-0000-000040020000}"/>
    <cellStyle name="Procentowy 2 8 2 3" xfId="617" xr:uid="{00000000-0005-0000-0000-000041020000}"/>
    <cellStyle name="Procentowy 2 8 3" xfId="313" xr:uid="{00000000-0005-0000-0000-000042020000}"/>
    <cellStyle name="Procentowy 2 8 4" xfId="516" xr:uid="{00000000-0005-0000-0000-000043020000}"/>
    <cellStyle name="Procentowy 2 9" xfId="96" xr:uid="{00000000-0005-0000-0000-000044020000}"/>
    <cellStyle name="Procentowy 2 9 2" xfId="217" xr:uid="{00000000-0005-0000-0000-000045020000}"/>
    <cellStyle name="Procentowy 2 9 2 2" xfId="417" xr:uid="{00000000-0005-0000-0000-000046020000}"/>
    <cellStyle name="Procentowy 2 9 2 3" xfId="620" xr:uid="{00000000-0005-0000-0000-000047020000}"/>
    <cellStyle name="Procentowy 2 9 3" xfId="316" xr:uid="{00000000-0005-0000-0000-000048020000}"/>
    <cellStyle name="Procentowy 2 9 4" xfId="519" xr:uid="{00000000-0005-0000-0000-000049020000}"/>
    <cellStyle name="Procentowy 3" xfId="29" xr:uid="{00000000-0005-0000-0000-00004A020000}"/>
    <cellStyle name="Procentowy 4" xfId="34" xr:uid="{00000000-0005-0000-0000-00004B020000}"/>
    <cellStyle name="Procentowy 4 2" xfId="58" xr:uid="{00000000-0005-0000-0000-00004C020000}"/>
    <cellStyle name="Procentowy 4 2 2" xfId="133" xr:uid="{00000000-0005-0000-0000-00004D020000}"/>
    <cellStyle name="Procentowy 4 2 2 2" xfId="243" xr:uid="{00000000-0005-0000-0000-00004E020000}"/>
    <cellStyle name="Procentowy 4 2 2 2 2" xfId="448" xr:uid="{00000000-0005-0000-0000-00004F020000}"/>
    <cellStyle name="Procentowy 4 2 2 2 3" xfId="651" xr:uid="{00000000-0005-0000-0000-000050020000}"/>
    <cellStyle name="Procentowy 4 2 2 3" xfId="347" xr:uid="{00000000-0005-0000-0000-000051020000}"/>
    <cellStyle name="Procentowy 4 2 2 4" xfId="550" xr:uid="{00000000-0005-0000-0000-000052020000}"/>
    <cellStyle name="Procentowy 4 2 2 5" xfId="803" xr:uid="{00000000-0005-0000-0000-000053020000}"/>
    <cellStyle name="Procentowy 4 2 3" xfId="184" xr:uid="{00000000-0005-0000-0000-000054020000}"/>
    <cellStyle name="Procentowy 4 2 3 2" xfId="384" xr:uid="{00000000-0005-0000-0000-000055020000}"/>
    <cellStyle name="Procentowy 4 2 3 3" xfId="587" xr:uid="{00000000-0005-0000-0000-000056020000}"/>
    <cellStyle name="Procentowy 4 2 4" xfId="283" xr:uid="{00000000-0005-0000-0000-000057020000}"/>
    <cellStyle name="Procentowy 4 2 5" xfId="486" xr:uid="{00000000-0005-0000-0000-000058020000}"/>
    <cellStyle name="Procentowy 4 2 6" xfId="736" xr:uid="{00000000-0005-0000-0000-000059020000}"/>
    <cellStyle name="Procentowy 4 3" xfId="171" xr:uid="{00000000-0005-0000-0000-00005A020000}"/>
    <cellStyle name="Procentowy 4 3 2" xfId="371" xr:uid="{00000000-0005-0000-0000-00005B020000}"/>
    <cellStyle name="Procentowy 4 3 3" xfId="574" xr:uid="{00000000-0005-0000-0000-00005C020000}"/>
    <cellStyle name="Procentowy 4 4" xfId="270" xr:uid="{00000000-0005-0000-0000-00005D020000}"/>
    <cellStyle name="Procentowy 4 5" xfId="473" xr:uid="{00000000-0005-0000-0000-00005E020000}"/>
    <cellStyle name="Procentowy 4 6" xfId="737" xr:uid="{00000000-0005-0000-0000-00005F020000}"/>
    <cellStyle name="Procentowy 4 7" xfId="738" xr:uid="{00000000-0005-0000-0000-000060020000}"/>
    <cellStyle name="Procentowy 5" xfId="36" xr:uid="{00000000-0005-0000-0000-000061020000}"/>
    <cellStyle name="Procentowy 5 2" xfId="59" xr:uid="{00000000-0005-0000-0000-000062020000}"/>
    <cellStyle name="Procentowy 5 2 2" xfId="135" xr:uid="{00000000-0005-0000-0000-000063020000}"/>
    <cellStyle name="Procentowy 5 2 2 2" xfId="244" xr:uid="{00000000-0005-0000-0000-000064020000}"/>
    <cellStyle name="Procentowy 5 2 2 2 2" xfId="449" xr:uid="{00000000-0005-0000-0000-000065020000}"/>
    <cellStyle name="Procentowy 5 2 2 2 3" xfId="652" xr:uid="{00000000-0005-0000-0000-000066020000}"/>
    <cellStyle name="Procentowy 5 2 2 3" xfId="348" xr:uid="{00000000-0005-0000-0000-000067020000}"/>
    <cellStyle name="Procentowy 5 2 2 4" xfId="551" xr:uid="{00000000-0005-0000-0000-000068020000}"/>
    <cellStyle name="Procentowy 5 2 3" xfId="185" xr:uid="{00000000-0005-0000-0000-000069020000}"/>
    <cellStyle name="Procentowy 5 2 3 2" xfId="385" xr:uid="{00000000-0005-0000-0000-00006A020000}"/>
    <cellStyle name="Procentowy 5 2 3 3" xfId="588" xr:uid="{00000000-0005-0000-0000-00006B020000}"/>
    <cellStyle name="Procentowy 5 2 4" xfId="284" xr:uid="{00000000-0005-0000-0000-00006C020000}"/>
    <cellStyle name="Procentowy 5 2 5" xfId="487" xr:uid="{00000000-0005-0000-0000-00006D020000}"/>
    <cellStyle name="Procentowy 5 3" xfId="172" xr:uid="{00000000-0005-0000-0000-00006E020000}"/>
    <cellStyle name="Procentowy 5 3 2" xfId="372" xr:uid="{00000000-0005-0000-0000-00006F020000}"/>
    <cellStyle name="Procentowy 5 3 3" xfId="575" xr:uid="{00000000-0005-0000-0000-000070020000}"/>
    <cellStyle name="Procentowy 5 4" xfId="271" xr:uid="{00000000-0005-0000-0000-000071020000}"/>
    <cellStyle name="Procentowy 5 5" xfId="474" xr:uid="{00000000-0005-0000-0000-000072020000}"/>
    <cellStyle name="Procentowy 5 6" xfId="739" xr:uid="{00000000-0005-0000-0000-000073020000}"/>
    <cellStyle name="Procentowy 6" xfId="2" xr:uid="{00000000-0005-0000-0000-000074020000}"/>
    <cellStyle name="Procentowy 6 2" xfId="740" xr:uid="{00000000-0005-0000-0000-000075020000}"/>
    <cellStyle name="Procentowy 7" xfId="42" xr:uid="{00000000-0005-0000-0000-000076020000}"/>
    <cellStyle name="Procentowy 7 2" xfId="64" xr:uid="{00000000-0005-0000-0000-000077020000}"/>
    <cellStyle name="Procentowy 7 2 2" xfId="141" xr:uid="{00000000-0005-0000-0000-000078020000}"/>
    <cellStyle name="Procentowy 7 2 2 2" xfId="249" xr:uid="{00000000-0005-0000-0000-000079020000}"/>
    <cellStyle name="Procentowy 7 2 2 2 2" xfId="454" xr:uid="{00000000-0005-0000-0000-00007A020000}"/>
    <cellStyle name="Procentowy 7 2 2 2 3" xfId="657" xr:uid="{00000000-0005-0000-0000-00007B020000}"/>
    <cellStyle name="Procentowy 7 2 2 3" xfId="353" xr:uid="{00000000-0005-0000-0000-00007C020000}"/>
    <cellStyle name="Procentowy 7 2 2 4" xfId="556" xr:uid="{00000000-0005-0000-0000-00007D020000}"/>
    <cellStyle name="Procentowy 7 2 2 5" xfId="804" xr:uid="{00000000-0005-0000-0000-00007E020000}"/>
    <cellStyle name="Procentowy 7 2 3" xfId="190" xr:uid="{00000000-0005-0000-0000-00007F020000}"/>
    <cellStyle name="Procentowy 7 2 3 2" xfId="390" xr:uid="{00000000-0005-0000-0000-000080020000}"/>
    <cellStyle name="Procentowy 7 2 3 3" xfId="593" xr:uid="{00000000-0005-0000-0000-000081020000}"/>
    <cellStyle name="Procentowy 7 2 4" xfId="289" xr:uid="{00000000-0005-0000-0000-000082020000}"/>
    <cellStyle name="Procentowy 7 2 5" xfId="492" xr:uid="{00000000-0005-0000-0000-000083020000}"/>
    <cellStyle name="Procentowy 7 2 6" xfId="741" xr:uid="{00000000-0005-0000-0000-000084020000}"/>
    <cellStyle name="Procentowy 7 3" xfId="177" xr:uid="{00000000-0005-0000-0000-000085020000}"/>
    <cellStyle name="Procentowy 7 3 2" xfId="377" xr:uid="{00000000-0005-0000-0000-000086020000}"/>
    <cellStyle name="Procentowy 7 3 3" xfId="580" xr:uid="{00000000-0005-0000-0000-000087020000}"/>
    <cellStyle name="Procentowy 7 4" xfId="276" xr:uid="{00000000-0005-0000-0000-000088020000}"/>
    <cellStyle name="Procentowy 7 5" xfId="479" xr:uid="{00000000-0005-0000-0000-000089020000}"/>
    <cellStyle name="Procentowy 7 6" xfId="742" xr:uid="{00000000-0005-0000-0000-00008A020000}"/>
    <cellStyle name="Procentowy 7 7" xfId="743" xr:uid="{00000000-0005-0000-0000-00008B020000}"/>
    <cellStyle name="Procentowy 8" xfId="53" xr:uid="{00000000-0005-0000-0000-00008C020000}"/>
    <cellStyle name="Tekst objaśnienia 2" xfId="157" xr:uid="{00000000-0005-0000-0000-00008D020000}"/>
    <cellStyle name="Tekst objaśnienia 3" xfId="744" xr:uid="{00000000-0005-0000-0000-00008E020000}"/>
    <cellStyle name="Walutowy" xfId="851" builtinId="4"/>
    <cellStyle name="Walutowy 2" xfId="5" xr:uid="{00000000-0005-0000-0000-00008F020000}"/>
    <cellStyle name="Walutowy 2 2" xfId="26" xr:uid="{00000000-0005-0000-0000-000090020000}"/>
    <cellStyle name="Walutowy 2 2 10" xfId="746" xr:uid="{00000000-0005-0000-0000-000091020000}"/>
    <cellStyle name="Walutowy 2 2 2" xfId="56" xr:uid="{00000000-0005-0000-0000-000092020000}"/>
    <cellStyle name="Walutowy 2 2 2 2" xfId="75" xr:uid="{00000000-0005-0000-0000-000093020000}"/>
    <cellStyle name="Walutowy 2 2 2 2 2" xfId="196" xr:uid="{00000000-0005-0000-0000-000094020000}"/>
    <cellStyle name="Walutowy 2 2 2 2 2 2" xfId="396" xr:uid="{00000000-0005-0000-0000-000095020000}"/>
    <cellStyle name="Walutowy 2 2 2 2 2 2 2" xfId="805" xr:uid="{00000000-0005-0000-0000-000096020000}"/>
    <cellStyle name="Walutowy 2 2 2 2 2 3" xfId="599" xr:uid="{00000000-0005-0000-0000-000097020000}"/>
    <cellStyle name="Walutowy 2 2 2 2 2 4" xfId="748" xr:uid="{00000000-0005-0000-0000-000098020000}"/>
    <cellStyle name="Walutowy 2 2 2 2 3" xfId="295" xr:uid="{00000000-0005-0000-0000-000099020000}"/>
    <cellStyle name="Walutowy 2 2 2 2 3 2" xfId="806" xr:uid="{00000000-0005-0000-0000-00009A020000}"/>
    <cellStyle name="Walutowy 2 2 2 2 4" xfId="498" xr:uid="{00000000-0005-0000-0000-00009B020000}"/>
    <cellStyle name="Walutowy 2 2 2 2 5" xfId="747" xr:uid="{00000000-0005-0000-0000-00009C020000}"/>
    <cellStyle name="Walutowy 2 2 2 3" xfId="182" xr:uid="{00000000-0005-0000-0000-00009D020000}"/>
    <cellStyle name="Walutowy 2 2 2 3 2" xfId="382" xr:uid="{00000000-0005-0000-0000-00009E020000}"/>
    <cellStyle name="Walutowy 2 2 2 3 2 2" xfId="807" xr:uid="{00000000-0005-0000-0000-00009F020000}"/>
    <cellStyle name="Walutowy 2 2 2 3 3" xfId="585" xr:uid="{00000000-0005-0000-0000-0000A0020000}"/>
    <cellStyle name="Walutowy 2 2 2 3 4" xfId="749" xr:uid="{00000000-0005-0000-0000-0000A1020000}"/>
    <cellStyle name="Walutowy 2 2 2 4" xfId="281" xr:uid="{00000000-0005-0000-0000-0000A2020000}"/>
    <cellStyle name="Walutowy 2 2 2 4 2" xfId="808" xr:uid="{00000000-0005-0000-0000-0000A3020000}"/>
    <cellStyle name="Walutowy 2 2 2 4 3" xfId="750" xr:uid="{00000000-0005-0000-0000-0000A4020000}"/>
    <cellStyle name="Walutowy 2 2 2 5" xfId="484" xr:uid="{00000000-0005-0000-0000-0000A5020000}"/>
    <cellStyle name="Walutowy 2 2 2 5 2" xfId="809" xr:uid="{00000000-0005-0000-0000-0000A6020000}"/>
    <cellStyle name="Walutowy 2 2 2 5 3" xfId="751" xr:uid="{00000000-0005-0000-0000-0000A7020000}"/>
    <cellStyle name="Walutowy 2 2 2 6" xfId="676" xr:uid="{00000000-0005-0000-0000-0000A8020000}"/>
    <cellStyle name="Walutowy 2 2 2 6 2" xfId="810" xr:uid="{00000000-0005-0000-0000-0000A9020000}"/>
    <cellStyle name="Walutowy 2 2 2 7" xfId="811" xr:uid="{00000000-0005-0000-0000-0000AA020000}"/>
    <cellStyle name="Walutowy 2 2 2 8" xfId="850" xr:uid="{00000000-0005-0000-0000-0000AB020000}"/>
    <cellStyle name="Walutowy 2 2 3" xfId="126" xr:uid="{00000000-0005-0000-0000-0000AC020000}"/>
    <cellStyle name="Walutowy 2 2 3 2" xfId="241" xr:uid="{00000000-0005-0000-0000-0000AD020000}"/>
    <cellStyle name="Walutowy 2 2 3 2 2" xfId="446" xr:uid="{00000000-0005-0000-0000-0000AE020000}"/>
    <cellStyle name="Walutowy 2 2 3 2 2 2" xfId="812" xr:uid="{00000000-0005-0000-0000-0000AF020000}"/>
    <cellStyle name="Walutowy 2 2 3 2 3" xfId="649" xr:uid="{00000000-0005-0000-0000-0000B0020000}"/>
    <cellStyle name="Walutowy 2 2 3 2 4" xfId="753" xr:uid="{00000000-0005-0000-0000-0000B1020000}"/>
    <cellStyle name="Walutowy 2 2 3 3" xfId="345" xr:uid="{00000000-0005-0000-0000-0000B2020000}"/>
    <cellStyle name="Walutowy 2 2 3 3 2" xfId="813" xr:uid="{00000000-0005-0000-0000-0000B3020000}"/>
    <cellStyle name="Walutowy 2 2 3 3 3" xfId="754" xr:uid="{00000000-0005-0000-0000-0000B4020000}"/>
    <cellStyle name="Walutowy 2 2 3 4" xfId="548" xr:uid="{00000000-0005-0000-0000-0000B5020000}"/>
    <cellStyle name="Walutowy 2 2 3 4 2" xfId="814" xr:uid="{00000000-0005-0000-0000-0000B6020000}"/>
    <cellStyle name="Walutowy 2 2 3 4 3" xfId="755" xr:uid="{00000000-0005-0000-0000-0000B7020000}"/>
    <cellStyle name="Walutowy 2 2 3 5" xfId="815" xr:uid="{00000000-0005-0000-0000-0000B8020000}"/>
    <cellStyle name="Walutowy 2 2 3 6" xfId="752" xr:uid="{00000000-0005-0000-0000-0000B9020000}"/>
    <cellStyle name="Walutowy 2 2 4" xfId="169" xr:uid="{00000000-0005-0000-0000-0000BA020000}"/>
    <cellStyle name="Walutowy 2 2 4 2" xfId="369" xr:uid="{00000000-0005-0000-0000-0000BB020000}"/>
    <cellStyle name="Walutowy 2 2 4 2 2" xfId="816" xr:uid="{00000000-0005-0000-0000-0000BC020000}"/>
    <cellStyle name="Walutowy 2 2 4 2 3" xfId="757" xr:uid="{00000000-0005-0000-0000-0000BD020000}"/>
    <cellStyle name="Walutowy 2 2 4 3" xfId="572" xr:uid="{00000000-0005-0000-0000-0000BE020000}"/>
    <cellStyle name="Walutowy 2 2 4 3 2" xfId="817" xr:uid="{00000000-0005-0000-0000-0000BF020000}"/>
    <cellStyle name="Walutowy 2 2 4 4" xfId="756" xr:uid="{00000000-0005-0000-0000-0000C0020000}"/>
    <cellStyle name="Walutowy 2 2 5" xfId="268" xr:uid="{00000000-0005-0000-0000-0000C1020000}"/>
    <cellStyle name="Walutowy 2 2 5 2" xfId="818" xr:uid="{00000000-0005-0000-0000-0000C2020000}"/>
    <cellStyle name="Walutowy 2 2 5 3" xfId="758" xr:uid="{00000000-0005-0000-0000-0000C3020000}"/>
    <cellStyle name="Walutowy 2 2 6" xfId="471" xr:uid="{00000000-0005-0000-0000-0000C4020000}"/>
    <cellStyle name="Walutowy 2 2 6 2" xfId="819" xr:uid="{00000000-0005-0000-0000-0000C5020000}"/>
    <cellStyle name="Walutowy 2 2 6 3" xfId="759" xr:uid="{00000000-0005-0000-0000-0000C6020000}"/>
    <cellStyle name="Walutowy 2 2 7" xfId="760" xr:uid="{00000000-0005-0000-0000-0000C7020000}"/>
    <cellStyle name="Walutowy 2 2 7 2" xfId="820" xr:uid="{00000000-0005-0000-0000-0000C8020000}"/>
    <cellStyle name="Walutowy 2 2 8" xfId="761" xr:uid="{00000000-0005-0000-0000-0000C9020000}"/>
    <cellStyle name="Walutowy 2 2 8 2" xfId="821" xr:uid="{00000000-0005-0000-0000-0000CA020000}"/>
    <cellStyle name="Walutowy 2 2 9" xfId="822" xr:uid="{00000000-0005-0000-0000-0000CB020000}"/>
    <cellStyle name="Walutowy 2 3" xfId="38" xr:uid="{00000000-0005-0000-0000-0000CC020000}"/>
    <cellStyle name="Walutowy 2 3 2" xfId="61" xr:uid="{00000000-0005-0000-0000-0000CD020000}"/>
    <cellStyle name="Walutowy 2 3 2 2" xfId="187" xr:uid="{00000000-0005-0000-0000-0000CE020000}"/>
    <cellStyle name="Walutowy 2 3 2 2 2" xfId="387" xr:uid="{00000000-0005-0000-0000-0000CF020000}"/>
    <cellStyle name="Walutowy 2 3 2 2 3" xfId="590" xr:uid="{00000000-0005-0000-0000-0000D0020000}"/>
    <cellStyle name="Walutowy 2 3 2 2 4" xfId="823" xr:uid="{00000000-0005-0000-0000-0000D1020000}"/>
    <cellStyle name="Walutowy 2 3 2 3" xfId="286" xr:uid="{00000000-0005-0000-0000-0000D2020000}"/>
    <cellStyle name="Walutowy 2 3 2 4" xfId="489" xr:uid="{00000000-0005-0000-0000-0000D3020000}"/>
    <cellStyle name="Walutowy 2 3 2 5" xfId="763" xr:uid="{00000000-0005-0000-0000-0000D4020000}"/>
    <cellStyle name="Walutowy 2 3 3" xfId="137" xr:uid="{00000000-0005-0000-0000-0000D5020000}"/>
    <cellStyle name="Walutowy 2 3 3 2" xfId="246" xr:uid="{00000000-0005-0000-0000-0000D6020000}"/>
    <cellStyle name="Walutowy 2 3 3 2 2" xfId="451" xr:uid="{00000000-0005-0000-0000-0000D7020000}"/>
    <cellStyle name="Walutowy 2 3 3 2 3" xfId="654" xr:uid="{00000000-0005-0000-0000-0000D8020000}"/>
    <cellStyle name="Walutowy 2 3 3 3" xfId="350" xr:uid="{00000000-0005-0000-0000-0000D9020000}"/>
    <cellStyle name="Walutowy 2 3 3 4" xfId="553" xr:uid="{00000000-0005-0000-0000-0000DA020000}"/>
    <cellStyle name="Walutowy 2 3 3 5" xfId="824" xr:uid="{00000000-0005-0000-0000-0000DB020000}"/>
    <cellStyle name="Walutowy 2 3 4" xfId="174" xr:uid="{00000000-0005-0000-0000-0000DC020000}"/>
    <cellStyle name="Walutowy 2 3 4 2" xfId="374" xr:uid="{00000000-0005-0000-0000-0000DD020000}"/>
    <cellStyle name="Walutowy 2 3 4 3" xfId="577" xr:uid="{00000000-0005-0000-0000-0000DE020000}"/>
    <cellStyle name="Walutowy 2 3 5" xfId="273" xr:uid="{00000000-0005-0000-0000-0000DF020000}"/>
    <cellStyle name="Walutowy 2 3 6" xfId="476" xr:uid="{00000000-0005-0000-0000-0000E0020000}"/>
    <cellStyle name="Walutowy 2 3 7" xfId="762" xr:uid="{00000000-0005-0000-0000-0000E1020000}"/>
    <cellStyle name="Walutowy 2 4" xfId="40" xr:uid="{00000000-0005-0000-0000-0000E2020000}"/>
    <cellStyle name="Walutowy 2 4 2" xfId="62" xr:uid="{00000000-0005-0000-0000-0000E3020000}"/>
    <cellStyle name="Walutowy 2 4 2 2" xfId="188" xr:uid="{00000000-0005-0000-0000-0000E4020000}"/>
    <cellStyle name="Walutowy 2 4 2 2 2" xfId="388" xr:uid="{00000000-0005-0000-0000-0000E5020000}"/>
    <cellStyle name="Walutowy 2 4 2 2 3" xfId="591" xr:uid="{00000000-0005-0000-0000-0000E6020000}"/>
    <cellStyle name="Walutowy 2 4 2 3" xfId="287" xr:uid="{00000000-0005-0000-0000-0000E7020000}"/>
    <cellStyle name="Walutowy 2 4 2 4" xfId="490" xr:uid="{00000000-0005-0000-0000-0000E8020000}"/>
    <cellStyle name="Walutowy 2 4 2 5" xfId="825" xr:uid="{00000000-0005-0000-0000-0000E9020000}"/>
    <cellStyle name="Walutowy 2 4 3" xfId="139" xr:uid="{00000000-0005-0000-0000-0000EA020000}"/>
    <cellStyle name="Walutowy 2 4 3 2" xfId="247" xr:uid="{00000000-0005-0000-0000-0000EB020000}"/>
    <cellStyle name="Walutowy 2 4 3 2 2" xfId="452" xr:uid="{00000000-0005-0000-0000-0000EC020000}"/>
    <cellStyle name="Walutowy 2 4 3 2 3" xfId="655" xr:uid="{00000000-0005-0000-0000-0000ED020000}"/>
    <cellStyle name="Walutowy 2 4 3 3" xfId="351" xr:uid="{00000000-0005-0000-0000-0000EE020000}"/>
    <cellStyle name="Walutowy 2 4 3 4" xfId="554" xr:uid="{00000000-0005-0000-0000-0000EF020000}"/>
    <cellStyle name="Walutowy 2 4 4" xfId="175" xr:uid="{00000000-0005-0000-0000-0000F0020000}"/>
    <cellStyle name="Walutowy 2 4 4 2" xfId="375" xr:uid="{00000000-0005-0000-0000-0000F1020000}"/>
    <cellStyle name="Walutowy 2 4 4 3" xfId="578" xr:uid="{00000000-0005-0000-0000-0000F2020000}"/>
    <cellStyle name="Walutowy 2 4 5" xfId="274" xr:uid="{00000000-0005-0000-0000-0000F3020000}"/>
    <cellStyle name="Walutowy 2 4 6" xfId="477" xr:uid="{00000000-0005-0000-0000-0000F4020000}"/>
    <cellStyle name="Walutowy 2 4 7" xfId="764" xr:uid="{00000000-0005-0000-0000-0000F5020000}"/>
    <cellStyle name="Walutowy 2 5" xfId="44" xr:uid="{00000000-0005-0000-0000-0000F6020000}"/>
    <cellStyle name="Walutowy 2 5 2" xfId="65" xr:uid="{00000000-0005-0000-0000-0000F7020000}"/>
    <cellStyle name="Walutowy 2 5 2 2" xfId="191" xr:uid="{00000000-0005-0000-0000-0000F8020000}"/>
    <cellStyle name="Walutowy 2 5 2 2 2" xfId="391" xr:uid="{00000000-0005-0000-0000-0000F9020000}"/>
    <cellStyle name="Walutowy 2 5 2 2 3" xfId="594" xr:uid="{00000000-0005-0000-0000-0000FA020000}"/>
    <cellStyle name="Walutowy 2 5 2 3" xfId="290" xr:uid="{00000000-0005-0000-0000-0000FB020000}"/>
    <cellStyle name="Walutowy 2 5 2 4" xfId="493" xr:uid="{00000000-0005-0000-0000-0000FC020000}"/>
    <cellStyle name="Walutowy 2 5 2 5" xfId="826" xr:uid="{00000000-0005-0000-0000-0000FD020000}"/>
    <cellStyle name="Walutowy 2 5 3" xfId="143" xr:uid="{00000000-0005-0000-0000-0000FE020000}"/>
    <cellStyle name="Walutowy 2 5 3 2" xfId="250" xr:uid="{00000000-0005-0000-0000-0000FF020000}"/>
    <cellStyle name="Walutowy 2 5 3 2 2" xfId="455" xr:uid="{00000000-0005-0000-0000-000000030000}"/>
    <cellStyle name="Walutowy 2 5 3 2 3" xfId="658" xr:uid="{00000000-0005-0000-0000-000001030000}"/>
    <cellStyle name="Walutowy 2 5 3 3" xfId="354" xr:uid="{00000000-0005-0000-0000-000002030000}"/>
    <cellStyle name="Walutowy 2 5 3 4" xfId="557" xr:uid="{00000000-0005-0000-0000-000003030000}"/>
    <cellStyle name="Walutowy 2 5 4" xfId="178" xr:uid="{00000000-0005-0000-0000-000004030000}"/>
    <cellStyle name="Walutowy 2 5 4 2" xfId="378" xr:uid="{00000000-0005-0000-0000-000005030000}"/>
    <cellStyle name="Walutowy 2 5 4 3" xfId="581" xr:uid="{00000000-0005-0000-0000-000006030000}"/>
    <cellStyle name="Walutowy 2 5 5" xfId="277" xr:uid="{00000000-0005-0000-0000-000007030000}"/>
    <cellStyle name="Walutowy 2 5 6" xfId="480" xr:uid="{00000000-0005-0000-0000-000008030000}"/>
    <cellStyle name="Walutowy 2 5 7" xfId="765" xr:uid="{00000000-0005-0000-0000-000009030000}"/>
    <cellStyle name="Walutowy 2 6" xfId="259" xr:uid="{00000000-0005-0000-0000-00000A030000}"/>
    <cellStyle name="Walutowy 2 6 2" xfId="465" xr:uid="{00000000-0005-0000-0000-00000B030000}"/>
    <cellStyle name="Walutowy 2 6 2 2" xfId="827" xr:uid="{00000000-0005-0000-0000-00000C030000}"/>
    <cellStyle name="Walutowy 2 6 3" xfId="668" xr:uid="{00000000-0005-0000-0000-00000D030000}"/>
    <cellStyle name="Walutowy 2 6 4" xfId="766" xr:uid="{00000000-0005-0000-0000-00000E030000}"/>
    <cellStyle name="Walutowy 2 7" xfId="363" xr:uid="{00000000-0005-0000-0000-00000F030000}"/>
    <cellStyle name="Walutowy 2 7 2" xfId="828" xr:uid="{00000000-0005-0000-0000-000010030000}"/>
    <cellStyle name="Walutowy 2 7 3" xfId="767" xr:uid="{00000000-0005-0000-0000-000011030000}"/>
    <cellStyle name="Walutowy 2 8" xfId="566" xr:uid="{00000000-0005-0000-0000-000012030000}"/>
    <cellStyle name="Walutowy 2 8 2" xfId="829" xr:uid="{00000000-0005-0000-0000-000013030000}"/>
    <cellStyle name="Walutowy 2 9" xfId="745" xr:uid="{00000000-0005-0000-0000-000014030000}"/>
    <cellStyle name="Walutowy 3" xfId="46" xr:uid="{00000000-0005-0000-0000-000015030000}"/>
    <cellStyle name="Walutowy 3 2" xfId="66" xr:uid="{00000000-0005-0000-0000-000016030000}"/>
    <cellStyle name="Walutowy 3 2 2" xfId="192" xr:uid="{00000000-0005-0000-0000-000017030000}"/>
    <cellStyle name="Walutowy 3 2 2 2" xfId="392" xr:uid="{00000000-0005-0000-0000-000018030000}"/>
    <cellStyle name="Walutowy 3 2 2 2 2" xfId="830" xr:uid="{00000000-0005-0000-0000-000019030000}"/>
    <cellStyle name="Walutowy 3 2 2 3" xfId="595" xr:uid="{00000000-0005-0000-0000-00001A030000}"/>
    <cellStyle name="Walutowy 3 2 2 4" xfId="770" xr:uid="{00000000-0005-0000-0000-00001B030000}"/>
    <cellStyle name="Walutowy 3 2 3" xfId="291" xr:uid="{00000000-0005-0000-0000-00001C030000}"/>
    <cellStyle name="Walutowy 3 2 3 2" xfId="831" xr:uid="{00000000-0005-0000-0000-00001D030000}"/>
    <cellStyle name="Walutowy 3 2 3 3" xfId="771" xr:uid="{00000000-0005-0000-0000-00001E030000}"/>
    <cellStyle name="Walutowy 3 2 4" xfId="494" xr:uid="{00000000-0005-0000-0000-00001F030000}"/>
    <cellStyle name="Walutowy 3 2 4 2" xfId="832" xr:uid="{00000000-0005-0000-0000-000020030000}"/>
    <cellStyle name="Walutowy 3 2 4 3" xfId="772" xr:uid="{00000000-0005-0000-0000-000021030000}"/>
    <cellStyle name="Walutowy 3 2 5" xfId="833" xr:uid="{00000000-0005-0000-0000-000022030000}"/>
    <cellStyle name="Walutowy 3 2 6" xfId="769" xr:uid="{00000000-0005-0000-0000-000023030000}"/>
    <cellStyle name="Walutowy 3 3" xfId="145" xr:uid="{00000000-0005-0000-0000-000024030000}"/>
    <cellStyle name="Walutowy 3 3 2" xfId="251" xr:uid="{00000000-0005-0000-0000-000025030000}"/>
    <cellStyle name="Walutowy 3 3 2 2" xfId="456" xr:uid="{00000000-0005-0000-0000-000026030000}"/>
    <cellStyle name="Walutowy 3 3 2 2 2" xfId="834" xr:uid="{00000000-0005-0000-0000-000027030000}"/>
    <cellStyle name="Walutowy 3 3 2 3" xfId="659" xr:uid="{00000000-0005-0000-0000-000028030000}"/>
    <cellStyle name="Walutowy 3 3 2 4" xfId="774" xr:uid="{00000000-0005-0000-0000-000029030000}"/>
    <cellStyle name="Walutowy 3 3 3" xfId="355" xr:uid="{00000000-0005-0000-0000-00002A030000}"/>
    <cellStyle name="Walutowy 3 3 3 2" xfId="835" xr:uid="{00000000-0005-0000-0000-00002B030000}"/>
    <cellStyle name="Walutowy 3 3 4" xfId="558" xr:uid="{00000000-0005-0000-0000-00002C030000}"/>
    <cellStyle name="Walutowy 3 3 5" xfId="773" xr:uid="{00000000-0005-0000-0000-00002D030000}"/>
    <cellStyle name="Walutowy 3 4" xfId="179" xr:uid="{00000000-0005-0000-0000-00002E030000}"/>
    <cellStyle name="Walutowy 3 4 2" xfId="379" xr:uid="{00000000-0005-0000-0000-00002F030000}"/>
    <cellStyle name="Walutowy 3 4 2 2" xfId="836" xr:uid="{00000000-0005-0000-0000-000030030000}"/>
    <cellStyle name="Walutowy 3 4 3" xfId="582" xr:uid="{00000000-0005-0000-0000-000031030000}"/>
    <cellStyle name="Walutowy 3 4 4" xfId="775" xr:uid="{00000000-0005-0000-0000-000032030000}"/>
    <cellStyle name="Walutowy 3 5" xfId="278" xr:uid="{00000000-0005-0000-0000-000033030000}"/>
    <cellStyle name="Walutowy 3 5 2" xfId="837" xr:uid="{00000000-0005-0000-0000-000034030000}"/>
    <cellStyle name="Walutowy 3 5 3" xfId="776" xr:uid="{00000000-0005-0000-0000-000035030000}"/>
    <cellStyle name="Walutowy 3 6" xfId="481" xr:uid="{00000000-0005-0000-0000-000036030000}"/>
    <cellStyle name="Walutowy 3 6 2" xfId="838" xr:uid="{00000000-0005-0000-0000-000037030000}"/>
    <cellStyle name="Walutowy 3 6 3" xfId="777" xr:uid="{00000000-0005-0000-0000-000038030000}"/>
    <cellStyle name="Walutowy 3 7" xfId="778" xr:uid="{00000000-0005-0000-0000-000039030000}"/>
    <cellStyle name="Walutowy 3 7 2" xfId="839" xr:uid="{00000000-0005-0000-0000-00003A030000}"/>
    <cellStyle name="Walutowy 3 8" xfId="840" xr:uid="{00000000-0005-0000-0000-00003B030000}"/>
    <cellStyle name="Walutowy 3 9" xfId="768" xr:uid="{00000000-0005-0000-0000-00003C030000}"/>
    <cellStyle name="Walutowy 4" xfId="156" xr:uid="{00000000-0005-0000-0000-00003D030000}"/>
    <cellStyle name="Walutowy 4 2" xfId="463" xr:uid="{00000000-0005-0000-0000-00003E030000}"/>
    <cellStyle name="Walutowy 4 2 2" xfId="841" xr:uid="{00000000-0005-0000-0000-00003F030000}"/>
    <cellStyle name="Walutowy 4 2 3" xfId="780" xr:uid="{00000000-0005-0000-0000-000040030000}"/>
    <cellStyle name="Walutowy 4 3" xfId="666" xr:uid="{00000000-0005-0000-0000-000041030000}"/>
    <cellStyle name="Walutowy 4 3 2" xfId="842" xr:uid="{00000000-0005-0000-0000-000042030000}"/>
    <cellStyle name="Walutowy 4 3 3" xfId="781" xr:uid="{00000000-0005-0000-0000-000043030000}"/>
    <cellStyle name="Walutowy 4 4" xfId="782" xr:uid="{00000000-0005-0000-0000-000044030000}"/>
    <cellStyle name="Walutowy 4 4 2" xfId="843" xr:uid="{00000000-0005-0000-0000-000045030000}"/>
    <cellStyle name="Walutowy 4 5" xfId="844" xr:uid="{00000000-0005-0000-0000-000046030000}"/>
    <cellStyle name="Walutowy 4 6" xfId="779" xr:uid="{00000000-0005-0000-0000-000047030000}"/>
    <cellStyle name="Walutowy 5" xfId="783" xr:uid="{00000000-0005-0000-0000-000048030000}"/>
    <cellStyle name="Walutowy 5 2" xfId="784" xr:uid="{00000000-0005-0000-0000-000049030000}"/>
    <cellStyle name="Walutowy 5 2 2" xfId="845" xr:uid="{00000000-0005-0000-0000-00004A030000}"/>
    <cellStyle name="Walutowy 5 3" xfId="846" xr:uid="{00000000-0005-0000-0000-00004B030000}"/>
    <cellStyle name="Walutowy 6" xfId="785" xr:uid="{00000000-0005-0000-0000-00004C030000}"/>
    <cellStyle name="Walutowy 6 2" xfId="847" xr:uid="{00000000-0005-0000-0000-00004D030000}"/>
    <cellStyle name="Walutowy 7" xfId="786" xr:uid="{00000000-0005-0000-0000-00004E030000}"/>
    <cellStyle name="Walutowy 7 2" xfId="848" xr:uid="{00000000-0005-0000-0000-00004F030000}"/>
    <cellStyle name="Walutowy 8" xfId="849" xr:uid="{00000000-0005-0000-0000-000050030000}"/>
    <cellStyle name="Złe 2" xfId="13" xr:uid="{00000000-0005-0000-0000-000051030000}"/>
    <cellStyle name="Zły" xfId="4" builtinId="27"/>
  </cellStyles>
  <dxfs count="0"/>
  <tableStyles count="0" defaultTableStyle="TableStyleMedium2" defaultPivotStyle="PivotStyleLight16"/>
  <colors>
    <mruColors>
      <color rgb="FFF4FAD2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tko.com.pl/sklep/9400048,1,Heathrow_Scientific,producen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CF580-08B9-4477-A9DE-C8B0046B86C3}">
  <sheetPr>
    <pageSetUpPr fitToPage="1"/>
  </sheetPr>
  <dimension ref="A1:AZ552"/>
  <sheetViews>
    <sheetView tabSelected="1" topLeftCell="A312" zoomScaleNormal="100" workbookViewId="0">
      <selection activeCell="B321" sqref="B321"/>
    </sheetView>
  </sheetViews>
  <sheetFormatPr defaultRowHeight="12.75"/>
  <cols>
    <col min="1" max="1" width="5.42578125" style="63" customWidth="1"/>
    <col min="2" max="2" width="36.5703125" style="148" customWidth="1"/>
    <col min="3" max="3" width="16.140625" style="63" customWidth="1"/>
    <col min="4" max="4" width="15.7109375" style="63" customWidth="1"/>
    <col min="5" max="6" width="18.7109375" style="63" customWidth="1"/>
    <col min="7" max="7" width="12.28515625" style="63" customWidth="1"/>
    <col min="8" max="8" width="10.42578125" style="63" customWidth="1"/>
    <col min="9" max="9" width="11.28515625" style="149" customWidth="1"/>
    <col min="10" max="10" width="13.7109375" style="149" customWidth="1"/>
    <col min="11" max="11" width="6.85546875" style="63" customWidth="1"/>
    <col min="12" max="12" width="13.85546875" style="149" customWidth="1"/>
    <col min="13" max="13" width="17.140625" style="66" customWidth="1"/>
    <col min="14" max="16384" width="9.140625" style="66"/>
  </cols>
  <sheetData>
    <row r="1" spans="1:13" s="185" customFormat="1">
      <c r="A1" s="188"/>
      <c r="B1" s="189"/>
      <c r="C1" s="188"/>
      <c r="D1" s="190"/>
      <c r="E1" s="190"/>
      <c r="F1" s="190"/>
      <c r="G1" s="188"/>
      <c r="H1" s="191"/>
      <c r="I1" s="192"/>
      <c r="J1" s="339" t="s">
        <v>853</v>
      </c>
      <c r="K1" s="339"/>
      <c r="L1" s="339"/>
      <c r="M1" s="339"/>
    </row>
    <row r="2" spans="1:13" s="185" customFormat="1" ht="15">
      <c r="A2" s="188"/>
      <c r="B2" s="189"/>
      <c r="C2" s="188"/>
      <c r="D2" s="341" t="s">
        <v>846</v>
      </c>
      <c r="E2" s="341"/>
      <c r="F2" s="341"/>
      <c r="G2" s="341"/>
      <c r="H2" s="341"/>
      <c r="I2" s="341"/>
      <c r="J2" s="192"/>
      <c r="K2" s="193"/>
      <c r="L2" s="194"/>
      <c r="M2" s="194"/>
    </row>
    <row r="3" spans="1:13" s="185" customFormat="1" ht="15">
      <c r="A3" s="188"/>
      <c r="B3" s="189"/>
      <c r="C3" s="188"/>
      <c r="D3" s="341" t="s">
        <v>978</v>
      </c>
      <c r="E3" s="341"/>
      <c r="F3" s="341"/>
      <c r="G3" s="341"/>
      <c r="H3" s="341"/>
      <c r="I3" s="341"/>
      <c r="J3" s="192"/>
      <c r="K3" s="193"/>
      <c r="L3" s="194"/>
      <c r="M3" s="194"/>
    </row>
    <row r="4" spans="1:13" s="185" customFormat="1" ht="15">
      <c r="A4" s="188"/>
      <c r="B4" s="189"/>
      <c r="C4" s="188"/>
      <c r="D4" s="195"/>
      <c r="E4" s="195"/>
      <c r="F4" s="195"/>
      <c r="G4" s="195"/>
      <c r="H4" s="195"/>
      <c r="I4" s="195"/>
      <c r="J4" s="192"/>
      <c r="K4" s="193"/>
      <c r="L4" s="194"/>
      <c r="M4" s="194"/>
    </row>
    <row r="5" spans="1:13" s="187" customFormat="1">
      <c r="A5" s="342" t="s">
        <v>0</v>
      </c>
      <c r="B5" s="343" t="s">
        <v>847</v>
      </c>
      <c r="C5" s="344" t="s">
        <v>848</v>
      </c>
      <c r="D5" s="345"/>
      <c r="E5" s="344" t="s">
        <v>801</v>
      </c>
      <c r="F5" s="345"/>
      <c r="G5" s="350" t="s">
        <v>1</v>
      </c>
      <c r="H5" s="351" t="s">
        <v>849</v>
      </c>
      <c r="I5" s="352" t="s">
        <v>2</v>
      </c>
      <c r="J5" s="357" t="s">
        <v>850</v>
      </c>
      <c r="K5" s="346" t="s">
        <v>851</v>
      </c>
      <c r="L5" s="348" t="s">
        <v>854</v>
      </c>
      <c r="M5" s="348" t="s">
        <v>852</v>
      </c>
    </row>
    <row r="6" spans="1:13" s="187" customFormat="1">
      <c r="A6" s="342"/>
      <c r="B6" s="343"/>
      <c r="C6" s="196" t="s">
        <v>3</v>
      </c>
      <c r="D6" s="196" t="s">
        <v>4</v>
      </c>
      <c r="E6" s="196" t="s">
        <v>3</v>
      </c>
      <c r="F6" s="196" t="s">
        <v>4</v>
      </c>
      <c r="G6" s="350"/>
      <c r="H6" s="351"/>
      <c r="I6" s="353"/>
      <c r="J6" s="358"/>
      <c r="K6" s="347"/>
      <c r="L6" s="349"/>
      <c r="M6" s="349"/>
    </row>
    <row r="7" spans="1:13" s="200" customFormat="1">
      <c r="A7" s="197">
        <v>1</v>
      </c>
      <c r="B7" s="198">
        <f>A7+1</f>
        <v>2</v>
      </c>
      <c r="C7" s="197">
        <f>B7+1</f>
        <v>3</v>
      </c>
      <c r="D7" s="198">
        <f>C7+1</f>
        <v>4</v>
      </c>
      <c r="E7" s="198">
        <v>5</v>
      </c>
      <c r="F7" s="198">
        <v>6</v>
      </c>
      <c r="G7" s="197">
        <v>7</v>
      </c>
      <c r="H7" s="199">
        <v>8</v>
      </c>
      <c r="I7" s="197">
        <v>9</v>
      </c>
      <c r="J7" s="197">
        <v>10</v>
      </c>
      <c r="K7" s="197">
        <f>J7+1</f>
        <v>11</v>
      </c>
      <c r="L7" s="197">
        <v>12</v>
      </c>
      <c r="M7" s="197">
        <v>13</v>
      </c>
    </row>
    <row r="8" spans="1:13" ht="15">
      <c r="A8" s="321" t="s">
        <v>873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</row>
    <row r="9" spans="1:13" ht="25.5">
      <c r="A9" s="167">
        <v>1</v>
      </c>
      <c r="B9" s="218" t="s">
        <v>690</v>
      </c>
      <c r="C9" s="201">
        <v>8989</v>
      </c>
      <c r="D9" s="114" t="s">
        <v>7</v>
      </c>
      <c r="E9" s="114"/>
      <c r="F9" s="114"/>
      <c r="G9" s="167" t="s">
        <v>377</v>
      </c>
      <c r="H9" s="201">
        <v>1</v>
      </c>
      <c r="I9" s="202"/>
      <c r="J9" s="182">
        <f>H9*I9</f>
        <v>0</v>
      </c>
      <c r="K9" s="183"/>
      <c r="L9" s="184">
        <f>J9*K9</f>
        <v>0</v>
      </c>
      <c r="M9" s="184">
        <f>J9+L9</f>
        <v>0</v>
      </c>
    </row>
    <row r="10" spans="1:13" ht="25.5">
      <c r="A10" s="74">
        <v>2</v>
      </c>
      <c r="B10" s="61" t="s">
        <v>696</v>
      </c>
      <c r="C10" s="74" t="s">
        <v>697</v>
      </c>
      <c r="D10" s="92" t="s">
        <v>7</v>
      </c>
      <c r="E10" s="92"/>
      <c r="F10" s="92"/>
      <c r="G10" s="27" t="s">
        <v>660</v>
      </c>
      <c r="H10" s="74">
        <v>2</v>
      </c>
      <c r="I10" s="25"/>
      <c r="J10" s="182">
        <f t="shared" ref="J10:J13" si="0">H10*I10</f>
        <v>0</v>
      </c>
      <c r="K10" s="36"/>
      <c r="L10" s="184">
        <f t="shared" ref="L10:L13" si="1">J10*K10</f>
        <v>0</v>
      </c>
      <c r="M10" s="184">
        <f t="shared" ref="M10:M13" si="2">J10+L10</f>
        <v>0</v>
      </c>
    </row>
    <row r="11" spans="1:13" ht="38.25">
      <c r="A11" s="11">
        <v>3</v>
      </c>
      <c r="B11" s="117" t="s">
        <v>777</v>
      </c>
      <c r="C11" s="130" t="s">
        <v>778</v>
      </c>
      <c r="D11" s="131" t="s">
        <v>7</v>
      </c>
      <c r="E11" s="131"/>
      <c r="F11" s="131"/>
      <c r="G11" s="22" t="s">
        <v>106</v>
      </c>
      <c r="H11" s="3">
        <v>10</v>
      </c>
      <c r="I11" s="25"/>
      <c r="J11" s="182">
        <f t="shared" si="0"/>
        <v>0</v>
      </c>
      <c r="K11" s="36"/>
      <c r="L11" s="184">
        <f t="shared" si="1"/>
        <v>0</v>
      </c>
      <c r="M11" s="184">
        <f t="shared" si="2"/>
        <v>0</v>
      </c>
    </row>
    <row r="12" spans="1:13" ht="25.5">
      <c r="A12" s="74">
        <v>4</v>
      </c>
      <c r="B12" s="61" t="s">
        <v>693</v>
      </c>
      <c r="C12" s="74" t="s">
        <v>694</v>
      </c>
      <c r="D12" s="92" t="s">
        <v>7</v>
      </c>
      <c r="E12" s="92"/>
      <c r="F12" s="92"/>
      <c r="G12" s="27" t="s">
        <v>695</v>
      </c>
      <c r="H12" s="74">
        <v>1</v>
      </c>
      <c r="I12" s="25"/>
      <c r="J12" s="182">
        <f t="shared" si="0"/>
        <v>0</v>
      </c>
      <c r="K12" s="36"/>
      <c r="L12" s="184">
        <f t="shared" si="1"/>
        <v>0</v>
      </c>
      <c r="M12" s="184">
        <f t="shared" si="2"/>
        <v>0</v>
      </c>
    </row>
    <row r="13" spans="1:13" ht="25.5">
      <c r="A13" s="27">
        <v>5</v>
      </c>
      <c r="B13" s="61" t="s">
        <v>691</v>
      </c>
      <c r="C13" s="74" t="s">
        <v>692</v>
      </c>
      <c r="D13" s="92" t="s">
        <v>7</v>
      </c>
      <c r="E13" s="92"/>
      <c r="F13" s="92"/>
      <c r="G13" s="27" t="s">
        <v>52</v>
      </c>
      <c r="H13" s="74">
        <v>1</v>
      </c>
      <c r="I13" s="25"/>
      <c r="J13" s="182">
        <f t="shared" si="0"/>
        <v>0</v>
      </c>
      <c r="K13" s="36"/>
      <c r="L13" s="184">
        <f t="shared" si="1"/>
        <v>0</v>
      </c>
      <c r="M13" s="184">
        <f t="shared" si="2"/>
        <v>0</v>
      </c>
    </row>
    <row r="14" spans="1:13" ht="15">
      <c r="A14" s="239"/>
      <c r="B14" s="340" t="s">
        <v>932</v>
      </c>
      <c r="C14" s="340"/>
      <c r="D14" s="340"/>
      <c r="E14" s="340"/>
      <c r="F14" s="340"/>
      <c r="G14" s="340"/>
      <c r="H14" s="340"/>
      <c r="I14" s="340"/>
      <c r="J14" s="240">
        <f>SUM(J9:J13)</f>
        <v>0</v>
      </c>
      <c r="K14" s="240"/>
      <c r="L14" s="240">
        <f t="shared" ref="L14:M14" si="3">SUM(L9:L13)</f>
        <v>0</v>
      </c>
      <c r="M14" s="240">
        <f t="shared" si="3"/>
        <v>0</v>
      </c>
    </row>
    <row r="15" spans="1:13" s="248" customFormat="1" ht="15.75">
      <c r="A15" s="241"/>
      <c r="B15" s="242"/>
      <c r="C15" s="243"/>
      <c r="D15" s="244"/>
      <c r="E15" s="244"/>
      <c r="F15" s="244"/>
      <c r="G15" s="241"/>
      <c r="H15" s="243"/>
      <c r="I15" s="245"/>
      <c r="J15" s="246"/>
      <c r="K15" s="247"/>
      <c r="L15" s="246"/>
    </row>
    <row r="16" spans="1:13" ht="15">
      <c r="A16" s="321" t="s">
        <v>802</v>
      </c>
      <c r="B16" s="321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</row>
    <row r="17" spans="1:52" ht="38.25">
      <c r="A17" s="11">
        <v>1</v>
      </c>
      <c r="B17" s="88" t="s">
        <v>511</v>
      </c>
      <c r="C17" s="27" t="s">
        <v>512</v>
      </c>
      <c r="D17" s="96" t="s">
        <v>513</v>
      </c>
      <c r="E17" s="96"/>
      <c r="F17" s="96"/>
      <c r="G17" s="27" t="s">
        <v>482</v>
      </c>
      <c r="H17" s="32">
        <v>15</v>
      </c>
      <c r="I17" s="25"/>
      <c r="J17" s="182">
        <f>H17*I17</f>
        <v>0</v>
      </c>
      <c r="K17" s="183"/>
      <c r="L17" s="184">
        <f>J17*K17</f>
        <v>0</v>
      </c>
      <c r="M17" s="184">
        <f>J17+L17</f>
        <v>0</v>
      </c>
    </row>
    <row r="18" spans="1:52" ht="51">
      <c r="A18" s="11">
        <v>2</v>
      </c>
      <c r="B18" s="137" t="s">
        <v>308</v>
      </c>
      <c r="C18" s="96" t="s">
        <v>309</v>
      </c>
      <c r="D18" s="96" t="s">
        <v>867</v>
      </c>
      <c r="E18" s="96"/>
      <c r="F18" s="96"/>
      <c r="G18" s="138" t="s">
        <v>52</v>
      </c>
      <c r="H18" s="139">
        <v>10</v>
      </c>
      <c r="I18" s="12"/>
      <c r="J18" s="182">
        <f t="shared" ref="J18:J19" si="4">H18*I18</f>
        <v>0</v>
      </c>
      <c r="K18" s="34"/>
      <c r="L18" s="184">
        <f t="shared" ref="L18:L19" si="5">J18*K18</f>
        <v>0</v>
      </c>
      <c r="M18" s="184">
        <f t="shared" ref="M18:M19" si="6">J18+L18</f>
        <v>0</v>
      </c>
    </row>
    <row r="19" spans="1:52" ht="38.25">
      <c r="A19" s="27">
        <v>3</v>
      </c>
      <c r="B19" s="91" t="s">
        <v>669</v>
      </c>
      <c r="C19" s="27" t="s">
        <v>670</v>
      </c>
      <c r="D19" s="92" t="s">
        <v>513</v>
      </c>
      <c r="E19" s="92"/>
      <c r="F19" s="92"/>
      <c r="G19" s="27" t="s">
        <v>52</v>
      </c>
      <c r="H19" s="74">
        <v>15</v>
      </c>
      <c r="I19" s="25"/>
      <c r="J19" s="182">
        <f t="shared" si="4"/>
        <v>0</v>
      </c>
      <c r="K19" s="183"/>
      <c r="L19" s="184">
        <f t="shared" si="5"/>
        <v>0</v>
      </c>
      <c r="M19" s="184">
        <f t="shared" si="6"/>
        <v>0</v>
      </c>
    </row>
    <row r="20" spans="1:52" s="214" customFormat="1" ht="15">
      <c r="A20" s="249"/>
      <c r="B20" s="329" t="s">
        <v>933</v>
      </c>
      <c r="C20" s="330"/>
      <c r="D20" s="330"/>
      <c r="E20" s="330"/>
      <c r="F20" s="330"/>
      <c r="G20" s="330"/>
      <c r="H20" s="330"/>
      <c r="I20" s="331"/>
      <c r="J20" s="250">
        <f>SUM(J17:J19)</f>
        <v>0</v>
      </c>
      <c r="K20" s="250"/>
      <c r="L20" s="250">
        <f t="shared" ref="L20:M20" si="7">SUM(L17:L19)</f>
        <v>0</v>
      </c>
      <c r="M20" s="250">
        <f t="shared" si="7"/>
        <v>0</v>
      </c>
    </row>
    <row r="21" spans="1:52" s="259" customFormat="1" ht="15.75">
      <c r="A21" s="251"/>
      <c r="B21" s="252"/>
      <c r="C21" s="253"/>
      <c r="D21" s="253"/>
      <c r="E21" s="253"/>
      <c r="F21" s="253"/>
      <c r="G21" s="254"/>
      <c r="H21" s="255"/>
      <c r="I21" s="256"/>
      <c r="J21" s="246"/>
      <c r="K21" s="257"/>
      <c r="L21" s="246"/>
      <c r="M21" s="258"/>
    </row>
    <row r="22" spans="1:52" s="90" customFormat="1" ht="15">
      <c r="A22" s="321" t="s">
        <v>916</v>
      </c>
      <c r="B22" s="321"/>
      <c r="C22" s="321"/>
      <c r="D22" s="321"/>
      <c r="E22" s="321"/>
      <c r="F22" s="321"/>
      <c r="G22" s="321"/>
      <c r="H22" s="321"/>
      <c r="I22" s="321"/>
      <c r="J22" s="321"/>
      <c r="K22" s="321"/>
      <c r="L22" s="321"/>
      <c r="M22" s="321"/>
    </row>
    <row r="23" spans="1:52" s="90" customFormat="1" ht="204">
      <c r="A23" s="74">
        <v>1</v>
      </c>
      <c r="B23" s="150" t="s">
        <v>780</v>
      </c>
      <c r="C23" s="74"/>
      <c r="D23" s="74" t="s">
        <v>784</v>
      </c>
      <c r="E23" s="74"/>
      <c r="F23" s="74"/>
      <c r="G23" s="74" t="s">
        <v>779</v>
      </c>
      <c r="H23" s="74">
        <v>5</v>
      </c>
      <c r="I23" s="209"/>
      <c r="J23" s="182">
        <f>H23*I23</f>
        <v>0</v>
      </c>
      <c r="K23" s="183"/>
      <c r="L23" s="184">
        <f>J23*K23</f>
        <v>0</v>
      </c>
      <c r="M23" s="184">
        <f>J23+L23</f>
        <v>0</v>
      </c>
    </row>
    <row r="24" spans="1:52" ht="204">
      <c r="A24" s="74">
        <v>2</v>
      </c>
      <c r="B24" s="150" t="s">
        <v>781</v>
      </c>
      <c r="C24" s="74"/>
      <c r="D24" s="74" t="s">
        <v>784</v>
      </c>
      <c r="E24" s="74"/>
      <c r="F24" s="74"/>
      <c r="G24" s="74" t="s">
        <v>779</v>
      </c>
      <c r="H24" s="74">
        <v>5</v>
      </c>
      <c r="I24" s="209"/>
      <c r="J24" s="182">
        <f t="shared" ref="J24:J26" si="8">H24*I24</f>
        <v>0</v>
      </c>
      <c r="K24" s="62"/>
      <c r="L24" s="184">
        <f t="shared" ref="L24:L26" si="9">J24*K24</f>
        <v>0</v>
      </c>
      <c r="M24" s="184">
        <f t="shared" ref="M24:M26" si="10">J24+L24</f>
        <v>0</v>
      </c>
    </row>
    <row r="25" spans="1:52" ht="204">
      <c r="A25" s="74">
        <v>3</v>
      </c>
      <c r="B25" s="150" t="s">
        <v>782</v>
      </c>
      <c r="C25" s="74"/>
      <c r="D25" s="74" t="s">
        <v>784</v>
      </c>
      <c r="E25" s="74"/>
      <c r="F25" s="74"/>
      <c r="G25" s="74" t="s">
        <v>779</v>
      </c>
      <c r="H25" s="74">
        <v>5</v>
      </c>
      <c r="I25" s="209"/>
      <c r="J25" s="182">
        <f t="shared" si="8"/>
        <v>0</v>
      </c>
      <c r="K25" s="62"/>
      <c r="L25" s="184">
        <f t="shared" si="9"/>
        <v>0</v>
      </c>
      <c r="M25" s="184">
        <f t="shared" si="10"/>
        <v>0</v>
      </c>
    </row>
    <row r="26" spans="1:52" ht="204">
      <c r="A26" s="74">
        <v>4</v>
      </c>
      <c r="B26" s="150" t="s">
        <v>783</v>
      </c>
      <c r="C26" s="74"/>
      <c r="D26" s="74" t="s">
        <v>784</v>
      </c>
      <c r="E26" s="74"/>
      <c r="F26" s="74"/>
      <c r="G26" s="74" t="s">
        <v>779</v>
      </c>
      <c r="H26" s="74">
        <v>5</v>
      </c>
      <c r="I26" s="209"/>
      <c r="J26" s="182">
        <f t="shared" si="8"/>
        <v>0</v>
      </c>
      <c r="K26" s="62"/>
      <c r="L26" s="184">
        <f t="shared" si="9"/>
        <v>0</v>
      </c>
      <c r="M26" s="184">
        <f t="shared" si="10"/>
        <v>0</v>
      </c>
    </row>
    <row r="27" spans="1:52" ht="15">
      <c r="A27" s="260"/>
      <c r="B27" s="332" t="s">
        <v>934</v>
      </c>
      <c r="C27" s="333"/>
      <c r="D27" s="333"/>
      <c r="E27" s="333"/>
      <c r="F27" s="333"/>
      <c r="G27" s="333"/>
      <c r="H27" s="333"/>
      <c r="I27" s="334"/>
      <c r="J27" s="250">
        <f>SUM(J23:J26)</f>
        <v>0</v>
      </c>
      <c r="K27" s="250"/>
      <c r="L27" s="250">
        <f t="shared" ref="L27:M27" si="11">SUM(L23:L26)</f>
        <v>0</v>
      </c>
      <c r="M27" s="250">
        <f t="shared" si="11"/>
        <v>0</v>
      </c>
    </row>
    <row r="28" spans="1:52" s="264" customFormat="1" ht="15.75">
      <c r="A28" s="261"/>
      <c r="B28" s="262"/>
      <c r="C28" s="262"/>
      <c r="D28" s="262"/>
      <c r="E28" s="262"/>
      <c r="F28" s="262"/>
      <c r="G28" s="262"/>
      <c r="H28" s="262"/>
      <c r="I28" s="262"/>
      <c r="J28" s="263"/>
      <c r="K28" s="263"/>
      <c r="L28" s="263"/>
      <c r="M28" s="263"/>
    </row>
    <row r="29" spans="1:52" ht="15">
      <c r="A29" s="317" t="s">
        <v>863</v>
      </c>
      <c r="B29" s="318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19"/>
    </row>
    <row r="30" spans="1:52" ht="51">
      <c r="A30" s="15">
        <v>1</v>
      </c>
      <c r="B30" s="118" t="s">
        <v>346</v>
      </c>
      <c r="C30" s="14" t="s">
        <v>347</v>
      </c>
      <c r="D30" s="15" t="s">
        <v>345</v>
      </c>
      <c r="E30" s="15"/>
      <c r="F30" s="15"/>
      <c r="G30" s="14" t="s">
        <v>243</v>
      </c>
      <c r="H30" s="38">
        <v>2</v>
      </c>
      <c r="I30" s="39"/>
      <c r="J30" s="182">
        <f>H30*I30</f>
        <v>0</v>
      </c>
      <c r="K30" s="183"/>
      <c r="L30" s="184">
        <f>J30*K30</f>
        <v>0</v>
      </c>
      <c r="M30" s="184">
        <f>J30+L30</f>
        <v>0</v>
      </c>
    </row>
    <row r="31" spans="1:52" s="90" customFormat="1" ht="51">
      <c r="A31" s="15">
        <v>2</v>
      </c>
      <c r="B31" s="118" t="s">
        <v>348</v>
      </c>
      <c r="C31" s="14" t="s">
        <v>349</v>
      </c>
      <c r="D31" s="15" t="s">
        <v>345</v>
      </c>
      <c r="E31" s="15"/>
      <c r="F31" s="15"/>
      <c r="G31" s="14" t="s">
        <v>243</v>
      </c>
      <c r="H31" s="38">
        <v>2</v>
      </c>
      <c r="I31" s="39"/>
      <c r="J31" s="182">
        <f t="shared" ref="J31:J61" si="12">H31*I31</f>
        <v>0</v>
      </c>
      <c r="K31" s="40"/>
      <c r="L31" s="184">
        <f t="shared" ref="L31:L61" si="13">J31*K31</f>
        <v>0</v>
      </c>
      <c r="M31" s="184">
        <f t="shared" ref="M31:M61" si="14">J31+L31</f>
        <v>0</v>
      </c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</row>
    <row r="32" spans="1:52" ht="38.25">
      <c r="A32" s="15">
        <v>3</v>
      </c>
      <c r="B32" s="237" t="s">
        <v>886</v>
      </c>
      <c r="C32" s="64" t="s">
        <v>887</v>
      </c>
      <c r="D32" s="27" t="s">
        <v>345</v>
      </c>
      <c r="E32" s="27"/>
      <c r="F32" s="27"/>
      <c r="G32" s="27" t="s">
        <v>888</v>
      </c>
      <c r="H32" s="32">
        <v>20</v>
      </c>
      <c r="I32" s="46"/>
      <c r="J32" s="182">
        <f t="shared" si="12"/>
        <v>0</v>
      </c>
      <c r="K32" s="36"/>
      <c r="L32" s="184">
        <f t="shared" si="13"/>
        <v>0</v>
      </c>
      <c r="M32" s="184">
        <f t="shared" si="14"/>
        <v>0</v>
      </c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</row>
    <row r="33" spans="1:52" s="90" customFormat="1" ht="76.5">
      <c r="A33" s="15">
        <v>4</v>
      </c>
      <c r="B33" s="88" t="s">
        <v>350</v>
      </c>
      <c r="C33" s="27" t="s">
        <v>351</v>
      </c>
      <c r="D33" s="27" t="s">
        <v>345</v>
      </c>
      <c r="E33" s="27"/>
      <c r="F33" s="27"/>
      <c r="G33" s="27" t="s">
        <v>89</v>
      </c>
      <c r="H33" s="32">
        <v>8</v>
      </c>
      <c r="I33" s="25"/>
      <c r="J33" s="182">
        <f t="shared" si="12"/>
        <v>0</v>
      </c>
      <c r="K33" s="36"/>
      <c r="L33" s="184">
        <f t="shared" si="13"/>
        <v>0</v>
      </c>
      <c r="M33" s="184">
        <f t="shared" si="14"/>
        <v>0</v>
      </c>
    </row>
    <row r="34" spans="1:52" ht="25.5">
      <c r="A34" s="15">
        <v>5</v>
      </c>
      <c r="B34" s="88" t="s">
        <v>352</v>
      </c>
      <c r="C34" s="27" t="s">
        <v>353</v>
      </c>
      <c r="D34" s="27" t="s">
        <v>345</v>
      </c>
      <c r="E34" s="27"/>
      <c r="F34" s="27"/>
      <c r="G34" s="27" t="s">
        <v>47</v>
      </c>
      <c r="H34" s="32">
        <v>7</v>
      </c>
      <c r="I34" s="25"/>
      <c r="J34" s="182">
        <f t="shared" si="12"/>
        <v>0</v>
      </c>
      <c r="K34" s="36"/>
      <c r="L34" s="184">
        <f t="shared" si="13"/>
        <v>0</v>
      </c>
      <c r="M34" s="184">
        <f t="shared" si="14"/>
        <v>0</v>
      </c>
    </row>
    <row r="35" spans="1:52" s="90" customFormat="1" ht="38.25">
      <c r="A35" s="15">
        <v>6</v>
      </c>
      <c r="B35" s="88" t="s">
        <v>354</v>
      </c>
      <c r="C35" s="27" t="s">
        <v>355</v>
      </c>
      <c r="D35" s="27" t="s">
        <v>345</v>
      </c>
      <c r="E35" s="27"/>
      <c r="F35" s="27"/>
      <c r="G35" s="27" t="s">
        <v>47</v>
      </c>
      <c r="H35" s="32">
        <v>11</v>
      </c>
      <c r="I35" s="25"/>
      <c r="J35" s="182">
        <f t="shared" si="12"/>
        <v>0</v>
      </c>
      <c r="K35" s="36"/>
      <c r="L35" s="184">
        <f t="shared" si="13"/>
        <v>0</v>
      </c>
      <c r="M35" s="184">
        <f t="shared" si="14"/>
        <v>0</v>
      </c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</row>
    <row r="36" spans="1:52" ht="38.25">
      <c r="A36" s="15">
        <v>7</v>
      </c>
      <c r="B36" s="88" t="s">
        <v>356</v>
      </c>
      <c r="C36" s="27" t="s">
        <v>357</v>
      </c>
      <c r="D36" s="27" t="s">
        <v>345</v>
      </c>
      <c r="E36" s="27"/>
      <c r="F36" s="27"/>
      <c r="G36" s="27" t="s">
        <v>47</v>
      </c>
      <c r="H36" s="32">
        <v>23</v>
      </c>
      <c r="I36" s="25"/>
      <c r="J36" s="182">
        <f t="shared" si="12"/>
        <v>0</v>
      </c>
      <c r="K36" s="36"/>
      <c r="L36" s="184">
        <f t="shared" si="13"/>
        <v>0</v>
      </c>
      <c r="M36" s="184">
        <f t="shared" si="14"/>
        <v>0</v>
      </c>
    </row>
    <row r="37" spans="1:52" ht="51">
      <c r="A37" s="15">
        <v>8</v>
      </c>
      <c r="B37" s="118" t="s">
        <v>358</v>
      </c>
      <c r="C37" s="14" t="s">
        <v>359</v>
      </c>
      <c r="D37" s="15" t="s">
        <v>345</v>
      </c>
      <c r="E37" s="15"/>
      <c r="F37" s="15"/>
      <c r="G37" s="14" t="s">
        <v>243</v>
      </c>
      <c r="H37" s="38">
        <v>6</v>
      </c>
      <c r="I37" s="39"/>
      <c r="J37" s="182">
        <f t="shared" si="12"/>
        <v>0</v>
      </c>
      <c r="K37" s="40"/>
      <c r="L37" s="184">
        <f t="shared" si="13"/>
        <v>0</v>
      </c>
      <c r="M37" s="184">
        <f t="shared" si="14"/>
        <v>0</v>
      </c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</row>
    <row r="38" spans="1:52" ht="25.5">
      <c r="A38" s="15">
        <v>9</v>
      </c>
      <c r="B38" s="120" t="s">
        <v>360</v>
      </c>
      <c r="C38" s="51" t="s">
        <v>361</v>
      </c>
      <c r="D38" s="51" t="s">
        <v>345</v>
      </c>
      <c r="E38" s="51"/>
      <c r="F38" s="51"/>
      <c r="G38" s="51" t="s">
        <v>47</v>
      </c>
      <c r="H38" s="33">
        <v>11</v>
      </c>
      <c r="I38" s="6"/>
      <c r="J38" s="182">
        <f t="shared" si="12"/>
        <v>0</v>
      </c>
      <c r="K38" s="5"/>
      <c r="L38" s="184">
        <f t="shared" si="13"/>
        <v>0</v>
      </c>
      <c r="M38" s="184">
        <f t="shared" si="14"/>
        <v>0</v>
      </c>
    </row>
    <row r="39" spans="1:52" ht="38.25">
      <c r="A39" s="15">
        <v>10</v>
      </c>
      <c r="B39" s="100" t="s">
        <v>300</v>
      </c>
      <c r="C39" s="87" t="s">
        <v>706</v>
      </c>
      <c r="D39" s="86" t="s">
        <v>345</v>
      </c>
      <c r="E39" s="86"/>
      <c r="F39" s="86"/>
      <c r="G39" s="86" t="s">
        <v>47</v>
      </c>
      <c r="H39" s="86">
        <v>6</v>
      </c>
      <c r="I39" s="140"/>
      <c r="J39" s="182">
        <f t="shared" si="12"/>
        <v>0</v>
      </c>
      <c r="K39" s="141"/>
      <c r="L39" s="184">
        <f t="shared" si="13"/>
        <v>0</v>
      </c>
      <c r="M39" s="184">
        <f t="shared" si="14"/>
        <v>0</v>
      </c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</row>
    <row r="40" spans="1:52" ht="38.25">
      <c r="A40" s="15">
        <v>11</v>
      </c>
      <c r="B40" s="88" t="s">
        <v>300</v>
      </c>
      <c r="C40" s="27" t="s">
        <v>362</v>
      </c>
      <c r="D40" s="27" t="s">
        <v>345</v>
      </c>
      <c r="E40" s="27"/>
      <c r="F40" s="27"/>
      <c r="G40" s="27" t="s">
        <v>47</v>
      </c>
      <c r="H40" s="32">
        <v>6</v>
      </c>
      <c r="I40" s="25"/>
      <c r="J40" s="182">
        <f t="shared" si="12"/>
        <v>0</v>
      </c>
      <c r="K40" s="36"/>
      <c r="L40" s="184">
        <f t="shared" si="13"/>
        <v>0</v>
      </c>
      <c r="M40" s="184">
        <f t="shared" si="14"/>
        <v>0</v>
      </c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</row>
    <row r="41" spans="1:52" ht="25.5">
      <c r="A41" s="15">
        <v>12</v>
      </c>
      <c r="B41" s="88" t="s">
        <v>363</v>
      </c>
      <c r="C41" s="27" t="s">
        <v>364</v>
      </c>
      <c r="D41" s="27" t="s">
        <v>345</v>
      </c>
      <c r="E41" s="27"/>
      <c r="F41" s="27"/>
      <c r="G41" s="27" t="s">
        <v>47</v>
      </c>
      <c r="H41" s="32">
        <v>11</v>
      </c>
      <c r="I41" s="46"/>
      <c r="J41" s="182">
        <f t="shared" si="12"/>
        <v>0</v>
      </c>
      <c r="K41" s="36"/>
      <c r="L41" s="184">
        <f t="shared" si="13"/>
        <v>0</v>
      </c>
      <c r="M41" s="184">
        <f t="shared" si="14"/>
        <v>0</v>
      </c>
    </row>
    <row r="42" spans="1:52" s="90" customFormat="1" ht="51">
      <c r="A42" s="15">
        <v>13</v>
      </c>
      <c r="B42" s="118" t="s">
        <v>365</v>
      </c>
      <c r="C42" s="14" t="s">
        <v>366</v>
      </c>
      <c r="D42" s="15" t="s">
        <v>345</v>
      </c>
      <c r="E42" s="15"/>
      <c r="F42" s="15"/>
      <c r="G42" s="14" t="s">
        <v>47</v>
      </c>
      <c r="H42" s="38">
        <v>8</v>
      </c>
      <c r="I42" s="39"/>
      <c r="J42" s="182">
        <f t="shared" si="12"/>
        <v>0</v>
      </c>
      <c r="K42" s="40"/>
      <c r="L42" s="184">
        <f t="shared" si="13"/>
        <v>0</v>
      </c>
      <c r="M42" s="184">
        <f t="shared" si="14"/>
        <v>0</v>
      </c>
    </row>
    <row r="43" spans="1:52" s="90" customFormat="1" ht="51">
      <c r="A43" s="15">
        <v>14</v>
      </c>
      <c r="B43" s="118" t="s">
        <v>367</v>
      </c>
      <c r="C43" s="14" t="s">
        <v>368</v>
      </c>
      <c r="D43" s="15" t="s">
        <v>345</v>
      </c>
      <c r="E43" s="15"/>
      <c r="F43" s="15"/>
      <c r="G43" s="14" t="s">
        <v>243</v>
      </c>
      <c r="H43" s="38">
        <v>2</v>
      </c>
      <c r="I43" s="39"/>
      <c r="J43" s="182">
        <f t="shared" si="12"/>
        <v>0</v>
      </c>
      <c r="K43" s="40"/>
      <c r="L43" s="184">
        <f t="shared" si="13"/>
        <v>0</v>
      </c>
      <c r="M43" s="184">
        <f t="shared" si="14"/>
        <v>0</v>
      </c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</row>
    <row r="44" spans="1:52" s="90" customFormat="1" ht="51">
      <c r="A44" s="15">
        <v>15</v>
      </c>
      <c r="B44" s="118" t="s">
        <v>369</v>
      </c>
      <c r="C44" s="14" t="s">
        <v>370</v>
      </c>
      <c r="D44" s="15" t="s">
        <v>345</v>
      </c>
      <c r="E44" s="15"/>
      <c r="F44" s="15"/>
      <c r="G44" s="14" t="s">
        <v>243</v>
      </c>
      <c r="H44" s="38">
        <v>2</v>
      </c>
      <c r="I44" s="39"/>
      <c r="J44" s="182">
        <f t="shared" si="12"/>
        <v>0</v>
      </c>
      <c r="K44" s="40"/>
      <c r="L44" s="184">
        <f t="shared" si="13"/>
        <v>0</v>
      </c>
      <c r="M44" s="184">
        <f t="shared" si="14"/>
        <v>0</v>
      </c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</row>
    <row r="45" spans="1:52" ht="38.25">
      <c r="A45" s="15">
        <v>16</v>
      </c>
      <c r="B45" s="88" t="s">
        <v>371</v>
      </c>
      <c r="C45" s="27" t="s">
        <v>372</v>
      </c>
      <c r="D45" s="27" t="s">
        <v>345</v>
      </c>
      <c r="E45" s="27"/>
      <c r="F45" s="27"/>
      <c r="G45" s="27" t="s">
        <v>123</v>
      </c>
      <c r="H45" s="32">
        <v>11</v>
      </c>
      <c r="I45" s="25"/>
      <c r="J45" s="182">
        <f t="shared" si="12"/>
        <v>0</v>
      </c>
      <c r="K45" s="36"/>
      <c r="L45" s="184">
        <f t="shared" si="13"/>
        <v>0</v>
      </c>
      <c r="M45" s="184">
        <f t="shared" si="14"/>
        <v>0</v>
      </c>
    </row>
    <row r="46" spans="1:52" ht="38.25">
      <c r="A46" s="15">
        <v>17</v>
      </c>
      <c r="B46" s="116" t="s">
        <v>373</v>
      </c>
      <c r="C46" s="15" t="s">
        <v>374</v>
      </c>
      <c r="D46" s="15" t="s">
        <v>345</v>
      </c>
      <c r="E46" s="15"/>
      <c r="F46" s="15"/>
      <c r="G46" s="15" t="s">
        <v>243</v>
      </c>
      <c r="H46" s="38">
        <v>1</v>
      </c>
      <c r="I46" s="39"/>
      <c r="J46" s="182">
        <f t="shared" si="12"/>
        <v>0</v>
      </c>
      <c r="K46" s="40"/>
      <c r="L46" s="184">
        <f t="shared" si="13"/>
        <v>0</v>
      </c>
      <c r="M46" s="184">
        <f t="shared" si="14"/>
        <v>0</v>
      </c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</row>
    <row r="47" spans="1:52" s="90" customFormat="1" ht="76.5">
      <c r="A47" s="15">
        <v>18</v>
      </c>
      <c r="B47" s="120" t="s">
        <v>375</v>
      </c>
      <c r="C47" s="16" t="s">
        <v>376</v>
      </c>
      <c r="D47" s="16" t="s">
        <v>345</v>
      </c>
      <c r="E47" s="16"/>
      <c r="F47" s="16"/>
      <c r="G47" s="16" t="s">
        <v>47</v>
      </c>
      <c r="H47" s="33">
        <v>16</v>
      </c>
      <c r="I47" s="6"/>
      <c r="J47" s="182">
        <f t="shared" si="12"/>
        <v>0</v>
      </c>
      <c r="K47" s="5"/>
      <c r="L47" s="184">
        <f t="shared" si="13"/>
        <v>0</v>
      </c>
      <c r="M47" s="184">
        <f t="shared" si="14"/>
        <v>0</v>
      </c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</row>
    <row r="48" spans="1:52" s="90" customFormat="1" ht="76.5">
      <c r="A48" s="15">
        <v>19</v>
      </c>
      <c r="B48" s="88" t="s">
        <v>378</v>
      </c>
      <c r="C48" s="27" t="s">
        <v>379</v>
      </c>
      <c r="D48" s="27" t="s">
        <v>345</v>
      </c>
      <c r="E48" s="27"/>
      <c r="F48" s="27"/>
      <c r="G48" s="27" t="s">
        <v>380</v>
      </c>
      <c r="H48" s="32">
        <v>10</v>
      </c>
      <c r="I48" s="25"/>
      <c r="J48" s="182">
        <f t="shared" si="12"/>
        <v>0</v>
      </c>
      <c r="K48" s="36"/>
      <c r="L48" s="184">
        <f t="shared" si="13"/>
        <v>0</v>
      </c>
      <c r="M48" s="184">
        <f t="shared" si="14"/>
        <v>0</v>
      </c>
    </row>
    <row r="49" spans="1:52" s="90" customFormat="1" ht="38.25">
      <c r="A49" s="15">
        <v>20</v>
      </c>
      <c r="B49" s="116" t="s">
        <v>381</v>
      </c>
      <c r="C49" s="15" t="s">
        <v>382</v>
      </c>
      <c r="D49" s="15" t="s">
        <v>345</v>
      </c>
      <c r="E49" s="15"/>
      <c r="F49" s="15"/>
      <c r="G49" s="15" t="s">
        <v>383</v>
      </c>
      <c r="H49" s="38">
        <v>3</v>
      </c>
      <c r="I49" s="39"/>
      <c r="J49" s="182">
        <f t="shared" si="12"/>
        <v>0</v>
      </c>
      <c r="K49" s="40"/>
      <c r="L49" s="184">
        <f t="shared" si="13"/>
        <v>0</v>
      </c>
      <c r="M49" s="184">
        <f t="shared" si="14"/>
        <v>0</v>
      </c>
    </row>
    <row r="50" spans="1:52" s="90" customFormat="1" ht="89.25">
      <c r="A50" s="15">
        <v>21</v>
      </c>
      <c r="B50" s="88" t="s">
        <v>384</v>
      </c>
      <c r="C50" s="27" t="s">
        <v>385</v>
      </c>
      <c r="D50" s="27" t="s">
        <v>345</v>
      </c>
      <c r="E50" s="27"/>
      <c r="F50" s="27"/>
      <c r="G50" s="27" t="s">
        <v>89</v>
      </c>
      <c r="H50" s="32">
        <v>5</v>
      </c>
      <c r="I50" s="25"/>
      <c r="J50" s="182">
        <f t="shared" si="12"/>
        <v>0</v>
      </c>
      <c r="K50" s="36"/>
      <c r="L50" s="184">
        <f t="shared" si="13"/>
        <v>0</v>
      </c>
      <c r="M50" s="184">
        <f t="shared" si="14"/>
        <v>0</v>
      </c>
    </row>
    <row r="51" spans="1:52" s="90" customFormat="1" ht="25.5">
      <c r="A51" s="15">
        <v>22</v>
      </c>
      <c r="B51" s="119" t="s">
        <v>386</v>
      </c>
      <c r="C51" s="54" t="s">
        <v>387</v>
      </c>
      <c r="D51" s="55" t="s">
        <v>345</v>
      </c>
      <c r="E51" s="55"/>
      <c r="F51" s="55"/>
      <c r="G51" s="55" t="s">
        <v>123</v>
      </c>
      <c r="H51" s="56">
        <v>16</v>
      </c>
      <c r="I51" s="57"/>
      <c r="J51" s="182">
        <f t="shared" si="12"/>
        <v>0</v>
      </c>
      <c r="K51" s="5"/>
      <c r="L51" s="184">
        <f t="shared" si="13"/>
        <v>0</v>
      </c>
      <c r="M51" s="184">
        <f t="shared" si="14"/>
        <v>0</v>
      </c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</row>
    <row r="52" spans="1:52" ht="38.25">
      <c r="A52" s="15">
        <v>23</v>
      </c>
      <c r="B52" s="88" t="s">
        <v>875</v>
      </c>
      <c r="C52" s="27" t="s">
        <v>883</v>
      </c>
      <c r="D52" s="27" t="s">
        <v>345</v>
      </c>
      <c r="E52" s="27"/>
      <c r="F52" s="27"/>
      <c r="G52" s="27" t="s">
        <v>47</v>
      </c>
      <c r="H52" s="32">
        <v>5</v>
      </c>
      <c r="I52" s="46"/>
      <c r="J52" s="182">
        <f t="shared" si="12"/>
        <v>0</v>
      </c>
      <c r="K52" s="36"/>
      <c r="L52" s="184">
        <f t="shared" si="13"/>
        <v>0</v>
      </c>
      <c r="M52" s="184">
        <f t="shared" si="14"/>
        <v>0</v>
      </c>
    </row>
    <row r="53" spans="1:52" ht="38.25">
      <c r="A53" s="15">
        <v>24</v>
      </c>
      <c r="B53" s="120" t="s">
        <v>388</v>
      </c>
      <c r="C53" s="75" t="s">
        <v>891</v>
      </c>
      <c r="D53" s="16" t="s">
        <v>345</v>
      </c>
      <c r="E53" s="16"/>
      <c r="F53" s="16"/>
      <c r="G53" s="16" t="s">
        <v>47</v>
      </c>
      <c r="H53" s="33">
        <v>6</v>
      </c>
      <c r="I53" s="53"/>
      <c r="J53" s="182">
        <f t="shared" si="12"/>
        <v>0</v>
      </c>
      <c r="K53" s="5"/>
      <c r="L53" s="184">
        <f t="shared" si="13"/>
        <v>0</v>
      </c>
      <c r="M53" s="184">
        <f t="shared" si="14"/>
        <v>0</v>
      </c>
    </row>
    <row r="54" spans="1:52" s="90" customFormat="1" ht="51">
      <c r="A54" s="15">
        <v>25</v>
      </c>
      <c r="B54" s="88" t="s">
        <v>389</v>
      </c>
      <c r="C54" s="27" t="s">
        <v>390</v>
      </c>
      <c r="D54" s="27" t="s">
        <v>345</v>
      </c>
      <c r="E54" s="27"/>
      <c r="F54" s="27"/>
      <c r="G54" s="27" t="s">
        <v>170</v>
      </c>
      <c r="H54" s="32">
        <v>12</v>
      </c>
      <c r="I54" s="25"/>
      <c r="J54" s="182">
        <f t="shared" si="12"/>
        <v>0</v>
      </c>
      <c r="K54" s="36"/>
      <c r="L54" s="184">
        <f t="shared" si="13"/>
        <v>0</v>
      </c>
      <c r="M54" s="184">
        <f t="shared" si="14"/>
        <v>0</v>
      </c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</row>
    <row r="55" spans="1:52" ht="63.75">
      <c r="A55" s="15">
        <v>26</v>
      </c>
      <c r="B55" s="116" t="s">
        <v>391</v>
      </c>
      <c r="C55" s="15" t="s">
        <v>392</v>
      </c>
      <c r="D55" s="15" t="s">
        <v>345</v>
      </c>
      <c r="E55" s="15"/>
      <c r="F55" s="15"/>
      <c r="G55" s="15" t="s">
        <v>91</v>
      </c>
      <c r="H55" s="38">
        <v>1</v>
      </c>
      <c r="I55" s="39"/>
      <c r="J55" s="182">
        <f t="shared" si="12"/>
        <v>0</v>
      </c>
      <c r="K55" s="40"/>
      <c r="L55" s="184">
        <f t="shared" si="13"/>
        <v>0</v>
      </c>
      <c r="M55" s="184">
        <f t="shared" si="14"/>
        <v>0</v>
      </c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</row>
    <row r="56" spans="1:52" ht="25.5">
      <c r="A56" s="15">
        <v>27</v>
      </c>
      <c r="B56" s="88" t="s">
        <v>393</v>
      </c>
      <c r="C56" s="27" t="s">
        <v>394</v>
      </c>
      <c r="D56" s="27" t="s">
        <v>345</v>
      </c>
      <c r="E56" s="27"/>
      <c r="F56" s="27"/>
      <c r="G56" s="27" t="s">
        <v>47</v>
      </c>
      <c r="H56" s="32">
        <v>5</v>
      </c>
      <c r="I56" s="25"/>
      <c r="J56" s="182">
        <f t="shared" si="12"/>
        <v>0</v>
      </c>
      <c r="K56" s="36"/>
      <c r="L56" s="184">
        <f t="shared" si="13"/>
        <v>0</v>
      </c>
      <c r="M56" s="184">
        <f t="shared" si="14"/>
        <v>0</v>
      </c>
    </row>
    <row r="57" spans="1:52" ht="25.5">
      <c r="A57" s="15">
        <v>28</v>
      </c>
      <c r="B57" s="88" t="s">
        <v>889</v>
      </c>
      <c r="C57" s="27" t="s">
        <v>395</v>
      </c>
      <c r="D57" s="27" t="s">
        <v>345</v>
      </c>
      <c r="E57" s="27"/>
      <c r="F57" s="27"/>
      <c r="G57" s="27" t="s">
        <v>396</v>
      </c>
      <c r="H57" s="32">
        <v>3</v>
      </c>
      <c r="I57" s="25"/>
      <c r="J57" s="182">
        <f t="shared" si="12"/>
        <v>0</v>
      </c>
      <c r="K57" s="36"/>
      <c r="L57" s="184">
        <f t="shared" si="13"/>
        <v>0</v>
      </c>
      <c r="M57" s="184">
        <f t="shared" si="14"/>
        <v>0</v>
      </c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</row>
    <row r="58" spans="1:52" ht="25.5">
      <c r="A58" s="15">
        <v>29</v>
      </c>
      <c r="B58" s="88" t="s">
        <v>890</v>
      </c>
      <c r="C58" s="27" t="s">
        <v>397</v>
      </c>
      <c r="D58" s="27" t="s">
        <v>345</v>
      </c>
      <c r="E58" s="27"/>
      <c r="F58" s="27"/>
      <c r="G58" s="27" t="s">
        <v>91</v>
      </c>
      <c r="H58" s="32">
        <v>3</v>
      </c>
      <c r="I58" s="46"/>
      <c r="J58" s="182">
        <f t="shared" si="12"/>
        <v>0</v>
      </c>
      <c r="K58" s="36"/>
      <c r="L58" s="184">
        <f t="shared" si="13"/>
        <v>0</v>
      </c>
      <c r="M58" s="184">
        <f t="shared" si="14"/>
        <v>0</v>
      </c>
    </row>
    <row r="59" spans="1:52" s="90" customFormat="1" ht="51">
      <c r="A59" s="15">
        <v>30</v>
      </c>
      <c r="B59" s="116" t="s">
        <v>885</v>
      </c>
      <c r="C59" s="15" t="s">
        <v>398</v>
      </c>
      <c r="D59" s="15" t="s">
        <v>345</v>
      </c>
      <c r="E59" s="15"/>
      <c r="F59" s="15"/>
      <c r="G59" s="15" t="s">
        <v>380</v>
      </c>
      <c r="H59" s="38">
        <v>4</v>
      </c>
      <c r="I59" s="46"/>
      <c r="J59" s="182">
        <f t="shared" si="12"/>
        <v>0</v>
      </c>
      <c r="K59" s="40"/>
      <c r="L59" s="184">
        <f t="shared" si="13"/>
        <v>0</v>
      </c>
      <c r="M59" s="184">
        <f t="shared" si="14"/>
        <v>0</v>
      </c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</row>
    <row r="60" spans="1:52" s="90" customFormat="1" ht="76.5">
      <c r="A60" s="15">
        <v>31</v>
      </c>
      <c r="B60" s="211" t="s">
        <v>884</v>
      </c>
      <c r="C60" s="27" t="s">
        <v>399</v>
      </c>
      <c r="D60" s="27" t="s">
        <v>345</v>
      </c>
      <c r="E60" s="27"/>
      <c r="F60" s="27"/>
      <c r="G60" s="27" t="s">
        <v>47</v>
      </c>
      <c r="H60" s="32">
        <v>43</v>
      </c>
      <c r="I60" s="46"/>
      <c r="J60" s="182">
        <f t="shared" si="12"/>
        <v>0</v>
      </c>
      <c r="K60" s="36"/>
      <c r="L60" s="184">
        <f t="shared" si="13"/>
        <v>0</v>
      </c>
      <c r="M60" s="184">
        <f t="shared" si="14"/>
        <v>0</v>
      </c>
    </row>
    <row r="61" spans="1:52" s="90" customFormat="1" ht="51">
      <c r="A61" s="15">
        <v>32</v>
      </c>
      <c r="B61" s="88" t="s">
        <v>400</v>
      </c>
      <c r="C61" s="24" t="s">
        <v>401</v>
      </c>
      <c r="D61" s="27" t="s">
        <v>345</v>
      </c>
      <c r="E61" s="27"/>
      <c r="F61" s="27"/>
      <c r="G61" s="27" t="s">
        <v>89</v>
      </c>
      <c r="H61" s="32">
        <v>3</v>
      </c>
      <c r="I61" s="25"/>
      <c r="J61" s="182">
        <f t="shared" si="12"/>
        <v>0</v>
      </c>
      <c r="K61" s="36"/>
      <c r="L61" s="184">
        <f t="shared" si="13"/>
        <v>0</v>
      </c>
      <c r="M61" s="184">
        <f t="shared" si="14"/>
        <v>0</v>
      </c>
    </row>
    <row r="62" spans="1:52" ht="15">
      <c r="A62" s="249"/>
      <c r="B62" s="340" t="s">
        <v>935</v>
      </c>
      <c r="C62" s="340"/>
      <c r="D62" s="340"/>
      <c r="E62" s="340"/>
      <c r="F62" s="340"/>
      <c r="G62" s="340"/>
      <c r="H62" s="340"/>
      <c r="I62" s="340"/>
      <c r="J62" s="250">
        <f>SUM(J30:J61)</f>
        <v>0</v>
      </c>
      <c r="K62" s="250"/>
      <c r="L62" s="250">
        <f t="shared" ref="L62:M62" si="15">SUM(L30:L61)</f>
        <v>0</v>
      </c>
      <c r="M62" s="250">
        <f t="shared" si="15"/>
        <v>0</v>
      </c>
    </row>
    <row r="63" spans="1:52" s="264" customFormat="1" ht="15.75">
      <c r="A63" s="251"/>
      <c r="B63" s="266"/>
      <c r="C63" s="266"/>
      <c r="D63" s="266"/>
      <c r="E63" s="266"/>
      <c r="F63" s="266"/>
      <c r="G63" s="266"/>
      <c r="H63" s="266"/>
      <c r="I63" s="266"/>
      <c r="J63" s="267"/>
      <c r="K63" s="268"/>
      <c r="L63" s="269"/>
      <c r="M63" s="270"/>
    </row>
    <row r="64" spans="1:52" ht="15">
      <c r="A64" s="317" t="s">
        <v>917</v>
      </c>
      <c r="B64" s="318"/>
      <c r="C64" s="318"/>
      <c r="D64" s="318"/>
      <c r="E64" s="318"/>
      <c r="F64" s="318"/>
      <c r="G64" s="318"/>
      <c r="H64" s="318"/>
      <c r="I64" s="318"/>
      <c r="J64" s="318"/>
      <c r="K64" s="318"/>
      <c r="L64" s="318"/>
      <c r="M64" s="319"/>
    </row>
    <row r="65" spans="1:52" ht="63.75">
      <c r="A65" s="27">
        <v>1</v>
      </c>
      <c r="B65" s="88" t="s">
        <v>314</v>
      </c>
      <c r="C65" s="27">
        <v>300296</v>
      </c>
      <c r="D65" s="27" t="s">
        <v>13</v>
      </c>
      <c r="E65" s="27"/>
      <c r="F65" s="27"/>
      <c r="G65" s="27" t="s">
        <v>315</v>
      </c>
      <c r="H65" s="32">
        <v>2</v>
      </c>
      <c r="I65" s="25"/>
      <c r="J65" s="182">
        <f>H65*I65</f>
        <v>0</v>
      </c>
      <c r="K65" s="183"/>
      <c r="L65" s="184">
        <f>J65*K65</f>
        <v>0</v>
      </c>
      <c r="M65" s="184">
        <f>J65+L65</f>
        <v>0</v>
      </c>
    </row>
    <row r="66" spans="1:52" ht="25.5">
      <c r="A66" s="27">
        <v>2</v>
      </c>
      <c r="B66" s="88" t="s">
        <v>313</v>
      </c>
      <c r="C66" s="27">
        <v>300900</v>
      </c>
      <c r="D66" s="27" t="s">
        <v>13</v>
      </c>
      <c r="E66" s="27"/>
      <c r="F66" s="27"/>
      <c r="G66" s="27" t="s">
        <v>52</v>
      </c>
      <c r="H66" s="32">
        <v>2</v>
      </c>
      <c r="I66" s="25"/>
      <c r="J66" s="182">
        <f t="shared" ref="J66:J68" si="16">H66*I66</f>
        <v>0</v>
      </c>
      <c r="K66" s="36"/>
      <c r="L66" s="184">
        <f t="shared" ref="L66:L69" si="17">J66*K66</f>
        <v>0</v>
      </c>
      <c r="M66" s="184">
        <f t="shared" ref="M66:M69" si="18">J66+L66</f>
        <v>0</v>
      </c>
    </row>
    <row r="67" spans="1:52" ht="15" customHeight="1">
      <c r="A67" s="27">
        <v>3</v>
      </c>
      <c r="B67" s="88" t="s">
        <v>316</v>
      </c>
      <c r="C67" s="27" t="s">
        <v>317</v>
      </c>
      <c r="D67" s="27" t="s">
        <v>13</v>
      </c>
      <c r="E67" s="27"/>
      <c r="F67" s="27"/>
      <c r="G67" s="27" t="s">
        <v>52</v>
      </c>
      <c r="H67" s="74">
        <v>32</v>
      </c>
      <c r="I67" s="25"/>
      <c r="J67" s="182">
        <f t="shared" si="16"/>
        <v>0</v>
      </c>
      <c r="K67" s="36"/>
      <c r="L67" s="184">
        <f t="shared" si="17"/>
        <v>0</v>
      </c>
      <c r="M67" s="184">
        <f t="shared" si="18"/>
        <v>0</v>
      </c>
    </row>
    <row r="68" spans="1:52" ht="15" customHeight="1">
      <c r="A68" s="27">
        <v>4</v>
      </c>
      <c r="B68" s="88" t="s">
        <v>318</v>
      </c>
      <c r="C68" s="27" t="s">
        <v>319</v>
      </c>
      <c r="D68" s="27" t="s">
        <v>13</v>
      </c>
      <c r="E68" s="27"/>
      <c r="F68" s="27"/>
      <c r="G68" s="27" t="s">
        <v>52</v>
      </c>
      <c r="H68" s="32">
        <v>23</v>
      </c>
      <c r="I68" s="25"/>
      <c r="J68" s="182">
        <f t="shared" si="16"/>
        <v>0</v>
      </c>
      <c r="K68" s="36"/>
      <c r="L68" s="184">
        <f t="shared" si="17"/>
        <v>0</v>
      </c>
      <c r="M68" s="184">
        <f t="shared" si="18"/>
        <v>0</v>
      </c>
    </row>
    <row r="69" spans="1:52" s="90" customFormat="1" ht="15" customHeight="1">
      <c r="A69" s="27">
        <v>5</v>
      </c>
      <c r="B69" s="88" t="s">
        <v>320</v>
      </c>
      <c r="C69" s="27">
        <v>309110</v>
      </c>
      <c r="D69" s="27" t="s">
        <v>13</v>
      </c>
      <c r="E69" s="27"/>
      <c r="F69" s="27"/>
      <c r="G69" s="27" t="s">
        <v>52</v>
      </c>
      <c r="H69" s="32">
        <v>5</v>
      </c>
      <c r="I69" s="25"/>
      <c r="J69" s="182">
        <f>H69*I69</f>
        <v>0</v>
      </c>
      <c r="K69" s="36"/>
      <c r="L69" s="184">
        <f t="shared" si="17"/>
        <v>0</v>
      </c>
      <c r="M69" s="184">
        <f t="shared" si="18"/>
        <v>0</v>
      </c>
    </row>
    <row r="70" spans="1:52" s="90" customFormat="1" ht="15">
      <c r="A70" s="265"/>
      <c r="B70" s="340" t="s">
        <v>936</v>
      </c>
      <c r="C70" s="340"/>
      <c r="D70" s="340"/>
      <c r="E70" s="340"/>
      <c r="F70" s="340"/>
      <c r="G70" s="340"/>
      <c r="H70" s="340"/>
      <c r="I70" s="340"/>
      <c r="J70" s="240">
        <f>SUM(J65:J69)</f>
        <v>0</v>
      </c>
      <c r="K70" s="240"/>
      <c r="L70" s="240">
        <f t="shared" ref="L70:M70" si="19">SUM(L65:L69)</f>
        <v>0</v>
      </c>
      <c r="M70" s="240">
        <f t="shared" si="19"/>
        <v>0</v>
      </c>
    </row>
    <row r="71" spans="1:52" s="264" customFormat="1" ht="15.75">
      <c r="A71" s="251"/>
      <c r="B71" s="271"/>
      <c r="C71" s="251"/>
      <c r="D71" s="251"/>
      <c r="E71" s="251"/>
      <c r="F71" s="251"/>
      <c r="G71" s="251"/>
      <c r="H71" s="272"/>
      <c r="I71" s="273"/>
      <c r="J71" s="246"/>
      <c r="K71" s="268"/>
      <c r="L71" s="246"/>
      <c r="M71" s="274"/>
    </row>
    <row r="72" spans="1:52" s="203" customFormat="1" ht="15">
      <c r="A72" s="317" t="s">
        <v>874</v>
      </c>
      <c r="B72" s="318"/>
      <c r="C72" s="318"/>
      <c r="D72" s="318"/>
      <c r="E72" s="318"/>
      <c r="F72" s="318"/>
      <c r="G72" s="318"/>
      <c r="H72" s="318"/>
      <c r="I72" s="318"/>
      <c r="J72" s="318"/>
      <c r="K72" s="318"/>
      <c r="L72" s="318"/>
      <c r="M72" s="319"/>
    </row>
    <row r="73" spans="1:52" ht="25.5">
      <c r="A73" s="167">
        <v>1</v>
      </c>
      <c r="B73" s="204" t="s">
        <v>15</v>
      </c>
      <c r="C73" s="167" t="s">
        <v>16</v>
      </c>
      <c r="D73" s="167" t="s">
        <v>5</v>
      </c>
      <c r="E73" s="167"/>
      <c r="F73" s="167"/>
      <c r="G73" s="167" t="s">
        <v>14</v>
      </c>
      <c r="H73" s="205">
        <v>24</v>
      </c>
      <c r="I73" s="202"/>
      <c r="J73" s="182">
        <f>H73*I73</f>
        <v>0</v>
      </c>
      <c r="K73" s="183"/>
      <c r="L73" s="184">
        <f>J73*K73</f>
        <v>0</v>
      </c>
      <c r="M73" s="184">
        <f>J73+L73</f>
        <v>0</v>
      </c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</row>
    <row r="74" spans="1:52" ht="25.5">
      <c r="A74" s="27">
        <v>2</v>
      </c>
      <c r="B74" s="88" t="s">
        <v>17</v>
      </c>
      <c r="C74" s="27" t="s">
        <v>18</v>
      </c>
      <c r="D74" s="27" t="s">
        <v>5</v>
      </c>
      <c r="E74" s="27"/>
      <c r="F74" s="27"/>
      <c r="G74" s="27" t="s">
        <v>14</v>
      </c>
      <c r="H74" s="32">
        <v>4</v>
      </c>
      <c r="I74" s="25"/>
      <c r="J74" s="182">
        <f t="shared" ref="J74:J137" si="20">H74*I74</f>
        <v>0</v>
      </c>
      <c r="K74" s="36"/>
      <c r="L74" s="184">
        <f t="shared" ref="L74:L137" si="21">J74*K74</f>
        <v>0</v>
      </c>
      <c r="M74" s="184">
        <f t="shared" ref="M74:M137" si="22">J74+L74</f>
        <v>0</v>
      </c>
    </row>
    <row r="75" spans="1:52" s="90" customFormat="1" ht="25.5">
      <c r="A75" s="167">
        <v>3</v>
      </c>
      <c r="B75" s="88" t="s">
        <v>19</v>
      </c>
      <c r="C75" s="27" t="s">
        <v>20</v>
      </c>
      <c r="D75" s="27" t="s">
        <v>5</v>
      </c>
      <c r="E75" s="27"/>
      <c r="F75" s="27"/>
      <c r="G75" s="27" t="s">
        <v>8</v>
      </c>
      <c r="H75" s="32">
        <v>9</v>
      </c>
      <c r="I75" s="25"/>
      <c r="J75" s="182">
        <f t="shared" si="20"/>
        <v>0</v>
      </c>
      <c r="K75" s="36"/>
      <c r="L75" s="184">
        <f t="shared" si="21"/>
        <v>0</v>
      </c>
      <c r="M75" s="184">
        <f t="shared" si="22"/>
        <v>0</v>
      </c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</row>
    <row r="76" spans="1:52" s="90" customFormat="1" ht="25.5">
      <c r="A76" s="27">
        <v>4</v>
      </c>
      <c r="B76" s="88" t="s">
        <v>21</v>
      </c>
      <c r="C76" s="27" t="s">
        <v>22</v>
      </c>
      <c r="D76" s="27" t="s">
        <v>5</v>
      </c>
      <c r="E76" s="27"/>
      <c r="F76" s="27"/>
      <c r="G76" s="27" t="s">
        <v>14</v>
      </c>
      <c r="H76" s="32">
        <v>14</v>
      </c>
      <c r="I76" s="25"/>
      <c r="J76" s="182">
        <f t="shared" si="20"/>
        <v>0</v>
      </c>
      <c r="K76" s="36"/>
      <c r="L76" s="184">
        <f t="shared" si="21"/>
        <v>0</v>
      </c>
      <c r="M76" s="184">
        <f t="shared" si="22"/>
        <v>0</v>
      </c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</row>
    <row r="77" spans="1:52" ht="25.5">
      <c r="A77" s="167">
        <v>5</v>
      </c>
      <c r="B77" s="88" t="s">
        <v>23</v>
      </c>
      <c r="C77" s="27" t="s">
        <v>24</v>
      </c>
      <c r="D77" s="27" t="s">
        <v>5</v>
      </c>
      <c r="E77" s="27"/>
      <c r="F77" s="27"/>
      <c r="G77" s="27" t="s">
        <v>8</v>
      </c>
      <c r="H77" s="32">
        <v>12</v>
      </c>
      <c r="I77" s="25"/>
      <c r="J77" s="182">
        <f t="shared" si="20"/>
        <v>0</v>
      </c>
      <c r="K77" s="36"/>
      <c r="L77" s="184">
        <f t="shared" si="21"/>
        <v>0</v>
      </c>
      <c r="M77" s="184">
        <f t="shared" si="22"/>
        <v>0</v>
      </c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</row>
    <row r="78" spans="1:52" ht="25.5">
      <c r="A78" s="27">
        <v>6</v>
      </c>
      <c r="B78" s="88" t="s">
        <v>25</v>
      </c>
      <c r="C78" s="27" t="s">
        <v>26</v>
      </c>
      <c r="D78" s="27" t="s">
        <v>5</v>
      </c>
      <c r="E78" s="27"/>
      <c r="F78" s="27"/>
      <c r="G78" s="27" t="s">
        <v>14</v>
      </c>
      <c r="H78" s="32">
        <v>14</v>
      </c>
      <c r="I78" s="25"/>
      <c r="J78" s="182">
        <f t="shared" si="20"/>
        <v>0</v>
      </c>
      <c r="K78" s="36"/>
      <c r="L78" s="184">
        <f t="shared" si="21"/>
        <v>0</v>
      </c>
      <c r="M78" s="184">
        <f t="shared" si="22"/>
        <v>0</v>
      </c>
    </row>
    <row r="79" spans="1:52" ht="17.100000000000001" customHeight="1">
      <c r="A79" s="167">
        <v>7</v>
      </c>
      <c r="B79" s="122" t="s">
        <v>27</v>
      </c>
      <c r="C79" s="15" t="s">
        <v>28</v>
      </c>
      <c r="D79" s="15" t="s">
        <v>5</v>
      </c>
      <c r="E79" s="15"/>
      <c r="F79" s="15"/>
      <c r="G79" s="20" t="s">
        <v>14</v>
      </c>
      <c r="H79" s="38">
        <v>2</v>
      </c>
      <c r="I79" s="39"/>
      <c r="J79" s="182">
        <f t="shared" si="20"/>
        <v>0</v>
      </c>
      <c r="K79" s="40"/>
      <c r="L79" s="184">
        <f t="shared" si="21"/>
        <v>0</v>
      </c>
      <c r="M79" s="184">
        <f t="shared" si="22"/>
        <v>0</v>
      </c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</row>
    <row r="80" spans="1:52" ht="17.100000000000001" customHeight="1">
      <c r="A80" s="27">
        <v>8</v>
      </c>
      <c r="B80" s="122" t="s">
        <v>29</v>
      </c>
      <c r="C80" s="15" t="s">
        <v>30</v>
      </c>
      <c r="D80" s="15" t="s">
        <v>5</v>
      </c>
      <c r="E80" s="15"/>
      <c r="F80" s="15"/>
      <c r="G80" s="20" t="s">
        <v>14</v>
      </c>
      <c r="H80" s="38">
        <v>2</v>
      </c>
      <c r="I80" s="39"/>
      <c r="J80" s="182">
        <f t="shared" si="20"/>
        <v>0</v>
      </c>
      <c r="K80" s="40"/>
      <c r="L80" s="184">
        <f t="shared" si="21"/>
        <v>0</v>
      </c>
      <c r="M80" s="184">
        <f t="shared" si="22"/>
        <v>0</v>
      </c>
    </row>
    <row r="81" spans="1:52" ht="25.5">
      <c r="A81" s="167">
        <v>9</v>
      </c>
      <c r="B81" s="88" t="s">
        <v>31</v>
      </c>
      <c r="C81" s="27" t="s">
        <v>32</v>
      </c>
      <c r="D81" s="27" t="s">
        <v>5</v>
      </c>
      <c r="E81" s="27"/>
      <c r="F81" s="27"/>
      <c r="G81" s="27" t="s">
        <v>14</v>
      </c>
      <c r="H81" s="32">
        <v>15</v>
      </c>
      <c r="I81" s="25"/>
      <c r="J81" s="182">
        <f t="shared" si="20"/>
        <v>0</v>
      </c>
      <c r="K81" s="36"/>
      <c r="L81" s="184">
        <f t="shared" si="21"/>
        <v>0</v>
      </c>
      <c r="M81" s="184">
        <f t="shared" si="22"/>
        <v>0</v>
      </c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</row>
    <row r="82" spans="1:52" ht="25.5">
      <c r="A82" s="27">
        <v>10</v>
      </c>
      <c r="B82" s="115" t="s">
        <v>788</v>
      </c>
      <c r="C82" s="64" t="s">
        <v>789</v>
      </c>
      <c r="D82" s="64" t="s">
        <v>5</v>
      </c>
      <c r="E82" s="64"/>
      <c r="F82" s="64"/>
      <c r="G82" s="64" t="s">
        <v>14</v>
      </c>
      <c r="H82" s="64">
        <v>3</v>
      </c>
      <c r="I82" s="25"/>
      <c r="J82" s="182">
        <f t="shared" si="20"/>
        <v>0</v>
      </c>
      <c r="K82" s="36"/>
      <c r="L82" s="184">
        <f t="shared" si="21"/>
        <v>0</v>
      </c>
      <c r="M82" s="184">
        <f t="shared" si="22"/>
        <v>0</v>
      </c>
    </row>
    <row r="83" spans="1:52" ht="38.25">
      <c r="A83" s="167">
        <v>11</v>
      </c>
      <c r="B83" s="88" t="s">
        <v>34</v>
      </c>
      <c r="C83" s="27" t="s">
        <v>35</v>
      </c>
      <c r="D83" s="27" t="s">
        <v>5</v>
      </c>
      <c r="E83" s="27"/>
      <c r="F83" s="27"/>
      <c r="G83" s="103" t="s">
        <v>14</v>
      </c>
      <c r="H83" s="32">
        <v>2</v>
      </c>
      <c r="I83" s="25"/>
      <c r="J83" s="182">
        <f t="shared" si="20"/>
        <v>0</v>
      </c>
      <c r="K83" s="36"/>
      <c r="L83" s="184">
        <f t="shared" si="21"/>
        <v>0</v>
      </c>
      <c r="M83" s="184">
        <f t="shared" si="22"/>
        <v>0</v>
      </c>
    </row>
    <row r="84" spans="1:52" ht="51">
      <c r="A84" s="27">
        <v>12</v>
      </c>
      <c r="B84" s="88" t="s">
        <v>36</v>
      </c>
      <c r="C84" s="27" t="s">
        <v>37</v>
      </c>
      <c r="D84" s="27" t="s">
        <v>5</v>
      </c>
      <c r="E84" s="27"/>
      <c r="F84" s="27"/>
      <c r="G84" s="27" t="s">
        <v>14</v>
      </c>
      <c r="H84" s="32">
        <v>3</v>
      </c>
      <c r="I84" s="25"/>
      <c r="J84" s="182">
        <f t="shared" si="20"/>
        <v>0</v>
      </c>
      <c r="K84" s="36"/>
      <c r="L84" s="184">
        <f t="shared" si="21"/>
        <v>0</v>
      </c>
      <c r="M84" s="184">
        <f t="shared" si="22"/>
        <v>0</v>
      </c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</row>
    <row r="85" spans="1:52" s="90" customFormat="1" ht="89.25">
      <c r="A85" s="167">
        <v>13</v>
      </c>
      <c r="B85" s="88" t="s">
        <v>38</v>
      </c>
      <c r="C85" s="27" t="s">
        <v>39</v>
      </c>
      <c r="D85" s="27" t="s">
        <v>5</v>
      </c>
      <c r="E85" s="27"/>
      <c r="F85" s="27"/>
      <c r="G85" s="27" t="s">
        <v>14</v>
      </c>
      <c r="H85" s="32">
        <v>15</v>
      </c>
      <c r="I85" s="25"/>
      <c r="J85" s="182">
        <f t="shared" si="20"/>
        <v>0</v>
      </c>
      <c r="K85" s="36"/>
      <c r="L85" s="184">
        <f t="shared" si="21"/>
        <v>0</v>
      </c>
      <c r="M85" s="184">
        <f t="shared" si="22"/>
        <v>0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</row>
    <row r="86" spans="1:52" ht="38.25">
      <c r="A86" s="27">
        <v>14</v>
      </c>
      <c r="B86" s="91" t="s">
        <v>681</v>
      </c>
      <c r="C86" s="27" t="s">
        <v>682</v>
      </c>
      <c r="D86" s="74" t="s">
        <v>5</v>
      </c>
      <c r="E86" s="74"/>
      <c r="F86" s="74"/>
      <c r="G86" s="27" t="s">
        <v>11</v>
      </c>
      <c r="H86" s="74">
        <v>1</v>
      </c>
      <c r="I86" s="25"/>
      <c r="J86" s="182">
        <f t="shared" si="20"/>
        <v>0</v>
      </c>
      <c r="K86" s="36"/>
      <c r="L86" s="184">
        <f t="shared" si="21"/>
        <v>0</v>
      </c>
      <c r="M86" s="184">
        <f t="shared" si="22"/>
        <v>0</v>
      </c>
    </row>
    <row r="87" spans="1:52" ht="38.25">
      <c r="A87" s="167">
        <v>15</v>
      </c>
      <c r="B87" s="88" t="s">
        <v>40</v>
      </c>
      <c r="C87" s="27" t="s">
        <v>41</v>
      </c>
      <c r="D87" s="27" t="s">
        <v>5</v>
      </c>
      <c r="E87" s="27"/>
      <c r="F87" s="27"/>
      <c r="G87" s="27" t="s">
        <v>42</v>
      </c>
      <c r="H87" s="32">
        <v>8</v>
      </c>
      <c r="I87" s="25"/>
      <c r="J87" s="182">
        <f t="shared" si="20"/>
        <v>0</v>
      </c>
      <c r="K87" s="36"/>
      <c r="L87" s="184">
        <f t="shared" si="21"/>
        <v>0</v>
      </c>
      <c r="M87" s="184">
        <f t="shared" si="22"/>
        <v>0</v>
      </c>
    </row>
    <row r="88" spans="1:52" ht="38.25">
      <c r="A88" s="27">
        <v>16</v>
      </c>
      <c r="B88" s="88" t="s">
        <v>43</v>
      </c>
      <c r="C88" s="27" t="s">
        <v>44</v>
      </c>
      <c r="D88" s="27" t="s">
        <v>5</v>
      </c>
      <c r="E88" s="27"/>
      <c r="F88" s="27"/>
      <c r="G88" s="27" t="s">
        <v>10</v>
      </c>
      <c r="H88" s="32">
        <v>5</v>
      </c>
      <c r="I88" s="25"/>
      <c r="J88" s="182">
        <f t="shared" si="20"/>
        <v>0</v>
      </c>
      <c r="K88" s="36"/>
      <c r="L88" s="184">
        <f t="shared" si="21"/>
        <v>0</v>
      </c>
      <c r="M88" s="184">
        <f t="shared" si="22"/>
        <v>0</v>
      </c>
    </row>
    <row r="89" spans="1:52" ht="51">
      <c r="A89" s="167">
        <v>17</v>
      </c>
      <c r="B89" s="88" t="s">
        <v>45</v>
      </c>
      <c r="C89" s="27" t="s">
        <v>46</v>
      </c>
      <c r="D89" s="27" t="s">
        <v>5</v>
      </c>
      <c r="E89" s="27"/>
      <c r="F89" s="27"/>
      <c r="G89" s="27" t="s">
        <v>47</v>
      </c>
      <c r="H89" s="32">
        <v>4</v>
      </c>
      <c r="I89" s="25"/>
      <c r="J89" s="182">
        <f t="shared" si="20"/>
        <v>0</v>
      </c>
      <c r="K89" s="36"/>
      <c r="L89" s="184">
        <f t="shared" si="21"/>
        <v>0</v>
      </c>
      <c r="M89" s="184">
        <f t="shared" si="22"/>
        <v>0</v>
      </c>
    </row>
    <row r="90" spans="1:52" ht="51">
      <c r="A90" s="27">
        <v>18</v>
      </c>
      <c r="B90" s="88" t="s">
        <v>48</v>
      </c>
      <c r="C90" s="27" t="s">
        <v>49</v>
      </c>
      <c r="D90" s="27" t="s">
        <v>5</v>
      </c>
      <c r="E90" s="27"/>
      <c r="F90" s="27"/>
      <c r="G90" s="27" t="s">
        <v>47</v>
      </c>
      <c r="H90" s="32">
        <v>3</v>
      </c>
      <c r="I90" s="25"/>
      <c r="J90" s="182">
        <f t="shared" si="20"/>
        <v>0</v>
      </c>
      <c r="K90" s="36"/>
      <c r="L90" s="184">
        <f t="shared" si="21"/>
        <v>0</v>
      </c>
      <c r="M90" s="184">
        <f t="shared" si="22"/>
        <v>0</v>
      </c>
    </row>
    <row r="91" spans="1:52" ht="51">
      <c r="A91" s="167">
        <v>19</v>
      </c>
      <c r="B91" s="116" t="s">
        <v>50</v>
      </c>
      <c r="C91" s="15" t="s">
        <v>51</v>
      </c>
      <c r="D91" s="15" t="s">
        <v>5</v>
      </c>
      <c r="E91" s="15"/>
      <c r="F91" s="15"/>
      <c r="G91" s="15" t="s">
        <v>14</v>
      </c>
      <c r="H91" s="38">
        <v>3</v>
      </c>
      <c r="I91" s="39"/>
      <c r="J91" s="182">
        <f t="shared" si="20"/>
        <v>0</v>
      </c>
      <c r="K91" s="40"/>
      <c r="L91" s="184">
        <f t="shared" si="21"/>
        <v>0</v>
      </c>
      <c r="M91" s="184">
        <f t="shared" si="22"/>
        <v>0</v>
      </c>
    </row>
    <row r="92" spans="1:52" s="90" customFormat="1" ht="25.5">
      <c r="A92" s="27">
        <v>20</v>
      </c>
      <c r="B92" s="88" t="s">
        <v>53</v>
      </c>
      <c r="C92" s="27" t="s">
        <v>54</v>
      </c>
      <c r="D92" s="27" t="s">
        <v>5</v>
      </c>
      <c r="E92" s="27"/>
      <c r="F92" s="27"/>
      <c r="G92" s="27" t="s">
        <v>14</v>
      </c>
      <c r="H92" s="32">
        <v>5</v>
      </c>
      <c r="I92" s="25"/>
      <c r="J92" s="182">
        <f t="shared" si="20"/>
        <v>0</v>
      </c>
      <c r="K92" s="36"/>
      <c r="L92" s="184">
        <f t="shared" si="21"/>
        <v>0</v>
      </c>
      <c r="M92" s="184">
        <f t="shared" si="22"/>
        <v>0</v>
      </c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</row>
    <row r="93" spans="1:52" ht="25.5">
      <c r="A93" s="167">
        <v>21</v>
      </c>
      <c r="B93" s="88" t="s">
        <v>265</v>
      </c>
      <c r="C93" s="9" t="s">
        <v>899</v>
      </c>
      <c r="D93" s="96" t="s">
        <v>5</v>
      </c>
      <c r="E93" s="9"/>
      <c r="F93" s="9"/>
      <c r="G93" s="27" t="s">
        <v>14</v>
      </c>
      <c r="H93" s="4">
        <v>8</v>
      </c>
      <c r="I93" s="8"/>
      <c r="J93" s="182">
        <f t="shared" si="20"/>
        <v>0</v>
      </c>
      <c r="K93" s="36"/>
      <c r="L93" s="184">
        <f t="shared" si="21"/>
        <v>0</v>
      </c>
      <c r="M93" s="184">
        <f t="shared" si="22"/>
        <v>0</v>
      </c>
    </row>
    <row r="94" spans="1:52" ht="76.5">
      <c r="A94" s="27">
        <v>22</v>
      </c>
      <c r="B94" s="88" t="s">
        <v>56</v>
      </c>
      <c r="C94" s="27" t="s">
        <v>57</v>
      </c>
      <c r="D94" s="27" t="s">
        <v>5</v>
      </c>
      <c r="E94" s="27"/>
      <c r="F94" s="27"/>
      <c r="G94" s="27" t="s">
        <v>14</v>
      </c>
      <c r="H94" s="32">
        <v>8</v>
      </c>
      <c r="I94" s="25"/>
      <c r="J94" s="182">
        <f t="shared" si="20"/>
        <v>0</v>
      </c>
      <c r="K94" s="36"/>
      <c r="L94" s="184">
        <f t="shared" si="21"/>
        <v>0</v>
      </c>
      <c r="M94" s="184">
        <f t="shared" si="22"/>
        <v>0</v>
      </c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</row>
    <row r="95" spans="1:52" ht="76.5">
      <c r="A95" s="167">
        <v>23</v>
      </c>
      <c r="B95" s="88" t="s">
        <v>58</v>
      </c>
      <c r="C95" s="157" t="s">
        <v>59</v>
      </c>
      <c r="D95" s="27" t="s">
        <v>5</v>
      </c>
      <c r="E95" s="27"/>
      <c r="F95" s="27"/>
      <c r="G95" s="27" t="s">
        <v>14</v>
      </c>
      <c r="H95" s="158">
        <v>1</v>
      </c>
      <c r="I95" s="159"/>
      <c r="J95" s="182">
        <f t="shared" si="20"/>
        <v>0</v>
      </c>
      <c r="K95" s="36"/>
      <c r="L95" s="184">
        <f t="shared" si="21"/>
        <v>0</v>
      </c>
      <c r="M95" s="184">
        <f t="shared" si="22"/>
        <v>0</v>
      </c>
    </row>
    <row r="96" spans="1:52">
      <c r="A96" s="27">
        <v>24</v>
      </c>
      <c r="B96" s="88" t="s">
        <v>60</v>
      </c>
      <c r="C96" s="27" t="s">
        <v>61</v>
      </c>
      <c r="D96" s="27" t="s">
        <v>5</v>
      </c>
      <c r="E96" s="27"/>
      <c r="F96" s="27"/>
      <c r="G96" s="27" t="s">
        <v>62</v>
      </c>
      <c r="H96" s="32">
        <v>5</v>
      </c>
      <c r="I96" s="25"/>
      <c r="J96" s="182">
        <f t="shared" si="20"/>
        <v>0</v>
      </c>
      <c r="K96" s="36"/>
      <c r="L96" s="184">
        <f t="shared" si="21"/>
        <v>0</v>
      </c>
      <c r="M96" s="184">
        <f t="shared" si="22"/>
        <v>0</v>
      </c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</row>
    <row r="97" spans="1:52" ht="76.5">
      <c r="A97" s="167">
        <v>25</v>
      </c>
      <c r="B97" s="88" t="s">
        <v>63</v>
      </c>
      <c r="C97" s="27" t="s">
        <v>64</v>
      </c>
      <c r="D97" s="27" t="s">
        <v>5</v>
      </c>
      <c r="E97" s="27"/>
      <c r="F97" s="27"/>
      <c r="G97" s="27" t="s">
        <v>52</v>
      </c>
      <c r="H97" s="32">
        <v>10</v>
      </c>
      <c r="I97" s="25"/>
      <c r="J97" s="182">
        <f t="shared" si="20"/>
        <v>0</v>
      </c>
      <c r="K97" s="36"/>
      <c r="L97" s="184">
        <f t="shared" si="21"/>
        <v>0</v>
      </c>
      <c r="M97" s="184">
        <f t="shared" si="22"/>
        <v>0</v>
      </c>
    </row>
    <row r="98" spans="1:52" ht="51">
      <c r="A98" s="27">
        <v>26</v>
      </c>
      <c r="B98" s="88" t="s">
        <v>65</v>
      </c>
      <c r="C98" s="24" t="s">
        <v>66</v>
      </c>
      <c r="D98" s="27" t="s">
        <v>5</v>
      </c>
      <c r="E98" s="27"/>
      <c r="F98" s="27"/>
      <c r="G98" s="27" t="s">
        <v>67</v>
      </c>
      <c r="H98" s="32">
        <v>10</v>
      </c>
      <c r="I98" s="12"/>
      <c r="J98" s="182">
        <f t="shared" si="20"/>
        <v>0</v>
      </c>
      <c r="K98" s="36"/>
      <c r="L98" s="184">
        <f t="shared" si="21"/>
        <v>0</v>
      </c>
      <c r="M98" s="184">
        <f t="shared" si="22"/>
        <v>0</v>
      </c>
    </row>
    <row r="99" spans="1:52">
      <c r="A99" s="167">
        <v>27</v>
      </c>
      <c r="B99" s="47" t="s">
        <v>723</v>
      </c>
      <c r="C99" s="27" t="s">
        <v>724</v>
      </c>
      <c r="D99" s="27" t="s">
        <v>5</v>
      </c>
      <c r="E99" s="27"/>
      <c r="F99" s="27"/>
      <c r="G99" s="27" t="s">
        <v>55</v>
      </c>
      <c r="H99" s="158">
        <v>2</v>
      </c>
      <c r="I99" s="25"/>
      <c r="J99" s="182">
        <f t="shared" si="20"/>
        <v>0</v>
      </c>
      <c r="K99" s="36"/>
      <c r="L99" s="184">
        <f t="shared" si="21"/>
        <v>0</v>
      </c>
      <c r="M99" s="184">
        <f t="shared" si="22"/>
        <v>0</v>
      </c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</row>
    <row r="100" spans="1:52">
      <c r="A100" s="27">
        <v>28</v>
      </c>
      <c r="B100" s="116" t="s">
        <v>68</v>
      </c>
      <c r="C100" s="45" t="s">
        <v>69</v>
      </c>
      <c r="D100" s="15" t="s">
        <v>5</v>
      </c>
      <c r="E100" s="15"/>
      <c r="F100" s="15"/>
      <c r="G100" s="15" t="s">
        <v>14</v>
      </c>
      <c r="H100" s="38">
        <v>14</v>
      </c>
      <c r="I100" s="39"/>
      <c r="J100" s="182">
        <f t="shared" si="20"/>
        <v>0</v>
      </c>
      <c r="K100" s="40"/>
      <c r="L100" s="184">
        <f t="shared" si="21"/>
        <v>0</v>
      </c>
      <c r="M100" s="184">
        <f t="shared" si="22"/>
        <v>0</v>
      </c>
    </row>
    <row r="101" spans="1:52" ht="38.25">
      <c r="A101" s="167">
        <v>29</v>
      </c>
      <c r="B101" s="88" t="s">
        <v>70</v>
      </c>
      <c r="C101" s="27" t="s">
        <v>71</v>
      </c>
      <c r="D101" s="27" t="s">
        <v>5</v>
      </c>
      <c r="E101" s="27"/>
      <c r="F101" s="27"/>
      <c r="G101" s="27" t="s">
        <v>14</v>
      </c>
      <c r="H101" s="32">
        <v>3</v>
      </c>
      <c r="I101" s="25"/>
      <c r="J101" s="182">
        <f t="shared" si="20"/>
        <v>0</v>
      </c>
      <c r="K101" s="36"/>
      <c r="L101" s="184">
        <f t="shared" si="21"/>
        <v>0</v>
      </c>
      <c r="M101" s="184">
        <f t="shared" si="22"/>
        <v>0</v>
      </c>
    </row>
    <row r="102" spans="1:52" ht="38.25">
      <c r="A102" s="27">
        <v>30</v>
      </c>
      <c r="B102" s="88" t="s">
        <v>72</v>
      </c>
      <c r="C102" s="27" t="s">
        <v>73</v>
      </c>
      <c r="D102" s="27" t="s">
        <v>5</v>
      </c>
      <c r="E102" s="27"/>
      <c r="F102" s="27"/>
      <c r="G102" s="27" t="s">
        <v>14</v>
      </c>
      <c r="H102" s="32">
        <v>3</v>
      </c>
      <c r="I102" s="25"/>
      <c r="J102" s="182">
        <f t="shared" si="20"/>
        <v>0</v>
      </c>
      <c r="K102" s="36"/>
      <c r="L102" s="184">
        <f t="shared" si="21"/>
        <v>0</v>
      </c>
      <c r="M102" s="184">
        <f t="shared" si="22"/>
        <v>0</v>
      </c>
    </row>
    <row r="103" spans="1:52">
      <c r="A103" s="167">
        <v>31</v>
      </c>
      <c r="B103" s="121" t="s">
        <v>74</v>
      </c>
      <c r="C103" s="103" t="s">
        <v>75</v>
      </c>
      <c r="D103" s="103" t="s">
        <v>5</v>
      </c>
      <c r="E103" s="103"/>
      <c r="F103" s="103"/>
      <c r="G103" s="27" t="s">
        <v>14</v>
      </c>
      <c r="H103" s="32">
        <v>20</v>
      </c>
      <c r="I103" s="25"/>
      <c r="J103" s="182">
        <f t="shared" si="20"/>
        <v>0</v>
      </c>
      <c r="K103" s="36"/>
      <c r="L103" s="184">
        <f t="shared" si="21"/>
        <v>0</v>
      </c>
      <c r="M103" s="184">
        <f t="shared" si="22"/>
        <v>0</v>
      </c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</row>
    <row r="104" spans="1:52" ht="38.25">
      <c r="A104" s="27">
        <v>32</v>
      </c>
      <c r="B104" s="88" t="s">
        <v>76</v>
      </c>
      <c r="C104" s="15" t="s">
        <v>77</v>
      </c>
      <c r="D104" s="15" t="s">
        <v>5</v>
      </c>
      <c r="E104" s="15"/>
      <c r="F104" s="15"/>
      <c r="G104" s="15" t="s">
        <v>14</v>
      </c>
      <c r="H104" s="38">
        <v>30</v>
      </c>
      <c r="I104" s="39"/>
      <c r="J104" s="182">
        <f t="shared" si="20"/>
        <v>0</v>
      </c>
      <c r="K104" s="40"/>
      <c r="L104" s="184">
        <f t="shared" si="21"/>
        <v>0</v>
      </c>
      <c r="M104" s="184">
        <f t="shared" si="22"/>
        <v>0</v>
      </c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</row>
    <row r="105" spans="1:52" s="90" customFormat="1" ht="38.25">
      <c r="A105" s="167">
        <v>33</v>
      </c>
      <c r="B105" s="88" t="s">
        <v>78</v>
      </c>
      <c r="C105" s="27" t="s">
        <v>79</v>
      </c>
      <c r="D105" s="27" t="s">
        <v>5</v>
      </c>
      <c r="E105" s="27"/>
      <c r="F105" s="27"/>
      <c r="G105" s="27" t="s">
        <v>14</v>
      </c>
      <c r="H105" s="32">
        <v>215</v>
      </c>
      <c r="I105" s="25"/>
      <c r="J105" s="182">
        <f t="shared" si="20"/>
        <v>0</v>
      </c>
      <c r="K105" s="36"/>
      <c r="L105" s="184">
        <f t="shared" si="21"/>
        <v>0</v>
      </c>
      <c r="M105" s="184">
        <f t="shared" si="22"/>
        <v>0</v>
      </c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</row>
    <row r="106" spans="1:52" s="90" customFormat="1" ht="38.25">
      <c r="A106" s="27">
        <v>34</v>
      </c>
      <c r="B106" s="88" t="s">
        <v>80</v>
      </c>
      <c r="C106" s="27" t="s">
        <v>81</v>
      </c>
      <c r="D106" s="27" t="s">
        <v>5</v>
      </c>
      <c r="E106" s="27"/>
      <c r="F106" s="27"/>
      <c r="G106" s="27" t="s">
        <v>14</v>
      </c>
      <c r="H106" s="32">
        <v>3</v>
      </c>
      <c r="I106" s="25"/>
      <c r="J106" s="182">
        <f t="shared" si="20"/>
        <v>0</v>
      </c>
      <c r="K106" s="36"/>
      <c r="L106" s="184">
        <f t="shared" si="21"/>
        <v>0</v>
      </c>
      <c r="M106" s="184">
        <f t="shared" si="22"/>
        <v>0</v>
      </c>
    </row>
    <row r="107" spans="1:52" s="90" customFormat="1" ht="38.25">
      <c r="A107" s="167">
        <v>35</v>
      </c>
      <c r="B107" s="170" t="s">
        <v>82</v>
      </c>
      <c r="C107" s="169" t="s">
        <v>83</v>
      </c>
      <c r="D107" s="169" t="s">
        <v>5</v>
      </c>
      <c r="E107" s="169"/>
      <c r="F107" s="169"/>
      <c r="G107" s="169" t="s">
        <v>14</v>
      </c>
      <c r="H107" s="171">
        <v>16</v>
      </c>
      <c r="I107" s="172"/>
      <c r="J107" s="182">
        <f t="shared" si="20"/>
        <v>0</v>
      </c>
      <c r="K107" s="173"/>
      <c r="L107" s="184">
        <f t="shared" si="21"/>
        <v>0</v>
      </c>
      <c r="M107" s="184">
        <f t="shared" si="22"/>
        <v>0</v>
      </c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</row>
    <row r="108" spans="1:52" ht="25.5">
      <c r="A108" s="27">
        <v>36</v>
      </c>
      <c r="B108" s="109" t="s">
        <v>870</v>
      </c>
      <c r="C108" s="89" t="s">
        <v>869</v>
      </c>
      <c r="D108" s="89" t="s">
        <v>5</v>
      </c>
      <c r="E108" s="89"/>
      <c r="F108" s="89"/>
      <c r="G108" s="89" t="s">
        <v>14</v>
      </c>
      <c r="H108" s="32">
        <v>30</v>
      </c>
      <c r="I108" s="172"/>
      <c r="J108" s="182">
        <f t="shared" si="20"/>
        <v>0</v>
      </c>
      <c r="K108" s="36"/>
      <c r="L108" s="184">
        <f t="shared" si="21"/>
        <v>0</v>
      </c>
      <c r="M108" s="184">
        <f t="shared" si="22"/>
        <v>0</v>
      </c>
    </row>
    <row r="109" spans="1:52" ht="38.25">
      <c r="A109" s="167">
        <v>37</v>
      </c>
      <c r="B109" s="88" t="s">
        <v>84</v>
      </c>
      <c r="C109" s="48" t="s">
        <v>85</v>
      </c>
      <c r="D109" s="15" t="s">
        <v>5</v>
      </c>
      <c r="E109" s="15"/>
      <c r="F109" s="15"/>
      <c r="G109" s="15" t="s">
        <v>86</v>
      </c>
      <c r="H109" s="38">
        <v>3</v>
      </c>
      <c r="I109" s="39"/>
      <c r="J109" s="182">
        <f t="shared" si="20"/>
        <v>0</v>
      </c>
      <c r="K109" s="40"/>
      <c r="L109" s="184">
        <f t="shared" si="21"/>
        <v>0</v>
      </c>
      <c r="M109" s="184">
        <f t="shared" si="22"/>
        <v>0</v>
      </c>
    </row>
    <row r="110" spans="1:52" ht="25.5">
      <c r="A110" s="27">
        <v>38</v>
      </c>
      <c r="B110" s="83" t="s">
        <v>892</v>
      </c>
      <c r="C110" s="145" t="s">
        <v>654</v>
      </c>
      <c r="D110" s="65" t="s">
        <v>5</v>
      </c>
      <c r="E110" s="65"/>
      <c r="F110" s="65"/>
      <c r="G110" s="65" t="s">
        <v>52</v>
      </c>
      <c r="H110" s="65">
        <v>2</v>
      </c>
      <c r="I110" s="146"/>
      <c r="J110" s="182">
        <f t="shared" si="20"/>
        <v>0</v>
      </c>
      <c r="K110" s="81"/>
      <c r="L110" s="184">
        <f t="shared" si="21"/>
        <v>0</v>
      </c>
      <c r="M110" s="184">
        <f t="shared" si="22"/>
        <v>0</v>
      </c>
    </row>
    <row r="111" spans="1:52" ht="25.5">
      <c r="A111" s="167">
        <v>39</v>
      </c>
      <c r="B111" s="88" t="s">
        <v>87</v>
      </c>
      <c r="C111" s="27" t="s">
        <v>88</v>
      </c>
      <c r="D111" s="27" t="s">
        <v>5</v>
      </c>
      <c r="E111" s="27"/>
      <c r="F111" s="27"/>
      <c r="G111" s="27" t="s">
        <v>14</v>
      </c>
      <c r="H111" s="32">
        <v>1</v>
      </c>
      <c r="I111" s="25"/>
      <c r="J111" s="182">
        <f t="shared" si="20"/>
        <v>0</v>
      </c>
      <c r="K111" s="36"/>
      <c r="L111" s="184">
        <f t="shared" si="21"/>
        <v>0</v>
      </c>
      <c r="M111" s="184">
        <f t="shared" si="22"/>
        <v>0</v>
      </c>
    </row>
    <row r="112" spans="1:52" ht="38.25">
      <c r="A112" s="27">
        <v>40</v>
      </c>
      <c r="B112" s="88" t="s">
        <v>793</v>
      </c>
      <c r="C112" s="27" t="s">
        <v>90</v>
      </c>
      <c r="D112" s="27" t="s">
        <v>5</v>
      </c>
      <c r="E112" s="27"/>
      <c r="F112" s="27"/>
      <c r="G112" s="27" t="s">
        <v>47</v>
      </c>
      <c r="H112" s="32">
        <v>2</v>
      </c>
      <c r="I112" s="25"/>
      <c r="J112" s="182">
        <f t="shared" si="20"/>
        <v>0</v>
      </c>
      <c r="K112" s="36"/>
      <c r="L112" s="184">
        <f t="shared" si="21"/>
        <v>0</v>
      </c>
      <c r="M112" s="184">
        <f t="shared" si="22"/>
        <v>0</v>
      </c>
    </row>
    <row r="113" spans="1:52" s="90" customFormat="1" ht="38.25">
      <c r="A113" s="167">
        <v>41</v>
      </c>
      <c r="B113" s="88" t="s">
        <v>92</v>
      </c>
      <c r="C113" s="27" t="s">
        <v>93</v>
      </c>
      <c r="D113" s="27" t="s">
        <v>5</v>
      </c>
      <c r="E113" s="27"/>
      <c r="F113" s="27"/>
      <c r="G113" s="27" t="s">
        <v>14</v>
      </c>
      <c r="H113" s="32">
        <v>4</v>
      </c>
      <c r="I113" s="25"/>
      <c r="J113" s="182">
        <f t="shared" si="20"/>
        <v>0</v>
      </c>
      <c r="K113" s="36"/>
      <c r="L113" s="184">
        <f t="shared" si="21"/>
        <v>0</v>
      </c>
      <c r="M113" s="184">
        <f t="shared" si="22"/>
        <v>0</v>
      </c>
    </row>
    <row r="114" spans="1:52" ht="38.25">
      <c r="A114" s="27">
        <v>42</v>
      </c>
      <c r="B114" s="88" t="s">
        <v>94</v>
      </c>
      <c r="C114" s="27" t="s">
        <v>95</v>
      </c>
      <c r="D114" s="27" t="s">
        <v>5</v>
      </c>
      <c r="E114" s="27"/>
      <c r="F114" s="27"/>
      <c r="G114" s="27" t="s">
        <v>47</v>
      </c>
      <c r="H114" s="32">
        <v>22</v>
      </c>
      <c r="I114" s="25"/>
      <c r="J114" s="182">
        <f t="shared" si="20"/>
        <v>0</v>
      </c>
      <c r="K114" s="36"/>
      <c r="L114" s="184">
        <f t="shared" si="21"/>
        <v>0</v>
      </c>
      <c r="M114" s="184">
        <f t="shared" si="22"/>
        <v>0</v>
      </c>
    </row>
    <row r="115" spans="1:52" ht="38.25">
      <c r="A115" s="167">
        <v>43</v>
      </c>
      <c r="B115" s="88" t="s">
        <v>96</v>
      </c>
      <c r="C115" s="27" t="s">
        <v>97</v>
      </c>
      <c r="D115" s="27" t="s">
        <v>5</v>
      </c>
      <c r="E115" s="27"/>
      <c r="F115" s="27"/>
      <c r="G115" s="27" t="s">
        <v>47</v>
      </c>
      <c r="H115" s="32">
        <v>12</v>
      </c>
      <c r="I115" s="25"/>
      <c r="J115" s="182">
        <f t="shared" si="20"/>
        <v>0</v>
      </c>
      <c r="K115" s="36"/>
      <c r="L115" s="184">
        <f t="shared" si="21"/>
        <v>0</v>
      </c>
      <c r="M115" s="184">
        <f t="shared" si="22"/>
        <v>0</v>
      </c>
    </row>
    <row r="116" spans="1:52" s="90" customFormat="1" ht="38.25">
      <c r="A116" s="27">
        <v>44</v>
      </c>
      <c r="B116" s="116" t="s">
        <v>98</v>
      </c>
      <c r="C116" s="15" t="s">
        <v>99</v>
      </c>
      <c r="D116" s="15" t="s">
        <v>5</v>
      </c>
      <c r="E116" s="15"/>
      <c r="F116" s="15"/>
      <c r="G116" s="15" t="s">
        <v>47</v>
      </c>
      <c r="H116" s="38">
        <v>2</v>
      </c>
      <c r="I116" s="39"/>
      <c r="J116" s="182">
        <f t="shared" si="20"/>
        <v>0</v>
      </c>
      <c r="K116" s="40"/>
      <c r="L116" s="184">
        <f t="shared" si="21"/>
        <v>0</v>
      </c>
      <c r="M116" s="184">
        <f t="shared" si="22"/>
        <v>0</v>
      </c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</row>
    <row r="117" spans="1:52" s="90" customFormat="1" ht="38.25">
      <c r="A117" s="167">
        <v>45</v>
      </c>
      <c r="B117" s="116" t="s">
        <v>100</v>
      </c>
      <c r="C117" s="15" t="s">
        <v>101</v>
      </c>
      <c r="D117" s="15" t="s">
        <v>5</v>
      </c>
      <c r="E117" s="15"/>
      <c r="F117" s="15"/>
      <c r="G117" s="15" t="s">
        <v>47</v>
      </c>
      <c r="H117" s="38">
        <v>2</v>
      </c>
      <c r="I117" s="39"/>
      <c r="J117" s="182">
        <f t="shared" si="20"/>
        <v>0</v>
      </c>
      <c r="K117" s="40"/>
      <c r="L117" s="184">
        <f t="shared" si="21"/>
        <v>0</v>
      </c>
      <c r="M117" s="184">
        <f t="shared" si="22"/>
        <v>0</v>
      </c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</row>
    <row r="118" spans="1:52" ht="38.25">
      <c r="A118" s="27">
        <v>46</v>
      </c>
      <c r="B118" s="88" t="s">
        <v>102</v>
      </c>
      <c r="C118" s="27" t="s">
        <v>103</v>
      </c>
      <c r="D118" s="27" t="s">
        <v>5</v>
      </c>
      <c r="E118" s="27"/>
      <c r="F118" s="27"/>
      <c r="G118" s="27" t="s">
        <v>47</v>
      </c>
      <c r="H118" s="32">
        <v>10</v>
      </c>
      <c r="I118" s="25"/>
      <c r="J118" s="182">
        <f t="shared" si="20"/>
        <v>0</v>
      </c>
      <c r="K118" s="36"/>
      <c r="L118" s="184">
        <f t="shared" si="21"/>
        <v>0</v>
      </c>
      <c r="M118" s="184">
        <f t="shared" si="22"/>
        <v>0</v>
      </c>
    </row>
    <row r="119" spans="1:52" s="90" customFormat="1" ht="63.75">
      <c r="A119" s="167">
        <v>47</v>
      </c>
      <c r="B119" s="88" t="s">
        <v>104</v>
      </c>
      <c r="C119" s="27" t="s">
        <v>105</v>
      </c>
      <c r="D119" s="27" t="s">
        <v>5</v>
      </c>
      <c r="E119" s="27"/>
      <c r="F119" s="27"/>
      <c r="G119" s="27" t="s">
        <v>106</v>
      </c>
      <c r="H119" s="32">
        <v>10</v>
      </c>
      <c r="I119" s="25"/>
      <c r="J119" s="182">
        <f t="shared" si="20"/>
        <v>0</v>
      </c>
      <c r="K119" s="36"/>
      <c r="L119" s="184">
        <f t="shared" si="21"/>
        <v>0</v>
      </c>
      <c r="M119" s="184">
        <f t="shared" si="22"/>
        <v>0</v>
      </c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</row>
    <row r="120" spans="1:52" ht="25.5">
      <c r="A120" s="27">
        <v>48</v>
      </c>
      <c r="B120" s="116" t="s">
        <v>107</v>
      </c>
      <c r="C120" s="23" t="s">
        <v>108</v>
      </c>
      <c r="D120" s="15" t="s">
        <v>5</v>
      </c>
      <c r="E120" s="15"/>
      <c r="F120" s="15"/>
      <c r="G120" s="15" t="s">
        <v>14</v>
      </c>
      <c r="H120" s="44">
        <v>45</v>
      </c>
      <c r="I120" s="1"/>
      <c r="J120" s="182">
        <f t="shared" si="20"/>
        <v>0</v>
      </c>
      <c r="K120" s="40"/>
      <c r="L120" s="184">
        <f t="shared" si="21"/>
        <v>0</v>
      </c>
      <c r="M120" s="184">
        <f t="shared" si="22"/>
        <v>0</v>
      </c>
    </row>
    <row r="121" spans="1:52" s="90" customFormat="1" ht="25.5">
      <c r="A121" s="167">
        <v>49</v>
      </c>
      <c r="B121" s="124" t="s">
        <v>109</v>
      </c>
      <c r="C121" s="51" t="s">
        <v>110</v>
      </c>
      <c r="D121" s="51" t="s">
        <v>5</v>
      </c>
      <c r="E121" s="51"/>
      <c r="F121" s="51"/>
      <c r="G121" s="16" t="s">
        <v>14</v>
      </c>
      <c r="H121" s="33">
        <v>10</v>
      </c>
      <c r="I121" s="6"/>
      <c r="J121" s="182">
        <f t="shared" si="20"/>
        <v>0</v>
      </c>
      <c r="K121" s="5"/>
      <c r="L121" s="184">
        <f t="shared" si="21"/>
        <v>0</v>
      </c>
      <c r="M121" s="184">
        <f t="shared" si="22"/>
        <v>0</v>
      </c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</row>
    <row r="122" spans="1:52" ht="38.25">
      <c r="A122" s="27">
        <v>50</v>
      </c>
      <c r="B122" s="123" t="s">
        <v>111</v>
      </c>
      <c r="C122" s="42" t="s">
        <v>112</v>
      </c>
      <c r="D122" s="23" t="s">
        <v>5</v>
      </c>
      <c r="E122" s="23"/>
      <c r="F122" s="23"/>
      <c r="G122" s="42" t="s">
        <v>113</v>
      </c>
      <c r="H122" s="31">
        <v>1</v>
      </c>
      <c r="I122" s="41"/>
      <c r="J122" s="182">
        <f t="shared" si="20"/>
        <v>0</v>
      </c>
      <c r="K122" s="40"/>
      <c r="L122" s="184">
        <f t="shared" si="21"/>
        <v>0</v>
      </c>
      <c r="M122" s="184">
        <f t="shared" si="22"/>
        <v>0</v>
      </c>
    </row>
    <row r="123" spans="1:52" s="90" customFormat="1" ht="25.5">
      <c r="A123" s="167">
        <v>51</v>
      </c>
      <c r="B123" s="91" t="s">
        <v>635</v>
      </c>
      <c r="C123" s="74" t="s">
        <v>636</v>
      </c>
      <c r="D123" s="92" t="s">
        <v>895</v>
      </c>
      <c r="E123" s="92"/>
      <c r="F123" s="92"/>
      <c r="G123" s="27" t="s">
        <v>14</v>
      </c>
      <c r="H123" s="74">
        <v>1</v>
      </c>
      <c r="I123" s="135"/>
      <c r="J123" s="182">
        <f t="shared" si="20"/>
        <v>0</v>
      </c>
      <c r="K123" s="36"/>
      <c r="L123" s="184">
        <f t="shared" si="21"/>
        <v>0</v>
      </c>
      <c r="M123" s="184">
        <f t="shared" si="22"/>
        <v>0</v>
      </c>
    </row>
    <row r="124" spans="1:52" s="90" customFormat="1" ht="25.5">
      <c r="A124" s="27">
        <v>52</v>
      </c>
      <c r="B124" s="91" t="s">
        <v>637</v>
      </c>
      <c r="C124" s="74" t="s">
        <v>638</v>
      </c>
      <c r="D124" s="92" t="s">
        <v>895</v>
      </c>
      <c r="E124" s="92"/>
      <c r="F124" s="92"/>
      <c r="G124" s="27" t="s">
        <v>14</v>
      </c>
      <c r="H124" s="74">
        <v>1</v>
      </c>
      <c r="I124" s="135"/>
      <c r="J124" s="182">
        <f t="shared" si="20"/>
        <v>0</v>
      </c>
      <c r="K124" s="36"/>
      <c r="L124" s="184">
        <f t="shared" si="21"/>
        <v>0</v>
      </c>
      <c r="M124" s="184">
        <f t="shared" si="22"/>
        <v>0</v>
      </c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</row>
    <row r="125" spans="1:52">
      <c r="A125" s="167">
        <v>53</v>
      </c>
      <c r="B125" s="88" t="s">
        <v>114</v>
      </c>
      <c r="C125" s="27" t="s">
        <v>115</v>
      </c>
      <c r="D125" s="27" t="s">
        <v>5</v>
      </c>
      <c r="E125" s="27"/>
      <c r="F125" s="27"/>
      <c r="G125" s="27" t="s">
        <v>14</v>
      </c>
      <c r="H125" s="32">
        <v>2</v>
      </c>
      <c r="I125" s="25"/>
      <c r="J125" s="182">
        <f t="shared" si="20"/>
        <v>0</v>
      </c>
      <c r="K125" s="36"/>
      <c r="L125" s="184">
        <f t="shared" si="21"/>
        <v>0</v>
      </c>
      <c r="M125" s="184">
        <f t="shared" si="22"/>
        <v>0</v>
      </c>
    </row>
    <row r="126" spans="1:52" ht="38.25">
      <c r="A126" s="27">
        <v>54</v>
      </c>
      <c r="B126" s="88" t="s">
        <v>239</v>
      </c>
      <c r="C126" s="27" t="s">
        <v>240</v>
      </c>
      <c r="D126" s="27" t="s">
        <v>241</v>
      </c>
      <c r="E126" s="27"/>
      <c r="F126" s="27"/>
      <c r="G126" s="27" t="s">
        <v>142</v>
      </c>
      <c r="H126" s="74">
        <v>120</v>
      </c>
      <c r="I126" s="25"/>
      <c r="J126" s="182">
        <f t="shared" si="20"/>
        <v>0</v>
      </c>
      <c r="K126" s="36"/>
      <c r="L126" s="184">
        <f t="shared" si="21"/>
        <v>0</v>
      </c>
      <c r="M126" s="184">
        <f t="shared" si="22"/>
        <v>0</v>
      </c>
    </row>
    <row r="127" spans="1:52" ht="51">
      <c r="A127" s="167">
        <v>55</v>
      </c>
      <c r="B127" s="50" t="s">
        <v>710</v>
      </c>
      <c r="C127" s="15" t="s">
        <v>711</v>
      </c>
      <c r="D127" s="15" t="s">
        <v>5</v>
      </c>
      <c r="E127" s="15"/>
      <c r="F127" s="15"/>
      <c r="G127" s="15" t="s">
        <v>14</v>
      </c>
      <c r="H127" s="84">
        <v>10</v>
      </c>
      <c r="I127" s="39"/>
      <c r="J127" s="182">
        <f t="shared" si="20"/>
        <v>0</v>
      </c>
      <c r="K127" s="143"/>
      <c r="L127" s="184">
        <f t="shared" si="21"/>
        <v>0</v>
      </c>
      <c r="M127" s="184">
        <f t="shared" si="22"/>
        <v>0</v>
      </c>
    </row>
    <row r="128" spans="1:52" ht="51">
      <c r="A128" s="27">
        <v>56</v>
      </c>
      <c r="B128" s="88" t="s">
        <v>117</v>
      </c>
      <c r="C128" s="15" t="s">
        <v>118</v>
      </c>
      <c r="D128" s="15" t="s">
        <v>5</v>
      </c>
      <c r="E128" s="15"/>
      <c r="F128" s="15"/>
      <c r="G128" s="15" t="s">
        <v>52</v>
      </c>
      <c r="H128" s="38">
        <v>1</v>
      </c>
      <c r="I128" s="39"/>
      <c r="J128" s="182">
        <f t="shared" si="20"/>
        <v>0</v>
      </c>
      <c r="K128" s="40"/>
      <c r="L128" s="184">
        <f t="shared" si="21"/>
        <v>0</v>
      </c>
      <c r="M128" s="184">
        <f t="shared" si="22"/>
        <v>0</v>
      </c>
    </row>
    <row r="129" spans="1:52" ht="38.25">
      <c r="A129" s="167">
        <v>57</v>
      </c>
      <c r="B129" s="88" t="s">
        <v>119</v>
      </c>
      <c r="C129" s="15" t="s">
        <v>120</v>
      </c>
      <c r="D129" s="15" t="s">
        <v>5</v>
      </c>
      <c r="E129" s="15"/>
      <c r="F129" s="15"/>
      <c r="G129" s="15" t="s">
        <v>52</v>
      </c>
      <c r="H129" s="38">
        <v>5</v>
      </c>
      <c r="I129" s="39"/>
      <c r="J129" s="182">
        <f t="shared" si="20"/>
        <v>0</v>
      </c>
      <c r="K129" s="40"/>
      <c r="L129" s="184">
        <f t="shared" si="21"/>
        <v>0</v>
      </c>
      <c r="M129" s="184">
        <f t="shared" si="22"/>
        <v>0</v>
      </c>
    </row>
    <row r="130" spans="1:52" s="90" customFormat="1" ht="76.5">
      <c r="A130" s="27">
        <v>58</v>
      </c>
      <c r="B130" s="88" t="s">
        <v>121</v>
      </c>
      <c r="C130" s="15" t="s">
        <v>122</v>
      </c>
      <c r="D130" s="15" t="s">
        <v>5</v>
      </c>
      <c r="E130" s="15"/>
      <c r="F130" s="15"/>
      <c r="G130" s="15" t="s">
        <v>123</v>
      </c>
      <c r="H130" s="38">
        <v>1</v>
      </c>
      <c r="I130" s="39"/>
      <c r="J130" s="182">
        <f t="shared" si="20"/>
        <v>0</v>
      </c>
      <c r="K130" s="40"/>
      <c r="L130" s="184">
        <f t="shared" si="21"/>
        <v>0</v>
      </c>
      <c r="M130" s="184">
        <f t="shared" si="22"/>
        <v>0</v>
      </c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</row>
    <row r="131" spans="1:52" ht="38.25">
      <c r="A131" s="167">
        <v>59</v>
      </c>
      <c r="B131" s="88" t="s">
        <v>925</v>
      </c>
      <c r="C131" s="24" t="s">
        <v>270</v>
      </c>
      <c r="D131" s="27" t="s">
        <v>926</v>
      </c>
      <c r="E131" s="27"/>
      <c r="F131" s="27"/>
      <c r="G131" s="27" t="s">
        <v>10</v>
      </c>
      <c r="H131" s="32">
        <v>4</v>
      </c>
      <c r="I131" s="25"/>
      <c r="J131" s="182">
        <f t="shared" si="20"/>
        <v>0</v>
      </c>
      <c r="K131" s="36"/>
      <c r="L131" s="184">
        <f t="shared" si="21"/>
        <v>0</v>
      </c>
      <c r="M131" s="184">
        <f t="shared" si="22"/>
        <v>0</v>
      </c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6"/>
      <c r="AF131" s="156"/>
      <c r="AG131" s="156"/>
      <c r="AH131" s="156"/>
      <c r="AI131" s="156"/>
      <c r="AJ131" s="156"/>
      <c r="AK131" s="156"/>
      <c r="AL131" s="156"/>
      <c r="AM131" s="156"/>
      <c r="AN131" s="156"/>
      <c r="AO131" s="156"/>
      <c r="AP131" s="156"/>
      <c r="AQ131" s="156"/>
      <c r="AR131" s="156"/>
      <c r="AS131" s="156"/>
      <c r="AT131" s="156"/>
      <c r="AU131" s="156"/>
      <c r="AV131" s="156"/>
      <c r="AW131" s="156"/>
      <c r="AX131" s="156"/>
      <c r="AY131" s="156"/>
      <c r="AZ131" s="156"/>
    </row>
    <row r="132" spans="1:52" ht="25.5">
      <c r="A132" s="27">
        <v>60</v>
      </c>
      <c r="B132" s="88" t="s">
        <v>124</v>
      </c>
      <c r="C132" s="27" t="s">
        <v>125</v>
      </c>
      <c r="D132" s="27" t="s">
        <v>5</v>
      </c>
      <c r="E132" s="27"/>
      <c r="F132" s="27"/>
      <c r="G132" s="27" t="s">
        <v>10</v>
      </c>
      <c r="H132" s="32">
        <v>2</v>
      </c>
      <c r="I132" s="25"/>
      <c r="J132" s="182">
        <f t="shared" si="20"/>
        <v>0</v>
      </c>
      <c r="K132" s="36"/>
      <c r="L132" s="184">
        <f t="shared" si="21"/>
        <v>0</v>
      </c>
      <c r="M132" s="184">
        <f t="shared" si="22"/>
        <v>0</v>
      </c>
    </row>
    <row r="133" spans="1:52" s="90" customFormat="1" ht="63.75">
      <c r="A133" s="167">
        <v>61</v>
      </c>
      <c r="B133" s="88" t="s">
        <v>126</v>
      </c>
      <c r="C133" s="37" t="s">
        <v>127</v>
      </c>
      <c r="D133" s="103" t="s">
        <v>5</v>
      </c>
      <c r="E133" s="103"/>
      <c r="F133" s="103"/>
      <c r="G133" s="27" t="s">
        <v>14</v>
      </c>
      <c r="H133" s="32">
        <v>8</v>
      </c>
      <c r="I133" s="25"/>
      <c r="J133" s="182">
        <f t="shared" si="20"/>
        <v>0</v>
      </c>
      <c r="K133" s="36"/>
      <c r="L133" s="184">
        <f t="shared" si="21"/>
        <v>0</v>
      </c>
      <c r="M133" s="184">
        <f t="shared" si="22"/>
        <v>0</v>
      </c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</row>
    <row r="134" spans="1:52" ht="38.25">
      <c r="A134" s="27">
        <v>62</v>
      </c>
      <c r="B134" s="88" t="s">
        <v>128</v>
      </c>
      <c r="C134" s="27" t="s">
        <v>129</v>
      </c>
      <c r="D134" s="27" t="s">
        <v>5</v>
      </c>
      <c r="E134" s="27"/>
      <c r="F134" s="27"/>
      <c r="G134" s="27" t="s">
        <v>14</v>
      </c>
      <c r="H134" s="32">
        <v>2</v>
      </c>
      <c r="I134" s="25"/>
      <c r="J134" s="182">
        <f t="shared" si="20"/>
        <v>0</v>
      </c>
      <c r="K134" s="36"/>
      <c r="L134" s="184">
        <f t="shared" si="21"/>
        <v>0</v>
      </c>
      <c r="M134" s="184">
        <f t="shared" si="22"/>
        <v>0</v>
      </c>
    </row>
    <row r="135" spans="1:52" ht="38.25">
      <c r="A135" s="167">
        <v>63</v>
      </c>
      <c r="B135" s="88" t="s">
        <v>130</v>
      </c>
      <c r="C135" s="27" t="s">
        <v>131</v>
      </c>
      <c r="D135" s="27" t="s">
        <v>5</v>
      </c>
      <c r="E135" s="27"/>
      <c r="F135" s="27"/>
      <c r="G135" s="27" t="s">
        <v>132</v>
      </c>
      <c r="H135" s="32">
        <v>3</v>
      </c>
      <c r="I135" s="25"/>
      <c r="J135" s="182">
        <f t="shared" si="20"/>
        <v>0</v>
      </c>
      <c r="K135" s="36"/>
      <c r="L135" s="184">
        <f t="shared" si="21"/>
        <v>0</v>
      </c>
      <c r="M135" s="184">
        <f t="shared" si="22"/>
        <v>0</v>
      </c>
    </row>
    <row r="136" spans="1:52" ht="38.25">
      <c r="A136" s="27">
        <v>64</v>
      </c>
      <c r="B136" s="121" t="s">
        <v>133</v>
      </c>
      <c r="C136" s="103" t="s">
        <v>134</v>
      </c>
      <c r="D136" s="103" t="s">
        <v>5</v>
      </c>
      <c r="E136" s="103"/>
      <c r="F136" s="103"/>
      <c r="G136" s="103" t="s">
        <v>10</v>
      </c>
      <c r="H136" s="17">
        <v>2</v>
      </c>
      <c r="I136" s="12"/>
      <c r="J136" s="182">
        <f t="shared" si="20"/>
        <v>0</v>
      </c>
      <c r="K136" s="36"/>
      <c r="L136" s="184">
        <f t="shared" si="21"/>
        <v>0</v>
      </c>
      <c r="M136" s="184">
        <f t="shared" si="22"/>
        <v>0</v>
      </c>
    </row>
    <row r="137" spans="1:52">
      <c r="A137" s="167">
        <v>65</v>
      </c>
      <c r="B137" s="124" t="s">
        <v>135</v>
      </c>
      <c r="C137" s="51" t="s">
        <v>136</v>
      </c>
      <c r="D137" s="51" t="s">
        <v>137</v>
      </c>
      <c r="E137" s="51"/>
      <c r="F137" s="51"/>
      <c r="G137" s="16" t="s">
        <v>14</v>
      </c>
      <c r="H137" s="33">
        <v>4</v>
      </c>
      <c r="I137" s="6"/>
      <c r="J137" s="182">
        <f t="shared" si="20"/>
        <v>0</v>
      </c>
      <c r="K137" s="5"/>
      <c r="L137" s="184">
        <f t="shared" si="21"/>
        <v>0</v>
      </c>
      <c r="M137" s="184">
        <f t="shared" si="22"/>
        <v>0</v>
      </c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0"/>
      <c r="AP137" s="90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</row>
    <row r="138" spans="1:52" s="90" customFormat="1" ht="25.5">
      <c r="A138" s="27">
        <v>66</v>
      </c>
      <c r="B138" s="88" t="s">
        <v>752</v>
      </c>
      <c r="C138" s="27" t="s">
        <v>753</v>
      </c>
      <c r="D138" s="27" t="s">
        <v>5</v>
      </c>
      <c r="E138" s="27"/>
      <c r="F138" s="27"/>
      <c r="G138" s="27" t="s">
        <v>708</v>
      </c>
      <c r="H138" s="4">
        <v>10</v>
      </c>
      <c r="I138" s="25"/>
      <c r="J138" s="182">
        <f t="shared" ref="J138:J201" si="23">H138*I138</f>
        <v>0</v>
      </c>
      <c r="K138" s="77"/>
      <c r="L138" s="184">
        <f t="shared" ref="L138:L201" si="24">J138*K138</f>
        <v>0</v>
      </c>
      <c r="M138" s="184">
        <f t="shared" ref="M138:M201" si="25">J138+L138</f>
        <v>0</v>
      </c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</row>
    <row r="139" spans="1:52">
      <c r="A139" s="167">
        <v>67</v>
      </c>
      <c r="B139" s="61" t="s">
        <v>639</v>
      </c>
      <c r="C139" s="74" t="s">
        <v>640</v>
      </c>
      <c r="D139" s="92" t="s">
        <v>896</v>
      </c>
      <c r="E139" s="92"/>
      <c r="F139" s="92"/>
      <c r="G139" s="74" t="s">
        <v>116</v>
      </c>
      <c r="H139" s="74">
        <v>2</v>
      </c>
      <c r="I139" s="93"/>
      <c r="J139" s="182">
        <f t="shared" si="23"/>
        <v>0</v>
      </c>
      <c r="K139" s="62"/>
      <c r="L139" s="184">
        <f t="shared" si="24"/>
        <v>0</v>
      </c>
      <c r="M139" s="184">
        <f t="shared" si="25"/>
        <v>0</v>
      </c>
    </row>
    <row r="140" spans="1:52">
      <c r="A140" s="27">
        <v>68</v>
      </c>
      <c r="B140" s="88" t="s">
        <v>720</v>
      </c>
      <c r="C140" s="27" t="s">
        <v>721</v>
      </c>
      <c r="D140" s="27" t="s">
        <v>5</v>
      </c>
      <c r="E140" s="27"/>
      <c r="F140" s="27"/>
      <c r="G140" s="27" t="s">
        <v>722</v>
      </c>
      <c r="H140" s="32">
        <v>1</v>
      </c>
      <c r="I140" s="25"/>
      <c r="J140" s="182">
        <f t="shared" si="23"/>
        <v>0</v>
      </c>
      <c r="K140" s="36"/>
      <c r="L140" s="184">
        <f t="shared" si="24"/>
        <v>0</v>
      </c>
      <c r="M140" s="184">
        <f t="shared" si="25"/>
        <v>0</v>
      </c>
    </row>
    <row r="141" spans="1:52" ht="51">
      <c r="A141" s="167">
        <v>69</v>
      </c>
      <c r="B141" s="107" t="s">
        <v>792</v>
      </c>
      <c r="C141" s="74" t="s">
        <v>647</v>
      </c>
      <c r="D141" s="74" t="s">
        <v>5</v>
      </c>
      <c r="E141" s="74"/>
      <c r="F141" s="74"/>
      <c r="G141" s="27" t="s">
        <v>14</v>
      </c>
      <c r="H141" s="74">
        <v>6</v>
      </c>
      <c r="I141" s="135"/>
      <c r="J141" s="182">
        <f t="shared" si="23"/>
        <v>0</v>
      </c>
      <c r="K141" s="62"/>
      <c r="L141" s="184">
        <f t="shared" si="24"/>
        <v>0</v>
      </c>
      <c r="M141" s="184">
        <f t="shared" si="25"/>
        <v>0</v>
      </c>
    </row>
    <row r="142" spans="1:52" ht="127.5">
      <c r="A142" s="27">
        <v>70</v>
      </c>
      <c r="B142" s="110" t="s">
        <v>648</v>
      </c>
      <c r="C142" s="86" t="s">
        <v>649</v>
      </c>
      <c r="D142" s="27" t="s">
        <v>5</v>
      </c>
      <c r="E142" s="27"/>
      <c r="F142" s="27"/>
      <c r="G142" s="27" t="s">
        <v>14</v>
      </c>
      <c r="H142" s="86">
        <v>1</v>
      </c>
      <c r="I142" s="136"/>
      <c r="J142" s="182">
        <f t="shared" si="23"/>
        <v>0</v>
      </c>
      <c r="K142" s="36"/>
      <c r="L142" s="184">
        <f t="shared" si="24"/>
        <v>0</v>
      </c>
      <c r="M142" s="184">
        <f t="shared" si="25"/>
        <v>0</v>
      </c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0"/>
      <c r="AP142" s="90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</row>
    <row r="143" spans="1:52">
      <c r="A143" s="167">
        <v>71</v>
      </c>
      <c r="B143" s="76" t="s">
        <v>742</v>
      </c>
      <c r="C143" s="84" t="s">
        <v>743</v>
      </c>
      <c r="D143" s="84" t="s">
        <v>5</v>
      </c>
      <c r="E143" s="84"/>
      <c r="F143" s="84"/>
      <c r="G143" s="84" t="s">
        <v>52</v>
      </c>
      <c r="H143" s="84">
        <v>4</v>
      </c>
      <c r="I143" s="147"/>
      <c r="J143" s="182">
        <f t="shared" si="23"/>
        <v>0</v>
      </c>
      <c r="K143" s="143"/>
      <c r="L143" s="184">
        <f t="shared" si="24"/>
        <v>0</v>
      </c>
      <c r="M143" s="184">
        <f t="shared" si="25"/>
        <v>0</v>
      </c>
    </row>
    <row r="144" spans="1:52">
      <c r="A144" s="27">
        <v>72</v>
      </c>
      <c r="B144" s="76" t="s">
        <v>742</v>
      </c>
      <c r="C144" s="84" t="s">
        <v>744</v>
      </c>
      <c r="D144" s="84" t="s">
        <v>5</v>
      </c>
      <c r="E144" s="84"/>
      <c r="F144" s="84"/>
      <c r="G144" s="84" t="s">
        <v>482</v>
      </c>
      <c r="H144" s="84">
        <v>4</v>
      </c>
      <c r="I144" s="147"/>
      <c r="J144" s="182">
        <f t="shared" si="23"/>
        <v>0</v>
      </c>
      <c r="K144" s="143"/>
      <c r="L144" s="184">
        <f t="shared" si="24"/>
        <v>0</v>
      </c>
      <c r="M144" s="184">
        <f t="shared" si="25"/>
        <v>0</v>
      </c>
    </row>
    <row r="145" spans="1:52" s="90" customFormat="1" ht="25.5">
      <c r="A145" s="167">
        <v>73</v>
      </c>
      <c r="B145" s="88" t="s">
        <v>138</v>
      </c>
      <c r="C145" s="27" t="s">
        <v>139</v>
      </c>
      <c r="D145" s="27" t="s">
        <v>5</v>
      </c>
      <c r="E145" s="27"/>
      <c r="F145" s="27"/>
      <c r="G145" s="27" t="s">
        <v>52</v>
      </c>
      <c r="H145" s="32">
        <v>5</v>
      </c>
      <c r="I145" s="25"/>
      <c r="J145" s="182">
        <f t="shared" si="23"/>
        <v>0</v>
      </c>
      <c r="K145" s="36"/>
      <c r="L145" s="184">
        <f t="shared" si="24"/>
        <v>0</v>
      </c>
      <c r="M145" s="184">
        <f t="shared" si="25"/>
        <v>0</v>
      </c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</row>
    <row r="146" spans="1:52" ht="25.5">
      <c r="A146" s="27">
        <v>74</v>
      </c>
      <c r="B146" s="88" t="s">
        <v>138</v>
      </c>
      <c r="C146" s="27" t="s">
        <v>139</v>
      </c>
      <c r="D146" s="27" t="s">
        <v>5</v>
      </c>
      <c r="E146" s="27"/>
      <c r="F146" s="27"/>
      <c r="G146" s="27" t="s">
        <v>52</v>
      </c>
      <c r="H146" s="32">
        <v>1</v>
      </c>
      <c r="I146" s="25"/>
      <c r="J146" s="182">
        <f t="shared" si="23"/>
        <v>0</v>
      </c>
      <c r="K146" s="36"/>
      <c r="L146" s="184">
        <f t="shared" si="24"/>
        <v>0</v>
      </c>
      <c r="M146" s="184">
        <f t="shared" si="25"/>
        <v>0</v>
      </c>
    </row>
    <row r="147" spans="1:52" s="90" customFormat="1" ht="25.5">
      <c r="A147" s="167">
        <v>75</v>
      </c>
      <c r="B147" s="88" t="s">
        <v>140</v>
      </c>
      <c r="C147" s="27" t="s">
        <v>141</v>
      </c>
      <c r="D147" s="27" t="s">
        <v>5</v>
      </c>
      <c r="E147" s="27"/>
      <c r="F147" s="27"/>
      <c r="G147" s="27" t="s">
        <v>142</v>
      </c>
      <c r="H147" s="32">
        <v>5</v>
      </c>
      <c r="I147" s="25"/>
      <c r="J147" s="182">
        <f t="shared" si="23"/>
        <v>0</v>
      </c>
      <c r="K147" s="36"/>
      <c r="L147" s="184">
        <f t="shared" si="24"/>
        <v>0</v>
      </c>
      <c r="M147" s="184">
        <f t="shared" si="25"/>
        <v>0</v>
      </c>
    </row>
    <row r="148" spans="1:52" ht="127.5">
      <c r="A148" s="27">
        <v>76</v>
      </c>
      <c r="B148" s="115" t="s">
        <v>790</v>
      </c>
      <c r="C148" s="64" t="s">
        <v>791</v>
      </c>
      <c r="D148" s="64" t="s">
        <v>5</v>
      </c>
      <c r="E148" s="64"/>
      <c r="F148" s="64"/>
      <c r="G148" s="64" t="s">
        <v>277</v>
      </c>
      <c r="H148" s="64">
        <v>2</v>
      </c>
      <c r="I148" s="155"/>
      <c r="J148" s="182">
        <f t="shared" si="23"/>
        <v>0</v>
      </c>
      <c r="K148" s="40"/>
      <c r="L148" s="184">
        <f t="shared" si="24"/>
        <v>0</v>
      </c>
      <c r="M148" s="184">
        <f t="shared" si="25"/>
        <v>0</v>
      </c>
    </row>
    <row r="149" spans="1:52" ht="38.25">
      <c r="A149" s="167">
        <v>77</v>
      </c>
      <c r="B149" s="88" t="s">
        <v>143</v>
      </c>
      <c r="C149" s="27" t="s">
        <v>144</v>
      </c>
      <c r="D149" s="27" t="s">
        <v>5</v>
      </c>
      <c r="E149" s="27"/>
      <c r="F149" s="27"/>
      <c r="G149" s="27" t="s">
        <v>145</v>
      </c>
      <c r="H149" s="32">
        <v>21</v>
      </c>
      <c r="I149" s="25"/>
      <c r="J149" s="182">
        <f t="shared" si="23"/>
        <v>0</v>
      </c>
      <c r="K149" s="36"/>
      <c r="L149" s="184">
        <f t="shared" si="24"/>
        <v>0</v>
      </c>
      <c r="M149" s="184">
        <f t="shared" si="25"/>
        <v>0</v>
      </c>
    </row>
    <row r="150" spans="1:52" ht="51">
      <c r="A150" s="27">
        <v>78</v>
      </c>
      <c r="B150" s="116" t="s">
        <v>146</v>
      </c>
      <c r="C150" s="15" t="s">
        <v>147</v>
      </c>
      <c r="D150" s="15" t="s">
        <v>5</v>
      </c>
      <c r="E150" s="15"/>
      <c r="F150" s="15"/>
      <c r="G150" s="15" t="s">
        <v>142</v>
      </c>
      <c r="H150" s="38">
        <v>7</v>
      </c>
      <c r="I150" s="39"/>
      <c r="J150" s="182">
        <f t="shared" si="23"/>
        <v>0</v>
      </c>
      <c r="K150" s="40"/>
      <c r="L150" s="184">
        <f t="shared" si="24"/>
        <v>0</v>
      </c>
      <c r="M150" s="184">
        <f t="shared" si="25"/>
        <v>0</v>
      </c>
    </row>
    <row r="151" spans="1:52" s="90" customFormat="1" ht="38.25">
      <c r="A151" s="167">
        <v>79</v>
      </c>
      <c r="B151" s="88" t="s">
        <v>148</v>
      </c>
      <c r="C151" s="27" t="s">
        <v>149</v>
      </c>
      <c r="D151" s="27" t="s">
        <v>5</v>
      </c>
      <c r="E151" s="27"/>
      <c r="F151" s="27"/>
      <c r="G151" s="27" t="s">
        <v>150</v>
      </c>
      <c r="H151" s="32">
        <v>15</v>
      </c>
      <c r="I151" s="25"/>
      <c r="J151" s="182">
        <f t="shared" si="23"/>
        <v>0</v>
      </c>
      <c r="K151" s="36"/>
      <c r="L151" s="184">
        <f t="shared" si="24"/>
        <v>0</v>
      </c>
      <c r="M151" s="184">
        <f t="shared" si="25"/>
        <v>0</v>
      </c>
    </row>
    <row r="152" spans="1:52" s="90" customFormat="1" ht="25.5">
      <c r="A152" s="27">
        <v>80</v>
      </c>
      <c r="B152" s="122" t="s">
        <v>151</v>
      </c>
      <c r="C152" s="20" t="s">
        <v>152</v>
      </c>
      <c r="D152" s="20" t="s">
        <v>5</v>
      </c>
      <c r="E152" s="20"/>
      <c r="F152" s="20"/>
      <c r="G152" s="15" t="s">
        <v>142</v>
      </c>
      <c r="H152" s="38">
        <v>1</v>
      </c>
      <c r="I152" s="39"/>
      <c r="J152" s="182">
        <f t="shared" si="23"/>
        <v>0</v>
      </c>
      <c r="K152" s="40"/>
      <c r="L152" s="184">
        <f t="shared" si="24"/>
        <v>0</v>
      </c>
      <c r="M152" s="184">
        <f t="shared" si="25"/>
        <v>0</v>
      </c>
    </row>
    <row r="153" spans="1:52">
      <c r="A153" s="167">
        <v>81</v>
      </c>
      <c r="B153" s="88" t="s">
        <v>153</v>
      </c>
      <c r="C153" s="24" t="s">
        <v>154</v>
      </c>
      <c r="D153" s="27" t="s">
        <v>5</v>
      </c>
      <c r="E153" s="27"/>
      <c r="F153" s="27"/>
      <c r="G153" s="27" t="s">
        <v>14</v>
      </c>
      <c r="H153" s="32">
        <v>11</v>
      </c>
      <c r="I153" s="25"/>
      <c r="J153" s="182">
        <f t="shared" si="23"/>
        <v>0</v>
      </c>
      <c r="K153" s="36"/>
      <c r="L153" s="184">
        <f t="shared" si="24"/>
        <v>0</v>
      </c>
      <c r="M153" s="184">
        <f t="shared" si="25"/>
        <v>0</v>
      </c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0"/>
      <c r="AP153" s="90"/>
      <c r="AQ153" s="90"/>
      <c r="AR153" s="90"/>
      <c r="AS153" s="90"/>
      <c r="AT153" s="90"/>
      <c r="AU153" s="90"/>
      <c r="AV153" s="90"/>
      <c r="AW153" s="90"/>
      <c r="AX153" s="90"/>
      <c r="AY153" s="90"/>
      <c r="AZ153" s="90"/>
    </row>
    <row r="154" spans="1:52" s="90" customFormat="1">
      <c r="A154" s="27">
        <v>82</v>
      </c>
      <c r="B154" s="88" t="s">
        <v>155</v>
      </c>
      <c r="C154" s="24" t="s">
        <v>156</v>
      </c>
      <c r="D154" s="27" t="s">
        <v>5</v>
      </c>
      <c r="E154" s="27"/>
      <c r="F154" s="27"/>
      <c r="G154" s="27" t="s">
        <v>157</v>
      </c>
      <c r="H154" s="32">
        <v>6</v>
      </c>
      <c r="I154" s="25"/>
      <c r="J154" s="182">
        <f t="shared" si="23"/>
        <v>0</v>
      </c>
      <c r="K154" s="36"/>
      <c r="L154" s="184">
        <f t="shared" si="24"/>
        <v>0</v>
      </c>
      <c r="M154" s="184">
        <f t="shared" si="25"/>
        <v>0</v>
      </c>
    </row>
    <row r="155" spans="1:52" ht="25.5">
      <c r="A155" s="167">
        <v>83</v>
      </c>
      <c r="B155" s="121" t="s">
        <v>158</v>
      </c>
      <c r="C155" s="20" t="s">
        <v>159</v>
      </c>
      <c r="D155" s="20" t="s">
        <v>5</v>
      </c>
      <c r="E155" s="20"/>
      <c r="F155" s="20"/>
      <c r="G155" s="15" t="s">
        <v>14</v>
      </c>
      <c r="H155" s="38">
        <v>4</v>
      </c>
      <c r="I155" s="39"/>
      <c r="J155" s="182">
        <f t="shared" si="23"/>
        <v>0</v>
      </c>
      <c r="K155" s="40"/>
      <c r="L155" s="184">
        <f t="shared" si="24"/>
        <v>0</v>
      </c>
      <c r="M155" s="184">
        <f t="shared" si="25"/>
        <v>0</v>
      </c>
    </row>
    <row r="156" spans="1:52" ht="25.5">
      <c r="A156" s="27">
        <v>84</v>
      </c>
      <c r="B156" s="88" t="s">
        <v>160</v>
      </c>
      <c r="C156" s="24" t="s">
        <v>161</v>
      </c>
      <c r="D156" s="27" t="s">
        <v>5</v>
      </c>
      <c r="E156" s="27"/>
      <c r="F156" s="27"/>
      <c r="G156" s="101" t="s">
        <v>14</v>
      </c>
      <c r="H156" s="4">
        <v>8</v>
      </c>
      <c r="I156" s="12"/>
      <c r="J156" s="182">
        <f t="shared" si="23"/>
        <v>0</v>
      </c>
      <c r="K156" s="183"/>
      <c r="L156" s="184">
        <f t="shared" si="24"/>
        <v>0</v>
      </c>
      <c r="M156" s="184">
        <f t="shared" si="25"/>
        <v>0</v>
      </c>
    </row>
    <row r="157" spans="1:52" s="90" customFormat="1" ht="25.5">
      <c r="A157" s="167">
        <v>85</v>
      </c>
      <c r="B157" s="88" t="s">
        <v>162</v>
      </c>
      <c r="C157" s="24" t="s">
        <v>163</v>
      </c>
      <c r="D157" s="27" t="s">
        <v>5</v>
      </c>
      <c r="E157" s="27"/>
      <c r="F157" s="27"/>
      <c r="G157" s="27" t="s">
        <v>14</v>
      </c>
      <c r="H157" s="4">
        <v>10</v>
      </c>
      <c r="I157" s="12"/>
      <c r="J157" s="182">
        <f t="shared" si="23"/>
        <v>0</v>
      </c>
      <c r="K157" s="36"/>
      <c r="L157" s="184">
        <f t="shared" si="24"/>
        <v>0</v>
      </c>
      <c r="M157" s="184">
        <f t="shared" si="25"/>
        <v>0</v>
      </c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</row>
    <row r="158" spans="1:52" ht="25.5">
      <c r="A158" s="27">
        <v>86</v>
      </c>
      <c r="B158" s="88" t="s">
        <v>164</v>
      </c>
      <c r="C158" s="24" t="s">
        <v>165</v>
      </c>
      <c r="D158" s="27" t="s">
        <v>5</v>
      </c>
      <c r="E158" s="27"/>
      <c r="F158" s="27"/>
      <c r="G158" s="27" t="s">
        <v>14</v>
      </c>
      <c r="H158" s="4">
        <v>6</v>
      </c>
      <c r="I158" s="12"/>
      <c r="J158" s="182">
        <f t="shared" si="23"/>
        <v>0</v>
      </c>
      <c r="K158" s="36"/>
      <c r="L158" s="184">
        <f t="shared" si="24"/>
        <v>0</v>
      </c>
      <c r="M158" s="184">
        <f t="shared" si="25"/>
        <v>0</v>
      </c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  <c r="AI158" s="90"/>
      <c r="AJ158" s="90"/>
      <c r="AK158" s="90"/>
      <c r="AL158" s="90"/>
      <c r="AM158" s="90"/>
      <c r="AN158" s="90"/>
      <c r="AO158" s="90"/>
      <c r="AP158" s="90"/>
      <c r="AQ158" s="90"/>
      <c r="AR158" s="90"/>
      <c r="AS158" s="90"/>
      <c r="AT158" s="90"/>
      <c r="AU158" s="90"/>
      <c r="AV158" s="90"/>
      <c r="AW158" s="90"/>
      <c r="AX158" s="90"/>
      <c r="AY158" s="90"/>
      <c r="AZ158" s="90"/>
    </row>
    <row r="159" spans="1:52" ht="25.5">
      <c r="A159" s="167">
        <v>87</v>
      </c>
      <c r="B159" s="88" t="s">
        <v>166</v>
      </c>
      <c r="C159" s="45" t="s">
        <v>167</v>
      </c>
      <c r="D159" s="15" t="s">
        <v>5</v>
      </c>
      <c r="E159" s="15"/>
      <c r="F159" s="15"/>
      <c r="G159" s="15" t="s">
        <v>14</v>
      </c>
      <c r="H159" s="44">
        <v>1</v>
      </c>
      <c r="I159" s="41"/>
      <c r="J159" s="182">
        <f t="shared" si="23"/>
        <v>0</v>
      </c>
      <c r="K159" s="40"/>
      <c r="L159" s="184">
        <f t="shared" si="24"/>
        <v>0</v>
      </c>
      <c r="M159" s="184">
        <f t="shared" si="25"/>
        <v>0</v>
      </c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  <c r="AO159" s="90"/>
      <c r="AP159" s="90"/>
      <c r="AQ159" s="90"/>
      <c r="AR159" s="90"/>
      <c r="AS159" s="90"/>
      <c r="AT159" s="90"/>
      <c r="AU159" s="90"/>
      <c r="AV159" s="90"/>
      <c r="AW159" s="90"/>
      <c r="AX159" s="90"/>
      <c r="AY159" s="90"/>
      <c r="AZ159" s="90"/>
    </row>
    <row r="160" spans="1:52">
      <c r="A160" s="27">
        <v>88</v>
      </c>
      <c r="B160" s="76" t="s">
        <v>745</v>
      </c>
      <c r="C160" s="84" t="s">
        <v>746</v>
      </c>
      <c r="D160" s="84" t="s">
        <v>5</v>
      </c>
      <c r="E160" s="84"/>
      <c r="F160" s="84"/>
      <c r="G160" s="84" t="s">
        <v>106</v>
      </c>
      <c r="H160" s="84">
        <v>4</v>
      </c>
      <c r="I160" s="147"/>
      <c r="J160" s="182">
        <f t="shared" si="23"/>
        <v>0</v>
      </c>
      <c r="K160" s="143"/>
      <c r="L160" s="184">
        <f t="shared" si="24"/>
        <v>0</v>
      </c>
      <c r="M160" s="184">
        <f t="shared" si="25"/>
        <v>0</v>
      </c>
    </row>
    <row r="161" spans="1:52" ht="25.5">
      <c r="A161" s="167">
        <v>89</v>
      </c>
      <c r="B161" s="91" t="s">
        <v>641</v>
      </c>
      <c r="C161" s="74" t="s">
        <v>642</v>
      </c>
      <c r="D161" s="166" t="s">
        <v>893</v>
      </c>
      <c r="E161" s="166"/>
      <c r="F161" s="166"/>
      <c r="G161" s="74" t="s">
        <v>33</v>
      </c>
      <c r="H161" s="74">
        <v>1</v>
      </c>
      <c r="I161" s="135"/>
      <c r="J161" s="182">
        <f t="shared" si="23"/>
        <v>0</v>
      </c>
      <c r="K161" s="62"/>
      <c r="L161" s="184">
        <f t="shared" si="24"/>
        <v>0</v>
      </c>
      <c r="M161" s="184">
        <f t="shared" si="25"/>
        <v>0</v>
      </c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  <c r="AO161" s="90"/>
      <c r="AP161" s="90"/>
      <c r="AQ161" s="90"/>
      <c r="AR161" s="90"/>
      <c r="AS161" s="90"/>
      <c r="AT161" s="90"/>
      <c r="AU161" s="90"/>
      <c r="AV161" s="90"/>
      <c r="AW161" s="90"/>
      <c r="AX161" s="90"/>
      <c r="AY161" s="90"/>
      <c r="AZ161" s="90"/>
    </row>
    <row r="162" spans="1:52" ht="63.75">
      <c r="A162" s="27">
        <v>90</v>
      </c>
      <c r="B162" s="88" t="s">
        <v>168</v>
      </c>
      <c r="C162" s="27" t="s">
        <v>169</v>
      </c>
      <c r="D162" s="27" t="s">
        <v>5</v>
      </c>
      <c r="E162" s="27"/>
      <c r="F162" s="27"/>
      <c r="G162" s="27" t="s">
        <v>170</v>
      </c>
      <c r="H162" s="32">
        <v>2</v>
      </c>
      <c r="I162" s="25"/>
      <c r="J162" s="182">
        <f t="shared" si="23"/>
        <v>0</v>
      </c>
      <c r="K162" s="36"/>
      <c r="L162" s="184">
        <f t="shared" si="24"/>
        <v>0</v>
      </c>
      <c r="M162" s="184">
        <f t="shared" si="25"/>
        <v>0</v>
      </c>
    </row>
    <row r="163" spans="1:52" ht="25.5">
      <c r="A163" s="167">
        <v>91</v>
      </c>
      <c r="B163" s="116" t="s">
        <v>171</v>
      </c>
      <c r="C163" s="15" t="s">
        <v>172</v>
      </c>
      <c r="D163" s="15" t="s">
        <v>5</v>
      </c>
      <c r="E163" s="15"/>
      <c r="F163" s="15"/>
      <c r="G163" s="15" t="s">
        <v>91</v>
      </c>
      <c r="H163" s="38">
        <v>1</v>
      </c>
      <c r="I163" s="46"/>
      <c r="J163" s="182">
        <f t="shared" si="23"/>
        <v>0</v>
      </c>
      <c r="K163" s="40"/>
      <c r="L163" s="184">
        <f t="shared" si="24"/>
        <v>0</v>
      </c>
      <c r="M163" s="184">
        <f t="shared" si="25"/>
        <v>0</v>
      </c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  <c r="AI163" s="90"/>
      <c r="AJ163" s="90"/>
      <c r="AK163" s="90"/>
      <c r="AL163" s="90"/>
      <c r="AM163" s="90"/>
      <c r="AN163" s="90"/>
      <c r="AO163" s="90"/>
      <c r="AP163" s="90"/>
      <c r="AQ163" s="90"/>
      <c r="AR163" s="90"/>
      <c r="AS163" s="90"/>
      <c r="AT163" s="90"/>
      <c r="AU163" s="90"/>
      <c r="AV163" s="90"/>
      <c r="AW163" s="90"/>
      <c r="AX163" s="90"/>
      <c r="AY163" s="90"/>
      <c r="AZ163" s="90"/>
    </row>
    <row r="164" spans="1:52">
      <c r="A164" s="27">
        <v>92</v>
      </c>
      <c r="B164" s="91" t="s">
        <v>629</v>
      </c>
      <c r="C164" s="74" t="s">
        <v>630</v>
      </c>
      <c r="D164" s="74" t="s">
        <v>5</v>
      </c>
      <c r="E164" s="74"/>
      <c r="F164" s="74"/>
      <c r="G164" s="74" t="s">
        <v>631</v>
      </c>
      <c r="H164" s="74">
        <v>47</v>
      </c>
      <c r="I164" s="135"/>
      <c r="J164" s="182">
        <f t="shared" si="23"/>
        <v>0</v>
      </c>
      <c r="K164" s="36"/>
      <c r="L164" s="184">
        <f t="shared" si="24"/>
        <v>0</v>
      </c>
      <c r="M164" s="184">
        <f t="shared" si="25"/>
        <v>0</v>
      </c>
    </row>
    <row r="165" spans="1:52" ht="51">
      <c r="A165" s="167">
        <v>93</v>
      </c>
      <c r="B165" s="123" t="s">
        <v>173</v>
      </c>
      <c r="C165" s="42" t="s">
        <v>174</v>
      </c>
      <c r="D165" s="23" t="s">
        <v>5</v>
      </c>
      <c r="E165" s="23"/>
      <c r="F165" s="23"/>
      <c r="G165" s="42" t="s">
        <v>175</v>
      </c>
      <c r="H165" s="31">
        <v>1</v>
      </c>
      <c r="I165" s="41"/>
      <c r="J165" s="182">
        <f t="shared" si="23"/>
        <v>0</v>
      </c>
      <c r="K165" s="43"/>
      <c r="L165" s="184">
        <f t="shared" si="24"/>
        <v>0</v>
      </c>
      <c r="M165" s="184">
        <f t="shared" si="25"/>
        <v>0</v>
      </c>
    </row>
    <row r="166" spans="1:52" ht="51">
      <c r="A166" s="27">
        <v>94</v>
      </c>
      <c r="B166" s="88" t="s">
        <v>176</v>
      </c>
      <c r="C166" s="27" t="s">
        <v>177</v>
      </c>
      <c r="D166" s="27" t="s">
        <v>5</v>
      </c>
      <c r="E166" s="27"/>
      <c r="F166" s="27"/>
      <c r="G166" s="27" t="s">
        <v>178</v>
      </c>
      <c r="H166" s="32">
        <v>50</v>
      </c>
      <c r="I166" s="25"/>
      <c r="J166" s="182">
        <f t="shared" si="23"/>
        <v>0</v>
      </c>
      <c r="K166" s="36"/>
      <c r="L166" s="184">
        <f t="shared" si="24"/>
        <v>0</v>
      </c>
      <c r="M166" s="184">
        <f t="shared" si="25"/>
        <v>0</v>
      </c>
    </row>
    <row r="167" spans="1:52">
      <c r="A167" s="167">
        <v>95</v>
      </c>
      <c r="B167" s="61" t="s">
        <v>632</v>
      </c>
      <c r="C167" s="74" t="s">
        <v>633</v>
      </c>
      <c r="D167" s="96" t="s">
        <v>898</v>
      </c>
      <c r="E167" s="96"/>
      <c r="F167" s="96"/>
      <c r="G167" s="74" t="s">
        <v>14</v>
      </c>
      <c r="H167" s="74">
        <v>10</v>
      </c>
      <c r="I167" s="135"/>
      <c r="J167" s="182">
        <f t="shared" si="23"/>
        <v>0</v>
      </c>
      <c r="K167" s="36"/>
      <c r="L167" s="184">
        <f t="shared" si="24"/>
        <v>0</v>
      </c>
      <c r="M167" s="184">
        <f t="shared" si="25"/>
        <v>0</v>
      </c>
    </row>
    <row r="168" spans="1:52" ht="25.5">
      <c r="A168" s="27">
        <v>96</v>
      </c>
      <c r="B168" s="123" t="s">
        <v>179</v>
      </c>
      <c r="C168" s="42" t="s">
        <v>180</v>
      </c>
      <c r="D168" s="23" t="s">
        <v>5</v>
      </c>
      <c r="E168" s="23"/>
      <c r="F168" s="23"/>
      <c r="G168" s="42" t="s">
        <v>175</v>
      </c>
      <c r="H168" s="31">
        <v>3</v>
      </c>
      <c r="I168" s="41"/>
      <c r="J168" s="182">
        <f t="shared" si="23"/>
        <v>0</v>
      </c>
      <c r="K168" s="43"/>
      <c r="L168" s="184">
        <f t="shared" si="24"/>
        <v>0</v>
      </c>
      <c r="M168" s="184">
        <f t="shared" si="25"/>
        <v>0</v>
      </c>
    </row>
    <row r="169" spans="1:52" ht="38.25">
      <c r="A169" s="167">
        <v>97</v>
      </c>
      <c r="B169" s="95" t="s">
        <v>765</v>
      </c>
      <c r="C169" s="94" t="s">
        <v>766</v>
      </c>
      <c r="D169" s="94" t="s">
        <v>5</v>
      </c>
      <c r="E169" s="94"/>
      <c r="F169" s="94"/>
      <c r="G169" s="216" t="s">
        <v>868</v>
      </c>
      <c r="H169" s="94">
        <v>1</v>
      </c>
      <c r="I169" s="177"/>
      <c r="J169" s="182">
        <f t="shared" si="23"/>
        <v>0</v>
      </c>
      <c r="K169" s="36"/>
      <c r="L169" s="184">
        <f t="shared" si="24"/>
        <v>0</v>
      </c>
      <c r="M169" s="184">
        <f t="shared" si="25"/>
        <v>0</v>
      </c>
      <c r="N169" s="175"/>
      <c r="O169" s="175"/>
      <c r="P169" s="175"/>
      <c r="Q169" s="175"/>
      <c r="R169" s="175"/>
      <c r="S169" s="175"/>
      <c r="T169" s="175"/>
      <c r="U169" s="175"/>
      <c r="V169" s="175"/>
      <c r="W169" s="175"/>
      <c r="X169" s="175"/>
      <c r="Y169" s="175"/>
      <c r="Z169" s="175"/>
      <c r="AA169" s="175"/>
      <c r="AB169" s="175"/>
      <c r="AC169" s="175"/>
      <c r="AD169" s="175"/>
      <c r="AE169" s="175"/>
      <c r="AF169" s="175"/>
      <c r="AG169" s="175"/>
      <c r="AH169" s="175"/>
      <c r="AI169" s="175"/>
      <c r="AJ169" s="175"/>
      <c r="AK169" s="175"/>
      <c r="AL169" s="175"/>
      <c r="AM169" s="175"/>
      <c r="AN169" s="175"/>
      <c r="AO169" s="175"/>
      <c r="AP169" s="175"/>
      <c r="AQ169" s="175"/>
      <c r="AR169" s="175"/>
      <c r="AS169" s="175"/>
      <c r="AT169" s="175"/>
      <c r="AU169" s="175"/>
      <c r="AV169" s="175"/>
      <c r="AW169" s="175"/>
      <c r="AX169" s="175"/>
      <c r="AY169" s="175"/>
      <c r="AZ169" s="175"/>
    </row>
    <row r="170" spans="1:52" ht="25.5">
      <c r="A170" s="27">
        <v>98</v>
      </c>
      <c r="B170" s="88" t="s">
        <v>181</v>
      </c>
      <c r="C170" s="27" t="s">
        <v>182</v>
      </c>
      <c r="D170" s="27" t="s">
        <v>5</v>
      </c>
      <c r="E170" s="27"/>
      <c r="F170" s="27"/>
      <c r="G170" s="27" t="s">
        <v>14</v>
      </c>
      <c r="H170" s="32">
        <v>11</v>
      </c>
      <c r="I170" s="25"/>
      <c r="J170" s="182">
        <f t="shared" si="23"/>
        <v>0</v>
      </c>
      <c r="K170" s="36"/>
      <c r="L170" s="184">
        <f t="shared" si="24"/>
        <v>0</v>
      </c>
      <c r="M170" s="184">
        <f t="shared" si="25"/>
        <v>0</v>
      </c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90"/>
      <c r="AP170" s="90"/>
      <c r="AQ170" s="90"/>
      <c r="AR170" s="90"/>
      <c r="AS170" s="90"/>
      <c r="AT170" s="90"/>
      <c r="AU170" s="90"/>
      <c r="AV170" s="90"/>
      <c r="AW170" s="90"/>
      <c r="AX170" s="90"/>
      <c r="AY170" s="90"/>
      <c r="AZ170" s="90"/>
    </row>
    <row r="171" spans="1:52" ht="25.5">
      <c r="A171" s="167">
        <v>99</v>
      </c>
      <c r="B171" s="116" t="s">
        <v>183</v>
      </c>
      <c r="C171" s="15" t="s">
        <v>184</v>
      </c>
      <c r="D171" s="15" t="s">
        <v>5</v>
      </c>
      <c r="E171" s="15"/>
      <c r="F171" s="15"/>
      <c r="G171" s="15" t="s">
        <v>14</v>
      </c>
      <c r="H171" s="38">
        <v>1</v>
      </c>
      <c r="I171" s="39"/>
      <c r="J171" s="182">
        <f t="shared" si="23"/>
        <v>0</v>
      </c>
      <c r="K171" s="40"/>
      <c r="L171" s="184">
        <f t="shared" si="24"/>
        <v>0</v>
      </c>
      <c r="M171" s="184">
        <f t="shared" si="25"/>
        <v>0</v>
      </c>
    </row>
    <row r="172" spans="1:52" s="90" customFormat="1">
      <c r="A172" s="27">
        <v>100</v>
      </c>
      <c r="B172" s="116" t="s">
        <v>185</v>
      </c>
      <c r="C172" s="15" t="s">
        <v>186</v>
      </c>
      <c r="D172" s="15" t="s">
        <v>5</v>
      </c>
      <c r="E172" s="15"/>
      <c r="F172" s="15"/>
      <c r="G172" s="15" t="s">
        <v>14</v>
      </c>
      <c r="H172" s="38">
        <v>2</v>
      </c>
      <c r="I172" s="39"/>
      <c r="J172" s="182">
        <f t="shared" si="23"/>
        <v>0</v>
      </c>
      <c r="K172" s="40"/>
      <c r="L172" s="184">
        <f t="shared" si="24"/>
        <v>0</v>
      </c>
      <c r="M172" s="184">
        <f t="shared" si="25"/>
        <v>0</v>
      </c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</row>
    <row r="173" spans="1:52" ht="25.5">
      <c r="A173" s="167">
        <v>101</v>
      </c>
      <c r="B173" s="116" t="s">
        <v>189</v>
      </c>
      <c r="C173" s="15" t="s">
        <v>190</v>
      </c>
      <c r="D173" s="15" t="s">
        <v>5</v>
      </c>
      <c r="E173" s="15"/>
      <c r="F173" s="15"/>
      <c r="G173" s="15" t="s">
        <v>14</v>
      </c>
      <c r="H173" s="38">
        <v>3</v>
      </c>
      <c r="I173" s="39"/>
      <c r="J173" s="182">
        <f t="shared" si="23"/>
        <v>0</v>
      </c>
      <c r="K173" s="40"/>
      <c r="L173" s="184">
        <f t="shared" si="24"/>
        <v>0</v>
      </c>
      <c r="M173" s="184">
        <f t="shared" si="25"/>
        <v>0</v>
      </c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  <c r="AO173" s="90"/>
      <c r="AP173" s="90"/>
      <c r="AQ173" s="90"/>
      <c r="AR173" s="90"/>
      <c r="AS173" s="90"/>
      <c r="AT173" s="90"/>
      <c r="AU173" s="90"/>
      <c r="AV173" s="90"/>
      <c r="AW173" s="90"/>
      <c r="AX173" s="90"/>
      <c r="AY173" s="90"/>
      <c r="AZ173" s="90"/>
    </row>
    <row r="174" spans="1:52" s="90" customFormat="1" ht="102">
      <c r="A174" s="27">
        <v>102</v>
      </c>
      <c r="B174" s="116" t="s">
        <v>191</v>
      </c>
      <c r="C174" s="15" t="s">
        <v>192</v>
      </c>
      <c r="D174" s="15" t="s">
        <v>5</v>
      </c>
      <c r="E174" s="15"/>
      <c r="F174" s="15"/>
      <c r="G174" s="15" t="s">
        <v>14</v>
      </c>
      <c r="H174" s="38">
        <v>3</v>
      </c>
      <c r="I174" s="39"/>
      <c r="J174" s="182">
        <f t="shared" si="23"/>
        <v>0</v>
      </c>
      <c r="K174" s="40"/>
      <c r="L174" s="184">
        <f t="shared" si="24"/>
        <v>0</v>
      </c>
      <c r="M174" s="184">
        <f t="shared" si="25"/>
        <v>0</v>
      </c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</row>
    <row r="175" spans="1:52" s="90" customFormat="1" ht="76.5">
      <c r="A175" s="167">
        <v>103</v>
      </c>
      <c r="B175" s="88" t="s">
        <v>187</v>
      </c>
      <c r="C175" s="27" t="s">
        <v>188</v>
      </c>
      <c r="D175" s="27" t="s">
        <v>5</v>
      </c>
      <c r="E175" s="27"/>
      <c r="F175" s="27"/>
      <c r="G175" s="27" t="s">
        <v>14</v>
      </c>
      <c r="H175" s="32">
        <v>4</v>
      </c>
      <c r="I175" s="25"/>
      <c r="J175" s="182">
        <f t="shared" si="23"/>
        <v>0</v>
      </c>
      <c r="K175" s="36"/>
      <c r="L175" s="184">
        <f t="shared" si="24"/>
        <v>0</v>
      </c>
      <c r="M175" s="184">
        <f t="shared" si="25"/>
        <v>0</v>
      </c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</row>
    <row r="176" spans="1:52" s="90" customFormat="1" ht="89.25">
      <c r="A176" s="27">
        <v>104</v>
      </c>
      <c r="B176" s="116" t="s">
        <v>193</v>
      </c>
      <c r="C176" s="15" t="s">
        <v>194</v>
      </c>
      <c r="D176" s="15" t="s">
        <v>5</v>
      </c>
      <c r="E176" s="15"/>
      <c r="F176" s="15"/>
      <c r="G176" s="15" t="s">
        <v>14</v>
      </c>
      <c r="H176" s="38">
        <v>3</v>
      </c>
      <c r="I176" s="39"/>
      <c r="J176" s="182">
        <f t="shared" si="23"/>
        <v>0</v>
      </c>
      <c r="K176" s="40"/>
      <c r="L176" s="184">
        <f t="shared" si="24"/>
        <v>0</v>
      </c>
      <c r="M176" s="184">
        <f t="shared" si="25"/>
        <v>0</v>
      </c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</row>
    <row r="177" spans="1:52" s="90" customFormat="1" ht="89.25">
      <c r="A177" s="167">
        <v>105</v>
      </c>
      <c r="B177" s="116" t="s">
        <v>195</v>
      </c>
      <c r="C177" s="15" t="s">
        <v>196</v>
      </c>
      <c r="D177" s="15" t="s">
        <v>5</v>
      </c>
      <c r="E177" s="15"/>
      <c r="F177" s="15"/>
      <c r="G177" s="15" t="s">
        <v>14</v>
      </c>
      <c r="H177" s="38">
        <v>3</v>
      </c>
      <c r="I177" s="39"/>
      <c r="J177" s="182">
        <f t="shared" si="23"/>
        <v>0</v>
      </c>
      <c r="K177" s="40"/>
      <c r="L177" s="184">
        <f t="shared" si="24"/>
        <v>0</v>
      </c>
      <c r="M177" s="184">
        <f t="shared" si="25"/>
        <v>0</v>
      </c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</row>
    <row r="178" spans="1:52" ht="25.5">
      <c r="A178" s="27">
        <v>106</v>
      </c>
      <c r="B178" s="120" t="s">
        <v>197</v>
      </c>
      <c r="C178" s="16" t="s">
        <v>198</v>
      </c>
      <c r="D178" s="16" t="s">
        <v>5</v>
      </c>
      <c r="E178" s="16"/>
      <c r="F178" s="16"/>
      <c r="G178" s="16" t="s">
        <v>199</v>
      </c>
      <c r="H178" s="33">
        <v>76</v>
      </c>
      <c r="I178" s="6"/>
      <c r="J178" s="182">
        <f t="shared" si="23"/>
        <v>0</v>
      </c>
      <c r="K178" s="5"/>
      <c r="L178" s="184">
        <f t="shared" si="24"/>
        <v>0</v>
      </c>
      <c r="M178" s="184">
        <f t="shared" si="25"/>
        <v>0</v>
      </c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  <c r="AO178" s="90"/>
      <c r="AP178" s="90"/>
      <c r="AQ178" s="90"/>
      <c r="AR178" s="90"/>
      <c r="AS178" s="90"/>
      <c r="AT178" s="90"/>
      <c r="AU178" s="90"/>
      <c r="AV178" s="90"/>
      <c r="AW178" s="90"/>
      <c r="AX178" s="90"/>
      <c r="AY178" s="90"/>
      <c r="AZ178" s="90"/>
    </row>
    <row r="179" spans="1:52" ht="25.5">
      <c r="A179" s="167">
        <v>107</v>
      </c>
      <c r="B179" s="88" t="s">
        <v>200</v>
      </c>
      <c r="C179" s="27" t="s">
        <v>201</v>
      </c>
      <c r="D179" s="27" t="s">
        <v>5</v>
      </c>
      <c r="E179" s="27"/>
      <c r="F179" s="27"/>
      <c r="G179" s="27" t="s">
        <v>52</v>
      </c>
      <c r="H179" s="32">
        <v>31</v>
      </c>
      <c r="I179" s="25"/>
      <c r="J179" s="182">
        <f t="shared" si="23"/>
        <v>0</v>
      </c>
      <c r="K179" s="36"/>
      <c r="L179" s="184">
        <f t="shared" si="24"/>
        <v>0</v>
      </c>
      <c r="M179" s="184">
        <f t="shared" si="25"/>
        <v>0</v>
      </c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  <c r="AO179" s="90"/>
      <c r="AP179" s="90"/>
      <c r="AQ179" s="90"/>
      <c r="AR179" s="90"/>
      <c r="AS179" s="90"/>
      <c r="AT179" s="90"/>
      <c r="AU179" s="90"/>
      <c r="AV179" s="90"/>
      <c r="AW179" s="90"/>
      <c r="AX179" s="90"/>
      <c r="AY179" s="90"/>
      <c r="AZ179" s="90"/>
    </row>
    <row r="180" spans="1:52" ht="25.5">
      <c r="A180" s="27">
        <v>108</v>
      </c>
      <c r="B180" s="120" t="s">
        <v>202</v>
      </c>
      <c r="C180" s="16" t="s">
        <v>203</v>
      </c>
      <c r="D180" s="16" t="s">
        <v>5</v>
      </c>
      <c r="E180" s="16"/>
      <c r="F180" s="16"/>
      <c r="G180" s="16" t="s">
        <v>52</v>
      </c>
      <c r="H180" s="33">
        <v>115</v>
      </c>
      <c r="I180" s="6"/>
      <c r="J180" s="182">
        <f t="shared" si="23"/>
        <v>0</v>
      </c>
      <c r="K180" s="5"/>
      <c r="L180" s="184">
        <f t="shared" si="24"/>
        <v>0</v>
      </c>
      <c r="M180" s="184">
        <f t="shared" si="25"/>
        <v>0</v>
      </c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  <c r="AI180" s="90"/>
      <c r="AJ180" s="90"/>
      <c r="AK180" s="90"/>
      <c r="AL180" s="90"/>
      <c r="AM180" s="90"/>
      <c r="AN180" s="90"/>
      <c r="AO180" s="90"/>
      <c r="AP180" s="90"/>
      <c r="AQ180" s="90"/>
      <c r="AR180" s="90"/>
      <c r="AS180" s="90"/>
      <c r="AT180" s="90"/>
      <c r="AU180" s="90"/>
      <c r="AV180" s="90"/>
      <c r="AW180" s="90"/>
      <c r="AX180" s="90"/>
      <c r="AY180" s="90"/>
      <c r="AZ180" s="90"/>
    </row>
    <row r="181" spans="1:52" ht="25.5">
      <c r="A181" s="167">
        <v>109</v>
      </c>
      <c r="B181" s="88" t="s">
        <v>204</v>
      </c>
      <c r="C181" s="24" t="s">
        <v>205</v>
      </c>
      <c r="D181" s="27" t="s">
        <v>5</v>
      </c>
      <c r="E181" s="27"/>
      <c r="F181" s="27"/>
      <c r="G181" s="27" t="s">
        <v>142</v>
      </c>
      <c r="H181" s="32">
        <v>95</v>
      </c>
      <c r="I181" s="25"/>
      <c r="J181" s="182">
        <f t="shared" si="23"/>
        <v>0</v>
      </c>
      <c r="K181" s="36"/>
      <c r="L181" s="184">
        <f t="shared" si="24"/>
        <v>0</v>
      </c>
      <c r="M181" s="184">
        <f t="shared" si="25"/>
        <v>0</v>
      </c>
    </row>
    <row r="182" spans="1:52" ht="89.25">
      <c r="A182" s="27">
        <v>110</v>
      </c>
      <c r="B182" s="88" t="s">
        <v>206</v>
      </c>
      <c r="C182" s="27" t="s">
        <v>207</v>
      </c>
      <c r="D182" s="27" t="s">
        <v>5</v>
      </c>
      <c r="E182" s="27"/>
      <c r="F182" s="27"/>
      <c r="G182" s="27" t="s">
        <v>14</v>
      </c>
      <c r="H182" s="32">
        <v>5</v>
      </c>
      <c r="I182" s="25"/>
      <c r="J182" s="182">
        <f t="shared" si="23"/>
        <v>0</v>
      </c>
      <c r="K182" s="36"/>
      <c r="L182" s="184">
        <f t="shared" si="24"/>
        <v>0</v>
      </c>
      <c r="M182" s="184">
        <f t="shared" si="25"/>
        <v>0</v>
      </c>
    </row>
    <row r="183" spans="1:52" s="175" customFormat="1" ht="25.5">
      <c r="A183" s="167">
        <v>111</v>
      </c>
      <c r="B183" s="91" t="s">
        <v>643</v>
      </c>
      <c r="C183" s="74" t="s">
        <v>644</v>
      </c>
      <c r="D183" s="74" t="s">
        <v>5</v>
      </c>
      <c r="E183" s="74"/>
      <c r="F183" s="74"/>
      <c r="G183" s="27" t="s">
        <v>14</v>
      </c>
      <c r="H183" s="74">
        <v>1</v>
      </c>
      <c r="I183" s="153"/>
      <c r="J183" s="182">
        <f t="shared" si="23"/>
        <v>0</v>
      </c>
      <c r="K183" s="62"/>
      <c r="L183" s="184">
        <f t="shared" si="24"/>
        <v>0</v>
      </c>
      <c r="M183" s="184">
        <f t="shared" si="25"/>
        <v>0</v>
      </c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</row>
    <row r="184" spans="1:52" ht="25.5">
      <c r="A184" s="27">
        <v>112</v>
      </c>
      <c r="B184" s="91" t="s">
        <v>645</v>
      </c>
      <c r="C184" s="74" t="s">
        <v>646</v>
      </c>
      <c r="D184" s="74" t="s">
        <v>5</v>
      </c>
      <c r="E184" s="74"/>
      <c r="F184" s="74"/>
      <c r="G184" s="27" t="s">
        <v>14</v>
      </c>
      <c r="H184" s="74">
        <v>1</v>
      </c>
      <c r="I184" s="135"/>
      <c r="J184" s="182">
        <f t="shared" si="23"/>
        <v>0</v>
      </c>
      <c r="K184" s="62"/>
      <c r="L184" s="184">
        <f t="shared" si="24"/>
        <v>0</v>
      </c>
      <c r="M184" s="184">
        <f t="shared" si="25"/>
        <v>0</v>
      </c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0"/>
      <c r="AP184" s="90"/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</row>
    <row r="185" spans="1:52">
      <c r="A185" s="167">
        <v>113</v>
      </c>
      <c r="B185" s="61" t="s">
        <v>772</v>
      </c>
      <c r="C185" s="92" t="s">
        <v>773</v>
      </c>
      <c r="D185" s="74" t="s">
        <v>5</v>
      </c>
      <c r="E185" s="74"/>
      <c r="F185" s="74"/>
      <c r="G185" s="74" t="s">
        <v>14</v>
      </c>
      <c r="H185" s="74">
        <v>20</v>
      </c>
      <c r="I185" s="134"/>
      <c r="J185" s="182">
        <f t="shared" si="23"/>
        <v>0</v>
      </c>
      <c r="K185" s="36"/>
      <c r="L185" s="184">
        <f t="shared" si="24"/>
        <v>0</v>
      </c>
      <c r="M185" s="184">
        <f t="shared" si="25"/>
        <v>0</v>
      </c>
    </row>
    <row r="186" spans="1:52">
      <c r="A186" s="27">
        <v>114</v>
      </c>
      <c r="B186" s="61" t="s">
        <v>772</v>
      </c>
      <c r="C186" s="74" t="s">
        <v>774</v>
      </c>
      <c r="D186" s="74" t="s">
        <v>5</v>
      </c>
      <c r="E186" s="74"/>
      <c r="F186" s="74"/>
      <c r="G186" s="74" t="s">
        <v>14</v>
      </c>
      <c r="H186" s="74">
        <v>5</v>
      </c>
      <c r="I186" s="93"/>
      <c r="J186" s="182">
        <f t="shared" si="23"/>
        <v>0</v>
      </c>
      <c r="K186" s="36"/>
      <c r="L186" s="184">
        <f t="shared" si="24"/>
        <v>0</v>
      </c>
      <c r="M186" s="184">
        <f t="shared" si="25"/>
        <v>0</v>
      </c>
    </row>
    <row r="187" spans="1:52" s="90" customFormat="1">
      <c r="A187" s="167">
        <v>115</v>
      </c>
      <c r="B187" s="91" t="s">
        <v>770</v>
      </c>
      <c r="C187" s="74" t="s">
        <v>771</v>
      </c>
      <c r="D187" s="74" t="s">
        <v>5</v>
      </c>
      <c r="E187" s="74"/>
      <c r="F187" s="74"/>
      <c r="G187" s="74" t="s">
        <v>14</v>
      </c>
      <c r="H187" s="74">
        <v>2</v>
      </c>
      <c r="I187" s="93"/>
      <c r="J187" s="182">
        <f t="shared" si="23"/>
        <v>0</v>
      </c>
      <c r="K187" s="36"/>
      <c r="L187" s="184">
        <f t="shared" si="24"/>
        <v>0</v>
      </c>
      <c r="M187" s="184">
        <f t="shared" si="25"/>
        <v>0</v>
      </c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</row>
    <row r="188" spans="1:52" s="90" customFormat="1">
      <c r="A188" s="27">
        <v>116</v>
      </c>
      <c r="B188" s="91" t="s">
        <v>768</v>
      </c>
      <c r="C188" s="74" t="s">
        <v>769</v>
      </c>
      <c r="D188" s="74" t="s">
        <v>5</v>
      </c>
      <c r="E188" s="74"/>
      <c r="F188" s="74"/>
      <c r="G188" s="74" t="s">
        <v>14</v>
      </c>
      <c r="H188" s="74">
        <v>2</v>
      </c>
      <c r="I188" s="93"/>
      <c r="J188" s="182">
        <f t="shared" si="23"/>
        <v>0</v>
      </c>
      <c r="K188" s="36"/>
      <c r="L188" s="184">
        <f t="shared" si="24"/>
        <v>0</v>
      </c>
      <c r="M188" s="184">
        <f t="shared" si="25"/>
        <v>0</v>
      </c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</row>
    <row r="189" spans="1:52" s="90" customFormat="1">
      <c r="A189" s="167">
        <v>117</v>
      </c>
      <c r="B189" s="116" t="s">
        <v>208</v>
      </c>
      <c r="C189" s="15" t="s">
        <v>209</v>
      </c>
      <c r="D189" s="15" t="s">
        <v>5</v>
      </c>
      <c r="E189" s="15"/>
      <c r="F189" s="15"/>
      <c r="G189" s="15" t="s">
        <v>14</v>
      </c>
      <c r="H189" s="38">
        <v>5</v>
      </c>
      <c r="I189" s="39"/>
      <c r="J189" s="182">
        <f t="shared" si="23"/>
        <v>0</v>
      </c>
      <c r="K189" s="40"/>
      <c r="L189" s="184">
        <f t="shared" si="24"/>
        <v>0</v>
      </c>
      <c r="M189" s="184">
        <f t="shared" si="25"/>
        <v>0</v>
      </c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</row>
    <row r="190" spans="1:52" ht="25.5">
      <c r="A190" s="27">
        <v>118</v>
      </c>
      <c r="B190" s="91" t="s">
        <v>627</v>
      </c>
      <c r="C190" s="74" t="s">
        <v>628</v>
      </c>
      <c r="D190" s="74" t="s">
        <v>5</v>
      </c>
      <c r="E190" s="74"/>
      <c r="F190" s="74"/>
      <c r="G190" s="74" t="s">
        <v>14</v>
      </c>
      <c r="H190" s="74">
        <v>5</v>
      </c>
      <c r="I190" s="135"/>
      <c r="J190" s="182">
        <f t="shared" si="23"/>
        <v>0</v>
      </c>
      <c r="K190" s="36"/>
      <c r="L190" s="184">
        <f t="shared" si="24"/>
        <v>0</v>
      </c>
      <c r="M190" s="184">
        <f t="shared" si="25"/>
        <v>0</v>
      </c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90"/>
      <c r="AJ190" s="90"/>
      <c r="AK190" s="90"/>
      <c r="AL190" s="90"/>
      <c r="AM190" s="90"/>
      <c r="AN190" s="90"/>
      <c r="AO190" s="90"/>
      <c r="AP190" s="90"/>
      <c r="AQ190" s="90"/>
      <c r="AR190" s="90"/>
      <c r="AS190" s="90"/>
      <c r="AT190" s="90"/>
      <c r="AU190" s="90"/>
      <c r="AV190" s="90"/>
      <c r="AW190" s="90"/>
      <c r="AX190" s="90"/>
      <c r="AY190" s="90"/>
      <c r="AZ190" s="90"/>
    </row>
    <row r="191" spans="1:52" ht="114.75">
      <c r="A191" s="167">
        <v>119</v>
      </c>
      <c r="B191" s="108" t="s">
        <v>703</v>
      </c>
      <c r="C191" s="142" t="s">
        <v>704</v>
      </c>
      <c r="D191" s="74" t="s">
        <v>5</v>
      </c>
      <c r="E191" s="74"/>
      <c r="F191" s="74"/>
      <c r="G191" s="74" t="s">
        <v>14</v>
      </c>
      <c r="H191" s="74">
        <v>1</v>
      </c>
      <c r="I191" s="93"/>
      <c r="J191" s="182">
        <f t="shared" si="23"/>
        <v>0</v>
      </c>
      <c r="K191" s="40"/>
      <c r="L191" s="184">
        <f t="shared" si="24"/>
        <v>0</v>
      </c>
      <c r="M191" s="184">
        <f t="shared" si="25"/>
        <v>0</v>
      </c>
    </row>
    <row r="192" spans="1:52">
      <c r="A192" s="27">
        <v>120</v>
      </c>
      <c r="B192" s="122" t="s">
        <v>210</v>
      </c>
      <c r="C192" s="20" t="s">
        <v>211</v>
      </c>
      <c r="D192" s="20" t="s">
        <v>5</v>
      </c>
      <c r="E192" s="20"/>
      <c r="F192" s="20"/>
      <c r="G192" s="20" t="s">
        <v>14</v>
      </c>
      <c r="H192" s="38">
        <v>2</v>
      </c>
      <c r="I192" s="39"/>
      <c r="J192" s="182">
        <f t="shared" si="23"/>
        <v>0</v>
      </c>
      <c r="K192" s="40"/>
      <c r="L192" s="184">
        <f t="shared" si="24"/>
        <v>0</v>
      </c>
      <c r="M192" s="184">
        <f t="shared" si="25"/>
        <v>0</v>
      </c>
    </row>
    <row r="193" spans="1:52" ht="25.5">
      <c r="A193" s="167">
        <v>121</v>
      </c>
      <c r="B193" s="88" t="s">
        <v>212</v>
      </c>
      <c r="C193" s="27" t="s">
        <v>213</v>
      </c>
      <c r="D193" s="27" t="s">
        <v>5</v>
      </c>
      <c r="E193" s="27"/>
      <c r="F193" s="27"/>
      <c r="G193" s="27" t="s">
        <v>52</v>
      </c>
      <c r="H193" s="32">
        <v>25</v>
      </c>
      <c r="I193" s="25"/>
      <c r="J193" s="182">
        <f t="shared" si="23"/>
        <v>0</v>
      </c>
      <c r="K193" s="36"/>
      <c r="L193" s="184">
        <f t="shared" si="24"/>
        <v>0</v>
      </c>
      <c r="M193" s="184">
        <f t="shared" si="25"/>
        <v>0</v>
      </c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  <c r="AN193" s="90"/>
      <c r="AO193" s="90"/>
      <c r="AP193" s="90"/>
      <c r="AQ193" s="90"/>
      <c r="AR193" s="90"/>
      <c r="AS193" s="90"/>
      <c r="AT193" s="90"/>
      <c r="AU193" s="90"/>
      <c r="AV193" s="90"/>
      <c r="AW193" s="90"/>
      <c r="AX193" s="90"/>
      <c r="AY193" s="90"/>
      <c r="AZ193" s="90"/>
    </row>
    <row r="194" spans="1:52" s="90" customFormat="1">
      <c r="A194" s="27">
        <v>122</v>
      </c>
      <c r="B194" s="88" t="s">
        <v>214</v>
      </c>
      <c r="C194" s="27" t="s">
        <v>215</v>
      </c>
      <c r="D194" s="27" t="s">
        <v>5</v>
      </c>
      <c r="E194" s="27"/>
      <c r="F194" s="27"/>
      <c r="G194" s="27" t="s">
        <v>52</v>
      </c>
      <c r="H194" s="32">
        <v>6</v>
      </c>
      <c r="I194" s="25"/>
      <c r="J194" s="182">
        <f t="shared" si="23"/>
        <v>0</v>
      </c>
      <c r="K194" s="36"/>
      <c r="L194" s="184">
        <f t="shared" si="24"/>
        <v>0</v>
      </c>
      <c r="M194" s="184">
        <f t="shared" si="25"/>
        <v>0</v>
      </c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</row>
    <row r="195" spans="1:52">
      <c r="A195" s="167">
        <v>123</v>
      </c>
      <c r="B195" s="88" t="s">
        <v>216</v>
      </c>
      <c r="C195" s="27" t="s">
        <v>217</v>
      </c>
      <c r="D195" s="27" t="s">
        <v>5</v>
      </c>
      <c r="E195" s="27"/>
      <c r="F195" s="27"/>
      <c r="G195" s="27" t="s">
        <v>52</v>
      </c>
      <c r="H195" s="32">
        <v>16</v>
      </c>
      <c r="I195" s="25"/>
      <c r="J195" s="182">
        <f t="shared" si="23"/>
        <v>0</v>
      </c>
      <c r="K195" s="36"/>
      <c r="L195" s="184">
        <f t="shared" si="24"/>
        <v>0</v>
      </c>
      <c r="M195" s="184">
        <f t="shared" si="25"/>
        <v>0</v>
      </c>
    </row>
    <row r="196" spans="1:52" ht="25.5">
      <c r="A196" s="27">
        <v>124</v>
      </c>
      <c r="B196" s="88" t="s">
        <v>218</v>
      </c>
      <c r="C196" s="27" t="s">
        <v>219</v>
      </c>
      <c r="D196" s="27" t="s">
        <v>5</v>
      </c>
      <c r="E196" s="27"/>
      <c r="F196" s="27"/>
      <c r="G196" s="27" t="s">
        <v>220</v>
      </c>
      <c r="H196" s="32">
        <v>9</v>
      </c>
      <c r="I196" s="25"/>
      <c r="J196" s="182">
        <f t="shared" si="23"/>
        <v>0</v>
      </c>
      <c r="K196" s="36"/>
      <c r="L196" s="184">
        <f t="shared" si="24"/>
        <v>0</v>
      </c>
      <c r="M196" s="184">
        <f t="shared" si="25"/>
        <v>0</v>
      </c>
    </row>
    <row r="197" spans="1:52" ht="25.5">
      <c r="A197" s="167">
        <v>125</v>
      </c>
      <c r="B197" s="88" t="s">
        <v>221</v>
      </c>
      <c r="C197" s="27" t="s">
        <v>222</v>
      </c>
      <c r="D197" s="27" t="s">
        <v>5</v>
      </c>
      <c r="E197" s="27"/>
      <c r="F197" s="27"/>
      <c r="G197" s="27"/>
      <c r="H197" s="32">
        <v>5</v>
      </c>
      <c r="I197" s="25"/>
      <c r="J197" s="182">
        <f t="shared" si="23"/>
        <v>0</v>
      </c>
      <c r="K197" s="7"/>
      <c r="L197" s="184">
        <f t="shared" si="24"/>
        <v>0</v>
      </c>
      <c r="M197" s="184">
        <f t="shared" si="25"/>
        <v>0</v>
      </c>
    </row>
    <row r="198" spans="1:52" ht="25.5">
      <c r="A198" s="27">
        <v>126</v>
      </c>
      <c r="B198" s="88" t="s">
        <v>223</v>
      </c>
      <c r="C198" s="27" t="s">
        <v>224</v>
      </c>
      <c r="D198" s="27" t="s">
        <v>5</v>
      </c>
      <c r="E198" s="27"/>
      <c r="F198" s="27"/>
      <c r="G198" s="27" t="s">
        <v>14</v>
      </c>
      <c r="H198" s="32">
        <v>10</v>
      </c>
      <c r="I198" s="46"/>
      <c r="J198" s="182">
        <f t="shared" si="23"/>
        <v>0</v>
      </c>
      <c r="K198" s="7"/>
      <c r="L198" s="184">
        <f t="shared" si="24"/>
        <v>0</v>
      </c>
      <c r="M198" s="184">
        <f t="shared" si="25"/>
        <v>0</v>
      </c>
    </row>
    <row r="199" spans="1:52" ht="25.5">
      <c r="A199" s="167">
        <v>127</v>
      </c>
      <c r="B199" s="61" t="s">
        <v>624</v>
      </c>
      <c r="C199" s="27" t="s">
        <v>625</v>
      </c>
      <c r="D199" s="96" t="s">
        <v>5</v>
      </c>
      <c r="E199" s="96"/>
      <c r="F199" s="96"/>
      <c r="G199" s="27" t="s">
        <v>626</v>
      </c>
      <c r="H199" s="74">
        <v>3</v>
      </c>
      <c r="I199" s="25"/>
      <c r="J199" s="182">
        <f t="shared" si="23"/>
        <v>0</v>
      </c>
      <c r="K199" s="36"/>
      <c r="L199" s="184">
        <f t="shared" si="24"/>
        <v>0</v>
      </c>
      <c r="M199" s="184">
        <f t="shared" si="25"/>
        <v>0</v>
      </c>
    </row>
    <row r="200" spans="1:52">
      <c r="A200" s="27">
        <v>128</v>
      </c>
      <c r="B200" s="116" t="s">
        <v>225</v>
      </c>
      <c r="C200" s="15" t="s">
        <v>226</v>
      </c>
      <c r="D200" s="15" t="s">
        <v>5</v>
      </c>
      <c r="E200" s="15"/>
      <c r="F200" s="15"/>
      <c r="G200" s="27" t="s">
        <v>626</v>
      </c>
      <c r="H200" s="38">
        <v>2</v>
      </c>
      <c r="I200" s="39"/>
      <c r="J200" s="182">
        <f t="shared" si="23"/>
        <v>0</v>
      </c>
      <c r="K200" s="26"/>
      <c r="L200" s="184">
        <f t="shared" si="24"/>
        <v>0</v>
      </c>
      <c r="M200" s="184">
        <f t="shared" si="25"/>
        <v>0</v>
      </c>
    </row>
    <row r="201" spans="1:52" s="90" customFormat="1">
      <c r="A201" s="167">
        <v>129</v>
      </c>
      <c r="B201" s="88" t="s">
        <v>757</v>
      </c>
      <c r="C201" s="27" t="s">
        <v>758</v>
      </c>
      <c r="D201" s="27" t="s">
        <v>5</v>
      </c>
      <c r="E201" s="27"/>
      <c r="F201" s="27"/>
      <c r="G201" s="27" t="s">
        <v>14</v>
      </c>
      <c r="H201" s="32">
        <v>1</v>
      </c>
      <c r="I201" s="25"/>
      <c r="J201" s="182">
        <f t="shared" si="23"/>
        <v>0</v>
      </c>
      <c r="K201" s="36"/>
      <c r="L201" s="184">
        <f t="shared" si="24"/>
        <v>0</v>
      </c>
      <c r="M201" s="184">
        <f t="shared" si="25"/>
        <v>0</v>
      </c>
    </row>
    <row r="202" spans="1:52" s="90" customFormat="1" ht="76.5">
      <c r="A202" s="27">
        <v>130</v>
      </c>
      <c r="B202" s="116" t="s">
        <v>227</v>
      </c>
      <c r="C202" s="45" t="s">
        <v>228</v>
      </c>
      <c r="D202" s="15" t="s">
        <v>5</v>
      </c>
      <c r="E202" s="15"/>
      <c r="F202" s="15"/>
      <c r="G202" s="15" t="s">
        <v>14</v>
      </c>
      <c r="H202" s="38">
        <v>1</v>
      </c>
      <c r="I202" s="41"/>
      <c r="J202" s="182">
        <f t="shared" ref="J202:J209" si="26">H202*I202</f>
        <v>0</v>
      </c>
      <c r="K202" s="26"/>
      <c r="L202" s="184">
        <f t="shared" ref="L202:L209" si="27">J202*K202</f>
        <v>0</v>
      </c>
      <c r="M202" s="184">
        <f t="shared" ref="M202:M209" si="28">J202+L202</f>
        <v>0</v>
      </c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</row>
    <row r="203" spans="1:52" s="90" customFormat="1" ht="76.5">
      <c r="A203" s="167">
        <v>131</v>
      </c>
      <c r="B203" s="116" t="s">
        <v>229</v>
      </c>
      <c r="C203" s="15" t="s">
        <v>230</v>
      </c>
      <c r="D203" s="15" t="s">
        <v>5</v>
      </c>
      <c r="E203" s="15"/>
      <c r="F203" s="15"/>
      <c r="G203" s="15" t="s">
        <v>231</v>
      </c>
      <c r="H203" s="38">
        <v>1</v>
      </c>
      <c r="I203" s="39"/>
      <c r="J203" s="182">
        <f t="shared" si="26"/>
        <v>0</v>
      </c>
      <c r="K203" s="26"/>
      <c r="L203" s="184">
        <f t="shared" si="27"/>
        <v>0</v>
      </c>
      <c r="M203" s="184">
        <f t="shared" si="28"/>
        <v>0</v>
      </c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</row>
    <row r="204" spans="1:52" ht="76.5">
      <c r="A204" s="27">
        <v>132</v>
      </c>
      <c r="B204" s="88" t="s">
        <v>232</v>
      </c>
      <c r="C204" s="27" t="s">
        <v>233</v>
      </c>
      <c r="D204" s="27" t="s">
        <v>5</v>
      </c>
      <c r="E204" s="27"/>
      <c r="F204" s="27"/>
      <c r="G204" s="27" t="s">
        <v>10</v>
      </c>
      <c r="H204" s="32">
        <v>6</v>
      </c>
      <c r="I204" s="25"/>
      <c r="J204" s="182">
        <f t="shared" si="26"/>
        <v>0</v>
      </c>
      <c r="K204" s="7"/>
      <c r="L204" s="184">
        <f t="shared" si="27"/>
        <v>0</v>
      </c>
      <c r="M204" s="184">
        <f t="shared" si="28"/>
        <v>0</v>
      </c>
    </row>
    <row r="205" spans="1:52">
      <c r="A205" s="167">
        <v>133</v>
      </c>
      <c r="B205" s="144" t="s">
        <v>655</v>
      </c>
      <c r="C205" s="145" t="s">
        <v>234</v>
      </c>
      <c r="D205" s="65" t="s">
        <v>5</v>
      </c>
      <c r="E205" s="65"/>
      <c r="F205" s="65"/>
      <c r="G205" s="79" t="s">
        <v>14</v>
      </c>
      <c r="H205" s="65">
        <v>5</v>
      </c>
      <c r="I205" s="146"/>
      <c r="J205" s="182">
        <f t="shared" si="26"/>
        <v>0</v>
      </c>
      <c r="K205" s="81"/>
      <c r="L205" s="184">
        <f t="shared" si="27"/>
        <v>0</v>
      </c>
      <c r="M205" s="184">
        <f t="shared" si="28"/>
        <v>0</v>
      </c>
    </row>
    <row r="206" spans="1:52">
      <c r="A206" s="27">
        <v>134</v>
      </c>
      <c r="B206" s="61" t="s">
        <v>775</v>
      </c>
      <c r="C206" s="92" t="s">
        <v>776</v>
      </c>
      <c r="D206" s="74" t="s">
        <v>5</v>
      </c>
      <c r="E206" s="74"/>
      <c r="F206" s="74"/>
      <c r="G206" s="74" t="s">
        <v>14</v>
      </c>
      <c r="H206" s="74">
        <v>200</v>
      </c>
      <c r="I206" s="93"/>
      <c r="J206" s="182">
        <f t="shared" si="26"/>
        <v>0</v>
      </c>
      <c r="K206" s="36"/>
      <c r="L206" s="184">
        <f t="shared" si="27"/>
        <v>0</v>
      </c>
      <c r="M206" s="184">
        <f t="shared" si="28"/>
        <v>0</v>
      </c>
    </row>
    <row r="207" spans="1:52" ht="25.5">
      <c r="A207" s="167">
        <v>135</v>
      </c>
      <c r="B207" s="88" t="s">
        <v>235</v>
      </c>
      <c r="C207" s="168" t="s">
        <v>236</v>
      </c>
      <c r="D207" s="27" t="s">
        <v>5</v>
      </c>
      <c r="E207" s="27"/>
      <c r="F207" s="27"/>
      <c r="G207" s="27" t="s">
        <v>14</v>
      </c>
      <c r="H207" s="32">
        <v>20</v>
      </c>
      <c r="I207" s="25"/>
      <c r="J207" s="182">
        <f t="shared" si="26"/>
        <v>0</v>
      </c>
      <c r="K207" s="7"/>
      <c r="L207" s="184">
        <f t="shared" si="27"/>
        <v>0</v>
      </c>
      <c r="M207" s="184">
        <f t="shared" si="28"/>
        <v>0</v>
      </c>
    </row>
    <row r="208" spans="1:52" s="156" customFormat="1" ht="27.75">
      <c r="A208" s="27">
        <v>136</v>
      </c>
      <c r="B208" s="91" t="s">
        <v>871</v>
      </c>
      <c r="C208" s="92" t="s">
        <v>634</v>
      </c>
      <c r="D208" s="92" t="s">
        <v>894</v>
      </c>
      <c r="E208" s="92"/>
      <c r="F208" s="92"/>
      <c r="G208" s="74" t="s">
        <v>10</v>
      </c>
      <c r="H208" s="74">
        <v>2</v>
      </c>
      <c r="I208" s="135"/>
      <c r="J208" s="182">
        <f t="shared" si="26"/>
        <v>0</v>
      </c>
      <c r="K208" s="36"/>
      <c r="L208" s="184">
        <f t="shared" si="27"/>
        <v>0</v>
      </c>
      <c r="M208" s="184">
        <f t="shared" si="28"/>
        <v>0</v>
      </c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0"/>
      <c r="AJ208" s="90"/>
      <c r="AK208" s="90"/>
      <c r="AL208" s="90"/>
      <c r="AM208" s="90"/>
      <c r="AN208" s="90"/>
      <c r="AO208" s="90"/>
      <c r="AP208" s="90"/>
      <c r="AQ208" s="90"/>
      <c r="AR208" s="90"/>
      <c r="AS208" s="90"/>
      <c r="AT208" s="90"/>
      <c r="AU208" s="90"/>
      <c r="AV208" s="90"/>
      <c r="AW208" s="90"/>
      <c r="AX208" s="90"/>
      <c r="AY208" s="90"/>
      <c r="AZ208" s="90"/>
    </row>
    <row r="209" spans="1:52">
      <c r="A209" s="167">
        <v>137</v>
      </c>
      <c r="B209" s="88" t="s">
        <v>237</v>
      </c>
      <c r="C209" s="27" t="s">
        <v>238</v>
      </c>
      <c r="D209" s="27" t="s">
        <v>5</v>
      </c>
      <c r="E209" s="27"/>
      <c r="F209" s="27"/>
      <c r="G209" s="27" t="s">
        <v>14</v>
      </c>
      <c r="H209" s="32">
        <v>20</v>
      </c>
      <c r="I209" s="25"/>
      <c r="J209" s="182">
        <f t="shared" si="26"/>
        <v>0</v>
      </c>
      <c r="K209" s="7"/>
      <c r="L209" s="184">
        <f t="shared" si="27"/>
        <v>0</v>
      </c>
      <c r="M209" s="184">
        <f t="shared" si="28"/>
        <v>0</v>
      </c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  <c r="AI209" s="90"/>
      <c r="AJ209" s="90"/>
      <c r="AK209" s="90"/>
      <c r="AL209" s="90"/>
      <c r="AM209" s="90"/>
      <c r="AN209" s="90"/>
      <c r="AO209" s="90"/>
      <c r="AP209" s="90"/>
      <c r="AQ209" s="90"/>
      <c r="AR209" s="90"/>
      <c r="AS209" s="90"/>
      <c r="AT209" s="90"/>
      <c r="AU209" s="90"/>
      <c r="AV209" s="90"/>
      <c r="AW209" s="90"/>
      <c r="AX209" s="90"/>
      <c r="AY209" s="90"/>
      <c r="AZ209" s="90"/>
    </row>
    <row r="210" spans="1:52" ht="15">
      <c r="A210" s="275"/>
      <c r="B210" s="326" t="s">
        <v>937</v>
      </c>
      <c r="C210" s="327"/>
      <c r="D210" s="327"/>
      <c r="E210" s="327"/>
      <c r="F210" s="327"/>
      <c r="G210" s="327"/>
      <c r="H210" s="327"/>
      <c r="I210" s="328"/>
      <c r="J210" s="250">
        <f>SUM(J73:J209)</f>
        <v>0</v>
      </c>
      <c r="K210" s="250"/>
      <c r="L210" s="250">
        <f t="shared" ref="L210:M210" si="29">SUM(L73:L209)</f>
        <v>0</v>
      </c>
      <c r="M210" s="250">
        <f t="shared" si="29"/>
        <v>0</v>
      </c>
    </row>
    <row r="211" spans="1:52" s="248" customFormat="1" ht="15.75">
      <c r="A211" s="276"/>
      <c r="B211" s="277"/>
      <c r="C211" s="276"/>
      <c r="D211" s="276"/>
      <c r="E211" s="276"/>
      <c r="F211" s="276"/>
      <c r="G211" s="276"/>
      <c r="H211" s="278"/>
      <c r="I211" s="267"/>
      <c r="J211" s="246"/>
      <c r="K211" s="268"/>
      <c r="L211" s="246"/>
    </row>
    <row r="212" spans="1:52" ht="15">
      <c r="A212" s="317" t="s">
        <v>918</v>
      </c>
      <c r="B212" s="318"/>
      <c r="C212" s="318"/>
      <c r="D212" s="318"/>
      <c r="E212" s="318"/>
      <c r="F212" s="318"/>
      <c r="G212" s="318"/>
      <c r="H212" s="318"/>
      <c r="I212" s="318"/>
      <c r="J212" s="318"/>
      <c r="K212" s="318"/>
      <c r="L212" s="318"/>
      <c r="M212" s="319"/>
    </row>
    <row r="213" spans="1:52" s="185" customFormat="1" ht="63.75">
      <c r="A213" s="67">
        <v>1</v>
      </c>
      <c r="B213" s="123" t="s">
        <v>928</v>
      </c>
      <c r="C213" s="179" t="s">
        <v>843</v>
      </c>
      <c r="D213" s="179" t="s">
        <v>705</v>
      </c>
      <c r="E213" s="179"/>
      <c r="F213" s="179"/>
      <c r="G213" s="180" t="s">
        <v>52</v>
      </c>
      <c r="H213" s="181">
        <v>100</v>
      </c>
      <c r="I213" s="186"/>
      <c r="J213" s="182">
        <f>H213*I213</f>
        <v>0</v>
      </c>
      <c r="K213" s="183"/>
      <c r="L213" s="184">
        <f>J213*K213</f>
        <v>0</v>
      </c>
      <c r="M213" s="184">
        <f>J213+L213</f>
        <v>0</v>
      </c>
    </row>
    <row r="214" spans="1:52" s="185" customFormat="1" ht="51">
      <c r="A214" s="67">
        <v>2</v>
      </c>
      <c r="B214" s="123" t="s">
        <v>929</v>
      </c>
      <c r="C214" s="179" t="s">
        <v>844</v>
      </c>
      <c r="D214" s="179" t="s">
        <v>705</v>
      </c>
      <c r="E214" s="179"/>
      <c r="F214" s="179"/>
      <c r="G214" s="180" t="s">
        <v>52</v>
      </c>
      <c r="H214" s="181">
        <v>10</v>
      </c>
      <c r="I214" s="186"/>
      <c r="J214" s="182">
        <f t="shared" ref="J214:J217" si="30">H214*I214</f>
        <v>0</v>
      </c>
      <c r="K214" s="183"/>
      <c r="L214" s="184">
        <f t="shared" ref="L214:L217" si="31">J214*K214</f>
        <v>0</v>
      </c>
      <c r="M214" s="184">
        <f t="shared" ref="M214:M217" si="32">J214+L214</f>
        <v>0</v>
      </c>
    </row>
    <row r="215" spans="1:52" s="185" customFormat="1" ht="51">
      <c r="A215" s="67">
        <v>3</v>
      </c>
      <c r="B215" s="123" t="s">
        <v>915</v>
      </c>
      <c r="C215" s="179" t="s">
        <v>845</v>
      </c>
      <c r="D215" s="179" t="s">
        <v>705</v>
      </c>
      <c r="E215" s="179"/>
      <c r="F215" s="179"/>
      <c r="G215" s="180" t="s">
        <v>52</v>
      </c>
      <c r="H215" s="181">
        <v>2</v>
      </c>
      <c r="I215" s="186"/>
      <c r="J215" s="182">
        <f t="shared" si="30"/>
        <v>0</v>
      </c>
      <c r="K215" s="183"/>
      <c r="L215" s="184">
        <f t="shared" si="31"/>
        <v>0</v>
      </c>
      <c r="M215" s="184">
        <f t="shared" si="32"/>
        <v>0</v>
      </c>
      <c r="N215" s="187"/>
      <c r="O215" s="187"/>
      <c r="P215" s="187"/>
      <c r="Q215" s="187"/>
      <c r="R215" s="187"/>
      <c r="S215" s="187"/>
      <c r="T215" s="187"/>
      <c r="U215" s="187"/>
      <c r="V215" s="187"/>
      <c r="W215" s="187"/>
      <c r="X215" s="187"/>
      <c r="Y215" s="187"/>
      <c r="Z215" s="187"/>
      <c r="AA215" s="187"/>
      <c r="AB215" s="187"/>
      <c r="AC215" s="187"/>
      <c r="AD215" s="187"/>
      <c r="AE215" s="187"/>
      <c r="AF215" s="187"/>
      <c r="AG215" s="187"/>
      <c r="AH215" s="187"/>
      <c r="AI215" s="187"/>
      <c r="AJ215" s="187"/>
      <c r="AK215" s="187"/>
      <c r="AL215" s="187"/>
      <c r="AM215" s="187"/>
      <c r="AN215" s="187"/>
      <c r="AO215" s="187"/>
      <c r="AP215" s="187"/>
      <c r="AQ215" s="187"/>
      <c r="AR215" s="187"/>
      <c r="AS215" s="187"/>
      <c r="AT215" s="187"/>
      <c r="AU215" s="187"/>
      <c r="AV215" s="187"/>
      <c r="AW215" s="187"/>
      <c r="AX215" s="187"/>
      <c r="AY215" s="187"/>
      <c r="AZ215" s="187"/>
    </row>
    <row r="216" spans="1:52" s="185" customFormat="1" ht="25.5">
      <c r="A216" s="67">
        <v>4</v>
      </c>
      <c r="B216" s="161" t="s">
        <v>709</v>
      </c>
      <c r="C216" s="179" t="s">
        <v>865</v>
      </c>
      <c r="D216" s="179" t="s">
        <v>705</v>
      </c>
      <c r="E216" s="179"/>
      <c r="F216" s="179"/>
      <c r="G216" s="180" t="s">
        <v>11</v>
      </c>
      <c r="H216" s="181">
        <v>5</v>
      </c>
      <c r="I216" s="186"/>
      <c r="J216" s="182">
        <f t="shared" si="30"/>
        <v>0</v>
      </c>
      <c r="K216" s="183"/>
      <c r="L216" s="184">
        <f t="shared" si="31"/>
        <v>0</v>
      </c>
      <c r="M216" s="184">
        <f t="shared" si="32"/>
        <v>0</v>
      </c>
      <c r="N216" s="187"/>
      <c r="O216" s="187"/>
      <c r="P216" s="187"/>
      <c r="Q216" s="187"/>
      <c r="R216" s="187"/>
      <c r="S216" s="187"/>
      <c r="T216" s="187"/>
      <c r="U216" s="187"/>
      <c r="V216" s="187"/>
      <c r="W216" s="187"/>
      <c r="X216" s="187"/>
      <c r="Y216" s="187"/>
      <c r="Z216" s="187"/>
      <c r="AA216" s="187"/>
      <c r="AB216" s="187"/>
      <c r="AC216" s="187"/>
      <c r="AD216" s="187"/>
      <c r="AE216" s="187"/>
      <c r="AF216" s="187"/>
      <c r="AG216" s="187"/>
      <c r="AH216" s="187"/>
      <c r="AI216" s="187"/>
      <c r="AJ216" s="187"/>
      <c r="AK216" s="187"/>
      <c r="AL216" s="187"/>
      <c r="AM216" s="187"/>
      <c r="AN216" s="187"/>
      <c r="AO216" s="187"/>
      <c r="AP216" s="187"/>
      <c r="AQ216" s="187"/>
      <c r="AR216" s="187"/>
      <c r="AS216" s="187"/>
      <c r="AT216" s="187"/>
      <c r="AU216" s="187"/>
      <c r="AV216" s="187"/>
      <c r="AW216" s="187"/>
      <c r="AX216" s="187"/>
      <c r="AY216" s="187"/>
      <c r="AZ216" s="187"/>
    </row>
    <row r="217" spans="1:52" s="185" customFormat="1" ht="25.5">
      <c r="A217" s="67">
        <v>5</v>
      </c>
      <c r="B217" s="161" t="s">
        <v>709</v>
      </c>
      <c r="C217" s="179" t="s">
        <v>864</v>
      </c>
      <c r="D217" s="179" t="s">
        <v>705</v>
      </c>
      <c r="E217" s="179"/>
      <c r="F217" s="179"/>
      <c r="G217" s="180" t="s">
        <v>11</v>
      </c>
      <c r="H217" s="181">
        <v>5</v>
      </c>
      <c r="I217" s="186"/>
      <c r="J217" s="182">
        <f t="shared" si="30"/>
        <v>0</v>
      </c>
      <c r="K217" s="183"/>
      <c r="L217" s="184">
        <f t="shared" si="31"/>
        <v>0</v>
      </c>
      <c r="M217" s="184">
        <f t="shared" si="32"/>
        <v>0</v>
      </c>
      <c r="N217" s="187"/>
      <c r="O217" s="187"/>
      <c r="P217" s="187"/>
      <c r="Q217" s="187"/>
      <c r="R217" s="187"/>
      <c r="S217" s="187"/>
      <c r="T217" s="187"/>
      <c r="U217" s="187"/>
      <c r="V217" s="187"/>
      <c r="W217" s="187"/>
      <c r="X217" s="187"/>
      <c r="Y217" s="187"/>
      <c r="Z217" s="187"/>
      <c r="AA217" s="187"/>
      <c r="AB217" s="187"/>
      <c r="AC217" s="187"/>
      <c r="AD217" s="187"/>
      <c r="AE217" s="187"/>
      <c r="AF217" s="187"/>
      <c r="AG217" s="187"/>
      <c r="AH217" s="187"/>
      <c r="AI217" s="187"/>
      <c r="AJ217" s="187"/>
      <c r="AK217" s="187"/>
      <c r="AL217" s="187"/>
      <c r="AM217" s="187"/>
      <c r="AN217" s="187"/>
      <c r="AO217" s="187"/>
      <c r="AP217" s="187"/>
      <c r="AQ217" s="187"/>
      <c r="AR217" s="187"/>
      <c r="AS217" s="187"/>
      <c r="AT217" s="187"/>
      <c r="AU217" s="187"/>
      <c r="AV217" s="187"/>
      <c r="AW217" s="187"/>
      <c r="AX217" s="187"/>
      <c r="AY217" s="187"/>
      <c r="AZ217" s="187"/>
    </row>
    <row r="218" spans="1:52" ht="15">
      <c r="A218" s="279"/>
      <c r="B218" s="326" t="s">
        <v>938</v>
      </c>
      <c r="C218" s="327"/>
      <c r="D218" s="327"/>
      <c r="E218" s="327"/>
      <c r="F218" s="327"/>
      <c r="G218" s="327"/>
      <c r="H218" s="327"/>
      <c r="I218" s="328"/>
      <c r="J218" s="250">
        <f>SUM(J213:J217)</f>
        <v>0</v>
      </c>
      <c r="K218" s="250"/>
      <c r="L218" s="250">
        <f t="shared" ref="L218:M218" si="33">SUM(L213:L217)</f>
        <v>0</v>
      </c>
      <c r="M218" s="250">
        <f t="shared" si="33"/>
        <v>0</v>
      </c>
    </row>
    <row r="219" spans="1:52" s="248" customFormat="1" ht="15.75">
      <c r="A219" s="241"/>
      <c r="B219" s="280"/>
      <c r="C219" s="241"/>
      <c r="D219" s="241"/>
      <c r="E219" s="241"/>
      <c r="F219" s="241"/>
      <c r="G219" s="241"/>
      <c r="H219" s="281"/>
      <c r="I219" s="245"/>
      <c r="J219" s="246"/>
      <c r="K219" s="247"/>
      <c r="L219" s="246"/>
    </row>
    <row r="220" spans="1:52" ht="15">
      <c r="A220" s="317" t="s">
        <v>919</v>
      </c>
      <c r="B220" s="318"/>
      <c r="C220" s="318"/>
      <c r="D220" s="318"/>
      <c r="E220" s="318"/>
      <c r="F220" s="318"/>
      <c r="G220" s="318"/>
      <c r="H220" s="318"/>
      <c r="I220" s="318"/>
      <c r="J220" s="318"/>
      <c r="K220" s="318"/>
      <c r="L220" s="318"/>
      <c r="M220" s="319"/>
    </row>
    <row r="221" spans="1:52">
      <c r="A221" s="84">
        <v>1</v>
      </c>
      <c r="B221" s="129" t="s">
        <v>740</v>
      </c>
      <c r="C221" s="84" t="s">
        <v>741</v>
      </c>
      <c r="D221" s="84" t="s">
        <v>897</v>
      </c>
      <c r="E221" s="84"/>
      <c r="F221" s="84"/>
      <c r="G221" s="84" t="s">
        <v>445</v>
      </c>
      <c r="H221" s="84">
        <v>200</v>
      </c>
      <c r="I221" s="147"/>
      <c r="J221" s="182">
        <f>H221*I221</f>
        <v>0</v>
      </c>
      <c r="K221" s="183"/>
      <c r="L221" s="184">
        <f>J221*K221</f>
        <v>0</v>
      </c>
      <c r="M221" s="184">
        <f>J221+L221</f>
        <v>0</v>
      </c>
    </row>
    <row r="222" spans="1:52" s="225" customFormat="1" ht="15">
      <c r="A222" s="282"/>
      <c r="B222" s="336" t="s">
        <v>939</v>
      </c>
      <c r="C222" s="337"/>
      <c r="D222" s="337"/>
      <c r="E222" s="337"/>
      <c r="F222" s="337"/>
      <c r="G222" s="337"/>
      <c r="H222" s="337"/>
      <c r="I222" s="338"/>
      <c r="J222" s="250">
        <f>SUM(J221)</f>
        <v>0</v>
      </c>
      <c r="K222" s="250"/>
      <c r="L222" s="250">
        <f t="shared" ref="L222:M222" si="34">SUM(L221)</f>
        <v>0</v>
      </c>
      <c r="M222" s="250">
        <f t="shared" si="34"/>
        <v>0</v>
      </c>
    </row>
    <row r="223" spans="1:52" s="230" customFormat="1" ht="15">
      <c r="A223" s="226"/>
      <c r="B223" s="227"/>
      <c r="C223" s="226"/>
      <c r="D223" s="226"/>
      <c r="E223" s="226"/>
      <c r="F223" s="226"/>
      <c r="G223" s="226"/>
      <c r="H223" s="226"/>
      <c r="I223" s="228"/>
      <c r="J223" s="220"/>
      <c r="K223" s="229"/>
      <c r="L223" s="220"/>
    </row>
    <row r="224" spans="1:52" ht="15">
      <c r="A224" s="317" t="s">
        <v>920</v>
      </c>
      <c r="B224" s="318"/>
      <c r="C224" s="318"/>
      <c r="D224" s="318"/>
      <c r="E224" s="318"/>
      <c r="F224" s="318"/>
      <c r="G224" s="318"/>
      <c r="H224" s="318"/>
      <c r="I224" s="318"/>
      <c r="J224" s="318"/>
      <c r="K224" s="318"/>
      <c r="L224" s="318"/>
      <c r="M224" s="319"/>
    </row>
    <row r="225" spans="1:52" ht="89.25">
      <c r="A225" s="11">
        <v>1</v>
      </c>
      <c r="B225" s="116" t="s">
        <v>244</v>
      </c>
      <c r="C225" s="20" t="s">
        <v>245</v>
      </c>
      <c r="D225" s="42" t="s">
        <v>242</v>
      </c>
      <c r="E225" s="42"/>
      <c r="F225" s="42"/>
      <c r="G225" s="20" t="s">
        <v>243</v>
      </c>
      <c r="H225" s="19">
        <v>8</v>
      </c>
      <c r="I225" s="41"/>
      <c r="J225" s="182">
        <f>H225*I225</f>
        <v>0</v>
      </c>
      <c r="K225" s="183"/>
      <c r="L225" s="184">
        <f>J225*K225</f>
        <v>0</v>
      </c>
      <c r="M225" s="184">
        <f>J225+L225</f>
        <v>0</v>
      </c>
    </row>
    <row r="226" spans="1:52" ht="76.5">
      <c r="A226" s="15">
        <v>2</v>
      </c>
      <c r="B226" s="116" t="s">
        <v>248</v>
      </c>
      <c r="C226" s="15" t="s">
        <v>249</v>
      </c>
      <c r="D226" s="42" t="s">
        <v>242</v>
      </c>
      <c r="E226" s="42"/>
      <c r="F226" s="42"/>
      <c r="G226" s="15" t="s">
        <v>243</v>
      </c>
      <c r="H226" s="38">
        <v>2</v>
      </c>
      <c r="I226" s="39"/>
      <c r="J226" s="182">
        <f t="shared" ref="J226:J228" si="35">H226*I226</f>
        <v>0</v>
      </c>
      <c r="K226" s="26"/>
      <c r="L226" s="184">
        <f t="shared" ref="L226:L228" si="36">J226*K226</f>
        <v>0</v>
      </c>
      <c r="M226" s="184">
        <f t="shared" ref="M226:M228" si="37">J226+L226</f>
        <v>0</v>
      </c>
    </row>
    <row r="227" spans="1:52" ht="76.5">
      <c r="A227" s="15">
        <v>3</v>
      </c>
      <c r="B227" s="116" t="s">
        <v>246</v>
      </c>
      <c r="C227" s="20" t="s">
        <v>247</v>
      </c>
      <c r="D227" s="42" t="s">
        <v>242</v>
      </c>
      <c r="E227" s="42"/>
      <c r="F227" s="42"/>
      <c r="G227" s="20" t="s">
        <v>243</v>
      </c>
      <c r="H227" s="38">
        <v>2</v>
      </c>
      <c r="I227" s="39"/>
      <c r="J227" s="182">
        <f t="shared" si="35"/>
        <v>0</v>
      </c>
      <c r="K227" s="40"/>
      <c r="L227" s="184">
        <f t="shared" si="36"/>
        <v>0</v>
      </c>
      <c r="M227" s="184">
        <f t="shared" si="37"/>
        <v>0</v>
      </c>
    </row>
    <row r="228" spans="1:52" ht="76.5">
      <c r="A228" s="11">
        <v>4</v>
      </c>
      <c r="B228" s="116" t="s">
        <v>250</v>
      </c>
      <c r="C228" s="42" t="s">
        <v>251</v>
      </c>
      <c r="D228" s="42" t="s">
        <v>242</v>
      </c>
      <c r="E228" s="42"/>
      <c r="F228" s="42"/>
      <c r="G228" s="23" t="s">
        <v>243</v>
      </c>
      <c r="H228" s="44">
        <v>2</v>
      </c>
      <c r="I228" s="41"/>
      <c r="J228" s="182">
        <f t="shared" si="35"/>
        <v>0</v>
      </c>
      <c r="K228" s="26"/>
      <c r="L228" s="184">
        <f t="shared" si="36"/>
        <v>0</v>
      </c>
      <c r="M228" s="184">
        <f t="shared" si="37"/>
        <v>0</v>
      </c>
    </row>
    <row r="229" spans="1:52" ht="15">
      <c r="A229" s="265"/>
      <c r="B229" s="340" t="s">
        <v>940</v>
      </c>
      <c r="C229" s="340"/>
      <c r="D229" s="340"/>
      <c r="E229" s="340"/>
      <c r="F229" s="340"/>
      <c r="G229" s="340"/>
      <c r="H229" s="340"/>
      <c r="I229" s="340"/>
      <c r="J229" s="250">
        <f>SUM(J225:J228)</f>
        <v>0</v>
      </c>
      <c r="K229" s="250"/>
      <c r="L229" s="250">
        <f t="shared" ref="L229:M229" si="38">SUM(L225:L228)</f>
        <v>0</v>
      </c>
      <c r="M229" s="250">
        <f t="shared" si="38"/>
        <v>0</v>
      </c>
    </row>
    <row r="230" spans="1:52" s="264" customFormat="1" ht="15.75">
      <c r="A230" s="251"/>
      <c r="B230" s="271"/>
      <c r="C230" s="251"/>
      <c r="D230" s="251"/>
      <c r="E230" s="251"/>
      <c r="F230" s="251"/>
      <c r="G230" s="251"/>
      <c r="H230" s="272"/>
      <c r="I230" s="273"/>
      <c r="J230" s="246"/>
      <c r="K230" s="268"/>
      <c r="L230" s="246"/>
    </row>
    <row r="231" spans="1:52" s="73" customFormat="1" ht="15">
      <c r="A231" s="317" t="s">
        <v>921</v>
      </c>
      <c r="B231" s="318"/>
      <c r="C231" s="318"/>
      <c r="D231" s="318"/>
      <c r="E231" s="318"/>
      <c r="F231" s="318"/>
      <c r="G231" s="318"/>
      <c r="H231" s="318"/>
      <c r="I231" s="318"/>
      <c r="J231" s="318"/>
      <c r="K231" s="318"/>
      <c r="L231" s="318"/>
      <c r="M231" s="319"/>
    </row>
    <row r="232" spans="1:52" ht="15" customHeight="1">
      <c r="A232" s="27">
        <v>1</v>
      </c>
      <c r="B232" s="125" t="s">
        <v>402</v>
      </c>
      <c r="C232" s="9" t="s">
        <v>403</v>
      </c>
      <c r="D232" s="101" t="s">
        <v>6</v>
      </c>
      <c r="E232" s="101"/>
      <c r="F232" s="101"/>
      <c r="G232" s="9" t="s">
        <v>52</v>
      </c>
      <c r="H232" s="4">
        <v>6</v>
      </c>
      <c r="I232" s="8"/>
      <c r="J232" s="182">
        <f>H232*I232</f>
        <v>0</v>
      </c>
      <c r="K232" s="183"/>
      <c r="L232" s="184">
        <f>J232*K232</f>
        <v>0</v>
      </c>
      <c r="M232" s="184">
        <f>J232+L232</f>
        <v>0</v>
      </c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90"/>
      <c r="AJ232" s="90"/>
      <c r="AK232" s="90"/>
      <c r="AL232" s="90"/>
      <c r="AM232" s="90"/>
      <c r="AN232" s="90"/>
      <c r="AO232" s="90"/>
      <c r="AP232" s="90"/>
      <c r="AQ232" s="90"/>
      <c r="AR232" s="90"/>
      <c r="AS232" s="90"/>
      <c r="AT232" s="90"/>
      <c r="AU232" s="90"/>
      <c r="AV232" s="90"/>
      <c r="AW232" s="90"/>
      <c r="AX232" s="90"/>
      <c r="AY232" s="90"/>
      <c r="AZ232" s="90"/>
    </row>
    <row r="233" spans="1:52" s="90" customFormat="1" ht="25.5">
      <c r="A233" s="27">
        <v>2</v>
      </c>
      <c r="B233" s="88" t="s">
        <v>404</v>
      </c>
      <c r="C233" s="101" t="s">
        <v>405</v>
      </c>
      <c r="D233" s="101" t="s">
        <v>6</v>
      </c>
      <c r="E233" s="101"/>
      <c r="F233" s="101"/>
      <c r="G233" s="101" t="s">
        <v>52</v>
      </c>
      <c r="H233" s="21">
        <v>10</v>
      </c>
      <c r="I233" s="12"/>
      <c r="J233" s="182">
        <f t="shared" ref="J233:J255" si="39">H233*I233</f>
        <v>0</v>
      </c>
      <c r="K233" s="36"/>
      <c r="L233" s="184">
        <f t="shared" ref="L233:L255" si="40">J233*K233</f>
        <v>0</v>
      </c>
      <c r="M233" s="184">
        <f t="shared" ref="M233:M255" si="41">J233+L233</f>
        <v>0</v>
      </c>
    </row>
    <row r="234" spans="1:52" ht="38.25">
      <c r="A234" s="27">
        <v>3</v>
      </c>
      <c r="B234" s="88" t="s">
        <v>406</v>
      </c>
      <c r="C234" s="27" t="s">
        <v>407</v>
      </c>
      <c r="D234" s="101" t="s">
        <v>6</v>
      </c>
      <c r="E234" s="101"/>
      <c r="F234" s="101"/>
      <c r="G234" s="27" t="s">
        <v>52</v>
      </c>
      <c r="H234" s="32">
        <v>5</v>
      </c>
      <c r="I234" s="25"/>
      <c r="J234" s="182">
        <f t="shared" si="39"/>
        <v>0</v>
      </c>
      <c r="K234" s="36"/>
      <c r="L234" s="184">
        <f t="shared" si="40"/>
        <v>0</v>
      </c>
      <c r="M234" s="184">
        <f t="shared" si="41"/>
        <v>0</v>
      </c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  <c r="AI234" s="90"/>
      <c r="AJ234" s="90"/>
      <c r="AK234" s="90"/>
      <c r="AL234" s="90"/>
      <c r="AM234" s="90"/>
      <c r="AN234" s="90"/>
      <c r="AO234" s="90"/>
      <c r="AP234" s="90"/>
      <c r="AQ234" s="90"/>
      <c r="AR234" s="90"/>
      <c r="AS234" s="90"/>
      <c r="AT234" s="90"/>
      <c r="AU234" s="90"/>
      <c r="AV234" s="90"/>
      <c r="AW234" s="90"/>
      <c r="AX234" s="90"/>
      <c r="AY234" s="90"/>
      <c r="AZ234" s="90"/>
    </row>
    <row r="235" spans="1:52" s="90" customFormat="1" ht="38.25">
      <c r="A235" s="27">
        <v>4</v>
      </c>
      <c r="B235" s="120" t="s">
        <v>408</v>
      </c>
      <c r="C235" s="16" t="s">
        <v>409</v>
      </c>
      <c r="D235" s="52" t="s">
        <v>6</v>
      </c>
      <c r="E235" s="52"/>
      <c r="F235" s="52"/>
      <c r="G235" s="16" t="s">
        <v>10</v>
      </c>
      <c r="H235" s="33">
        <v>1</v>
      </c>
      <c r="I235" s="6"/>
      <c r="J235" s="182">
        <f t="shared" si="39"/>
        <v>0</v>
      </c>
      <c r="K235" s="5"/>
      <c r="L235" s="184">
        <f t="shared" si="40"/>
        <v>0</v>
      </c>
      <c r="M235" s="184">
        <f t="shared" si="41"/>
        <v>0</v>
      </c>
    </row>
    <row r="236" spans="1:52" s="90" customFormat="1" ht="38.25">
      <c r="A236" s="27">
        <v>5</v>
      </c>
      <c r="B236" s="88" t="s">
        <v>410</v>
      </c>
      <c r="C236" s="27" t="s">
        <v>411</v>
      </c>
      <c r="D236" s="101" t="s">
        <v>6</v>
      </c>
      <c r="E236" s="101"/>
      <c r="F236" s="101"/>
      <c r="G236" s="27" t="s">
        <v>157</v>
      </c>
      <c r="H236" s="32">
        <v>20</v>
      </c>
      <c r="I236" s="25"/>
      <c r="J236" s="182">
        <f t="shared" si="39"/>
        <v>0</v>
      </c>
      <c r="K236" s="36"/>
      <c r="L236" s="184">
        <f t="shared" si="40"/>
        <v>0</v>
      </c>
      <c r="M236" s="184">
        <f t="shared" si="41"/>
        <v>0</v>
      </c>
    </row>
    <row r="237" spans="1:52" s="90" customFormat="1" ht="38.25">
      <c r="A237" s="27">
        <v>6</v>
      </c>
      <c r="B237" s="88" t="s">
        <v>412</v>
      </c>
      <c r="C237" s="27" t="s">
        <v>413</v>
      </c>
      <c r="D237" s="101" t="s">
        <v>6</v>
      </c>
      <c r="E237" s="101"/>
      <c r="F237" s="101"/>
      <c r="G237" s="27" t="s">
        <v>157</v>
      </c>
      <c r="H237" s="32">
        <v>25</v>
      </c>
      <c r="I237" s="25"/>
      <c r="J237" s="182">
        <f t="shared" si="39"/>
        <v>0</v>
      </c>
      <c r="K237" s="36"/>
      <c r="L237" s="184">
        <f t="shared" si="40"/>
        <v>0</v>
      </c>
      <c r="M237" s="184">
        <f t="shared" si="41"/>
        <v>0</v>
      </c>
    </row>
    <row r="238" spans="1:52" s="90" customFormat="1" ht="38.25">
      <c r="A238" s="27">
        <v>7</v>
      </c>
      <c r="B238" s="88" t="s">
        <v>414</v>
      </c>
      <c r="C238" s="27" t="s">
        <v>415</v>
      </c>
      <c r="D238" s="101" t="s">
        <v>6</v>
      </c>
      <c r="E238" s="101"/>
      <c r="F238" s="101"/>
      <c r="G238" s="27" t="s">
        <v>157</v>
      </c>
      <c r="H238" s="32">
        <v>25</v>
      </c>
      <c r="I238" s="25"/>
      <c r="J238" s="182">
        <f t="shared" si="39"/>
        <v>0</v>
      </c>
      <c r="K238" s="36"/>
      <c r="L238" s="184">
        <f t="shared" si="40"/>
        <v>0</v>
      </c>
      <c r="M238" s="184">
        <f t="shared" si="41"/>
        <v>0</v>
      </c>
    </row>
    <row r="239" spans="1:52" ht="38.25">
      <c r="A239" s="27">
        <v>8</v>
      </c>
      <c r="B239" s="88" t="s">
        <v>416</v>
      </c>
      <c r="C239" s="27" t="s">
        <v>417</v>
      </c>
      <c r="D239" s="101" t="s">
        <v>6</v>
      </c>
      <c r="E239" s="101"/>
      <c r="F239" s="101"/>
      <c r="G239" s="27" t="s">
        <v>157</v>
      </c>
      <c r="H239" s="32">
        <v>10</v>
      </c>
      <c r="I239" s="25"/>
      <c r="J239" s="182">
        <f t="shared" si="39"/>
        <v>0</v>
      </c>
      <c r="K239" s="36"/>
      <c r="L239" s="184">
        <f t="shared" si="40"/>
        <v>0</v>
      </c>
      <c r="M239" s="184">
        <f t="shared" si="41"/>
        <v>0</v>
      </c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90"/>
      <c r="AJ239" s="90"/>
      <c r="AK239" s="90"/>
      <c r="AL239" s="90"/>
      <c r="AM239" s="90"/>
      <c r="AN239" s="90"/>
      <c r="AO239" s="90"/>
      <c r="AP239" s="90"/>
      <c r="AQ239" s="90"/>
      <c r="AR239" s="90"/>
      <c r="AS239" s="90"/>
      <c r="AT239" s="90"/>
      <c r="AU239" s="90"/>
      <c r="AV239" s="90"/>
      <c r="AW239" s="90"/>
      <c r="AX239" s="90"/>
      <c r="AY239" s="90"/>
      <c r="AZ239" s="90"/>
    </row>
    <row r="240" spans="1:52" s="90" customFormat="1" ht="25.5">
      <c r="A240" s="27">
        <v>9</v>
      </c>
      <c r="B240" s="88" t="s">
        <v>418</v>
      </c>
      <c r="C240" s="24" t="s">
        <v>419</v>
      </c>
      <c r="D240" s="101" t="s">
        <v>6</v>
      </c>
      <c r="E240" s="101"/>
      <c r="F240" s="101"/>
      <c r="G240" s="27" t="s">
        <v>199</v>
      </c>
      <c r="H240" s="32">
        <v>14</v>
      </c>
      <c r="I240" s="25"/>
      <c r="J240" s="182">
        <f t="shared" si="39"/>
        <v>0</v>
      </c>
      <c r="K240" s="36"/>
      <c r="L240" s="184">
        <f t="shared" si="40"/>
        <v>0</v>
      </c>
      <c r="M240" s="184">
        <f t="shared" si="41"/>
        <v>0</v>
      </c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</row>
    <row r="241" spans="1:52" ht="38.25">
      <c r="A241" s="27">
        <v>10</v>
      </c>
      <c r="B241" s="91" t="s">
        <v>671</v>
      </c>
      <c r="C241" s="27" t="s">
        <v>672</v>
      </c>
      <c r="D241" s="74" t="s">
        <v>797</v>
      </c>
      <c r="E241" s="74"/>
      <c r="F241" s="74"/>
      <c r="G241" s="27" t="s">
        <v>623</v>
      </c>
      <c r="H241" s="74">
        <v>2</v>
      </c>
      <c r="I241" s="25"/>
      <c r="J241" s="182">
        <f t="shared" si="39"/>
        <v>0</v>
      </c>
      <c r="K241" s="36"/>
      <c r="L241" s="184">
        <f t="shared" si="40"/>
        <v>0</v>
      </c>
      <c r="M241" s="184">
        <f t="shared" si="41"/>
        <v>0</v>
      </c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  <c r="AO241" s="90"/>
      <c r="AP241" s="90"/>
      <c r="AQ241" s="90"/>
      <c r="AR241" s="90"/>
      <c r="AS241" s="90"/>
      <c r="AT241" s="90"/>
      <c r="AU241" s="90"/>
      <c r="AV241" s="90"/>
      <c r="AW241" s="90"/>
      <c r="AX241" s="90"/>
      <c r="AY241" s="90"/>
      <c r="AZ241" s="90"/>
    </row>
    <row r="242" spans="1:52" s="90" customFormat="1" ht="25.5">
      <c r="A242" s="27">
        <v>11</v>
      </c>
      <c r="B242" s="120" t="s">
        <v>420</v>
      </c>
      <c r="C242" s="16" t="s">
        <v>421</v>
      </c>
      <c r="D242" s="52" t="s">
        <v>6</v>
      </c>
      <c r="E242" s="52"/>
      <c r="F242" s="52"/>
      <c r="G242" s="16" t="s">
        <v>14</v>
      </c>
      <c r="H242" s="33">
        <v>10</v>
      </c>
      <c r="I242" s="6"/>
      <c r="J242" s="182">
        <f t="shared" si="39"/>
        <v>0</v>
      </c>
      <c r="K242" s="5"/>
      <c r="L242" s="184">
        <f t="shared" si="40"/>
        <v>0</v>
      </c>
      <c r="M242" s="184">
        <f t="shared" si="41"/>
        <v>0</v>
      </c>
    </row>
    <row r="243" spans="1:52" s="90" customFormat="1" ht="38.25">
      <c r="A243" s="27">
        <v>12</v>
      </c>
      <c r="B243" s="88" t="s">
        <v>422</v>
      </c>
      <c r="C243" s="27" t="s">
        <v>423</v>
      </c>
      <c r="D243" s="101" t="s">
        <v>6</v>
      </c>
      <c r="E243" s="101"/>
      <c r="F243" s="101"/>
      <c r="G243" s="27" t="s">
        <v>14</v>
      </c>
      <c r="H243" s="32">
        <v>5</v>
      </c>
      <c r="I243" s="25"/>
      <c r="J243" s="182">
        <f t="shared" si="39"/>
        <v>0</v>
      </c>
      <c r="K243" s="36"/>
      <c r="L243" s="184">
        <f t="shared" si="40"/>
        <v>0</v>
      </c>
      <c r="M243" s="184">
        <f t="shared" si="41"/>
        <v>0</v>
      </c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</row>
    <row r="244" spans="1:52" s="90" customFormat="1" ht="38.25">
      <c r="A244" s="27">
        <v>13</v>
      </c>
      <c r="B244" s="91" t="s">
        <v>679</v>
      </c>
      <c r="C244" s="27" t="s">
        <v>680</v>
      </c>
      <c r="D244" s="74" t="s">
        <v>675</v>
      </c>
      <c r="E244" s="74"/>
      <c r="F244" s="74"/>
      <c r="G244" s="27" t="s">
        <v>11</v>
      </c>
      <c r="H244" s="74">
        <v>1</v>
      </c>
      <c r="I244" s="25"/>
      <c r="J244" s="182">
        <f t="shared" si="39"/>
        <v>0</v>
      </c>
      <c r="K244" s="36"/>
      <c r="L244" s="184">
        <f t="shared" si="40"/>
        <v>0</v>
      </c>
      <c r="M244" s="184">
        <f t="shared" si="41"/>
        <v>0</v>
      </c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</row>
    <row r="245" spans="1:52" s="90" customFormat="1" ht="38.25">
      <c r="A245" s="27">
        <v>14</v>
      </c>
      <c r="B245" s="91" t="s">
        <v>673</v>
      </c>
      <c r="C245" s="27" t="s">
        <v>674</v>
      </c>
      <c r="D245" s="74" t="s">
        <v>675</v>
      </c>
      <c r="E245" s="74"/>
      <c r="F245" s="74"/>
      <c r="G245" s="27" t="s">
        <v>11</v>
      </c>
      <c r="H245" s="74">
        <v>1</v>
      </c>
      <c r="I245" s="25"/>
      <c r="J245" s="182">
        <f t="shared" si="39"/>
        <v>0</v>
      </c>
      <c r="K245" s="36"/>
      <c r="L245" s="184">
        <f t="shared" si="40"/>
        <v>0</v>
      </c>
      <c r="M245" s="184">
        <f t="shared" si="41"/>
        <v>0</v>
      </c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</row>
    <row r="246" spans="1:52" s="90" customFormat="1" ht="25.5">
      <c r="A246" s="27">
        <v>15</v>
      </c>
      <c r="B246" s="91" t="s">
        <v>676</v>
      </c>
      <c r="C246" s="27" t="s">
        <v>677</v>
      </c>
      <c r="D246" s="74" t="s">
        <v>675</v>
      </c>
      <c r="E246" s="74"/>
      <c r="F246" s="74"/>
      <c r="G246" s="27" t="s">
        <v>678</v>
      </c>
      <c r="H246" s="74">
        <v>1</v>
      </c>
      <c r="I246" s="25"/>
      <c r="J246" s="182">
        <f t="shared" si="39"/>
        <v>0</v>
      </c>
      <c r="K246" s="36"/>
      <c r="L246" s="184">
        <f t="shared" si="40"/>
        <v>0</v>
      </c>
      <c r="M246" s="184">
        <f t="shared" si="41"/>
        <v>0</v>
      </c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</row>
    <row r="247" spans="1:52" s="90" customFormat="1">
      <c r="A247" s="27">
        <v>16</v>
      </c>
      <c r="B247" s="125" t="s">
        <v>424</v>
      </c>
      <c r="C247" s="101" t="s">
        <v>425</v>
      </c>
      <c r="D247" s="101" t="s">
        <v>6</v>
      </c>
      <c r="E247" s="101"/>
      <c r="F247" s="101"/>
      <c r="G247" s="101" t="s">
        <v>52</v>
      </c>
      <c r="H247" s="21">
        <v>5</v>
      </c>
      <c r="I247" s="12"/>
      <c r="J247" s="182">
        <f t="shared" si="39"/>
        <v>0</v>
      </c>
      <c r="K247" s="36"/>
      <c r="L247" s="184">
        <f t="shared" si="40"/>
        <v>0</v>
      </c>
      <c r="M247" s="184">
        <f t="shared" si="41"/>
        <v>0</v>
      </c>
    </row>
    <row r="248" spans="1:52" s="90" customFormat="1">
      <c r="A248" s="27">
        <v>17</v>
      </c>
      <c r="B248" s="125" t="s">
        <v>426</v>
      </c>
      <c r="C248" s="101" t="s">
        <v>427</v>
      </c>
      <c r="D248" s="101" t="s">
        <v>6</v>
      </c>
      <c r="E248" s="101"/>
      <c r="F248" s="101"/>
      <c r="G248" s="101" t="s">
        <v>52</v>
      </c>
      <c r="H248" s="21">
        <v>10</v>
      </c>
      <c r="I248" s="12"/>
      <c r="J248" s="182">
        <f t="shared" si="39"/>
        <v>0</v>
      </c>
      <c r="K248" s="36"/>
      <c r="L248" s="184">
        <f t="shared" si="40"/>
        <v>0</v>
      </c>
      <c r="M248" s="184">
        <f t="shared" si="41"/>
        <v>0</v>
      </c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</row>
    <row r="249" spans="1:52" s="90" customFormat="1" ht="51">
      <c r="A249" s="27">
        <v>18</v>
      </c>
      <c r="B249" s="125" t="s">
        <v>428</v>
      </c>
      <c r="C249" s="101" t="s">
        <v>429</v>
      </c>
      <c r="D249" s="101" t="s">
        <v>6</v>
      </c>
      <c r="E249" s="101"/>
      <c r="F249" s="101"/>
      <c r="G249" s="27" t="s">
        <v>14</v>
      </c>
      <c r="H249" s="21">
        <v>9</v>
      </c>
      <c r="I249" s="12"/>
      <c r="J249" s="182">
        <f t="shared" si="39"/>
        <v>0</v>
      </c>
      <c r="K249" s="36"/>
      <c r="L249" s="184">
        <f t="shared" si="40"/>
        <v>0</v>
      </c>
      <c r="M249" s="184">
        <f t="shared" si="41"/>
        <v>0</v>
      </c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</row>
    <row r="250" spans="1:52" s="90" customFormat="1" ht="51">
      <c r="A250" s="27">
        <v>19</v>
      </c>
      <c r="B250" s="125" t="s">
        <v>428</v>
      </c>
      <c r="C250" s="101" t="s">
        <v>429</v>
      </c>
      <c r="D250" s="101" t="s">
        <v>6</v>
      </c>
      <c r="E250" s="101"/>
      <c r="F250" s="101"/>
      <c r="G250" s="27" t="s">
        <v>14</v>
      </c>
      <c r="H250" s="21">
        <v>7</v>
      </c>
      <c r="I250" s="12"/>
      <c r="J250" s="182">
        <f t="shared" si="39"/>
        <v>0</v>
      </c>
      <c r="K250" s="36"/>
      <c r="L250" s="184">
        <f t="shared" si="40"/>
        <v>0</v>
      </c>
      <c r="M250" s="184">
        <f t="shared" si="41"/>
        <v>0</v>
      </c>
    </row>
    <row r="251" spans="1:52" ht="38.25">
      <c r="A251" s="27">
        <v>20</v>
      </c>
      <c r="B251" s="91" t="s">
        <v>683</v>
      </c>
      <c r="C251" s="27" t="s">
        <v>684</v>
      </c>
      <c r="D251" s="74" t="s">
        <v>685</v>
      </c>
      <c r="E251" s="74"/>
      <c r="F251" s="74"/>
      <c r="G251" s="27" t="s">
        <v>11</v>
      </c>
      <c r="H251" s="74">
        <v>2</v>
      </c>
      <c r="I251" s="25"/>
      <c r="J251" s="182">
        <f t="shared" si="39"/>
        <v>0</v>
      </c>
      <c r="K251" s="36"/>
      <c r="L251" s="184">
        <f t="shared" si="40"/>
        <v>0</v>
      </c>
      <c r="M251" s="184">
        <f t="shared" si="41"/>
        <v>0</v>
      </c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  <c r="AO251" s="90"/>
      <c r="AP251" s="90"/>
      <c r="AQ251" s="90"/>
      <c r="AR251" s="90"/>
      <c r="AS251" s="90"/>
      <c r="AT251" s="90"/>
      <c r="AU251" s="90"/>
      <c r="AV251" s="90"/>
      <c r="AW251" s="90"/>
      <c r="AX251" s="90"/>
      <c r="AY251" s="90"/>
      <c r="AZ251" s="90"/>
    </row>
    <row r="252" spans="1:52" s="90" customFormat="1" ht="63.75">
      <c r="A252" s="27">
        <v>21</v>
      </c>
      <c r="B252" s="116" t="s">
        <v>430</v>
      </c>
      <c r="C252" s="15" t="s">
        <v>431</v>
      </c>
      <c r="D252" s="42" t="s">
        <v>6</v>
      </c>
      <c r="E252" s="42"/>
      <c r="F252" s="42"/>
      <c r="G252" s="15" t="s">
        <v>14</v>
      </c>
      <c r="H252" s="38">
        <v>6</v>
      </c>
      <c r="I252" s="39"/>
      <c r="J252" s="182">
        <f t="shared" si="39"/>
        <v>0</v>
      </c>
      <c r="K252" s="40"/>
      <c r="L252" s="184">
        <f t="shared" si="40"/>
        <v>0</v>
      </c>
      <c r="M252" s="184">
        <f t="shared" si="41"/>
        <v>0</v>
      </c>
    </row>
    <row r="253" spans="1:52" ht="38.25">
      <c r="A253" s="27">
        <v>22</v>
      </c>
      <c r="B253" s="161" t="s">
        <v>432</v>
      </c>
      <c r="C253" s="157" t="s">
        <v>433</v>
      </c>
      <c r="D253" s="101" t="s">
        <v>6</v>
      </c>
      <c r="E253" s="101"/>
      <c r="F253" s="101"/>
      <c r="G253" s="27" t="s">
        <v>14</v>
      </c>
      <c r="H253" s="158">
        <v>66</v>
      </c>
      <c r="I253" s="12"/>
      <c r="J253" s="182">
        <f t="shared" si="39"/>
        <v>0</v>
      </c>
      <c r="K253" s="36"/>
      <c r="L253" s="184">
        <f t="shared" si="40"/>
        <v>0</v>
      </c>
      <c r="M253" s="184">
        <f t="shared" si="41"/>
        <v>0</v>
      </c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  <c r="AI253" s="90"/>
      <c r="AJ253" s="90"/>
      <c r="AK253" s="90"/>
      <c r="AL253" s="90"/>
      <c r="AM253" s="90"/>
      <c r="AN253" s="90"/>
      <c r="AO253" s="90"/>
      <c r="AP253" s="90"/>
      <c r="AQ253" s="90"/>
      <c r="AR253" s="90"/>
      <c r="AS253" s="90"/>
      <c r="AT253" s="90"/>
      <c r="AU253" s="90"/>
      <c r="AV253" s="90"/>
      <c r="AW253" s="90"/>
      <c r="AX253" s="90"/>
      <c r="AY253" s="90"/>
      <c r="AZ253" s="90"/>
    </row>
    <row r="254" spans="1:52" ht="25.5">
      <c r="A254" s="27">
        <v>23</v>
      </c>
      <c r="B254" s="88" t="s">
        <v>657</v>
      </c>
      <c r="C254" s="24" t="s">
        <v>434</v>
      </c>
      <c r="D254" s="101" t="s">
        <v>6</v>
      </c>
      <c r="E254" s="101"/>
      <c r="F254" s="101"/>
      <c r="G254" s="27" t="s">
        <v>435</v>
      </c>
      <c r="H254" s="32">
        <v>10</v>
      </c>
      <c r="I254" s="25"/>
      <c r="J254" s="182">
        <f t="shared" si="39"/>
        <v>0</v>
      </c>
      <c r="K254" s="183"/>
      <c r="L254" s="184">
        <f t="shared" si="40"/>
        <v>0</v>
      </c>
      <c r="M254" s="184">
        <f t="shared" si="41"/>
        <v>0</v>
      </c>
    </row>
    <row r="255" spans="1:52" ht="25.5">
      <c r="A255" s="27">
        <v>24</v>
      </c>
      <c r="B255" s="88" t="s">
        <v>436</v>
      </c>
      <c r="C255" s="27" t="s">
        <v>437</v>
      </c>
      <c r="D255" s="101" t="s">
        <v>6</v>
      </c>
      <c r="E255" s="101"/>
      <c r="F255" s="101"/>
      <c r="G255" s="27" t="s">
        <v>52</v>
      </c>
      <c r="H255" s="32">
        <v>5</v>
      </c>
      <c r="I255" s="25"/>
      <c r="J255" s="182">
        <f t="shared" si="39"/>
        <v>0</v>
      </c>
      <c r="K255" s="36"/>
      <c r="L255" s="184">
        <f t="shared" si="40"/>
        <v>0</v>
      </c>
      <c r="M255" s="184">
        <f t="shared" si="41"/>
        <v>0</v>
      </c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0"/>
      <c r="AI255" s="90"/>
      <c r="AJ255" s="90"/>
      <c r="AK255" s="90"/>
      <c r="AL255" s="90"/>
      <c r="AM255" s="90"/>
      <c r="AN255" s="90"/>
      <c r="AO255" s="90"/>
      <c r="AP255" s="90"/>
      <c r="AQ255" s="90"/>
      <c r="AR255" s="90"/>
      <c r="AS255" s="90"/>
      <c r="AT255" s="90"/>
      <c r="AU255" s="90"/>
      <c r="AV255" s="90"/>
      <c r="AW255" s="90"/>
      <c r="AX255" s="90"/>
      <c r="AY255" s="90"/>
      <c r="AZ255" s="90"/>
    </row>
    <row r="256" spans="1:52" ht="15">
      <c r="A256" s="265"/>
      <c r="B256" s="340" t="s">
        <v>941</v>
      </c>
      <c r="C256" s="340"/>
      <c r="D256" s="340"/>
      <c r="E256" s="340"/>
      <c r="F256" s="340"/>
      <c r="G256" s="340"/>
      <c r="H256" s="340"/>
      <c r="I256" s="340"/>
      <c r="J256" s="240">
        <f>SUM(J232:J255)</f>
        <v>0</v>
      </c>
      <c r="K256" s="240"/>
      <c r="L256" s="240">
        <f t="shared" ref="L256:M256" si="42">SUM(L232:L255)</f>
        <v>0</v>
      </c>
      <c r="M256" s="240">
        <f t="shared" si="42"/>
        <v>0</v>
      </c>
    </row>
    <row r="257" spans="1:52" s="264" customFormat="1" ht="15.75">
      <c r="A257" s="251"/>
      <c r="B257" s="271"/>
      <c r="C257" s="251"/>
      <c r="D257" s="251"/>
      <c r="E257" s="251"/>
      <c r="F257" s="251"/>
      <c r="G257" s="251"/>
      <c r="H257" s="272"/>
      <c r="I257" s="273"/>
      <c r="J257" s="246"/>
      <c r="K257" s="268"/>
      <c r="L257" s="246"/>
    </row>
    <row r="258" spans="1:52" ht="15">
      <c r="A258" s="317" t="s">
        <v>942</v>
      </c>
      <c r="B258" s="318"/>
      <c r="C258" s="318"/>
      <c r="D258" s="318"/>
      <c r="E258" s="318"/>
      <c r="F258" s="318"/>
      <c r="G258" s="318"/>
      <c r="H258" s="318"/>
      <c r="I258" s="318"/>
      <c r="J258" s="318"/>
      <c r="K258" s="318"/>
      <c r="L258" s="318"/>
      <c r="M258" s="319"/>
    </row>
    <row r="259" spans="1:52" ht="51">
      <c r="A259" s="27">
        <v>1</v>
      </c>
      <c r="B259" s="99" t="s">
        <v>303</v>
      </c>
      <c r="C259" s="11">
        <v>800208</v>
      </c>
      <c r="D259" s="13" t="s">
        <v>301</v>
      </c>
      <c r="E259" s="13"/>
      <c r="F259" s="13"/>
      <c r="G259" s="13" t="s">
        <v>304</v>
      </c>
      <c r="H259" s="35">
        <v>3</v>
      </c>
      <c r="I259" s="46"/>
      <c r="J259" s="182">
        <f>H259*I259</f>
        <v>0</v>
      </c>
      <c r="K259" s="183"/>
      <c r="L259" s="184">
        <f>J259*K259</f>
        <v>0</v>
      </c>
      <c r="M259" s="184">
        <f>J259+L259</f>
        <v>0</v>
      </c>
    </row>
    <row r="260" spans="1:52" s="90" customFormat="1" ht="51">
      <c r="A260" s="11">
        <v>2</v>
      </c>
      <c r="B260" s="88" t="s">
        <v>302</v>
      </c>
      <c r="C260" s="27">
        <v>801161</v>
      </c>
      <c r="D260" s="27" t="s">
        <v>301</v>
      </c>
      <c r="E260" s="27"/>
      <c r="F260" s="27"/>
      <c r="G260" s="27" t="s">
        <v>91</v>
      </c>
      <c r="H260" s="32">
        <v>2</v>
      </c>
      <c r="I260" s="46"/>
      <c r="J260" s="182">
        <f>H260*I260</f>
        <v>0</v>
      </c>
      <c r="K260" s="183"/>
      <c r="L260" s="184">
        <f>J260*K260</f>
        <v>0</v>
      </c>
      <c r="M260" s="184">
        <f>J260+L260</f>
        <v>0</v>
      </c>
    </row>
    <row r="261" spans="1:52" s="90" customFormat="1" ht="15">
      <c r="A261" s="265"/>
      <c r="B261" s="340" t="s">
        <v>943</v>
      </c>
      <c r="C261" s="340"/>
      <c r="D261" s="340"/>
      <c r="E261" s="340"/>
      <c r="F261" s="340"/>
      <c r="G261" s="340"/>
      <c r="H261" s="340"/>
      <c r="I261" s="340"/>
      <c r="J261" s="240">
        <f>SUM(J259:J260)</f>
        <v>0</v>
      </c>
      <c r="K261" s="240"/>
      <c r="L261" s="240">
        <f t="shared" ref="L261:M261" si="43">SUM(L259:L260)</f>
        <v>0</v>
      </c>
      <c r="M261" s="240">
        <f t="shared" si="43"/>
        <v>0</v>
      </c>
    </row>
    <row r="262" spans="1:52" s="264" customFormat="1" ht="15.75">
      <c r="A262" s="251"/>
      <c r="B262" s="271"/>
      <c r="C262" s="251"/>
      <c r="D262" s="251"/>
      <c r="E262" s="251"/>
      <c r="F262" s="251"/>
      <c r="G262" s="251"/>
      <c r="H262" s="272"/>
      <c r="I262" s="273"/>
      <c r="J262" s="246"/>
      <c r="K262" s="268"/>
      <c r="L262" s="246"/>
    </row>
    <row r="263" spans="1:52" ht="15">
      <c r="A263" s="317" t="s">
        <v>944</v>
      </c>
      <c r="B263" s="318"/>
      <c r="C263" s="318"/>
      <c r="D263" s="318"/>
      <c r="E263" s="318"/>
      <c r="F263" s="318"/>
      <c r="G263" s="318"/>
      <c r="H263" s="318"/>
      <c r="I263" s="318"/>
      <c r="J263" s="318"/>
      <c r="K263" s="318"/>
      <c r="L263" s="318"/>
      <c r="M263" s="319"/>
    </row>
    <row r="264" spans="1:52" ht="25.5">
      <c r="A264" s="27">
        <v>1</v>
      </c>
      <c r="B264" s="88" t="s">
        <v>514</v>
      </c>
      <c r="C264" s="27" t="s">
        <v>515</v>
      </c>
      <c r="D264" s="27" t="s">
        <v>516</v>
      </c>
      <c r="E264" s="27"/>
      <c r="F264" s="27"/>
      <c r="G264" s="27" t="s">
        <v>14</v>
      </c>
      <c r="H264" s="32">
        <v>60</v>
      </c>
      <c r="I264" s="25"/>
      <c r="J264" s="182">
        <f>H264*I264</f>
        <v>0</v>
      </c>
      <c r="K264" s="183"/>
      <c r="L264" s="184">
        <f>J264*K264</f>
        <v>0</v>
      </c>
      <c r="M264" s="184">
        <f>J264+L264</f>
        <v>0</v>
      </c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0"/>
      <c r="AI264" s="90"/>
      <c r="AJ264" s="90"/>
      <c r="AK264" s="90"/>
      <c r="AL264" s="90"/>
      <c r="AM264" s="90"/>
      <c r="AN264" s="90"/>
      <c r="AO264" s="90"/>
      <c r="AP264" s="90"/>
      <c r="AQ264" s="90"/>
      <c r="AR264" s="90"/>
      <c r="AS264" s="90"/>
      <c r="AT264" s="90"/>
      <c r="AU264" s="90"/>
      <c r="AV264" s="90"/>
      <c r="AW264" s="90"/>
      <c r="AX264" s="90"/>
      <c r="AY264" s="90"/>
      <c r="AZ264" s="90"/>
    </row>
    <row r="265" spans="1:52" s="90" customFormat="1" ht="25.5">
      <c r="A265" s="27">
        <v>2</v>
      </c>
      <c r="B265" s="61" t="s">
        <v>982</v>
      </c>
      <c r="C265" s="74" t="s">
        <v>735</v>
      </c>
      <c r="D265" s="27" t="s">
        <v>516</v>
      </c>
      <c r="E265" s="27"/>
      <c r="F265" s="27"/>
      <c r="G265" s="27" t="s">
        <v>14</v>
      </c>
      <c r="H265" s="32">
        <v>3</v>
      </c>
      <c r="I265" s="25"/>
      <c r="J265" s="182">
        <f t="shared" ref="J265:J322" si="44">H265*I265</f>
        <v>0</v>
      </c>
      <c r="K265" s="36"/>
      <c r="L265" s="184">
        <f t="shared" ref="L265:L322" si="45">J265*K265</f>
        <v>0</v>
      </c>
      <c r="M265" s="184">
        <f t="shared" ref="M265:M322" si="46">J265+L265</f>
        <v>0</v>
      </c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</row>
    <row r="266" spans="1:52" ht="25.5">
      <c r="A266" s="27">
        <v>3</v>
      </c>
      <c r="B266" s="61" t="s">
        <v>983</v>
      </c>
      <c r="C266" s="74" t="s">
        <v>736</v>
      </c>
      <c r="D266" s="27" t="s">
        <v>516</v>
      </c>
      <c r="E266" s="27"/>
      <c r="F266" s="27"/>
      <c r="G266" s="27" t="s">
        <v>14</v>
      </c>
      <c r="H266" s="32">
        <v>2</v>
      </c>
      <c r="I266" s="25"/>
      <c r="J266" s="182">
        <f t="shared" si="44"/>
        <v>0</v>
      </c>
      <c r="K266" s="36"/>
      <c r="L266" s="184">
        <f t="shared" si="45"/>
        <v>0</v>
      </c>
      <c r="M266" s="184">
        <f t="shared" si="46"/>
        <v>0</v>
      </c>
    </row>
    <row r="267" spans="1:52" s="90" customFormat="1" ht="51">
      <c r="A267" s="27">
        <v>4</v>
      </c>
      <c r="B267" s="88" t="s">
        <v>517</v>
      </c>
      <c r="C267" s="27" t="s">
        <v>518</v>
      </c>
      <c r="D267" s="27" t="s">
        <v>516</v>
      </c>
      <c r="E267" s="27"/>
      <c r="F267" s="27"/>
      <c r="G267" s="27" t="s">
        <v>14</v>
      </c>
      <c r="H267" s="32">
        <v>9</v>
      </c>
      <c r="I267" s="25"/>
      <c r="J267" s="182">
        <f t="shared" si="44"/>
        <v>0</v>
      </c>
      <c r="K267" s="36"/>
      <c r="L267" s="184">
        <f t="shared" si="45"/>
        <v>0</v>
      </c>
      <c r="M267" s="184">
        <f t="shared" si="46"/>
        <v>0</v>
      </c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</row>
    <row r="268" spans="1:52" s="90" customFormat="1" ht="38.25">
      <c r="A268" s="27">
        <v>5</v>
      </c>
      <c r="B268" s="234" t="s">
        <v>519</v>
      </c>
      <c r="C268" s="2" t="s">
        <v>520</v>
      </c>
      <c r="D268" s="2" t="s">
        <v>516</v>
      </c>
      <c r="E268" s="2"/>
      <c r="F268" s="2"/>
      <c r="G268" s="235" t="s">
        <v>14</v>
      </c>
      <c r="H268" s="236">
        <v>120</v>
      </c>
      <c r="I268" s="10"/>
      <c r="J268" s="182">
        <f t="shared" si="44"/>
        <v>0</v>
      </c>
      <c r="K268" s="49"/>
      <c r="L268" s="184">
        <f t="shared" si="45"/>
        <v>0</v>
      </c>
      <c r="M268" s="184">
        <f t="shared" si="46"/>
        <v>0</v>
      </c>
    </row>
    <row r="269" spans="1:52" ht="17.100000000000001" customHeight="1">
      <c r="A269" s="27">
        <v>6</v>
      </c>
      <c r="B269" s="88" t="s">
        <v>521</v>
      </c>
      <c r="C269" s="157" t="s">
        <v>522</v>
      </c>
      <c r="D269" s="27" t="s">
        <v>516</v>
      </c>
      <c r="E269" s="27"/>
      <c r="F269" s="27"/>
      <c r="G269" s="27" t="s">
        <v>14</v>
      </c>
      <c r="H269" s="158">
        <v>500</v>
      </c>
      <c r="I269" s="25"/>
      <c r="J269" s="182">
        <f t="shared" si="44"/>
        <v>0</v>
      </c>
      <c r="K269" s="36"/>
      <c r="L269" s="184">
        <f t="shared" si="45"/>
        <v>0</v>
      </c>
      <c r="M269" s="184">
        <f t="shared" si="46"/>
        <v>0</v>
      </c>
    </row>
    <row r="270" spans="1:52" ht="25.5">
      <c r="A270" s="27">
        <v>7</v>
      </c>
      <c r="B270" s="88" t="s">
        <v>523</v>
      </c>
      <c r="C270" s="27" t="s">
        <v>524</v>
      </c>
      <c r="D270" s="27" t="s">
        <v>516</v>
      </c>
      <c r="E270" s="27"/>
      <c r="F270" s="27"/>
      <c r="G270" s="27" t="s">
        <v>14</v>
      </c>
      <c r="H270" s="32">
        <v>1000</v>
      </c>
      <c r="I270" s="25"/>
      <c r="J270" s="182">
        <f t="shared" si="44"/>
        <v>0</v>
      </c>
      <c r="K270" s="36"/>
      <c r="L270" s="184">
        <f t="shared" si="45"/>
        <v>0</v>
      </c>
      <c r="M270" s="184">
        <f t="shared" si="46"/>
        <v>0</v>
      </c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0"/>
      <c r="AI270" s="90"/>
      <c r="AJ270" s="90"/>
      <c r="AK270" s="90"/>
      <c r="AL270" s="90"/>
      <c r="AM270" s="90"/>
      <c r="AN270" s="90"/>
      <c r="AO270" s="90"/>
      <c r="AP270" s="90"/>
      <c r="AQ270" s="90"/>
      <c r="AR270" s="90"/>
      <c r="AS270" s="90"/>
      <c r="AT270" s="90"/>
      <c r="AU270" s="90"/>
      <c r="AV270" s="90"/>
      <c r="AW270" s="90"/>
      <c r="AX270" s="90"/>
      <c r="AY270" s="90"/>
      <c r="AZ270" s="90"/>
    </row>
    <row r="271" spans="1:52" s="175" customFormat="1" ht="25.5">
      <c r="A271" s="27">
        <v>8</v>
      </c>
      <c r="B271" s="88" t="s">
        <v>930</v>
      </c>
      <c r="C271" s="74" t="s">
        <v>754</v>
      </c>
      <c r="D271" s="27" t="s">
        <v>516</v>
      </c>
      <c r="E271" s="27"/>
      <c r="F271" s="27"/>
      <c r="G271" s="27" t="s">
        <v>220</v>
      </c>
      <c r="H271" s="74">
        <v>300</v>
      </c>
      <c r="I271" s="25"/>
      <c r="J271" s="182">
        <f t="shared" si="44"/>
        <v>0</v>
      </c>
      <c r="K271" s="36"/>
      <c r="L271" s="184">
        <f t="shared" si="45"/>
        <v>0</v>
      </c>
      <c r="M271" s="184">
        <f t="shared" si="46"/>
        <v>0</v>
      </c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0"/>
      <c r="AI271" s="90"/>
      <c r="AJ271" s="90"/>
      <c r="AK271" s="90"/>
      <c r="AL271" s="90"/>
      <c r="AM271" s="90"/>
      <c r="AN271" s="90"/>
      <c r="AO271" s="90"/>
      <c r="AP271" s="90"/>
      <c r="AQ271" s="90"/>
      <c r="AR271" s="90"/>
      <c r="AS271" s="90"/>
      <c r="AT271" s="90"/>
      <c r="AU271" s="90"/>
      <c r="AV271" s="90"/>
      <c r="AW271" s="90"/>
      <c r="AX271" s="90"/>
      <c r="AY271" s="90"/>
      <c r="AZ271" s="90"/>
    </row>
    <row r="272" spans="1:52" ht="38.25">
      <c r="A272" s="27">
        <v>9</v>
      </c>
      <c r="B272" s="160" t="s">
        <v>984</v>
      </c>
      <c r="C272" s="74" t="s">
        <v>755</v>
      </c>
      <c r="D272" s="27" t="s">
        <v>516</v>
      </c>
      <c r="E272" s="27"/>
      <c r="F272" s="27"/>
      <c r="G272" s="27" t="s">
        <v>220</v>
      </c>
      <c r="H272" s="74">
        <v>100</v>
      </c>
      <c r="I272" s="25"/>
      <c r="J272" s="182">
        <f t="shared" si="44"/>
        <v>0</v>
      </c>
      <c r="K272" s="36"/>
      <c r="L272" s="184">
        <f t="shared" si="45"/>
        <v>0</v>
      </c>
      <c r="M272" s="184">
        <f t="shared" si="46"/>
        <v>0</v>
      </c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0"/>
      <c r="AI272" s="90"/>
      <c r="AJ272" s="90"/>
      <c r="AK272" s="90"/>
      <c r="AL272" s="90"/>
      <c r="AM272" s="90"/>
      <c r="AN272" s="90"/>
      <c r="AO272" s="90"/>
      <c r="AP272" s="90"/>
      <c r="AQ272" s="90"/>
      <c r="AR272" s="90"/>
      <c r="AS272" s="90"/>
      <c r="AT272" s="90"/>
      <c r="AU272" s="90"/>
      <c r="AV272" s="90"/>
      <c r="AW272" s="90"/>
      <c r="AX272" s="90"/>
      <c r="AY272" s="90"/>
      <c r="AZ272" s="90"/>
    </row>
    <row r="273" spans="1:52">
      <c r="A273" s="27">
        <v>10</v>
      </c>
      <c r="B273" s="88" t="s">
        <v>525</v>
      </c>
      <c r="C273" s="27" t="s">
        <v>526</v>
      </c>
      <c r="D273" s="27" t="s">
        <v>516</v>
      </c>
      <c r="E273" s="27"/>
      <c r="F273" s="27"/>
      <c r="G273" s="27" t="s">
        <v>14</v>
      </c>
      <c r="H273" s="32">
        <v>10</v>
      </c>
      <c r="I273" s="25"/>
      <c r="J273" s="182">
        <f t="shared" si="44"/>
        <v>0</v>
      </c>
      <c r="K273" s="36"/>
      <c r="L273" s="184">
        <f t="shared" si="45"/>
        <v>0</v>
      </c>
      <c r="M273" s="184">
        <f t="shared" si="46"/>
        <v>0</v>
      </c>
    </row>
    <row r="274" spans="1:52">
      <c r="A274" s="27">
        <v>11</v>
      </c>
      <c r="B274" s="88" t="s">
        <v>527</v>
      </c>
      <c r="C274" s="27" t="s">
        <v>528</v>
      </c>
      <c r="D274" s="27" t="s">
        <v>516</v>
      </c>
      <c r="E274" s="27"/>
      <c r="F274" s="27"/>
      <c r="G274" s="27" t="s">
        <v>14</v>
      </c>
      <c r="H274" s="32">
        <v>10</v>
      </c>
      <c r="I274" s="25"/>
      <c r="J274" s="182">
        <f t="shared" si="44"/>
        <v>0</v>
      </c>
      <c r="K274" s="36"/>
      <c r="L274" s="184">
        <f t="shared" si="45"/>
        <v>0</v>
      </c>
      <c r="M274" s="184">
        <f t="shared" si="46"/>
        <v>0</v>
      </c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0"/>
      <c r="AI274" s="90"/>
      <c r="AJ274" s="90"/>
      <c r="AK274" s="90"/>
      <c r="AL274" s="90"/>
      <c r="AM274" s="90"/>
      <c r="AN274" s="90"/>
      <c r="AO274" s="90"/>
      <c r="AP274" s="90"/>
      <c r="AQ274" s="90"/>
      <c r="AR274" s="90"/>
      <c r="AS274" s="90"/>
      <c r="AT274" s="90"/>
      <c r="AU274" s="90"/>
      <c r="AV274" s="90"/>
      <c r="AW274" s="90"/>
      <c r="AX274" s="90"/>
      <c r="AY274" s="90"/>
      <c r="AZ274" s="90"/>
    </row>
    <row r="275" spans="1:52" ht="25.5">
      <c r="A275" s="27">
        <v>12</v>
      </c>
      <c r="B275" s="88" t="s">
        <v>529</v>
      </c>
      <c r="C275" s="27" t="s">
        <v>530</v>
      </c>
      <c r="D275" s="27" t="s">
        <v>516</v>
      </c>
      <c r="E275" s="27"/>
      <c r="F275" s="27"/>
      <c r="G275" s="27" t="s">
        <v>14</v>
      </c>
      <c r="H275" s="32">
        <v>5</v>
      </c>
      <c r="I275" s="25"/>
      <c r="J275" s="182">
        <f t="shared" si="44"/>
        <v>0</v>
      </c>
      <c r="K275" s="36"/>
      <c r="L275" s="184">
        <f t="shared" si="45"/>
        <v>0</v>
      </c>
      <c r="M275" s="184">
        <f t="shared" si="46"/>
        <v>0</v>
      </c>
    </row>
    <row r="276" spans="1:52" ht="25.5">
      <c r="A276" s="27">
        <v>13</v>
      </c>
      <c r="B276" s="120" t="s">
        <v>529</v>
      </c>
      <c r="C276" s="16" t="s">
        <v>530</v>
      </c>
      <c r="D276" s="16" t="s">
        <v>516</v>
      </c>
      <c r="E276" s="16"/>
      <c r="F276" s="16"/>
      <c r="G276" s="16" t="s">
        <v>14</v>
      </c>
      <c r="H276" s="33">
        <v>6</v>
      </c>
      <c r="I276" s="6"/>
      <c r="J276" s="182">
        <f t="shared" si="44"/>
        <v>0</v>
      </c>
      <c r="K276" s="5"/>
      <c r="L276" s="184">
        <f t="shared" si="45"/>
        <v>0</v>
      </c>
      <c r="M276" s="184">
        <f t="shared" si="46"/>
        <v>0</v>
      </c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0"/>
      <c r="AI276" s="90"/>
      <c r="AJ276" s="90"/>
      <c r="AK276" s="90"/>
      <c r="AL276" s="90"/>
      <c r="AM276" s="90"/>
      <c r="AN276" s="90"/>
      <c r="AO276" s="90"/>
      <c r="AP276" s="90"/>
      <c r="AQ276" s="90"/>
      <c r="AR276" s="90"/>
      <c r="AS276" s="90"/>
      <c r="AT276" s="90"/>
      <c r="AU276" s="90"/>
      <c r="AV276" s="90"/>
      <c r="AW276" s="90"/>
      <c r="AX276" s="90"/>
      <c r="AY276" s="90"/>
      <c r="AZ276" s="90"/>
    </row>
    <row r="277" spans="1:52" s="90" customFormat="1">
      <c r="A277" s="27">
        <v>14</v>
      </c>
      <c r="B277" s="88" t="s">
        <v>727</v>
      </c>
      <c r="C277" s="27" t="s">
        <v>728</v>
      </c>
      <c r="D277" s="27" t="s">
        <v>516</v>
      </c>
      <c r="E277" s="27"/>
      <c r="F277" s="27"/>
      <c r="G277" s="27" t="s">
        <v>14</v>
      </c>
      <c r="H277" s="32">
        <v>10</v>
      </c>
      <c r="I277" s="135"/>
      <c r="J277" s="182">
        <f t="shared" si="44"/>
        <v>0</v>
      </c>
      <c r="K277" s="36"/>
      <c r="L277" s="184">
        <f t="shared" si="45"/>
        <v>0</v>
      </c>
      <c r="M277" s="184">
        <f t="shared" si="46"/>
        <v>0</v>
      </c>
    </row>
    <row r="278" spans="1:52" ht="25.5">
      <c r="A278" s="27">
        <v>15</v>
      </c>
      <c r="B278" s="50" t="s">
        <v>798</v>
      </c>
      <c r="C278" s="84" t="s">
        <v>750</v>
      </c>
      <c r="D278" s="15" t="s">
        <v>516</v>
      </c>
      <c r="E278" s="15"/>
      <c r="F278" s="15"/>
      <c r="G278" s="78"/>
      <c r="H278" s="84">
        <v>50</v>
      </c>
      <c r="I278" s="133"/>
      <c r="J278" s="182">
        <f t="shared" si="44"/>
        <v>0</v>
      </c>
      <c r="K278" s="40"/>
      <c r="L278" s="184">
        <f t="shared" si="45"/>
        <v>0</v>
      </c>
      <c r="M278" s="184">
        <f t="shared" si="46"/>
        <v>0</v>
      </c>
      <c r="N278" s="175"/>
      <c r="O278" s="175"/>
      <c r="P278" s="175"/>
      <c r="Q278" s="175"/>
      <c r="R278" s="175"/>
      <c r="S278" s="175"/>
      <c r="T278" s="175"/>
      <c r="U278" s="175"/>
      <c r="V278" s="175"/>
      <c r="W278" s="175"/>
      <c r="X278" s="175"/>
      <c r="Y278" s="175"/>
      <c r="Z278" s="175"/>
      <c r="AA278" s="175"/>
      <c r="AB278" s="175"/>
      <c r="AC278" s="175"/>
      <c r="AD278" s="175"/>
      <c r="AE278" s="175"/>
      <c r="AF278" s="175"/>
      <c r="AG278" s="175"/>
      <c r="AH278" s="175"/>
      <c r="AI278" s="175"/>
      <c r="AJ278" s="175"/>
      <c r="AK278" s="175"/>
      <c r="AL278" s="175"/>
      <c r="AM278" s="175"/>
      <c r="AN278" s="175"/>
      <c r="AO278" s="175"/>
      <c r="AP278" s="175"/>
      <c r="AQ278" s="175"/>
      <c r="AR278" s="175"/>
      <c r="AS278" s="175"/>
      <c r="AT278" s="175"/>
      <c r="AU278" s="175"/>
      <c r="AV278" s="175"/>
      <c r="AW278" s="175"/>
      <c r="AX278" s="175"/>
      <c r="AY278" s="175"/>
      <c r="AZ278" s="175"/>
    </row>
    <row r="279" spans="1:52" s="90" customFormat="1" ht="25.5">
      <c r="A279" s="27">
        <v>16</v>
      </c>
      <c r="B279" s="82" t="s">
        <v>786</v>
      </c>
      <c r="C279" s="65" t="s">
        <v>653</v>
      </c>
      <c r="D279" s="79" t="s">
        <v>516</v>
      </c>
      <c r="E279" s="79"/>
      <c r="F279" s="79"/>
      <c r="G279" s="79" t="s">
        <v>14</v>
      </c>
      <c r="H279" s="65">
        <v>10</v>
      </c>
      <c r="I279" s="132"/>
      <c r="J279" s="182">
        <f t="shared" si="44"/>
        <v>0</v>
      </c>
      <c r="K279" s="81"/>
      <c r="L279" s="184">
        <f t="shared" si="45"/>
        <v>0</v>
      </c>
      <c r="M279" s="184">
        <f t="shared" si="46"/>
        <v>0</v>
      </c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</row>
    <row r="280" spans="1:52" ht="25.5">
      <c r="A280" s="27">
        <v>17</v>
      </c>
      <c r="B280" s="107" t="s">
        <v>686</v>
      </c>
      <c r="C280" s="92" t="s">
        <v>687</v>
      </c>
      <c r="D280" s="92" t="s">
        <v>516</v>
      </c>
      <c r="E280" s="92"/>
      <c r="F280" s="92"/>
      <c r="G280" s="92" t="s">
        <v>11</v>
      </c>
      <c r="H280" s="92">
        <v>10</v>
      </c>
      <c r="I280" s="25"/>
      <c r="J280" s="182">
        <f t="shared" si="44"/>
        <v>0</v>
      </c>
      <c r="K280" s="36"/>
      <c r="L280" s="184">
        <f t="shared" si="45"/>
        <v>0</v>
      </c>
      <c r="M280" s="184">
        <f t="shared" si="46"/>
        <v>0</v>
      </c>
    </row>
    <row r="281" spans="1:52" ht="25.5">
      <c r="A281" s="27">
        <v>18</v>
      </c>
      <c r="B281" s="107" t="s">
        <v>688</v>
      </c>
      <c r="C281" s="92" t="s">
        <v>689</v>
      </c>
      <c r="D281" s="92" t="s">
        <v>516</v>
      </c>
      <c r="E281" s="92"/>
      <c r="F281" s="92"/>
      <c r="G281" s="92" t="s">
        <v>11</v>
      </c>
      <c r="H281" s="92">
        <v>10</v>
      </c>
      <c r="I281" s="25"/>
      <c r="J281" s="182">
        <f t="shared" si="44"/>
        <v>0</v>
      </c>
      <c r="K281" s="36"/>
      <c r="L281" s="184">
        <f t="shared" si="45"/>
        <v>0</v>
      </c>
      <c r="M281" s="184">
        <f t="shared" si="46"/>
        <v>0</v>
      </c>
      <c r="N281" s="90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0"/>
      <c r="AI281" s="90"/>
      <c r="AJ281" s="90"/>
      <c r="AK281" s="90"/>
      <c r="AL281" s="90"/>
      <c r="AM281" s="90"/>
      <c r="AN281" s="90"/>
      <c r="AO281" s="90"/>
      <c r="AP281" s="90"/>
      <c r="AQ281" s="90"/>
      <c r="AR281" s="90"/>
      <c r="AS281" s="90"/>
      <c r="AT281" s="90"/>
      <c r="AU281" s="90"/>
      <c r="AV281" s="90"/>
      <c r="AW281" s="90"/>
      <c r="AX281" s="90"/>
      <c r="AY281" s="90"/>
      <c r="AZ281" s="90"/>
    </row>
    <row r="282" spans="1:52">
      <c r="A282" s="27">
        <v>19</v>
      </c>
      <c r="B282" s="111" t="s">
        <v>531</v>
      </c>
      <c r="C282" s="27" t="s">
        <v>532</v>
      </c>
      <c r="D282" s="27" t="s">
        <v>516</v>
      </c>
      <c r="E282" s="27"/>
      <c r="F282" s="27"/>
      <c r="G282" s="27" t="s">
        <v>14</v>
      </c>
      <c r="H282" s="32">
        <v>3</v>
      </c>
      <c r="I282" s="25"/>
      <c r="J282" s="182">
        <f t="shared" si="44"/>
        <v>0</v>
      </c>
      <c r="K282" s="36"/>
      <c r="L282" s="184">
        <f t="shared" si="45"/>
        <v>0</v>
      </c>
      <c r="M282" s="184">
        <f t="shared" si="46"/>
        <v>0</v>
      </c>
    </row>
    <row r="283" spans="1:52">
      <c r="A283" s="27">
        <v>20</v>
      </c>
      <c r="B283" s="50" t="s">
        <v>796</v>
      </c>
      <c r="C283" s="84" t="s">
        <v>534</v>
      </c>
      <c r="D283" s="15" t="s">
        <v>516</v>
      </c>
      <c r="E283" s="15"/>
      <c r="F283" s="15"/>
      <c r="G283" s="84" t="s">
        <v>14</v>
      </c>
      <c r="H283" s="84">
        <v>50</v>
      </c>
      <c r="I283" s="133"/>
      <c r="J283" s="182">
        <f t="shared" si="44"/>
        <v>0</v>
      </c>
      <c r="K283" s="40"/>
      <c r="L283" s="184">
        <f t="shared" si="45"/>
        <v>0</v>
      </c>
      <c r="M283" s="184">
        <f t="shared" si="46"/>
        <v>0</v>
      </c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0"/>
      <c r="AI283" s="90"/>
      <c r="AJ283" s="90"/>
      <c r="AK283" s="90"/>
      <c r="AL283" s="90"/>
      <c r="AM283" s="90"/>
      <c r="AN283" s="90"/>
      <c r="AO283" s="90"/>
      <c r="AP283" s="90"/>
      <c r="AQ283" s="90"/>
      <c r="AR283" s="90"/>
      <c r="AS283" s="90"/>
      <c r="AT283" s="90"/>
      <c r="AU283" s="90"/>
      <c r="AV283" s="90"/>
      <c r="AW283" s="90"/>
      <c r="AX283" s="90"/>
      <c r="AY283" s="90"/>
      <c r="AZ283" s="90"/>
    </row>
    <row r="284" spans="1:52" ht="25.5">
      <c r="A284" s="27">
        <v>21</v>
      </c>
      <c r="B284" s="88" t="s">
        <v>533</v>
      </c>
      <c r="C284" s="27" t="s">
        <v>534</v>
      </c>
      <c r="D284" s="27" t="s">
        <v>516</v>
      </c>
      <c r="E284" s="27"/>
      <c r="F284" s="27"/>
      <c r="G284" s="27" t="s">
        <v>14</v>
      </c>
      <c r="H284" s="32">
        <v>10</v>
      </c>
      <c r="I284" s="25"/>
      <c r="J284" s="182">
        <f t="shared" si="44"/>
        <v>0</v>
      </c>
      <c r="K284" s="36"/>
      <c r="L284" s="184">
        <f t="shared" si="45"/>
        <v>0</v>
      </c>
      <c r="M284" s="184">
        <f t="shared" si="46"/>
        <v>0</v>
      </c>
    </row>
    <row r="285" spans="1:52" ht="25.5">
      <c r="A285" s="27">
        <v>22</v>
      </c>
      <c r="B285" s="88" t="s">
        <v>535</v>
      </c>
      <c r="C285" s="27" t="s">
        <v>536</v>
      </c>
      <c r="D285" s="27" t="s">
        <v>516</v>
      </c>
      <c r="E285" s="27"/>
      <c r="F285" s="27"/>
      <c r="G285" s="27" t="s">
        <v>14</v>
      </c>
      <c r="H285" s="32">
        <v>10</v>
      </c>
      <c r="I285" s="25"/>
      <c r="J285" s="182">
        <f t="shared" si="44"/>
        <v>0</v>
      </c>
      <c r="K285" s="36"/>
      <c r="L285" s="184">
        <f t="shared" si="45"/>
        <v>0</v>
      </c>
      <c r="M285" s="184">
        <f t="shared" si="46"/>
        <v>0</v>
      </c>
      <c r="N285" s="90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0"/>
      <c r="AI285" s="90"/>
      <c r="AJ285" s="90"/>
      <c r="AK285" s="90"/>
      <c r="AL285" s="90"/>
      <c r="AM285" s="90"/>
      <c r="AN285" s="90"/>
      <c r="AO285" s="90"/>
      <c r="AP285" s="90"/>
      <c r="AQ285" s="90"/>
      <c r="AR285" s="90"/>
      <c r="AS285" s="90"/>
      <c r="AT285" s="90"/>
      <c r="AU285" s="90"/>
      <c r="AV285" s="90"/>
      <c r="AW285" s="90"/>
      <c r="AX285" s="90"/>
      <c r="AY285" s="90"/>
      <c r="AZ285" s="90"/>
    </row>
    <row r="286" spans="1:52" s="90" customFormat="1" ht="25.5">
      <c r="A286" s="27">
        <v>23</v>
      </c>
      <c r="B286" s="88" t="s">
        <v>537</v>
      </c>
      <c r="C286" s="27" t="s">
        <v>538</v>
      </c>
      <c r="D286" s="27" t="s">
        <v>516</v>
      </c>
      <c r="E286" s="27"/>
      <c r="F286" s="27"/>
      <c r="G286" s="27" t="s">
        <v>14</v>
      </c>
      <c r="H286" s="32">
        <v>20</v>
      </c>
      <c r="I286" s="25"/>
      <c r="J286" s="182">
        <f t="shared" si="44"/>
        <v>0</v>
      </c>
      <c r="K286" s="36"/>
      <c r="L286" s="184">
        <f t="shared" si="45"/>
        <v>0</v>
      </c>
      <c r="M286" s="184">
        <f t="shared" si="46"/>
        <v>0</v>
      </c>
    </row>
    <row r="287" spans="1:52" s="90" customFormat="1" ht="25.5">
      <c r="A287" s="27">
        <v>24</v>
      </c>
      <c r="B287" s="88" t="s">
        <v>539</v>
      </c>
      <c r="C287" s="27" t="s">
        <v>540</v>
      </c>
      <c r="D287" s="27" t="s">
        <v>516</v>
      </c>
      <c r="E287" s="27"/>
      <c r="F287" s="27"/>
      <c r="G287" s="27" t="s">
        <v>14</v>
      </c>
      <c r="H287" s="32">
        <v>2</v>
      </c>
      <c r="I287" s="25"/>
      <c r="J287" s="182">
        <f t="shared" si="44"/>
        <v>0</v>
      </c>
      <c r="K287" s="36"/>
      <c r="L287" s="184">
        <f t="shared" si="45"/>
        <v>0</v>
      </c>
      <c r="M287" s="184">
        <f t="shared" si="46"/>
        <v>0</v>
      </c>
    </row>
    <row r="288" spans="1:52" ht="25.5">
      <c r="A288" s="27">
        <v>25</v>
      </c>
      <c r="B288" s="88" t="s">
        <v>541</v>
      </c>
      <c r="C288" s="27" t="s">
        <v>542</v>
      </c>
      <c r="D288" s="27" t="s">
        <v>516</v>
      </c>
      <c r="E288" s="27"/>
      <c r="F288" s="27"/>
      <c r="G288" s="27" t="s">
        <v>14</v>
      </c>
      <c r="H288" s="32">
        <v>1</v>
      </c>
      <c r="I288" s="25"/>
      <c r="J288" s="182">
        <f t="shared" si="44"/>
        <v>0</v>
      </c>
      <c r="K288" s="36"/>
      <c r="L288" s="184">
        <f t="shared" si="45"/>
        <v>0</v>
      </c>
      <c r="M288" s="184">
        <f t="shared" si="46"/>
        <v>0</v>
      </c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0"/>
      <c r="AI288" s="90"/>
      <c r="AJ288" s="90"/>
      <c r="AK288" s="90"/>
      <c r="AL288" s="90"/>
      <c r="AM288" s="90"/>
      <c r="AN288" s="90"/>
      <c r="AO288" s="90"/>
      <c r="AP288" s="90"/>
      <c r="AQ288" s="90"/>
      <c r="AR288" s="90"/>
      <c r="AS288" s="90"/>
      <c r="AT288" s="90"/>
      <c r="AU288" s="90"/>
      <c r="AV288" s="90"/>
      <c r="AW288" s="90"/>
      <c r="AX288" s="90"/>
      <c r="AY288" s="90"/>
      <c r="AZ288" s="90"/>
    </row>
    <row r="289" spans="1:52" ht="25.5">
      <c r="A289" s="27">
        <v>26</v>
      </c>
      <c r="B289" s="88" t="s">
        <v>543</v>
      </c>
      <c r="C289" s="24" t="s">
        <v>544</v>
      </c>
      <c r="D289" s="27" t="s">
        <v>516</v>
      </c>
      <c r="E289" s="27"/>
      <c r="F289" s="27"/>
      <c r="G289" s="27" t="s">
        <v>14</v>
      </c>
      <c r="H289" s="32">
        <v>5</v>
      </c>
      <c r="I289" s="25"/>
      <c r="J289" s="182">
        <f t="shared" si="44"/>
        <v>0</v>
      </c>
      <c r="K289" s="36"/>
      <c r="L289" s="184">
        <f t="shared" si="45"/>
        <v>0</v>
      </c>
      <c r="M289" s="184">
        <f t="shared" si="46"/>
        <v>0</v>
      </c>
    </row>
    <row r="290" spans="1:52" ht="25.5">
      <c r="A290" s="27">
        <v>27</v>
      </c>
      <c r="B290" s="61" t="s">
        <v>729</v>
      </c>
      <c r="C290" s="74" t="s">
        <v>730</v>
      </c>
      <c r="D290" s="27" t="s">
        <v>516</v>
      </c>
      <c r="E290" s="27"/>
      <c r="F290" s="27"/>
      <c r="G290" s="27" t="s">
        <v>14</v>
      </c>
      <c r="H290" s="32">
        <v>1</v>
      </c>
      <c r="I290" s="25"/>
      <c r="J290" s="182">
        <f t="shared" si="44"/>
        <v>0</v>
      </c>
      <c r="K290" s="36"/>
      <c r="L290" s="184">
        <f t="shared" si="45"/>
        <v>0</v>
      </c>
      <c r="M290" s="184">
        <f t="shared" si="46"/>
        <v>0</v>
      </c>
    </row>
    <row r="291" spans="1:52">
      <c r="A291" s="27">
        <v>28</v>
      </c>
      <c r="B291" s="88" t="s">
        <v>725</v>
      </c>
      <c r="C291" s="27" t="s">
        <v>726</v>
      </c>
      <c r="D291" s="27" t="s">
        <v>516</v>
      </c>
      <c r="E291" s="27"/>
      <c r="F291" s="27"/>
      <c r="G291" s="27" t="s">
        <v>55</v>
      </c>
      <c r="H291" s="32">
        <v>15</v>
      </c>
      <c r="I291" s="25"/>
      <c r="J291" s="182">
        <f t="shared" si="44"/>
        <v>0</v>
      </c>
      <c r="K291" s="36"/>
      <c r="L291" s="184">
        <f t="shared" si="45"/>
        <v>0</v>
      </c>
      <c r="M291" s="184">
        <f t="shared" si="46"/>
        <v>0</v>
      </c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0"/>
      <c r="AI291" s="90"/>
      <c r="AJ291" s="90"/>
      <c r="AK291" s="90"/>
      <c r="AL291" s="90"/>
      <c r="AM291" s="90"/>
      <c r="AN291" s="90"/>
      <c r="AO291" s="90"/>
      <c r="AP291" s="90"/>
      <c r="AQ291" s="90"/>
      <c r="AR291" s="90"/>
      <c r="AS291" s="90"/>
      <c r="AT291" s="90"/>
      <c r="AU291" s="90"/>
      <c r="AV291" s="90"/>
      <c r="AW291" s="90"/>
      <c r="AX291" s="90"/>
      <c r="AY291" s="90"/>
      <c r="AZ291" s="90"/>
    </row>
    <row r="292" spans="1:52" s="90" customFormat="1" ht="25.5">
      <c r="A292" s="27">
        <v>29</v>
      </c>
      <c r="B292" s="88" t="s">
        <v>731</v>
      </c>
      <c r="C292" s="74" t="s">
        <v>732</v>
      </c>
      <c r="D292" s="27" t="s">
        <v>516</v>
      </c>
      <c r="E292" s="27"/>
      <c r="F292" s="27"/>
      <c r="G292" s="27" t="s">
        <v>14</v>
      </c>
      <c r="H292" s="32">
        <v>1</v>
      </c>
      <c r="I292" s="25"/>
      <c r="J292" s="182">
        <f t="shared" si="44"/>
        <v>0</v>
      </c>
      <c r="K292" s="36"/>
      <c r="L292" s="184">
        <f t="shared" si="45"/>
        <v>0</v>
      </c>
      <c r="M292" s="184">
        <f t="shared" si="46"/>
        <v>0</v>
      </c>
    </row>
    <row r="293" spans="1:52" s="90" customFormat="1" ht="25.5">
      <c r="A293" s="27">
        <v>30</v>
      </c>
      <c r="B293" s="88" t="s">
        <v>733</v>
      </c>
      <c r="C293" s="74" t="s">
        <v>734</v>
      </c>
      <c r="D293" s="27" t="s">
        <v>516</v>
      </c>
      <c r="E293" s="27"/>
      <c r="F293" s="27"/>
      <c r="G293" s="27" t="s">
        <v>14</v>
      </c>
      <c r="H293" s="32">
        <v>1</v>
      </c>
      <c r="I293" s="25"/>
      <c r="J293" s="182">
        <f t="shared" si="44"/>
        <v>0</v>
      </c>
      <c r="K293" s="36"/>
      <c r="L293" s="184">
        <f t="shared" si="45"/>
        <v>0</v>
      </c>
      <c r="M293" s="184">
        <f t="shared" si="46"/>
        <v>0</v>
      </c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</row>
    <row r="294" spans="1:52" s="90" customFormat="1">
      <c r="A294" s="27">
        <v>31</v>
      </c>
      <c r="B294" s="120" t="s">
        <v>545</v>
      </c>
      <c r="C294" s="16" t="s">
        <v>546</v>
      </c>
      <c r="D294" s="16" t="s">
        <v>516</v>
      </c>
      <c r="E294" s="16"/>
      <c r="F294" s="16"/>
      <c r="G294" s="16" t="s">
        <v>482</v>
      </c>
      <c r="H294" s="33">
        <v>1</v>
      </c>
      <c r="I294" s="6"/>
      <c r="J294" s="182">
        <f t="shared" si="44"/>
        <v>0</v>
      </c>
      <c r="K294" s="5"/>
      <c r="L294" s="184">
        <f t="shared" si="45"/>
        <v>0</v>
      </c>
      <c r="M294" s="184">
        <f t="shared" si="46"/>
        <v>0</v>
      </c>
    </row>
    <row r="295" spans="1:52" s="90" customFormat="1" ht="25.5">
      <c r="A295" s="27">
        <v>32</v>
      </c>
      <c r="B295" s="88" t="s">
        <v>321</v>
      </c>
      <c r="C295" s="27" t="s">
        <v>322</v>
      </c>
      <c r="D295" s="27" t="s">
        <v>323</v>
      </c>
      <c r="E295" s="27"/>
      <c r="F295" s="27"/>
      <c r="G295" s="27" t="s">
        <v>199</v>
      </c>
      <c r="H295" s="32">
        <v>3</v>
      </c>
      <c r="I295" s="25"/>
      <c r="J295" s="182">
        <f t="shared" si="44"/>
        <v>0</v>
      </c>
      <c r="K295" s="183"/>
      <c r="L295" s="184">
        <f t="shared" si="45"/>
        <v>0</v>
      </c>
      <c r="M295" s="184">
        <f t="shared" si="46"/>
        <v>0</v>
      </c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</row>
    <row r="296" spans="1:52" s="90" customFormat="1" ht="38.25">
      <c r="A296" s="27">
        <v>33</v>
      </c>
      <c r="B296" s="88" t="s">
        <v>547</v>
      </c>
      <c r="C296" s="27" t="s">
        <v>548</v>
      </c>
      <c r="D296" s="27" t="s">
        <v>516</v>
      </c>
      <c r="E296" s="27"/>
      <c r="F296" s="27"/>
      <c r="G296" s="27" t="s">
        <v>380</v>
      </c>
      <c r="H296" s="32">
        <v>40</v>
      </c>
      <c r="I296" s="25"/>
      <c r="J296" s="182">
        <f t="shared" si="44"/>
        <v>0</v>
      </c>
      <c r="K296" s="36"/>
      <c r="L296" s="184">
        <f t="shared" si="45"/>
        <v>0</v>
      </c>
      <c r="M296" s="184">
        <f t="shared" si="46"/>
        <v>0</v>
      </c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</row>
    <row r="297" spans="1:52" ht="38.25">
      <c r="A297" s="27">
        <v>34</v>
      </c>
      <c r="B297" s="116" t="s">
        <v>547</v>
      </c>
      <c r="C297" s="15" t="s">
        <v>548</v>
      </c>
      <c r="D297" s="15" t="s">
        <v>516</v>
      </c>
      <c r="E297" s="15"/>
      <c r="F297" s="15"/>
      <c r="G297" s="15" t="s">
        <v>380</v>
      </c>
      <c r="H297" s="38">
        <v>6</v>
      </c>
      <c r="I297" s="39"/>
      <c r="J297" s="182">
        <f t="shared" si="44"/>
        <v>0</v>
      </c>
      <c r="K297" s="40"/>
      <c r="L297" s="184">
        <f t="shared" si="45"/>
        <v>0</v>
      </c>
      <c r="M297" s="184">
        <f t="shared" si="46"/>
        <v>0</v>
      </c>
    </row>
    <row r="298" spans="1:52" ht="51">
      <c r="A298" s="27">
        <v>35</v>
      </c>
      <c r="B298" s="88" t="s">
        <v>549</v>
      </c>
      <c r="C298" s="9" t="s">
        <v>550</v>
      </c>
      <c r="D298" s="27" t="s">
        <v>516</v>
      </c>
      <c r="E298" s="27"/>
      <c r="F298" s="27"/>
      <c r="G298" s="9" t="s">
        <v>380</v>
      </c>
      <c r="H298" s="4">
        <v>10</v>
      </c>
      <c r="I298" s="8"/>
      <c r="J298" s="182">
        <f t="shared" si="44"/>
        <v>0</v>
      </c>
      <c r="K298" s="36"/>
      <c r="L298" s="184">
        <f t="shared" si="45"/>
        <v>0</v>
      </c>
      <c r="M298" s="184">
        <f t="shared" si="46"/>
        <v>0</v>
      </c>
    </row>
    <row r="299" spans="1:52" ht="51">
      <c r="A299" s="27">
        <v>36</v>
      </c>
      <c r="B299" s="120" t="s">
        <v>551</v>
      </c>
      <c r="C299" s="16" t="s">
        <v>552</v>
      </c>
      <c r="D299" s="16" t="s">
        <v>516</v>
      </c>
      <c r="E299" s="16"/>
      <c r="F299" s="16"/>
      <c r="G299" s="16" t="s">
        <v>380</v>
      </c>
      <c r="H299" s="33">
        <v>23</v>
      </c>
      <c r="I299" s="6"/>
      <c r="J299" s="182">
        <f t="shared" si="44"/>
        <v>0</v>
      </c>
      <c r="K299" s="5"/>
      <c r="L299" s="184">
        <f t="shared" si="45"/>
        <v>0</v>
      </c>
      <c r="M299" s="184">
        <f t="shared" si="46"/>
        <v>0</v>
      </c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0"/>
      <c r="AI299" s="90"/>
      <c r="AJ299" s="90"/>
      <c r="AK299" s="90"/>
      <c r="AL299" s="90"/>
      <c r="AM299" s="90"/>
      <c r="AN299" s="90"/>
      <c r="AO299" s="90"/>
      <c r="AP299" s="90"/>
      <c r="AQ299" s="90"/>
      <c r="AR299" s="90"/>
      <c r="AS299" s="90"/>
      <c r="AT299" s="90"/>
      <c r="AU299" s="90"/>
      <c r="AV299" s="90"/>
      <c r="AW299" s="90"/>
      <c r="AX299" s="90"/>
      <c r="AY299" s="90"/>
      <c r="AZ299" s="90"/>
    </row>
    <row r="300" spans="1:52" s="90" customFormat="1" ht="63.75">
      <c r="A300" s="27">
        <v>37</v>
      </c>
      <c r="B300" s="88" t="s">
        <v>553</v>
      </c>
      <c r="C300" s="27" t="s">
        <v>554</v>
      </c>
      <c r="D300" s="27" t="s">
        <v>516</v>
      </c>
      <c r="E300" s="27"/>
      <c r="F300" s="27"/>
      <c r="G300" s="27" t="s">
        <v>150</v>
      </c>
      <c r="H300" s="32">
        <v>1</v>
      </c>
      <c r="I300" s="25"/>
      <c r="J300" s="182">
        <f t="shared" si="44"/>
        <v>0</v>
      </c>
      <c r="K300" s="36"/>
      <c r="L300" s="184">
        <f t="shared" si="45"/>
        <v>0</v>
      </c>
      <c r="M300" s="184">
        <f t="shared" si="46"/>
        <v>0</v>
      </c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</row>
    <row r="301" spans="1:52" s="90" customFormat="1" ht="38.25">
      <c r="A301" s="27">
        <v>38</v>
      </c>
      <c r="B301" s="88" t="s">
        <v>555</v>
      </c>
      <c r="C301" s="27" t="s">
        <v>556</v>
      </c>
      <c r="D301" s="27" t="s">
        <v>516</v>
      </c>
      <c r="E301" s="27"/>
      <c r="F301" s="27"/>
      <c r="G301" s="27" t="s">
        <v>14</v>
      </c>
      <c r="H301" s="32">
        <v>4</v>
      </c>
      <c r="I301" s="25"/>
      <c r="J301" s="182">
        <f t="shared" si="44"/>
        <v>0</v>
      </c>
      <c r="K301" s="36"/>
      <c r="L301" s="184">
        <f t="shared" si="45"/>
        <v>0</v>
      </c>
      <c r="M301" s="184">
        <f t="shared" si="46"/>
        <v>0</v>
      </c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</row>
    <row r="302" spans="1:52">
      <c r="A302" s="27">
        <v>39</v>
      </c>
      <c r="B302" s="123" t="s">
        <v>557</v>
      </c>
      <c r="C302" s="42" t="s">
        <v>558</v>
      </c>
      <c r="D302" s="15" t="s">
        <v>516</v>
      </c>
      <c r="E302" s="15"/>
      <c r="F302" s="15"/>
      <c r="G302" s="15" t="s">
        <v>482</v>
      </c>
      <c r="H302" s="44">
        <v>40</v>
      </c>
      <c r="I302" s="41"/>
      <c r="J302" s="182">
        <f t="shared" si="44"/>
        <v>0</v>
      </c>
      <c r="K302" s="40"/>
      <c r="L302" s="184">
        <f t="shared" si="45"/>
        <v>0</v>
      </c>
      <c r="M302" s="184">
        <f t="shared" si="46"/>
        <v>0</v>
      </c>
      <c r="N302" s="90"/>
      <c r="O302" s="90"/>
      <c r="P302" s="90"/>
      <c r="Q302" s="90"/>
      <c r="R302" s="90"/>
      <c r="S302" s="90"/>
      <c r="T302" s="90"/>
      <c r="U302" s="90"/>
      <c r="V302" s="90"/>
      <c r="W302" s="90"/>
      <c r="X302" s="90"/>
      <c r="Y302" s="90"/>
      <c r="Z302" s="90"/>
      <c r="AA302" s="90"/>
      <c r="AB302" s="90"/>
      <c r="AC302" s="90"/>
      <c r="AD302" s="90"/>
      <c r="AE302" s="90"/>
      <c r="AF302" s="90"/>
      <c r="AG302" s="90"/>
      <c r="AH302" s="90"/>
      <c r="AI302" s="90"/>
      <c r="AJ302" s="90"/>
      <c r="AK302" s="90"/>
      <c r="AL302" s="90"/>
      <c r="AM302" s="90"/>
      <c r="AN302" s="90"/>
      <c r="AO302" s="90"/>
      <c r="AP302" s="90"/>
      <c r="AQ302" s="90"/>
      <c r="AR302" s="90"/>
      <c r="AS302" s="90"/>
      <c r="AT302" s="90"/>
      <c r="AU302" s="90"/>
      <c r="AV302" s="90"/>
      <c r="AW302" s="90"/>
      <c r="AX302" s="90"/>
      <c r="AY302" s="90"/>
      <c r="AZ302" s="90"/>
    </row>
    <row r="303" spans="1:52" s="90" customFormat="1">
      <c r="A303" s="27">
        <v>40</v>
      </c>
      <c r="B303" s="116" t="s">
        <v>559</v>
      </c>
      <c r="C303" s="15" t="s">
        <v>560</v>
      </c>
      <c r="D303" s="15" t="s">
        <v>516</v>
      </c>
      <c r="E303" s="15"/>
      <c r="F303" s="15"/>
      <c r="G303" s="15" t="s">
        <v>482</v>
      </c>
      <c r="H303" s="44">
        <v>30</v>
      </c>
      <c r="I303" s="39"/>
      <c r="J303" s="182">
        <f t="shared" si="44"/>
        <v>0</v>
      </c>
      <c r="K303" s="40"/>
      <c r="L303" s="184">
        <f t="shared" si="45"/>
        <v>0</v>
      </c>
      <c r="M303" s="184">
        <f t="shared" si="46"/>
        <v>0</v>
      </c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</row>
    <row r="304" spans="1:52">
      <c r="A304" s="27">
        <v>41</v>
      </c>
      <c r="B304" s="88" t="s">
        <v>561</v>
      </c>
      <c r="C304" s="27" t="s">
        <v>562</v>
      </c>
      <c r="D304" s="27" t="s">
        <v>516</v>
      </c>
      <c r="E304" s="27"/>
      <c r="F304" s="27"/>
      <c r="G304" s="27" t="s">
        <v>482</v>
      </c>
      <c r="H304" s="32">
        <v>10</v>
      </c>
      <c r="I304" s="25"/>
      <c r="J304" s="182">
        <f t="shared" si="44"/>
        <v>0</v>
      </c>
      <c r="K304" s="36"/>
      <c r="L304" s="184">
        <f t="shared" si="45"/>
        <v>0</v>
      </c>
      <c r="M304" s="184">
        <f t="shared" si="46"/>
        <v>0</v>
      </c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  <c r="AA304" s="90"/>
      <c r="AB304" s="90"/>
      <c r="AC304" s="90"/>
      <c r="AD304" s="90"/>
      <c r="AE304" s="90"/>
      <c r="AF304" s="90"/>
      <c r="AG304" s="90"/>
      <c r="AH304" s="90"/>
      <c r="AI304" s="90"/>
      <c r="AJ304" s="90"/>
      <c r="AK304" s="90"/>
      <c r="AL304" s="90"/>
      <c r="AM304" s="90"/>
      <c r="AN304" s="90"/>
      <c r="AO304" s="90"/>
      <c r="AP304" s="90"/>
      <c r="AQ304" s="90"/>
      <c r="AR304" s="90"/>
      <c r="AS304" s="90"/>
      <c r="AT304" s="90"/>
      <c r="AU304" s="90"/>
      <c r="AV304" s="90"/>
      <c r="AW304" s="90"/>
      <c r="AX304" s="90"/>
      <c r="AY304" s="90"/>
      <c r="AZ304" s="90"/>
    </row>
    <row r="305" spans="1:52">
      <c r="A305" s="27">
        <v>42</v>
      </c>
      <c r="B305" s="88" t="s">
        <v>563</v>
      </c>
      <c r="C305" s="27" t="s">
        <v>564</v>
      </c>
      <c r="D305" s="27" t="s">
        <v>516</v>
      </c>
      <c r="E305" s="27"/>
      <c r="F305" s="27"/>
      <c r="G305" s="27" t="s">
        <v>482</v>
      </c>
      <c r="H305" s="32">
        <v>10</v>
      </c>
      <c r="I305" s="25"/>
      <c r="J305" s="182">
        <f t="shared" si="44"/>
        <v>0</v>
      </c>
      <c r="K305" s="36"/>
      <c r="L305" s="184">
        <f t="shared" si="45"/>
        <v>0</v>
      </c>
      <c r="M305" s="184">
        <f t="shared" si="46"/>
        <v>0</v>
      </c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0"/>
      <c r="AI305" s="90"/>
      <c r="AJ305" s="90"/>
      <c r="AK305" s="90"/>
      <c r="AL305" s="90"/>
      <c r="AM305" s="90"/>
      <c r="AN305" s="90"/>
      <c r="AO305" s="90"/>
      <c r="AP305" s="90"/>
      <c r="AQ305" s="90"/>
      <c r="AR305" s="90"/>
      <c r="AS305" s="90"/>
      <c r="AT305" s="90"/>
      <c r="AU305" s="90"/>
      <c r="AV305" s="90"/>
      <c r="AW305" s="90"/>
      <c r="AX305" s="90"/>
      <c r="AY305" s="90"/>
      <c r="AZ305" s="90"/>
    </row>
    <row r="306" spans="1:52">
      <c r="A306" s="27">
        <v>43</v>
      </c>
      <c r="B306" s="82" t="s">
        <v>795</v>
      </c>
      <c r="C306" s="65" t="s">
        <v>656</v>
      </c>
      <c r="D306" s="79" t="s">
        <v>516</v>
      </c>
      <c r="E306" s="79"/>
      <c r="F306" s="79"/>
      <c r="G306" s="65" t="s">
        <v>52</v>
      </c>
      <c r="H306" s="65">
        <v>10</v>
      </c>
      <c r="I306" s="132"/>
      <c r="J306" s="182">
        <f t="shared" si="44"/>
        <v>0</v>
      </c>
      <c r="K306" s="81"/>
      <c r="L306" s="184">
        <f t="shared" si="45"/>
        <v>0</v>
      </c>
      <c r="M306" s="184">
        <f t="shared" si="46"/>
        <v>0</v>
      </c>
    </row>
    <row r="307" spans="1:52">
      <c r="A307" s="27">
        <v>44</v>
      </c>
      <c r="B307" s="116" t="s">
        <v>565</v>
      </c>
      <c r="C307" s="15" t="s">
        <v>566</v>
      </c>
      <c r="D307" s="15" t="s">
        <v>516</v>
      </c>
      <c r="E307" s="15"/>
      <c r="F307" s="15"/>
      <c r="G307" s="15" t="s">
        <v>482</v>
      </c>
      <c r="H307" s="44">
        <v>45</v>
      </c>
      <c r="I307" s="39"/>
      <c r="J307" s="182">
        <f t="shared" si="44"/>
        <v>0</v>
      </c>
      <c r="K307" s="40"/>
      <c r="L307" s="184">
        <f t="shared" si="45"/>
        <v>0</v>
      </c>
      <c r="M307" s="184">
        <f t="shared" si="46"/>
        <v>0</v>
      </c>
    </row>
    <row r="308" spans="1:52" ht="51">
      <c r="A308" s="27">
        <v>45</v>
      </c>
      <c r="B308" s="116" t="s">
        <v>567</v>
      </c>
      <c r="C308" s="15" t="s">
        <v>568</v>
      </c>
      <c r="D308" s="15" t="s">
        <v>516</v>
      </c>
      <c r="E308" s="15"/>
      <c r="F308" s="15"/>
      <c r="G308" s="15" t="s">
        <v>14</v>
      </c>
      <c r="H308" s="38">
        <v>2</v>
      </c>
      <c r="I308" s="39"/>
      <c r="J308" s="182">
        <f t="shared" si="44"/>
        <v>0</v>
      </c>
      <c r="K308" s="40"/>
      <c r="L308" s="184">
        <f t="shared" si="45"/>
        <v>0</v>
      </c>
      <c r="M308" s="184">
        <f t="shared" si="46"/>
        <v>0</v>
      </c>
    </row>
    <row r="309" spans="1:52" ht="25.5">
      <c r="A309" s="27">
        <v>46</v>
      </c>
      <c r="B309" s="126" t="s">
        <v>569</v>
      </c>
      <c r="C309" s="59" t="s">
        <v>570</v>
      </c>
      <c r="D309" s="16" t="s">
        <v>516</v>
      </c>
      <c r="E309" s="16"/>
      <c r="F309" s="16"/>
      <c r="G309" s="16" t="s">
        <v>14</v>
      </c>
      <c r="H309" s="60">
        <v>3</v>
      </c>
      <c r="I309" s="58"/>
      <c r="J309" s="182">
        <f t="shared" si="44"/>
        <v>0</v>
      </c>
      <c r="K309" s="5"/>
      <c r="L309" s="184">
        <f t="shared" si="45"/>
        <v>0</v>
      </c>
      <c r="M309" s="184">
        <f t="shared" si="46"/>
        <v>0</v>
      </c>
    </row>
    <row r="310" spans="1:52" s="90" customFormat="1" ht="25.5">
      <c r="A310" s="27">
        <v>47</v>
      </c>
      <c r="B310" s="112" t="s">
        <v>571</v>
      </c>
      <c r="C310" s="87" t="s">
        <v>572</v>
      </c>
      <c r="D310" s="113" t="s">
        <v>516</v>
      </c>
      <c r="E310" s="113"/>
      <c r="F310" s="113"/>
      <c r="G310" s="154" t="s">
        <v>11</v>
      </c>
      <c r="H310" s="154">
        <v>5</v>
      </c>
      <c r="I310" s="151"/>
      <c r="J310" s="182">
        <f t="shared" si="44"/>
        <v>0</v>
      </c>
      <c r="K310" s="152"/>
      <c r="L310" s="184">
        <f t="shared" si="45"/>
        <v>0</v>
      </c>
      <c r="M310" s="184">
        <f t="shared" si="46"/>
        <v>0</v>
      </c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</row>
    <row r="311" spans="1:52" s="90" customFormat="1" ht="25.5">
      <c r="A311" s="27">
        <v>48</v>
      </c>
      <c r="B311" s="116" t="s">
        <v>484</v>
      </c>
      <c r="C311" s="15" t="s">
        <v>485</v>
      </c>
      <c r="D311" s="42" t="s">
        <v>486</v>
      </c>
      <c r="E311" s="42"/>
      <c r="F311" s="42"/>
      <c r="G311" s="18" t="s">
        <v>52</v>
      </c>
      <c r="H311" s="31">
        <v>2</v>
      </c>
      <c r="I311" s="39"/>
      <c r="J311" s="182">
        <f t="shared" si="44"/>
        <v>0</v>
      </c>
      <c r="K311" s="30"/>
      <c r="L311" s="184">
        <f t="shared" si="45"/>
        <v>0</v>
      </c>
      <c r="M311" s="184">
        <f t="shared" si="46"/>
        <v>0</v>
      </c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</row>
    <row r="312" spans="1:52" s="90" customFormat="1">
      <c r="A312" s="27">
        <v>49</v>
      </c>
      <c r="B312" s="88" t="s">
        <v>738</v>
      </c>
      <c r="C312" s="86"/>
      <c r="D312" s="27" t="s">
        <v>516</v>
      </c>
      <c r="E312" s="27"/>
      <c r="F312" s="27"/>
      <c r="G312" s="27" t="s">
        <v>739</v>
      </c>
      <c r="H312" s="86">
        <v>5</v>
      </c>
      <c r="I312" s="25"/>
      <c r="J312" s="182">
        <f t="shared" si="44"/>
        <v>0</v>
      </c>
      <c r="K312" s="36"/>
      <c r="L312" s="184">
        <f t="shared" si="45"/>
        <v>0</v>
      </c>
      <c r="M312" s="184">
        <f t="shared" si="46"/>
        <v>0</v>
      </c>
    </row>
    <row r="313" spans="1:52">
      <c r="A313" s="27">
        <v>50</v>
      </c>
      <c r="B313" s="88" t="s">
        <v>573</v>
      </c>
      <c r="C313" s="24" t="s">
        <v>574</v>
      </c>
      <c r="D313" s="27" t="s">
        <v>516</v>
      </c>
      <c r="E313" s="27"/>
      <c r="F313" s="27"/>
      <c r="G313" s="27" t="s">
        <v>52</v>
      </c>
      <c r="H313" s="32">
        <v>1</v>
      </c>
      <c r="I313" s="25"/>
      <c r="J313" s="182">
        <f t="shared" si="44"/>
        <v>0</v>
      </c>
      <c r="K313" s="36"/>
      <c r="L313" s="184">
        <f t="shared" si="45"/>
        <v>0</v>
      </c>
      <c r="M313" s="184">
        <f t="shared" si="46"/>
        <v>0</v>
      </c>
      <c r="N313" s="90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0"/>
      <c r="AI313" s="90"/>
      <c r="AJ313" s="90"/>
      <c r="AK313" s="90"/>
      <c r="AL313" s="90"/>
      <c r="AM313" s="90"/>
      <c r="AN313" s="90"/>
      <c r="AO313" s="90"/>
      <c r="AP313" s="90"/>
      <c r="AQ313" s="90"/>
      <c r="AR313" s="90"/>
      <c r="AS313" s="90"/>
      <c r="AT313" s="90"/>
      <c r="AU313" s="90"/>
      <c r="AV313" s="90"/>
      <c r="AW313" s="90"/>
      <c r="AX313" s="90"/>
      <c r="AY313" s="90"/>
      <c r="AZ313" s="90"/>
    </row>
    <row r="314" spans="1:52" s="90" customFormat="1" ht="25.5">
      <c r="A314" s="27">
        <v>51</v>
      </c>
      <c r="B314" s="88" t="s">
        <v>575</v>
      </c>
      <c r="C314" s="27" t="s">
        <v>576</v>
      </c>
      <c r="D314" s="27" t="s">
        <v>516</v>
      </c>
      <c r="E314" s="27"/>
      <c r="F314" s="27"/>
      <c r="G314" s="27" t="s">
        <v>14</v>
      </c>
      <c r="H314" s="32">
        <v>1</v>
      </c>
      <c r="I314" s="25"/>
      <c r="J314" s="182">
        <f t="shared" si="44"/>
        <v>0</v>
      </c>
      <c r="K314" s="36"/>
      <c r="L314" s="184">
        <f t="shared" si="45"/>
        <v>0</v>
      </c>
      <c r="M314" s="184">
        <f t="shared" si="46"/>
        <v>0</v>
      </c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</row>
    <row r="315" spans="1:52" s="90" customFormat="1" ht="25.5">
      <c r="A315" s="27">
        <v>52</v>
      </c>
      <c r="B315" s="88" t="s">
        <v>585</v>
      </c>
      <c r="C315" s="27" t="s">
        <v>586</v>
      </c>
      <c r="D315" s="27" t="s">
        <v>516</v>
      </c>
      <c r="E315" s="27"/>
      <c r="F315" s="27"/>
      <c r="G315" s="27" t="s">
        <v>14</v>
      </c>
      <c r="H315" s="32">
        <v>13</v>
      </c>
      <c r="I315" s="25"/>
      <c r="J315" s="182">
        <f t="shared" si="44"/>
        <v>0</v>
      </c>
      <c r="K315" s="36"/>
      <c r="L315" s="184">
        <f t="shared" si="45"/>
        <v>0</v>
      </c>
      <c r="M315" s="184">
        <f t="shared" si="46"/>
        <v>0</v>
      </c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</row>
    <row r="316" spans="1:52" s="90" customFormat="1" ht="25.5">
      <c r="A316" s="27">
        <v>53</v>
      </c>
      <c r="B316" s="88" t="s">
        <v>587</v>
      </c>
      <c r="C316" s="27" t="s">
        <v>588</v>
      </c>
      <c r="D316" s="27" t="s">
        <v>516</v>
      </c>
      <c r="E316" s="27"/>
      <c r="F316" s="27"/>
      <c r="G316" s="27" t="s">
        <v>14</v>
      </c>
      <c r="H316" s="32">
        <v>20</v>
      </c>
      <c r="I316" s="25"/>
      <c r="J316" s="182">
        <f t="shared" si="44"/>
        <v>0</v>
      </c>
      <c r="K316" s="36"/>
      <c r="L316" s="184">
        <f t="shared" si="45"/>
        <v>0</v>
      </c>
      <c r="M316" s="184">
        <f t="shared" si="46"/>
        <v>0</v>
      </c>
    </row>
    <row r="317" spans="1:52" s="90" customFormat="1" ht="38.25">
      <c r="A317" s="27">
        <v>54</v>
      </c>
      <c r="B317" s="88" t="s">
        <v>589</v>
      </c>
      <c r="C317" s="27" t="s">
        <v>590</v>
      </c>
      <c r="D317" s="27" t="s">
        <v>516</v>
      </c>
      <c r="E317" s="27"/>
      <c r="F317" s="27"/>
      <c r="G317" s="27" t="s">
        <v>14</v>
      </c>
      <c r="H317" s="32">
        <v>12</v>
      </c>
      <c r="I317" s="25"/>
      <c r="J317" s="182">
        <f t="shared" si="44"/>
        <v>0</v>
      </c>
      <c r="K317" s="36"/>
      <c r="L317" s="184">
        <f t="shared" si="45"/>
        <v>0</v>
      </c>
      <c r="M317" s="184">
        <f t="shared" si="46"/>
        <v>0</v>
      </c>
    </row>
    <row r="318" spans="1:52" s="90" customFormat="1" ht="25.5">
      <c r="A318" s="27">
        <v>55</v>
      </c>
      <c r="B318" s="163" t="s">
        <v>591</v>
      </c>
      <c r="C318" s="162" t="s">
        <v>592</v>
      </c>
      <c r="D318" s="162" t="s">
        <v>516</v>
      </c>
      <c r="E318" s="162"/>
      <c r="F318" s="162"/>
      <c r="G318" s="162" t="s">
        <v>14</v>
      </c>
      <c r="H318" s="313">
        <v>40</v>
      </c>
      <c r="I318" s="164"/>
      <c r="J318" s="182">
        <f t="shared" si="44"/>
        <v>0</v>
      </c>
      <c r="K318" s="165"/>
      <c r="L318" s="184">
        <f t="shared" si="45"/>
        <v>0</v>
      </c>
      <c r="M318" s="184">
        <f t="shared" si="46"/>
        <v>0</v>
      </c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</row>
    <row r="319" spans="1:52" s="90" customFormat="1">
      <c r="A319" s="27">
        <v>56</v>
      </c>
      <c r="B319" s="50" t="s">
        <v>988</v>
      </c>
      <c r="C319" s="84" t="s">
        <v>651</v>
      </c>
      <c r="D319" s="15" t="s">
        <v>516</v>
      </c>
      <c r="E319" s="15"/>
      <c r="F319" s="15"/>
      <c r="G319" s="15" t="s">
        <v>14</v>
      </c>
      <c r="H319" s="84">
        <v>10</v>
      </c>
      <c r="I319" s="39"/>
      <c r="J319" s="182">
        <f t="shared" si="44"/>
        <v>0</v>
      </c>
      <c r="K319" s="40"/>
      <c r="L319" s="184">
        <f t="shared" si="45"/>
        <v>0</v>
      </c>
      <c r="M319" s="184">
        <f t="shared" si="46"/>
        <v>0</v>
      </c>
    </row>
    <row r="320" spans="1:52">
      <c r="A320" s="27">
        <v>57</v>
      </c>
      <c r="B320" s="50" t="s">
        <v>989</v>
      </c>
      <c r="C320" s="15" t="s">
        <v>652</v>
      </c>
      <c r="D320" s="15" t="s">
        <v>516</v>
      </c>
      <c r="E320" s="15"/>
      <c r="F320" s="15"/>
      <c r="G320" s="15" t="s">
        <v>14</v>
      </c>
      <c r="H320" s="84">
        <v>10</v>
      </c>
      <c r="I320" s="133"/>
      <c r="J320" s="182">
        <f t="shared" si="44"/>
        <v>0</v>
      </c>
      <c r="K320" s="40"/>
      <c r="L320" s="184">
        <f t="shared" si="45"/>
        <v>0</v>
      </c>
      <c r="M320" s="184">
        <f t="shared" si="46"/>
        <v>0</v>
      </c>
    </row>
    <row r="321" spans="1:52" ht="51">
      <c r="A321" s="27">
        <v>58</v>
      </c>
      <c r="B321" s="116" t="s">
        <v>593</v>
      </c>
      <c r="C321" s="11" t="s">
        <v>594</v>
      </c>
      <c r="D321" s="15" t="s">
        <v>516</v>
      </c>
      <c r="E321" s="15"/>
      <c r="F321" s="15"/>
      <c r="G321" s="15" t="s">
        <v>14</v>
      </c>
      <c r="H321" s="38">
        <v>5</v>
      </c>
      <c r="I321" s="46"/>
      <c r="J321" s="182">
        <f t="shared" si="44"/>
        <v>0</v>
      </c>
      <c r="K321" s="40"/>
      <c r="L321" s="184">
        <f t="shared" si="45"/>
        <v>0</v>
      </c>
      <c r="M321" s="184">
        <f t="shared" si="46"/>
        <v>0</v>
      </c>
    </row>
    <row r="322" spans="1:52" ht="25.5">
      <c r="A322" s="27">
        <v>59</v>
      </c>
      <c r="B322" s="88" t="s">
        <v>595</v>
      </c>
      <c r="C322" s="27" t="s">
        <v>596</v>
      </c>
      <c r="D322" s="27" t="s">
        <v>516</v>
      </c>
      <c r="E322" s="27"/>
      <c r="F322" s="27"/>
      <c r="G322" s="27" t="s">
        <v>14</v>
      </c>
      <c r="H322" s="32">
        <v>3</v>
      </c>
      <c r="I322" s="25"/>
      <c r="J322" s="182">
        <f t="shared" si="44"/>
        <v>0</v>
      </c>
      <c r="K322" s="36"/>
      <c r="L322" s="184">
        <f t="shared" si="45"/>
        <v>0</v>
      </c>
      <c r="M322" s="184">
        <f t="shared" si="46"/>
        <v>0</v>
      </c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  <c r="Y322" s="90"/>
      <c r="Z322" s="90"/>
      <c r="AA322" s="90"/>
      <c r="AB322" s="90"/>
      <c r="AC322" s="90"/>
      <c r="AD322" s="90"/>
      <c r="AE322" s="90"/>
      <c r="AF322" s="90"/>
      <c r="AG322" s="90"/>
      <c r="AH322" s="90"/>
      <c r="AI322" s="90"/>
      <c r="AJ322" s="90"/>
      <c r="AK322" s="90"/>
      <c r="AL322" s="90"/>
      <c r="AM322" s="90"/>
      <c r="AN322" s="90"/>
      <c r="AO322" s="90"/>
      <c r="AP322" s="90"/>
      <c r="AQ322" s="90"/>
      <c r="AR322" s="90"/>
      <c r="AS322" s="90"/>
      <c r="AT322" s="90"/>
      <c r="AU322" s="90"/>
      <c r="AV322" s="90"/>
      <c r="AW322" s="90"/>
      <c r="AX322" s="90"/>
      <c r="AY322" s="90"/>
      <c r="AZ322" s="90"/>
    </row>
    <row r="323" spans="1:52" s="90" customFormat="1" ht="51">
      <c r="A323" s="27">
        <v>60</v>
      </c>
      <c r="B323" s="88" t="s">
        <v>597</v>
      </c>
      <c r="C323" s="27" t="s">
        <v>598</v>
      </c>
      <c r="D323" s="27" t="s">
        <v>516</v>
      </c>
      <c r="E323" s="27"/>
      <c r="F323" s="27"/>
      <c r="G323" s="27" t="s">
        <v>14</v>
      </c>
      <c r="H323" s="32">
        <v>5</v>
      </c>
      <c r="I323" s="25"/>
      <c r="J323" s="182">
        <f t="shared" ref="J323:J344" si="47">H323*I323</f>
        <v>0</v>
      </c>
      <c r="K323" s="36"/>
      <c r="L323" s="184">
        <f t="shared" ref="L323:L344" si="48">J323*K323</f>
        <v>0</v>
      </c>
      <c r="M323" s="184">
        <f t="shared" ref="M323:M344" si="49">J323+L323</f>
        <v>0</v>
      </c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</row>
    <row r="324" spans="1:52" s="90" customFormat="1" ht="38.25">
      <c r="A324" s="27">
        <v>61</v>
      </c>
      <c r="B324" s="116" t="s">
        <v>599</v>
      </c>
      <c r="C324" s="15" t="s">
        <v>600</v>
      </c>
      <c r="D324" s="15" t="s">
        <v>516</v>
      </c>
      <c r="E324" s="15"/>
      <c r="F324" s="15"/>
      <c r="G324" s="15" t="s">
        <v>14</v>
      </c>
      <c r="H324" s="38">
        <v>10</v>
      </c>
      <c r="I324" s="39"/>
      <c r="J324" s="182">
        <f t="shared" si="47"/>
        <v>0</v>
      </c>
      <c r="K324" s="40"/>
      <c r="L324" s="184">
        <f t="shared" si="48"/>
        <v>0</v>
      </c>
      <c r="M324" s="184">
        <f t="shared" si="49"/>
        <v>0</v>
      </c>
    </row>
    <row r="325" spans="1:52" ht="25.5">
      <c r="A325" s="27">
        <v>62</v>
      </c>
      <c r="B325" s="88" t="s">
        <v>601</v>
      </c>
      <c r="C325" s="27" t="s">
        <v>602</v>
      </c>
      <c r="D325" s="27" t="s">
        <v>516</v>
      </c>
      <c r="E325" s="27"/>
      <c r="F325" s="27"/>
      <c r="G325" s="27" t="s">
        <v>14</v>
      </c>
      <c r="H325" s="32">
        <v>6</v>
      </c>
      <c r="I325" s="25"/>
      <c r="J325" s="182">
        <f t="shared" si="47"/>
        <v>0</v>
      </c>
      <c r="K325" s="36"/>
      <c r="L325" s="184">
        <f t="shared" si="48"/>
        <v>0</v>
      </c>
      <c r="M325" s="184">
        <f t="shared" si="49"/>
        <v>0</v>
      </c>
      <c r="N325" s="90"/>
      <c r="O325" s="90"/>
      <c r="P325" s="90"/>
      <c r="Q325" s="90"/>
      <c r="R325" s="90"/>
      <c r="S325" s="90"/>
      <c r="T325" s="90"/>
      <c r="U325" s="90"/>
      <c r="V325" s="90"/>
      <c r="W325" s="90"/>
      <c r="X325" s="90"/>
      <c r="Y325" s="90"/>
      <c r="Z325" s="90"/>
      <c r="AA325" s="90"/>
      <c r="AB325" s="90"/>
      <c r="AC325" s="90"/>
      <c r="AD325" s="90"/>
      <c r="AE325" s="90"/>
      <c r="AF325" s="90"/>
      <c r="AG325" s="90"/>
      <c r="AH325" s="90"/>
      <c r="AI325" s="90"/>
      <c r="AJ325" s="90"/>
      <c r="AK325" s="90"/>
      <c r="AL325" s="90"/>
      <c r="AM325" s="90"/>
      <c r="AN325" s="90"/>
      <c r="AO325" s="90"/>
      <c r="AP325" s="90"/>
      <c r="AQ325" s="90"/>
      <c r="AR325" s="90"/>
      <c r="AS325" s="90"/>
      <c r="AT325" s="90"/>
      <c r="AU325" s="90"/>
      <c r="AV325" s="90"/>
      <c r="AW325" s="90"/>
      <c r="AX325" s="90"/>
      <c r="AY325" s="90"/>
      <c r="AZ325" s="90"/>
    </row>
    <row r="326" spans="1:52" s="90" customFormat="1">
      <c r="A326" s="27">
        <v>63</v>
      </c>
      <c r="B326" s="88" t="s">
        <v>603</v>
      </c>
      <c r="C326" s="27" t="s">
        <v>604</v>
      </c>
      <c r="D326" s="27" t="s">
        <v>516</v>
      </c>
      <c r="E326" s="27"/>
      <c r="F326" s="27"/>
      <c r="G326" s="27" t="s">
        <v>14</v>
      </c>
      <c r="H326" s="32">
        <v>20</v>
      </c>
      <c r="I326" s="25"/>
      <c r="J326" s="182">
        <f t="shared" si="47"/>
        <v>0</v>
      </c>
      <c r="K326" s="36"/>
      <c r="L326" s="184">
        <f t="shared" si="48"/>
        <v>0</v>
      </c>
      <c r="M326" s="184">
        <f t="shared" si="49"/>
        <v>0</v>
      </c>
    </row>
    <row r="327" spans="1:52" s="90" customFormat="1">
      <c r="A327" s="27">
        <v>64</v>
      </c>
      <c r="B327" s="116" t="s">
        <v>605</v>
      </c>
      <c r="C327" s="15" t="s">
        <v>606</v>
      </c>
      <c r="D327" s="15" t="s">
        <v>516</v>
      </c>
      <c r="E327" s="15"/>
      <c r="F327" s="15"/>
      <c r="G327" s="15" t="s">
        <v>14</v>
      </c>
      <c r="H327" s="38">
        <v>10</v>
      </c>
      <c r="I327" s="39"/>
      <c r="J327" s="182">
        <f t="shared" si="47"/>
        <v>0</v>
      </c>
      <c r="K327" s="40"/>
      <c r="L327" s="184">
        <f t="shared" si="48"/>
        <v>0</v>
      </c>
      <c r="M327" s="184">
        <f t="shared" si="49"/>
        <v>0</v>
      </c>
    </row>
    <row r="328" spans="1:52" ht="25.5">
      <c r="A328" s="27">
        <v>65</v>
      </c>
      <c r="B328" s="116" t="s">
        <v>607</v>
      </c>
      <c r="C328" s="15" t="s">
        <v>608</v>
      </c>
      <c r="D328" s="15" t="s">
        <v>516</v>
      </c>
      <c r="E328" s="15"/>
      <c r="F328" s="15"/>
      <c r="G328" s="15" t="s">
        <v>14</v>
      </c>
      <c r="H328" s="38">
        <v>20</v>
      </c>
      <c r="I328" s="39"/>
      <c r="J328" s="182">
        <f t="shared" si="47"/>
        <v>0</v>
      </c>
      <c r="K328" s="40"/>
      <c r="L328" s="184">
        <f t="shared" si="48"/>
        <v>0</v>
      </c>
      <c r="M328" s="184">
        <f t="shared" si="49"/>
        <v>0</v>
      </c>
    </row>
    <row r="329" spans="1:52" s="90" customFormat="1">
      <c r="A329" s="27">
        <v>66</v>
      </c>
      <c r="B329" s="100" t="s">
        <v>712</v>
      </c>
      <c r="C329" s="86" t="s">
        <v>713</v>
      </c>
      <c r="D329" s="27" t="s">
        <v>516</v>
      </c>
      <c r="E329" s="27"/>
      <c r="F329" s="27"/>
      <c r="G329" s="86" t="s">
        <v>678</v>
      </c>
      <c r="H329" s="86">
        <v>10</v>
      </c>
      <c r="I329" s="25"/>
      <c r="J329" s="182">
        <f t="shared" si="47"/>
        <v>0</v>
      </c>
      <c r="K329" s="36"/>
      <c r="L329" s="184">
        <f t="shared" si="48"/>
        <v>0</v>
      </c>
      <c r="M329" s="184">
        <f t="shared" si="49"/>
        <v>0</v>
      </c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</row>
    <row r="330" spans="1:52" s="90" customFormat="1" ht="25.5">
      <c r="A330" s="27">
        <v>67</v>
      </c>
      <c r="B330" s="88" t="s">
        <v>609</v>
      </c>
      <c r="C330" s="27" t="s">
        <v>610</v>
      </c>
      <c r="D330" s="27" t="s">
        <v>516</v>
      </c>
      <c r="E330" s="27"/>
      <c r="F330" s="27"/>
      <c r="G330" s="27" t="s">
        <v>14</v>
      </c>
      <c r="H330" s="32">
        <v>1</v>
      </c>
      <c r="I330" s="25"/>
      <c r="J330" s="182">
        <f t="shared" si="47"/>
        <v>0</v>
      </c>
      <c r="K330" s="36"/>
      <c r="L330" s="184">
        <f t="shared" si="48"/>
        <v>0</v>
      </c>
      <c r="M330" s="184">
        <f t="shared" si="49"/>
        <v>0</v>
      </c>
    </row>
    <row r="331" spans="1:52" ht="25.5">
      <c r="A331" s="27">
        <v>68</v>
      </c>
      <c r="B331" s="88" t="s">
        <v>611</v>
      </c>
      <c r="C331" s="27" t="s">
        <v>612</v>
      </c>
      <c r="D331" s="27" t="s">
        <v>516</v>
      </c>
      <c r="E331" s="27"/>
      <c r="F331" s="27"/>
      <c r="G331" s="27" t="s">
        <v>14</v>
      </c>
      <c r="H331" s="32">
        <v>50</v>
      </c>
      <c r="I331" s="25"/>
      <c r="J331" s="182">
        <f t="shared" si="47"/>
        <v>0</v>
      </c>
      <c r="K331" s="36"/>
      <c r="L331" s="184">
        <f t="shared" si="48"/>
        <v>0</v>
      </c>
      <c r="M331" s="184">
        <f t="shared" si="49"/>
        <v>0</v>
      </c>
      <c r="N331" s="90"/>
      <c r="O331" s="90"/>
      <c r="P331" s="90"/>
      <c r="Q331" s="90"/>
      <c r="R331" s="90"/>
      <c r="S331" s="90"/>
      <c r="T331" s="90"/>
      <c r="U331" s="90"/>
      <c r="V331" s="90"/>
      <c r="W331" s="90"/>
      <c r="X331" s="90"/>
      <c r="Y331" s="90"/>
      <c r="Z331" s="90"/>
      <c r="AA331" s="90"/>
      <c r="AB331" s="90"/>
      <c r="AC331" s="90"/>
      <c r="AD331" s="90"/>
      <c r="AE331" s="90"/>
      <c r="AF331" s="90"/>
      <c r="AG331" s="90"/>
      <c r="AH331" s="90"/>
      <c r="AI331" s="90"/>
      <c r="AJ331" s="90"/>
      <c r="AK331" s="90"/>
      <c r="AL331" s="90"/>
      <c r="AM331" s="90"/>
      <c r="AN331" s="90"/>
      <c r="AO331" s="90"/>
      <c r="AP331" s="90"/>
      <c r="AQ331" s="90"/>
      <c r="AR331" s="90"/>
      <c r="AS331" s="90"/>
      <c r="AT331" s="90"/>
      <c r="AU331" s="90"/>
      <c r="AV331" s="90"/>
      <c r="AW331" s="90"/>
      <c r="AX331" s="90"/>
      <c r="AY331" s="90"/>
      <c r="AZ331" s="90"/>
    </row>
    <row r="332" spans="1:52">
      <c r="A332" s="27">
        <v>69</v>
      </c>
      <c r="B332" s="82" t="s">
        <v>785</v>
      </c>
      <c r="C332" s="79" t="s">
        <v>650</v>
      </c>
      <c r="D332" s="79" t="s">
        <v>516</v>
      </c>
      <c r="E332" s="79"/>
      <c r="F332" s="79"/>
      <c r="G332" s="79" t="s">
        <v>14</v>
      </c>
      <c r="H332" s="65">
        <v>5</v>
      </c>
      <c r="I332" s="80"/>
      <c r="J332" s="182">
        <f t="shared" si="47"/>
        <v>0</v>
      </c>
      <c r="K332" s="81"/>
      <c r="L332" s="184">
        <f t="shared" si="48"/>
        <v>0</v>
      </c>
      <c r="M332" s="184">
        <f t="shared" si="49"/>
        <v>0</v>
      </c>
      <c r="N332" s="90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  <c r="Z332" s="90"/>
      <c r="AA332" s="90"/>
      <c r="AB332" s="90"/>
      <c r="AC332" s="90"/>
      <c r="AD332" s="90"/>
      <c r="AE332" s="90"/>
      <c r="AF332" s="90"/>
      <c r="AG332" s="90"/>
      <c r="AH332" s="90"/>
      <c r="AI332" s="90"/>
      <c r="AJ332" s="90"/>
      <c r="AK332" s="90"/>
      <c r="AL332" s="90"/>
      <c r="AM332" s="90"/>
      <c r="AN332" s="90"/>
      <c r="AO332" s="90"/>
      <c r="AP332" s="90"/>
      <c r="AQ332" s="90"/>
      <c r="AR332" s="90"/>
      <c r="AS332" s="90"/>
      <c r="AT332" s="90"/>
      <c r="AU332" s="90"/>
      <c r="AV332" s="90"/>
      <c r="AW332" s="90"/>
      <c r="AX332" s="90"/>
      <c r="AY332" s="90"/>
      <c r="AZ332" s="90"/>
    </row>
    <row r="333" spans="1:52" s="90" customFormat="1">
      <c r="A333" s="27">
        <v>70</v>
      </c>
      <c r="B333" s="100" t="s">
        <v>737</v>
      </c>
      <c r="C333" s="86" t="s">
        <v>650</v>
      </c>
      <c r="D333" s="27" t="s">
        <v>516</v>
      </c>
      <c r="E333" s="27"/>
      <c r="F333" s="27"/>
      <c r="G333" s="27" t="s">
        <v>14</v>
      </c>
      <c r="H333" s="32">
        <v>15</v>
      </c>
      <c r="I333" s="25"/>
      <c r="J333" s="182">
        <f t="shared" si="47"/>
        <v>0</v>
      </c>
      <c r="K333" s="36"/>
      <c r="L333" s="184">
        <f t="shared" si="48"/>
        <v>0</v>
      </c>
      <c r="M333" s="184">
        <f t="shared" si="49"/>
        <v>0</v>
      </c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</row>
    <row r="334" spans="1:52" s="90" customFormat="1">
      <c r="A334" s="27">
        <v>71</v>
      </c>
      <c r="B334" s="88" t="s">
        <v>799</v>
      </c>
      <c r="C334" s="27" t="s">
        <v>713</v>
      </c>
      <c r="D334" s="27" t="s">
        <v>516</v>
      </c>
      <c r="E334" s="27"/>
      <c r="F334" s="27"/>
      <c r="G334" s="27" t="s">
        <v>14</v>
      </c>
      <c r="H334" s="32">
        <v>10</v>
      </c>
      <c r="I334" s="25"/>
      <c r="J334" s="182">
        <f t="shared" si="47"/>
        <v>0</v>
      </c>
      <c r="K334" s="36"/>
      <c r="L334" s="184">
        <f t="shared" si="48"/>
        <v>0</v>
      </c>
      <c r="M334" s="184">
        <f t="shared" si="49"/>
        <v>0</v>
      </c>
    </row>
    <row r="335" spans="1:52" s="90" customFormat="1" ht="38.25">
      <c r="A335" s="27">
        <v>72</v>
      </c>
      <c r="B335" s="88" t="s">
        <v>613</v>
      </c>
      <c r="C335" s="27" t="s">
        <v>614</v>
      </c>
      <c r="D335" s="27" t="s">
        <v>516</v>
      </c>
      <c r="E335" s="27"/>
      <c r="F335" s="27"/>
      <c r="G335" s="27" t="s">
        <v>14</v>
      </c>
      <c r="H335" s="32">
        <v>25</v>
      </c>
      <c r="I335" s="25"/>
      <c r="J335" s="182">
        <f t="shared" si="47"/>
        <v>0</v>
      </c>
      <c r="K335" s="36"/>
      <c r="L335" s="184">
        <f t="shared" si="48"/>
        <v>0</v>
      </c>
      <c r="M335" s="184">
        <f t="shared" si="49"/>
        <v>0</v>
      </c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</row>
    <row r="336" spans="1:52" s="90" customFormat="1" ht="25.5">
      <c r="A336" s="27">
        <v>73</v>
      </c>
      <c r="B336" s="88" t="s">
        <v>615</v>
      </c>
      <c r="C336" s="27" t="s">
        <v>616</v>
      </c>
      <c r="D336" s="27" t="s">
        <v>516</v>
      </c>
      <c r="E336" s="27"/>
      <c r="F336" s="27"/>
      <c r="G336" s="27" t="s">
        <v>14</v>
      </c>
      <c r="H336" s="32">
        <v>35</v>
      </c>
      <c r="I336" s="25"/>
      <c r="J336" s="182">
        <f t="shared" si="47"/>
        <v>0</v>
      </c>
      <c r="K336" s="36"/>
      <c r="L336" s="184">
        <f t="shared" si="48"/>
        <v>0</v>
      </c>
      <c r="M336" s="184">
        <f t="shared" si="49"/>
        <v>0</v>
      </c>
    </row>
    <row r="337" spans="1:52" s="90" customFormat="1" ht="25.5">
      <c r="A337" s="27">
        <v>74</v>
      </c>
      <c r="B337" s="88" t="s">
        <v>617</v>
      </c>
      <c r="C337" s="27" t="s">
        <v>618</v>
      </c>
      <c r="D337" s="27" t="s">
        <v>516</v>
      </c>
      <c r="E337" s="27"/>
      <c r="F337" s="27"/>
      <c r="G337" s="27" t="s">
        <v>14</v>
      </c>
      <c r="H337" s="32">
        <v>20</v>
      </c>
      <c r="I337" s="25"/>
      <c r="J337" s="182">
        <f t="shared" si="47"/>
        <v>0</v>
      </c>
      <c r="K337" s="36"/>
      <c r="L337" s="184">
        <f t="shared" si="48"/>
        <v>0</v>
      </c>
      <c r="M337" s="184">
        <f t="shared" si="49"/>
        <v>0</v>
      </c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</row>
    <row r="338" spans="1:52" s="90" customFormat="1" ht="51">
      <c r="A338" s="27">
        <v>75</v>
      </c>
      <c r="B338" s="88" t="s">
        <v>619</v>
      </c>
      <c r="C338" s="27" t="s">
        <v>620</v>
      </c>
      <c r="D338" s="27" t="s">
        <v>516</v>
      </c>
      <c r="E338" s="27"/>
      <c r="F338" s="27"/>
      <c r="G338" s="27" t="s">
        <v>14</v>
      </c>
      <c r="H338" s="32">
        <v>8</v>
      </c>
      <c r="I338" s="25"/>
      <c r="J338" s="182">
        <f t="shared" si="47"/>
        <v>0</v>
      </c>
      <c r="K338" s="36"/>
      <c r="L338" s="184">
        <f t="shared" si="48"/>
        <v>0</v>
      </c>
      <c r="M338" s="184">
        <f t="shared" si="49"/>
        <v>0</v>
      </c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</row>
    <row r="339" spans="1:52" ht="15" customHeight="1">
      <c r="A339" s="27">
        <v>76</v>
      </c>
      <c r="B339" s="88" t="s">
        <v>621</v>
      </c>
      <c r="C339" s="27" t="s">
        <v>622</v>
      </c>
      <c r="D339" s="27" t="s">
        <v>516</v>
      </c>
      <c r="E339" s="27"/>
      <c r="F339" s="27"/>
      <c r="G339" s="27" t="s">
        <v>14</v>
      </c>
      <c r="H339" s="32">
        <v>55</v>
      </c>
      <c r="I339" s="25"/>
      <c r="J339" s="182">
        <f t="shared" si="47"/>
        <v>0</v>
      </c>
      <c r="K339" s="36"/>
      <c r="L339" s="184">
        <f t="shared" si="48"/>
        <v>0</v>
      </c>
      <c r="M339" s="184">
        <f t="shared" si="49"/>
        <v>0</v>
      </c>
      <c r="N339" s="90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90"/>
      <c r="Z339" s="90"/>
      <c r="AA339" s="90"/>
      <c r="AB339" s="90"/>
      <c r="AC339" s="90"/>
      <c r="AD339" s="90"/>
      <c r="AE339" s="90"/>
      <c r="AF339" s="90"/>
      <c r="AG339" s="90"/>
      <c r="AH339" s="90"/>
      <c r="AI339" s="90"/>
      <c r="AJ339" s="90"/>
      <c r="AK339" s="90"/>
      <c r="AL339" s="90"/>
      <c r="AM339" s="90"/>
      <c r="AN339" s="90"/>
      <c r="AO339" s="90"/>
      <c r="AP339" s="90"/>
      <c r="AQ339" s="90"/>
      <c r="AR339" s="90"/>
      <c r="AS339" s="90"/>
      <c r="AT339" s="90"/>
      <c r="AU339" s="90"/>
      <c r="AV339" s="90"/>
      <c r="AW339" s="90"/>
      <c r="AX339" s="90"/>
      <c r="AY339" s="90"/>
      <c r="AZ339" s="90"/>
    </row>
    <row r="340" spans="1:52" ht="25.5">
      <c r="A340" s="27">
        <v>77</v>
      </c>
      <c r="B340" s="88" t="s">
        <v>577</v>
      </c>
      <c r="C340" s="27" t="s">
        <v>578</v>
      </c>
      <c r="D340" s="27"/>
      <c r="E340" s="27"/>
      <c r="F340" s="27"/>
      <c r="G340" s="27" t="s">
        <v>150</v>
      </c>
      <c r="H340" s="32">
        <v>8</v>
      </c>
      <c r="I340" s="25"/>
      <c r="J340" s="182">
        <f t="shared" si="47"/>
        <v>0</v>
      </c>
      <c r="K340" s="36"/>
      <c r="L340" s="184">
        <f t="shared" si="48"/>
        <v>0</v>
      </c>
      <c r="M340" s="184">
        <f t="shared" si="49"/>
        <v>0</v>
      </c>
    </row>
    <row r="341" spans="1:52" s="90" customFormat="1" ht="25.5">
      <c r="A341" s="27">
        <v>78</v>
      </c>
      <c r="B341" s="88" t="s">
        <v>581</v>
      </c>
      <c r="C341" s="27" t="s">
        <v>578</v>
      </c>
      <c r="D341" s="27"/>
      <c r="E341" s="27"/>
      <c r="F341" s="27"/>
      <c r="G341" s="27" t="s">
        <v>150</v>
      </c>
      <c r="H341" s="32">
        <v>15</v>
      </c>
      <c r="I341" s="25"/>
      <c r="J341" s="182">
        <f t="shared" si="47"/>
        <v>0</v>
      </c>
      <c r="K341" s="36"/>
      <c r="L341" s="184">
        <f t="shared" si="48"/>
        <v>0</v>
      </c>
      <c r="M341" s="184">
        <f t="shared" si="49"/>
        <v>0</v>
      </c>
    </row>
    <row r="342" spans="1:52" s="90" customFormat="1" ht="25.5">
      <c r="A342" s="27">
        <v>79</v>
      </c>
      <c r="B342" s="88" t="s">
        <v>582</v>
      </c>
      <c r="C342" s="27" t="s">
        <v>583</v>
      </c>
      <c r="D342" s="27"/>
      <c r="E342" s="27"/>
      <c r="F342" s="27"/>
      <c r="G342" s="27" t="s">
        <v>52</v>
      </c>
      <c r="H342" s="32">
        <v>17</v>
      </c>
      <c r="I342" s="25"/>
      <c r="J342" s="182">
        <f t="shared" si="47"/>
        <v>0</v>
      </c>
      <c r="K342" s="36"/>
      <c r="L342" s="184">
        <f t="shared" si="48"/>
        <v>0</v>
      </c>
      <c r="M342" s="184">
        <f t="shared" si="49"/>
        <v>0</v>
      </c>
    </row>
    <row r="343" spans="1:52" s="90" customFormat="1" ht="25.5">
      <c r="A343" s="27">
        <v>80</v>
      </c>
      <c r="B343" s="88" t="s">
        <v>584</v>
      </c>
      <c r="C343" s="27" t="s">
        <v>578</v>
      </c>
      <c r="D343" s="27"/>
      <c r="E343" s="27"/>
      <c r="F343" s="27"/>
      <c r="G343" s="27" t="s">
        <v>150</v>
      </c>
      <c r="H343" s="32">
        <v>13</v>
      </c>
      <c r="I343" s="25"/>
      <c r="J343" s="182">
        <f t="shared" si="47"/>
        <v>0</v>
      </c>
      <c r="K343" s="36"/>
      <c r="L343" s="184">
        <f t="shared" si="48"/>
        <v>0</v>
      </c>
      <c r="M343" s="184">
        <f t="shared" si="49"/>
        <v>0</v>
      </c>
    </row>
    <row r="344" spans="1:52" s="90" customFormat="1" ht="25.5">
      <c r="A344" s="27">
        <v>81</v>
      </c>
      <c r="B344" s="88" t="s">
        <v>579</v>
      </c>
      <c r="C344" s="27" t="s">
        <v>580</v>
      </c>
      <c r="D344" s="27"/>
      <c r="E344" s="27"/>
      <c r="F344" s="27"/>
      <c r="G344" s="27" t="s">
        <v>150</v>
      </c>
      <c r="H344" s="32">
        <v>11</v>
      </c>
      <c r="I344" s="25"/>
      <c r="J344" s="182">
        <f t="shared" si="47"/>
        <v>0</v>
      </c>
      <c r="K344" s="36"/>
      <c r="L344" s="184">
        <f t="shared" si="48"/>
        <v>0</v>
      </c>
      <c r="M344" s="184">
        <f t="shared" si="49"/>
        <v>0</v>
      </c>
    </row>
    <row r="345" spans="1:52" s="90" customFormat="1" ht="15">
      <c r="A345" s="283"/>
      <c r="B345" s="326" t="s">
        <v>945</v>
      </c>
      <c r="C345" s="327"/>
      <c r="D345" s="327"/>
      <c r="E345" s="327"/>
      <c r="F345" s="327"/>
      <c r="G345" s="327"/>
      <c r="H345" s="327"/>
      <c r="I345" s="328"/>
      <c r="J345" s="240">
        <f>SUM(J264:J344)</f>
        <v>0</v>
      </c>
      <c r="K345" s="240"/>
      <c r="L345" s="240">
        <f>SUM(L264:L344)</f>
        <v>0</v>
      </c>
      <c r="M345" s="240">
        <f>SUM(M264:M344)</f>
        <v>0</v>
      </c>
    </row>
    <row r="346" spans="1:52" s="264" customFormat="1" ht="15.75">
      <c r="A346" s="284"/>
      <c r="B346" s="280"/>
      <c r="C346" s="284"/>
      <c r="D346" s="241"/>
      <c r="E346" s="241"/>
      <c r="F346" s="241"/>
      <c r="G346" s="241"/>
      <c r="H346" s="284"/>
      <c r="I346" s="245"/>
      <c r="J346" s="246"/>
      <c r="K346" s="247"/>
      <c r="L346" s="246"/>
      <c r="M346" s="248"/>
    </row>
    <row r="347" spans="1:52" s="73" customFormat="1" ht="15">
      <c r="A347" s="317" t="s">
        <v>946</v>
      </c>
      <c r="B347" s="318"/>
      <c r="C347" s="318"/>
      <c r="D347" s="318"/>
      <c r="E347" s="318"/>
      <c r="F347" s="318"/>
      <c r="G347" s="318"/>
      <c r="H347" s="318"/>
      <c r="I347" s="318"/>
      <c r="J347" s="318"/>
      <c r="K347" s="318"/>
      <c r="L347" s="318"/>
      <c r="M347" s="319"/>
    </row>
    <row r="348" spans="1:52" ht="25.5">
      <c r="A348" s="27">
        <v>1</v>
      </c>
      <c r="B348" s="88" t="s">
        <v>861</v>
      </c>
      <c r="C348" s="27" t="s">
        <v>266</v>
      </c>
      <c r="D348" s="27" t="s">
        <v>267</v>
      </c>
      <c r="E348" s="27"/>
      <c r="F348" s="27"/>
      <c r="G348" s="27" t="s">
        <v>52</v>
      </c>
      <c r="H348" s="32">
        <v>12</v>
      </c>
      <c r="I348" s="210"/>
      <c r="J348" s="182">
        <f>H348*I348</f>
        <v>0</v>
      </c>
      <c r="K348" s="183"/>
      <c r="L348" s="184">
        <f>J348*K348</f>
        <v>0</v>
      </c>
      <c r="M348" s="184">
        <f>J348+L348</f>
        <v>0</v>
      </c>
    </row>
    <row r="349" spans="1:52" ht="15">
      <c r="A349" s="27">
        <v>2</v>
      </c>
      <c r="B349" s="88" t="s">
        <v>862</v>
      </c>
      <c r="C349" s="27"/>
      <c r="D349" s="27" t="s">
        <v>267</v>
      </c>
      <c r="E349" s="27"/>
      <c r="F349" s="27"/>
      <c r="G349" s="27" t="s">
        <v>860</v>
      </c>
      <c r="H349" s="32">
        <v>1</v>
      </c>
      <c r="I349" s="25"/>
      <c r="J349" s="182">
        <f>H349*I349</f>
        <v>0</v>
      </c>
      <c r="K349" s="183"/>
      <c r="L349" s="184">
        <f>J349*K349</f>
        <v>0</v>
      </c>
      <c r="M349" s="184">
        <f>J349+L349</f>
        <v>0</v>
      </c>
    </row>
    <row r="350" spans="1:52" s="224" customFormat="1" ht="15">
      <c r="A350" s="285"/>
      <c r="B350" s="326" t="s">
        <v>947</v>
      </c>
      <c r="C350" s="327"/>
      <c r="D350" s="327"/>
      <c r="E350" s="327"/>
      <c r="F350" s="327"/>
      <c r="G350" s="327"/>
      <c r="H350" s="327"/>
      <c r="I350" s="328"/>
      <c r="J350" s="250">
        <f>SUM(J348:J349)</f>
        <v>0</v>
      </c>
      <c r="K350" s="250"/>
      <c r="L350" s="250">
        <f t="shared" ref="L350:M350" si="50">SUM(L348:L349)</f>
        <v>0</v>
      </c>
      <c r="M350" s="250">
        <f t="shared" si="50"/>
        <v>0</v>
      </c>
    </row>
    <row r="351" spans="1:52" s="264" customFormat="1" ht="15.75">
      <c r="A351" s="286"/>
      <c r="B351" s="287"/>
      <c r="C351" s="286"/>
      <c r="D351" s="286"/>
      <c r="E351" s="286"/>
      <c r="F351" s="286"/>
      <c r="G351" s="286"/>
      <c r="H351" s="286"/>
      <c r="I351" s="288"/>
      <c r="J351" s="288"/>
      <c r="K351" s="286"/>
      <c r="L351" s="288"/>
    </row>
    <row r="352" spans="1:52" ht="15">
      <c r="A352" s="317" t="s">
        <v>948</v>
      </c>
      <c r="B352" s="318"/>
      <c r="C352" s="318"/>
      <c r="D352" s="318"/>
      <c r="E352" s="318"/>
      <c r="F352" s="318"/>
      <c r="G352" s="318"/>
      <c r="H352" s="318"/>
      <c r="I352" s="318"/>
      <c r="J352" s="318"/>
      <c r="K352" s="318"/>
      <c r="L352" s="318"/>
      <c r="M352" s="319"/>
    </row>
    <row r="353" spans="1:52" ht="25.5">
      <c r="A353" s="27">
        <v>1</v>
      </c>
      <c r="B353" s="127" t="s">
        <v>310</v>
      </c>
      <c r="C353" s="27" t="s">
        <v>311</v>
      </c>
      <c r="D353" s="96" t="s">
        <v>924</v>
      </c>
      <c r="E353" s="27"/>
      <c r="F353" s="27"/>
      <c r="G353" s="97" t="s">
        <v>150</v>
      </c>
      <c r="H353" s="21">
        <v>2</v>
      </c>
      <c r="I353" s="25"/>
      <c r="J353" s="182">
        <f>H353*I353</f>
        <v>0</v>
      </c>
      <c r="K353" s="183"/>
      <c r="L353" s="184">
        <f>J353*K353</f>
        <v>0</v>
      </c>
      <c r="M353" s="184">
        <f>J353+L353</f>
        <v>0</v>
      </c>
    </row>
    <row r="354" spans="1:52" ht="38.25">
      <c r="A354" s="27">
        <v>2</v>
      </c>
      <c r="B354" s="88" t="s">
        <v>661</v>
      </c>
      <c r="C354" s="27" t="s">
        <v>662</v>
      </c>
      <c r="D354" s="92" t="s">
        <v>312</v>
      </c>
      <c r="E354" s="92"/>
      <c r="F354" s="92"/>
      <c r="G354" s="27" t="s">
        <v>660</v>
      </c>
      <c r="H354" s="74">
        <v>1</v>
      </c>
      <c r="I354" s="25"/>
      <c r="J354" s="182">
        <f t="shared" ref="J354:J356" si="51">H354*I354</f>
        <v>0</v>
      </c>
      <c r="K354" s="36"/>
      <c r="L354" s="184">
        <f t="shared" ref="L354:L356" si="52">J354*K354</f>
        <v>0</v>
      </c>
      <c r="M354" s="184">
        <f t="shared" ref="M354:M356" si="53">J354+L354</f>
        <v>0</v>
      </c>
    </row>
    <row r="355" spans="1:52" ht="38.25">
      <c r="A355" s="27">
        <v>3</v>
      </c>
      <c r="B355" s="88" t="s">
        <v>794</v>
      </c>
      <c r="C355" s="27" t="s">
        <v>659</v>
      </c>
      <c r="D355" s="96" t="s">
        <v>312</v>
      </c>
      <c r="E355" s="96"/>
      <c r="F355" s="96"/>
      <c r="G355" s="27" t="s">
        <v>660</v>
      </c>
      <c r="H355" s="74">
        <v>1</v>
      </c>
      <c r="I355" s="25"/>
      <c r="J355" s="182">
        <f t="shared" si="51"/>
        <v>0</v>
      </c>
      <c r="K355" s="36"/>
      <c r="L355" s="184">
        <f t="shared" si="52"/>
        <v>0</v>
      </c>
      <c r="M355" s="184">
        <f t="shared" si="53"/>
        <v>0</v>
      </c>
    </row>
    <row r="356" spans="1:52" ht="38.25">
      <c r="A356" s="27">
        <v>4</v>
      </c>
      <c r="B356" s="61" t="s">
        <v>667</v>
      </c>
      <c r="C356" s="27" t="s">
        <v>668</v>
      </c>
      <c r="D356" s="92" t="s">
        <v>312</v>
      </c>
      <c r="E356" s="92"/>
      <c r="F356" s="92"/>
      <c r="G356" s="27" t="s">
        <v>142</v>
      </c>
      <c r="H356" s="74">
        <v>1</v>
      </c>
      <c r="I356" s="93"/>
      <c r="J356" s="182">
        <f t="shared" si="51"/>
        <v>0</v>
      </c>
      <c r="K356" s="36"/>
      <c r="L356" s="184">
        <f t="shared" si="52"/>
        <v>0</v>
      </c>
      <c r="M356" s="184">
        <f t="shared" si="53"/>
        <v>0</v>
      </c>
    </row>
    <row r="357" spans="1:52" ht="15">
      <c r="A357" s="279"/>
      <c r="B357" s="335" t="s">
        <v>949</v>
      </c>
      <c r="C357" s="335"/>
      <c r="D357" s="335"/>
      <c r="E357" s="335"/>
      <c r="F357" s="335"/>
      <c r="G357" s="335"/>
      <c r="H357" s="335"/>
      <c r="I357" s="335"/>
      <c r="J357" s="250">
        <f>SUM(J353:J356)</f>
        <v>0</v>
      </c>
      <c r="K357" s="250"/>
      <c r="L357" s="250">
        <f t="shared" ref="L357:M357" si="54">SUM(L353:L356)</f>
        <v>0</v>
      </c>
      <c r="M357" s="250">
        <f t="shared" si="54"/>
        <v>0</v>
      </c>
    </row>
    <row r="358" spans="1:52" s="264" customFormat="1" ht="15.75">
      <c r="A358" s="241"/>
      <c r="B358" s="289"/>
      <c r="C358" s="241"/>
      <c r="D358" s="244"/>
      <c r="E358" s="244"/>
      <c r="F358" s="244"/>
      <c r="G358" s="241"/>
      <c r="H358" s="243"/>
      <c r="I358" s="290"/>
      <c r="J358" s="246"/>
      <c r="K358" s="247"/>
      <c r="L358" s="246"/>
      <c r="M358" s="248"/>
    </row>
    <row r="359" spans="1:52" s="73" customFormat="1" ht="15">
      <c r="A359" s="317" t="s">
        <v>950</v>
      </c>
      <c r="B359" s="318"/>
      <c r="C359" s="318"/>
      <c r="D359" s="318"/>
      <c r="E359" s="318"/>
      <c r="F359" s="318"/>
      <c r="G359" s="318"/>
      <c r="H359" s="318"/>
      <c r="I359" s="318"/>
      <c r="J359" s="318"/>
      <c r="K359" s="318"/>
      <c r="L359" s="318"/>
      <c r="M359" s="319"/>
    </row>
    <row r="360" spans="1:52" ht="38.25">
      <c r="A360" s="167">
        <v>1</v>
      </c>
      <c r="B360" s="204" t="s">
        <v>906</v>
      </c>
      <c r="C360" s="167" t="s">
        <v>273</v>
      </c>
      <c r="D360" s="167" t="s">
        <v>274</v>
      </c>
      <c r="E360" s="167"/>
      <c r="F360" s="167"/>
      <c r="G360" s="167" t="s">
        <v>14</v>
      </c>
      <c r="H360" s="205">
        <v>4</v>
      </c>
      <c r="I360" s="233"/>
      <c r="J360" s="182">
        <f>H360*I360</f>
        <v>0</v>
      </c>
      <c r="K360" s="183"/>
      <c r="L360" s="184">
        <f>J360*K360</f>
        <v>0</v>
      </c>
      <c r="M360" s="184">
        <f>J360+L360</f>
        <v>0</v>
      </c>
    </row>
    <row r="361" spans="1:52" ht="25.5">
      <c r="A361" s="27">
        <v>2</v>
      </c>
      <c r="B361" s="88" t="s">
        <v>901</v>
      </c>
      <c r="C361" s="98" t="s">
        <v>275</v>
      </c>
      <c r="D361" s="89" t="s">
        <v>274</v>
      </c>
      <c r="E361" s="89"/>
      <c r="F361" s="89"/>
      <c r="G361" s="89" t="s">
        <v>47</v>
      </c>
      <c r="H361" s="32">
        <v>1</v>
      </c>
      <c r="I361" s="25"/>
      <c r="J361" s="182">
        <f t="shared" ref="J361:J373" si="55">H361*I361</f>
        <v>0</v>
      </c>
      <c r="K361" s="36"/>
      <c r="L361" s="184">
        <f t="shared" ref="L361:L373" si="56">J361*K361</f>
        <v>0</v>
      </c>
      <c r="M361" s="184">
        <f t="shared" ref="M361:M373" si="57">J361+L361</f>
        <v>0</v>
      </c>
    </row>
    <row r="362" spans="1:52" ht="63.75">
      <c r="A362" s="167">
        <v>3</v>
      </c>
      <c r="B362" s="88" t="s">
        <v>900</v>
      </c>
      <c r="C362" s="27" t="s">
        <v>276</v>
      </c>
      <c r="D362" s="27" t="s">
        <v>274</v>
      </c>
      <c r="E362" s="27"/>
      <c r="F362" s="27"/>
      <c r="G362" s="27" t="s">
        <v>277</v>
      </c>
      <c r="H362" s="32">
        <v>1</v>
      </c>
      <c r="I362" s="25"/>
      <c r="J362" s="182">
        <f t="shared" si="55"/>
        <v>0</v>
      </c>
      <c r="K362" s="183"/>
      <c r="L362" s="184">
        <f t="shared" si="56"/>
        <v>0</v>
      </c>
      <c r="M362" s="184">
        <f t="shared" si="57"/>
        <v>0</v>
      </c>
    </row>
    <row r="363" spans="1:52" s="90" customFormat="1" ht="178.5">
      <c r="A363" s="27">
        <v>4</v>
      </c>
      <c r="B363" s="88" t="s">
        <v>278</v>
      </c>
      <c r="C363" s="27">
        <v>3123000012</v>
      </c>
      <c r="D363" s="27" t="s">
        <v>274</v>
      </c>
      <c r="E363" s="27"/>
      <c r="F363" s="27"/>
      <c r="G363" s="27" t="s">
        <v>14</v>
      </c>
      <c r="H363" s="32">
        <v>2</v>
      </c>
      <c r="I363" s="25"/>
      <c r="J363" s="182">
        <f t="shared" si="55"/>
        <v>0</v>
      </c>
      <c r="K363" s="36"/>
      <c r="L363" s="184">
        <f t="shared" si="56"/>
        <v>0</v>
      </c>
      <c r="M363" s="184">
        <f t="shared" si="57"/>
        <v>0</v>
      </c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</row>
    <row r="364" spans="1:52" ht="204">
      <c r="A364" s="167">
        <v>5</v>
      </c>
      <c r="B364" s="88" t="s">
        <v>279</v>
      </c>
      <c r="C364" s="27">
        <v>3123000063</v>
      </c>
      <c r="D364" s="27" t="s">
        <v>274</v>
      </c>
      <c r="E364" s="27"/>
      <c r="F364" s="27"/>
      <c r="G364" s="27" t="s">
        <v>14</v>
      </c>
      <c r="H364" s="32">
        <v>5</v>
      </c>
      <c r="I364" s="25"/>
      <c r="J364" s="182">
        <f t="shared" si="55"/>
        <v>0</v>
      </c>
      <c r="K364" s="36"/>
      <c r="L364" s="184">
        <f t="shared" si="56"/>
        <v>0</v>
      </c>
      <c r="M364" s="184">
        <f t="shared" si="57"/>
        <v>0</v>
      </c>
    </row>
    <row r="365" spans="1:52" ht="199.5" customHeight="1">
      <c r="A365" s="27">
        <v>6</v>
      </c>
      <c r="B365" s="88" t="s">
        <v>280</v>
      </c>
      <c r="C365" s="27">
        <v>3123000055</v>
      </c>
      <c r="D365" s="27" t="s">
        <v>274</v>
      </c>
      <c r="E365" s="27"/>
      <c r="F365" s="27"/>
      <c r="G365" s="27" t="s">
        <v>14</v>
      </c>
      <c r="H365" s="32">
        <v>3</v>
      </c>
      <c r="I365" s="25"/>
      <c r="J365" s="182">
        <f t="shared" si="55"/>
        <v>0</v>
      </c>
      <c r="K365" s="36"/>
      <c r="L365" s="184">
        <f t="shared" si="56"/>
        <v>0</v>
      </c>
      <c r="M365" s="184">
        <f t="shared" si="57"/>
        <v>0</v>
      </c>
    </row>
    <row r="366" spans="1:52" ht="159" customHeight="1">
      <c r="A366" s="167">
        <v>7</v>
      </c>
      <c r="B366" s="88" t="s">
        <v>907</v>
      </c>
      <c r="C366" s="27">
        <v>4924000118</v>
      </c>
      <c r="D366" s="27" t="s">
        <v>274</v>
      </c>
      <c r="E366" s="27"/>
      <c r="F366" s="27"/>
      <c r="G366" s="27" t="s">
        <v>14</v>
      </c>
      <c r="H366" s="32">
        <v>1</v>
      </c>
      <c r="I366" s="25"/>
      <c r="J366" s="182">
        <f t="shared" si="55"/>
        <v>0</v>
      </c>
      <c r="K366" s="36"/>
      <c r="L366" s="184">
        <f t="shared" si="56"/>
        <v>0</v>
      </c>
      <c r="M366" s="184">
        <f t="shared" si="57"/>
        <v>0</v>
      </c>
    </row>
    <row r="367" spans="1:52" ht="175.5" customHeight="1">
      <c r="A367" s="27">
        <v>8</v>
      </c>
      <c r="B367" s="88" t="s">
        <v>904</v>
      </c>
      <c r="C367" s="27">
        <v>3123000071</v>
      </c>
      <c r="D367" s="27" t="s">
        <v>274</v>
      </c>
      <c r="E367" s="27"/>
      <c r="F367" s="27"/>
      <c r="G367" s="27" t="s">
        <v>14</v>
      </c>
      <c r="H367" s="32">
        <v>6</v>
      </c>
      <c r="I367" s="25"/>
      <c r="J367" s="182">
        <f t="shared" si="55"/>
        <v>0</v>
      </c>
      <c r="K367" s="36"/>
      <c r="L367" s="184">
        <f t="shared" si="56"/>
        <v>0</v>
      </c>
      <c r="M367" s="184">
        <f t="shared" si="57"/>
        <v>0</v>
      </c>
    </row>
    <row r="368" spans="1:52" ht="96.75" customHeight="1">
      <c r="A368" s="167">
        <v>9</v>
      </c>
      <c r="B368" s="88" t="s">
        <v>977</v>
      </c>
      <c r="C368" s="27">
        <v>3125000214</v>
      </c>
      <c r="D368" s="89" t="s">
        <v>274</v>
      </c>
      <c r="E368" s="89"/>
      <c r="F368" s="89"/>
      <c r="G368" s="27" t="s">
        <v>14</v>
      </c>
      <c r="H368" s="32">
        <v>1</v>
      </c>
      <c r="I368" s="25"/>
      <c r="J368" s="182">
        <f t="shared" si="55"/>
        <v>0</v>
      </c>
      <c r="K368" s="36"/>
      <c r="L368" s="184">
        <f t="shared" si="56"/>
        <v>0</v>
      </c>
      <c r="M368" s="184">
        <f t="shared" si="57"/>
        <v>0</v>
      </c>
    </row>
    <row r="369" spans="1:52" ht="95.25" customHeight="1">
      <c r="A369" s="27">
        <v>10</v>
      </c>
      <c r="B369" s="88" t="s">
        <v>872</v>
      </c>
      <c r="C369" s="98" t="s">
        <v>281</v>
      </c>
      <c r="D369" s="27" t="s">
        <v>274</v>
      </c>
      <c r="E369" s="27"/>
      <c r="F369" s="27"/>
      <c r="G369" s="27" t="s">
        <v>199</v>
      </c>
      <c r="H369" s="32">
        <v>10</v>
      </c>
      <c r="I369" s="25"/>
      <c r="J369" s="182">
        <f t="shared" si="55"/>
        <v>0</v>
      </c>
      <c r="K369" s="36"/>
      <c r="L369" s="184">
        <f t="shared" si="56"/>
        <v>0</v>
      </c>
      <c r="M369" s="184">
        <f t="shared" si="57"/>
        <v>0</v>
      </c>
    </row>
    <row r="370" spans="1:52" ht="63.75">
      <c r="A370" s="167">
        <v>11</v>
      </c>
      <c r="B370" s="99" t="s">
        <v>282</v>
      </c>
      <c r="C370" s="29" t="s">
        <v>283</v>
      </c>
      <c r="D370" s="13" t="s">
        <v>274</v>
      </c>
      <c r="E370" s="13"/>
      <c r="F370" s="13"/>
      <c r="G370" s="13" t="s">
        <v>91</v>
      </c>
      <c r="H370" s="35">
        <v>10</v>
      </c>
      <c r="I370" s="46"/>
      <c r="J370" s="182">
        <f t="shared" si="55"/>
        <v>0</v>
      </c>
      <c r="K370" s="36"/>
      <c r="L370" s="184">
        <f t="shared" si="56"/>
        <v>0</v>
      </c>
      <c r="M370" s="184">
        <f t="shared" si="57"/>
        <v>0</v>
      </c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</row>
    <row r="371" spans="1:52" ht="66.75" customHeight="1">
      <c r="A371" s="27">
        <v>12</v>
      </c>
      <c r="B371" s="88" t="s">
        <v>902</v>
      </c>
      <c r="C371" s="98" t="s">
        <v>284</v>
      </c>
      <c r="D371" s="27" t="s">
        <v>274</v>
      </c>
      <c r="E371" s="27"/>
      <c r="F371" s="27"/>
      <c r="G371" s="27" t="s">
        <v>47</v>
      </c>
      <c r="H371" s="32">
        <v>12</v>
      </c>
      <c r="I371" s="25"/>
      <c r="J371" s="182">
        <f t="shared" si="55"/>
        <v>0</v>
      </c>
      <c r="K371" s="36"/>
      <c r="L371" s="184">
        <f t="shared" si="56"/>
        <v>0</v>
      </c>
      <c r="M371" s="184">
        <f t="shared" si="57"/>
        <v>0</v>
      </c>
    </row>
    <row r="372" spans="1:52" ht="30" customHeight="1">
      <c r="A372" s="167">
        <v>13</v>
      </c>
      <c r="B372" s="50" t="s">
        <v>903</v>
      </c>
      <c r="C372" s="84">
        <v>3116000015</v>
      </c>
      <c r="D372" s="84" t="s">
        <v>274</v>
      </c>
      <c r="E372" s="84"/>
      <c r="F372" s="84"/>
      <c r="G372" s="84" t="s">
        <v>445</v>
      </c>
      <c r="H372" s="84">
        <v>2</v>
      </c>
      <c r="I372" s="147"/>
      <c r="J372" s="182">
        <f t="shared" si="55"/>
        <v>0</v>
      </c>
      <c r="K372" s="143"/>
      <c r="L372" s="184">
        <f t="shared" si="56"/>
        <v>0</v>
      </c>
      <c r="M372" s="184">
        <f t="shared" si="57"/>
        <v>0</v>
      </c>
    </row>
    <row r="373" spans="1:52" ht="44.25" customHeight="1">
      <c r="A373" s="27">
        <v>14</v>
      </c>
      <c r="B373" s="116" t="s">
        <v>905</v>
      </c>
      <c r="C373" s="15">
        <v>3881000015</v>
      </c>
      <c r="D373" s="15" t="s">
        <v>274</v>
      </c>
      <c r="E373" s="15"/>
      <c r="F373" s="15"/>
      <c r="G373" s="15" t="s">
        <v>12</v>
      </c>
      <c r="H373" s="38">
        <v>1</v>
      </c>
      <c r="I373" s="39"/>
      <c r="J373" s="182">
        <f t="shared" si="55"/>
        <v>0</v>
      </c>
      <c r="K373" s="40"/>
      <c r="L373" s="184">
        <f t="shared" si="56"/>
        <v>0</v>
      </c>
      <c r="M373" s="184">
        <f t="shared" si="57"/>
        <v>0</v>
      </c>
    </row>
    <row r="374" spans="1:52" s="215" customFormat="1" ht="15">
      <c r="A374" s="249"/>
      <c r="B374" s="340" t="s">
        <v>951</v>
      </c>
      <c r="C374" s="340"/>
      <c r="D374" s="340"/>
      <c r="E374" s="340"/>
      <c r="F374" s="340"/>
      <c r="G374" s="340"/>
      <c r="H374" s="340"/>
      <c r="I374" s="340"/>
      <c r="J374" s="250">
        <f>SUM(J360:J373)</f>
        <v>0</v>
      </c>
      <c r="K374" s="250"/>
      <c r="L374" s="250">
        <f t="shared" ref="L374:M374" si="58">SUM(L360:L373)</f>
        <v>0</v>
      </c>
      <c r="M374" s="250">
        <f t="shared" si="58"/>
        <v>0</v>
      </c>
    </row>
    <row r="375" spans="1:52" s="264" customFormat="1" ht="15.75">
      <c r="A375" s="251"/>
      <c r="B375" s="271"/>
      <c r="C375" s="251"/>
      <c r="D375" s="251"/>
      <c r="E375" s="251"/>
      <c r="F375" s="251"/>
      <c r="G375" s="251"/>
      <c r="H375" s="272"/>
      <c r="I375" s="273"/>
      <c r="J375" s="246"/>
      <c r="K375" s="268"/>
      <c r="L375" s="246"/>
    </row>
    <row r="376" spans="1:52" ht="15">
      <c r="A376" s="317" t="s">
        <v>952</v>
      </c>
      <c r="B376" s="318"/>
      <c r="C376" s="318"/>
      <c r="D376" s="318"/>
      <c r="E376" s="318"/>
      <c r="F376" s="318"/>
      <c r="G376" s="318"/>
      <c r="H376" s="318"/>
      <c r="I376" s="318"/>
      <c r="J376" s="318"/>
      <c r="K376" s="318"/>
      <c r="L376" s="318"/>
      <c r="M376" s="319"/>
    </row>
    <row r="377" spans="1:52" ht="51">
      <c r="A377" s="68">
        <v>1</v>
      </c>
      <c r="B377" s="206" t="s">
        <v>443</v>
      </c>
      <c r="C377" s="68" t="s">
        <v>444</v>
      </c>
      <c r="D377" s="68" t="s">
        <v>440</v>
      </c>
      <c r="E377" s="68"/>
      <c r="F377" s="68"/>
      <c r="G377" s="68" t="s">
        <v>52</v>
      </c>
      <c r="H377" s="207">
        <v>120</v>
      </c>
      <c r="I377" s="208"/>
      <c r="J377" s="182">
        <f>H377*I377</f>
        <v>0</v>
      </c>
      <c r="K377" s="183"/>
      <c r="L377" s="184">
        <f>J377*K377</f>
        <v>0</v>
      </c>
      <c r="M377" s="184">
        <f>J377+L377</f>
        <v>0</v>
      </c>
    </row>
    <row r="378" spans="1:52" s="156" customFormat="1" ht="38.25">
      <c r="A378" s="15">
        <v>2</v>
      </c>
      <c r="B378" s="116" t="s">
        <v>438</v>
      </c>
      <c r="C378" s="15" t="s">
        <v>439</v>
      </c>
      <c r="D378" s="15" t="s">
        <v>440</v>
      </c>
      <c r="E378" s="15"/>
      <c r="F378" s="15"/>
      <c r="G378" s="15" t="s">
        <v>52</v>
      </c>
      <c r="H378" s="38">
        <v>100</v>
      </c>
      <c r="I378" s="39"/>
      <c r="J378" s="182">
        <f t="shared" ref="J378:J379" si="59">H378*I378</f>
        <v>0</v>
      </c>
      <c r="K378" s="183"/>
      <c r="L378" s="184">
        <f t="shared" ref="L378:L379" si="60">J378*K378</f>
        <v>0</v>
      </c>
      <c r="M378" s="184">
        <f t="shared" ref="M378:M379" si="61">J378+L378</f>
        <v>0</v>
      </c>
    </row>
    <row r="379" spans="1:52" s="156" customFormat="1" ht="38.25">
      <c r="A379" s="11">
        <v>3</v>
      </c>
      <c r="B379" s="116" t="s">
        <v>441</v>
      </c>
      <c r="C379" s="15" t="s">
        <v>442</v>
      </c>
      <c r="D379" s="15" t="s">
        <v>440</v>
      </c>
      <c r="E379" s="15"/>
      <c r="F379" s="15"/>
      <c r="G379" s="15" t="s">
        <v>52</v>
      </c>
      <c r="H379" s="38">
        <v>100</v>
      </c>
      <c r="I379" s="39"/>
      <c r="J379" s="182">
        <f t="shared" si="59"/>
        <v>0</v>
      </c>
      <c r="K379" s="183"/>
      <c r="L379" s="184">
        <f t="shared" si="60"/>
        <v>0</v>
      </c>
      <c r="M379" s="184">
        <f t="shared" si="61"/>
        <v>0</v>
      </c>
    </row>
    <row r="380" spans="1:52" s="156" customFormat="1" ht="15">
      <c r="A380" s="249"/>
      <c r="B380" s="340" t="s">
        <v>953</v>
      </c>
      <c r="C380" s="340"/>
      <c r="D380" s="340"/>
      <c r="E380" s="340"/>
      <c r="F380" s="340"/>
      <c r="G380" s="340"/>
      <c r="H380" s="340"/>
      <c r="I380" s="340"/>
      <c r="J380" s="250">
        <f>SUM(J377:J379)</f>
        <v>0</v>
      </c>
      <c r="K380" s="250"/>
      <c r="L380" s="250">
        <f t="shared" ref="L380:M380" si="62">SUM(L377:L379)</f>
        <v>0</v>
      </c>
      <c r="M380" s="250">
        <f t="shared" si="62"/>
        <v>0</v>
      </c>
    </row>
    <row r="381" spans="1:52" s="264" customFormat="1" ht="15.75">
      <c r="A381" s="251"/>
      <c r="B381" s="271"/>
      <c r="C381" s="251"/>
      <c r="D381" s="251"/>
      <c r="E381" s="251"/>
      <c r="F381" s="251"/>
      <c r="G381" s="251"/>
      <c r="H381" s="272"/>
      <c r="I381" s="273"/>
      <c r="J381" s="246"/>
      <c r="K381" s="268"/>
      <c r="L381" s="246"/>
    </row>
    <row r="382" spans="1:52" ht="15">
      <c r="A382" s="317" t="s">
        <v>954</v>
      </c>
      <c r="B382" s="318"/>
      <c r="C382" s="318"/>
      <c r="D382" s="318"/>
      <c r="E382" s="318"/>
      <c r="F382" s="318"/>
      <c r="G382" s="318"/>
      <c r="H382" s="318"/>
      <c r="I382" s="318"/>
      <c r="J382" s="318"/>
      <c r="K382" s="318"/>
      <c r="L382" s="318"/>
      <c r="M382" s="319"/>
    </row>
    <row r="383" spans="1:52" ht="25.5">
      <c r="A383" s="27">
        <v>1</v>
      </c>
      <c r="B383" s="88" t="s">
        <v>487</v>
      </c>
      <c r="C383" s="27" t="s">
        <v>488</v>
      </c>
      <c r="D383" s="27" t="s">
        <v>489</v>
      </c>
      <c r="E383" s="27"/>
      <c r="F383" s="27"/>
      <c r="G383" s="27" t="s">
        <v>14</v>
      </c>
      <c r="H383" s="32">
        <v>15</v>
      </c>
      <c r="I383" s="25"/>
      <c r="J383" s="182">
        <f>H383*I383</f>
        <v>0</v>
      </c>
      <c r="K383" s="183"/>
      <c r="L383" s="184">
        <f>J383*K383</f>
        <v>0</v>
      </c>
      <c r="M383" s="184">
        <f>J383+L383</f>
        <v>0</v>
      </c>
    </row>
    <row r="384" spans="1:52" s="90" customFormat="1" ht="25.5">
      <c r="A384" s="11">
        <v>2</v>
      </c>
      <c r="B384" s="88" t="s">
        <v>490</v>
      </c>
      <c r="C384" s="27" t="s">
        <v>491</v>
      </c>
      <c r="D384" s="27" t="s">
        <v>489</v>
      </c>
      <c r="E384" s="27"/>
      <c r="F384" s="27"/>
      <c r="G384" s="27" t="s">
        <v>14</v>
      </c>
      <c r="H384" s="32">
        <v>10</v>
      </c>
      <c r="I384" s="25"/>
      <c r="J384" s="182">
        <f t="shared" ref="J384:J404" si="63">H384*I384</f>
        <v>0</v>
      </c>
      <c r="K384" s="36"/>
      <c r="L384" s="184">
        <f t="shared" ref="L384:L404" si="64">J384*K384</f>
        <v>0</v>
      </c>
      <c r="M384" s="184">
        <f t="shared" ref="M384:M404" si="65">J384+L384</f>
        <v>0</v>
      </c>
    </row>
    <row r="385" spans="1:13" s="90" customFormat="1" ht="25.5">
      <c r="A385" s="27">
        <v>3</v>
      </c>
      <c r="B385" s="88" t="s">
        <v>492</v>
      </c>
      <c r="C385" s="27" t="s">
        <v>493</v>
      </c>
      <c r="D385" s="27" t="s">
        <v>489</v>
      </c>
      <c r="E385" s="27"/>
      <c r="F385" s="27"/>
      <c r="G385" s="27" t="s">
        <v>14</v>
      </c>
      <c r="H385" s="32">
        <v>17</v>
      </c>
      <c r="I385" s="25"/>
      <c r="J385" s="182">
        <f t="shared" si="63"/>
        <v>0</v>
      </c>
      <c r="K385" s="36"/>
      <c r="L385" s="184">
        <f t="shared" si="64"/>
        <v>0</v>
      </c>
      <c r="M385" s="184">
        <f t="shared" si="65"/>
        <v>0</v>
      </c>
    </row>
    <row r="386" spans="1:13" s="90" customFormat="1" ht="25.5">
      <c r="A386" s="11">
        <v>4</v>
      </c>
      <c r="B386" s="88" t="s">
        <v>494</v>
      </c>
      <c r="C386" s="27" t="s">
        <v>495</v>
      </c>
      <c r="D386" s="27" t="s">
        <v>489</v>
      </c>
      <c r="E386" s="27"/>
      <c r="F386" s="27"/>
      <c r="G386" s="27" t="s">
        <v>14</v>
      </c>
      <c r="H386" s="32">
        <v>5</v>
      </c>
      <c r="I386" s="25"/>
      <c r="J386" s="182">
        <f t="shared" si="63"/>
        <v>0</v>
      </c>
      <c r="K386" s="36"/>
      <c r="L386" s="184">
        <f t="shared" si="64"/>
        <v>0</v>
      </c>
      <c r="M386" s="184">
        <f t="shared" si="65"/>
        <v>0</v>
      </c>
    </row>
    <row r="387" spans="1:13" s="90" customFormat="1" ht="25.5">
      <c r="A387" s="27">
        <v>5</v>
      </c>
      <c r="B387" s="88" t="s">
        <v>496</v>
      </c>
      <c r="C387" s="27" t="s">
        <v>497</v>
      </c>
      <c r="D387" s="27" t="s">
        <v>489</v>
      </c>
      <c r="E387" s="27"/>
      <c r="F387" s="27"/>
      <c r="G387" s="27" t="s">
        <v>14</v>
      </c>
      <c r="H387" s="32">
        <v>25</v>
      </c>
      <c r="I387" s="25"/>
      <c r="J387" s="182">
        <f t="shared" si="63"/>
        <v>0</v>
      </c>
      <c r="K387" s="183"/>
      <c r="L387" s="184">
        <f t="shared" si="64"/>
        <v>0</v>
      </c>
      <c r="M387" s="184">
        <f t="shared" si="65"/>
        <v>0</v>
      </c>
    </row>
    <row r="388" spans="1:13" s="90" customFormat="1" ht="25.5">
      <c r="A388" s="11">
        <v>6</v>
      </c>
      <c r="B388" s="88" t="s">
        <v>498</v>
      </c>
      <c r="C388" s="27" t="s">
        <v>499</v>
      </c>
      <c r="D388" s="27" t="s">
        <v>489</v>
      </c>
      <c r="E388" s="27"/>
      <c r="F388" s="27"/>
      <c r="G388" s="27" t="s">
        <v>14</v>
      </c>
      <c r="H388" s="32">
        <v>5</v>
      </c>
      <c r="I388" s="25"/>
      <c r="J388" s="182">
        <f t="shared" si="63"/>
        <v>0</v>
      </c>
      <c r="K388" s="36"/>
      <c r="L388" s="184">
        <f t="shared" si="64"/>
        <v>0</v>
      </c>
      <c r="M388" s="184">
        <f t="shared" si="65"/>
        <v>0</v>
      </c>
    </row>
    <row r="389" spans="1:13" s="90" customFormat="1" ht="38.25">
      <c r="A389" s="27">
        <v>7</v>
      </c>
      <c r="B389" s="88" t="s">
        <v>500</v>
      </c>
      <c r="C389" s="24" t="s">
        <v>501</v>
      </c>
      <c r="D389" s="27" t="s">
        <v>489</v>
      </c>
      <c r="E389" s="27"/>
      <c r="F389" s="27"/>
      <c r="G389" s="27" t="s">
        <v>14</v>
      </c>
      <c r="H389" s="32">
        <v>5</v>
      </c>
      <c r="I389" s="25"/>
      <c r="J389" s="182">
        <f t="shared" si="63"/>
        <v>0</v>
      </c>
      <c r="K389" s="36"/>
      <c r="L389" s="184">
        <f t="shared" si="64"/>
        <v>0</v>
      </c>
      <c r="M389" s="184">
        <f t="shared" si="65"/>
        <v>0</v>
      </c>
    </row>
    <row r="390" spans="1:13" s="90" customFormat="1" ht="25.5">
      <c r="A390" s="11">
        <v>8</v>
      </c>
      <c r="B390" s="91" t="s">
        <v>702</v>
      </c>
      <c r="C390" s="142">
        <v>646081</v>
      </c>
      <c r="D390" s="27" t="s">
        <v>664</v>
      </c>
      <c r="E390" s="27"/>
      <c r="F390" s="27"/>
      <c r="G390" s="74" t="s">
        <v>55</v>
      </c>
      <c r="H390" s="74">
        <v>5</v>
      </c>
      <c r="I390" s="25"/>
      <c r="J390" s="182">
        <f t="shared" si="63"/>
        <v>0</v>
      </c>
      <c r="K390" s="85"/>
      <c r="L390" s="184">
        <f t="shared" si="64"/>
        <v>0</v>
      </c>
      <c r="M390" s="184">
        <f t="shared" si="65"/>
        <v>0</v>
      </c>
    </row>
    <row r="391" spans="1:13" ht="25.5">
      <c r="A391" s="27">
        <v>9</v>
      </c>
      <c r="B391" s="88" t="s">
        <v>807</v>
      </c>
      <c r="C391" s="27">
        <v>647081</v>
      </c>
      <c r="D391" s="27" t="s">
        <v>664</v>
      </c>
      <c r="E391" s="27"/>
      <c r="F391" s="27"/>
      <c r="G391" s="27" t="s">
        <v>14</v>
      </c>
      <c r="H391" s="32">
        <v>16</v>
      </c>
      <c r="I391" s="25"/>
      <c r="J391" s="182">
        <f t="shared" si="63"/>
        <v>0</v>
      </c>
      <c r="K391" s="36"/>
      <c r="L391" s="184">
        <f t="shared" si="64"/>
        <v>0</v>
      </c>
      <c r="M391" s="184">
        <f t="shared" si="65"/>
        <v>0</v>
      </c>
    </row>
    <row r="392" spans="1:13" ht="25.5">
      <c r="A392" s="11">
        <v>10</v>
      </c>
      <c r="B392" s="88" t="s">
        <v>808</v>
      </c>
      <c r="C392" s="27">
        <v>650081</v>
      </c>
      <c r="D392" s="27" t="s">
        <v>664</v>
      </c>
      <c r="E392" s="27"/>
      <c r="F392" s="27"/>
      <c r="G392" s="27" t="s">
        <v>14</v>
      </c>
      <c r="H392" s="32">
        <v>5</v>
      </c>
      <c r="I392" s="25"/>
      <c r="J392" s="182">
        <f t="shared" si="63"/>
        <v>0</v>
      </c>
      <c r="K392" s="36"/>
      <c r="L392" s="184">
        <f t="shared" si="64"/>
        <v>0</v>
      </c>
      <c r="M392" s="184">
        <f t="shared" si="65"/>
        <v>0</v>
      </c>
    </row>
    <row r="393" spans="1:13" ht="25.5">
      <c r="A393" s="27">
        <v>11</v>
      </c>
      <c r="B393" s="88" t="s">
        <v>809</v>
      </c>
      <c r="C393" s="27">
        <v>648081</v>
      </c>
      <c r="D393" s="27" t="s">
        <v>664</v>
      </c>
      <c r="E393" s="27"/>
      <c r="F393" s="27"/>
      <c r="G393" s="27" t="s">
        <v>14</v>
      </c>
      <c r="H393" s="32">
        <v>12</v>
      </c>
      <c r="I393" s="25"/>
      <c r="J393" s="182">
        <f t="shared" si="63"/>
        <v>0</v>
      </c>
      <c r="K393" s="36"/>
      <c r="L393" s="184">
        <f t="shared" si="64"/>
        <v>0</v>
      </c>
      <c r="M393" s="184">
        <f t="shared" si="65"/>
        <v>0</v>
      </c>
    </row>
    <row r="394" spans="1:13" ht="38.25">
      <c r="A394" s="11">
        <v>12</v>
      </c>
      <c r="B394" s="88" t="s">
        <v>502</v>
      </c>
      <c r="C394" s="27">
        <v>653081</v>
      </c>
      <c r="D394" s="27" t="s">
        <v>664</v>
      </c>
      <c r="E394" s="27"/>
      <c r="F394" s="27"/>
      <c r="G394" s="27" t="s">
        <v>14</v>
      </c>
      <c r="H394" s="32">
        <v>2</v>
      </c>
      <c r="I394" s="25"/>
      <c r="J394" s="182">
        <f t="shared" si="63"/>
        <v>0</v>
      </c>
      <c r="K394" s="36"/>
      <c r="L394" s="184">
        <f t="shared" si="64"/>
        <v>0</v>
      </c>
      <c r="M394" s="184">
        <f t="shared" si="65"/>
        <v>0</v>
      </c>
    </row>
    <row r="395" spans="1:13" s="90" customFormat="1" ht="38.25">
      <c r="A395" s="27">
        <v>13</v>
      </c>
      <c r="B395" s="88" t="s">
        <v>503</v>
      </c>
      <c r="C395" s="27" t="s">
        <v>504</v>
      </c>
      <c r="D395" s="27" t="s">
        <v>664</v>
      </c>
      <c r="E395" s="27"/>
      <c r="F395" s="27"/>
      <c r="G395" s="27" t="s">
        <v>14</v>
      </c>
      <c r="H395" s="32">
        <v>5</v>
      </c>
      <c r="I395" s="25"/>
      <c r="J395" s="182">
        <f t="shared" si="63"/>
        <v>0</v>
      </c>
      <c r="K395" s="36"/>
      <c r="L395" s="184">
        <f t="shared" si="64"/>
        <v>0</v>
      </c>
      <c r="M395" s="184">
        <f t="shared" si="65"/>
        <v>0</v>
      </c>
    </row>
    <row r="396" spans="1:13" s="90" customFormat="1" ht="38.25">
      <c r="A396" s="11">
        <v>14</v>
      </c>
      <c r="B396" s="88" t="s">
        <v>505</v>
      </c>
      <c r="C396" s="27" t="s">
        <v>506</v>
      </c>
      <c r="D396" s="27" t="s">
        <v>664</v>
      </c>
      <c r="E396" s="27"/>
      <c r="F396" s="27"/>
      <c r="G396" s="27" t="s">
        <v>14</v>
      </c>
      <c r="H396" s="32">
        <v>5</v>
      </c>
      <c r="I396" s="25"/>
      <c r="J396" s="182">
        <f t="shared" si="63"/>
        <v>0</v>
      </c>
      <c r="K396" s="36"/>
      <c r="L396" s="184">
        <f t="shared" si="64"/>
        <v>0</v>
      </c>
      <c r="M396" s="184">
        <f t="shared" si="65"/>
        <v>0</v>
      </c>
    </row>
    <row r="397" spans="1:13" s="90" customFormat="1" ht="51">
      <c r="A397" s="27">
        <v>15</v>
      </c>
      <c r="B397" s="88" t="s">
        <v>507</v>
      </c>
      <c r="C397" s="27">
        <v>71998</v>
      </c>
      <c r="D397" s="27" t="s">
        <v>664</v>
      </c>
      <c r="E397" s="27"/>
      <c r="F397" s="27"/>
      <c r="G397" s="27" t="s">
        <v>157</v>
      </c>
      <c r="H397" s="32">
        <v>15</v>
      </c>
      <c r="I397" s="25"/>
      <c r="J397" s="182">
        <f t="shared" si="63"/>
        <v>0</v>
      </c>
      <c r="K397" s="36"/>
      <c r="L397" s="184">
        <f t="shared" si="64"/>
        <v>0</v>
      </c>
      <c r="M397" s="184">
        <f t="shared" si="65"/>
        <v>0</v>
      </c>
    </row>
    <row r="398" spans="1:13" s="90" customFormat="1" ht="25.5">
      <c r="A398" s="11">
        <v>16</v>
      </c>
      <c r="B398" s="88" t="s">
        <v>508</v>
      </c>
      <c r="C398" s="27">
        <v>71598</v>
      </c>
      <c r="D398" s="27" t="s">
        <v>664</v>
      </c>
      <c r="E398" s="27"/>
      <c r="F398" s="27"/>
      <c r="G398" s="27" t="s">
        <v>14</v>
      </c>
      <c r="H398" s="32">
        <v>10</v>
      </c>
      <c r="I398" s="25"/>
      <c r="J398" s="182">
        <f t="shared" si="63"/>
        <v>0</v>
      </c>
      <c r="K398" s="36"/>
      <c r="L398" s="184">
        <f t="shared" si="64"/>
        <v>0</v>
      </c>
      <c r="M398" s="184">
        <f t="shared" si="65"/>
        <v>0</v>
      </c>
    </row>
    <row r="399" spans="1:13">
      <c r="A399" s="27">
        <v>17</v>
      </c>
      <c r="B399" s="88" t="s">
        <v>509</v>
      </c>
      <c r="C399" s="27">
        <v>134393</v>
      </c>
      <c r="D399" s="27" t="s">
        <v>664</v>
      </c>
      <c r="E399" s="27"/>
      <c r="F399" s="27"/>
      <c r="G399" s="27" t="s">
        <v>14</v>
      </c>
      <c r="H399" s="32">
        <v>11</v>
      </c>
      <c r="I399" s="25"/>
      <c r="J399" s="182">
        <f t="shared" si="63"/>
        <v>0</v>
      </c>
      <c r="K399" s="36"/>
      <c r="L399" s="184">
        <f t="shared" si="64"/>
        <v>0</v>
      </c>
      <c r="M399" s="184">
        <f t="shared" si="65"/>
        <v>0</v>
      </c>
    </row>
    <row r="400" spans="1:13" ht="38.25">
      <c r="A400" s="11">
        <v>18</v>
      </c>
      <c r="B400" s="91" t="s">
        <v>787</v>
      </c>
      <c r="C400" s="27" t="s">
        <v>663</v>
      </c>
      <c r="D400" s="27" t="s">
        <v>664</v>
      </c>
      <c r="E400" s="74"/>
      <c r="F400" s="74"/>
      <c r="G400" s="27" t="s">
        <v>11</v>
      </c>
      <c r="H400" s="74">
        <v>15</v>
      </c>
      <c r="I400" s="25"/>
      <c r="J400" s="182">
        <f t="shared" si="63"/>
        <v>0</v>
      </c>
      <c r="K400" s="36"/>
      <c r="L400" s="184">
        <f t="shared" si="64"/>
        <v>0</v>
      </c>
      <c r="M400" s="184">
        <f t="shared" si="65"/>
        <v>0</v>
      </c>
    </row>
    <row r="401" spans="1:52" ht="38.25">
      <c r="A401" s="27">
        <v>19</v>
      </c>
      <c r="B401" s="91" t="s">
        <v>909</v>
      </c>
      <c r="C401" s="27" t="s">
        <v>665</v>
      </c>
      <c r="D401" s="27" t="s">
        <v>664</v>
      </c>
      <c r="E401" s="74"/>
      <c r="F401" s="74"/>
      <c r="G401" s="27" t="s">
        <v>11</v>
      </c>
      <c r="H401" s="74">
        <v>2</v>
      </c>
      <c r="I401" s="25"/>
      <c r="J401" s="182">
        <f t="shared" si="63"/>
        <v>0</v>
      </c>
      <c r="K401" s="36"/>
      <c r="L401" s="184">
        <f t="shared" si="64"/>
        <v>0</v>
      </c>
      <c r="M401" s="184">
        <f t="shared" si="65"/>
        <v>0</v>
      </c>
    </row>
    <row r="402" spans="1:52" ht="38.25">
      <c r="A402" s="11">
        <v>20</v>
      </c>
      <c r="B402" s="91" t="s">
        <v>910</v>
      </c>
      <c r="C402" s="27" t="s">
        <v>666</v>
      </c>
      <c r="D402" s="27" t="s">
        <v>664</v>
      </c>
      <c r="E402" s="74"/>
      <c r="F402" s="74"/>
      <c r="G402" s="27" t="s">
        <v>11</v>
      </c>
      <c r="H402" s="74">
        <v>2</v>
      </c>
      <c r="I402" s="25"/>
      <c r="J402" s="182">
        <f t="shared" si="63"/>
        <v>0</v>
      </c>
      <c r="K402" s="36"/>
      <c r="L402" s="184">
        <f t="shared" si="64"/>
        <v>0</v>
      </c>
      <c r="M402" s="184">
        <f t="shared" si="65"/>
        <v>0</v>
      </c>
    </row>
    <row r="403" spans="1:52">
      <c r="A403" s="27">
        <v>21</v>
      </c>
      <c r="B403" s="121" t="s">
        <v>908</v>
      </c>
      <c r="C403" s="27">
        <v>443081</v>
      </c>
      <c r="D403" s="27" t="s">
        <v>664</v>
      </c>
      <c r="E403" s="27"/>
      <c r="F403" s="27"/>
      <c r="G403" s="27" t="s">
        <v>14</v>
      </c>
      <c r="H403" s="32">
        <v>1</v>
      </c>
      <c r="I403" s="25"/>
      <c r="J403" s="182">
        <f t="shared" si="63"/>
        <v>0</v>
      </c>
      <c r="K403" s="183"/>
      <c r="L403" s="184">
        <f t="shared" si="64"/>
        <v>0</v>
      </c>
      <c r="M403" s="184">
        <f t="shared" si="65"/>
        <v>0</v>
      </c>
    </row>
    <row r="404" spans="1:52" s="90" customFormat="1" ht="25.5">
      <c r="A404" s="11">
        <v>22</v>
      </c>
      <c r="B404" s="88" t="s">
        <v>510</v>
      </c>
      <c r="C404" s="27">
        <v>441081</v>
      </c>
      <c r="D404" s="27" t="s">
        <v>664</v>
      </c>
      <c r="E404" s="27"/>
      <c r="F404" s="27"/>
      <c r="G404" s="27" t="s">
        <v>14</v>
      </c>
      <c r="H404" s="32">
        <v>9</v>
      </c>
      <c r="I404" s="25"/>
      <c r="J404" s="182">
        <f t="shared" si="63"/>
        <v>0</v>
      </c>
      <c r="K404" s="36"/>
      <c r="L404" s="184">
        <f t="shared" si="64"/>
        <v>0</v>
      </c>
      <c r="M404" s="184">
        <f t="shared" si="65"/>
        <v>0</v>
      </c>
    </row>
    <row r="405" spans="1:52" ht="15">
      <c r="A405" s="249"/>
      <c r="B405" s="340" t="s">
        <v>955</v>
      </c>
      <c r="C405" s="340"/>
      <c r="D405" s="340"/>
      <c r="E405" s="340"/>
      <c r="F405" s="340"/>
      <c r="G405" s="340"/>
      <c r="H405" s="340"/>
      <c r="I405" s="340"/>
      <c r="J405" s="250">
        <f>SUM(J383:J404)</f>
        <v>0</v>
      </c>
      <c r="K405" s="250"/>
      <c r="L405" s="250">
        <f>SUM(L383:L404)</f>
        <v>0</v>
      </c>
      <c r="M405" s="250">
        <f>SUM(M383:M404)</f>
        <v>0</v>
      </c>
    </row>
    <row r="406" spans="1:52" s="264" customFormat="1" ht="15.75">
      <c r="A406" s="286"/>
      <c r="B406" s="287"/>
      <c r="C406" s="286"/>
      <c r="D406" s="286"/>
      <c r="E406" s="286"/>
      <c r="F406" s="286"/>
      <c r="G406" s="286"/>
      <c r="H406" s="286"/>
      <c r="I406" s="288"/>
      <c r="J406" s="288"/>
      <c r="K406" s="286"/>
      <c r="L406" s="288"/>
    </row>
    <row r="407" spans="1:52" s="222" customFormat="1" ht="15">
      <c r="A407" s="317" t="s">
        <v>956</v>
      </c>
      <c r="B407" s="318"/>
      <c r="C407" s="318"/>
      <c r="D407" s="318"/>
      <c r="E407" s="318"/>
      <c r="F407" s="318"/>
      <c r="G407" s="318"/>
      <c r="H407" s="318"/>
      <c r="I407" s="318"/>
      <c r="J407" s="318"/>
      <c r="K407" s="318"/>
      <c r="L407" s="318"/>
      <c r="M407" s="319"/>
    </row>
    <row r="408" spans="1:52" ht="25.5">
      <c r="A408" s="86">
        <v>1</v>
      </c>
      <c r="B408" s="100" t="s">
        <v>718</v>
      </c>
      <c r="C408" s="104">
        <v>632522206501</v>
      </c>
      <c r="D408" s="27" t="s">
        <v>719</v>
      </c>
      <c r="E408" s="27"/>
      <c r="F408" s="27"/>
      <c r="G408" s="86" t="s">
        <v>445</v>
      </c>
      <c r="H408" s="86">
        <v>10</v>
      </c>
      <c r="I408" s="25"/>
      <c r="J408" s="182">
        <f>H408*I408</f>
        <v>0</v>
      </c>
      <c r="K408" s="183"/>
      <c r="L408" s="184">
        <f>J408*K408</f>
        <v>0</v>
      </c>
      <c r="M408" s="184">
        <f>J408+L408</f>
        <v>0</v>
      </c>
    </row>
    <row r="409" spans="1:52" ht="51">
      <c r="A409" s="27">
        <v>2</v>
      </c>
      <c r="B409" s="88" t="s">
        <v>449</v>
      </c>
      <c r="C409" s="27">
        <v>83240</v>
      </c>
      <c r="D409" s="27" t="s">
        <v>450</v>
      </c>
      <c r="E409" s="27"/>
      <c r="F409" s="27"/>
      <c r="G409" s="27" t="s">
        <v>243</v>
      </c>
      <c r="H409" s="32">
        <v>4</v>
      </c>
      <c r="I409" s="25"/>
      <c r="J409" s="182">
        <f t="shared" ref="J409:J419" si="66">H409*I409</f>
        <v>0</v>
      </c>
      <c r="K409" s="183"/>
      <c r="L409" s="184">
        <f t="shared" ref="L409:L419" si="67">J409*K409</f>
        <v>0</v>
      </c>
      <c r="M409" s="184">
        <f t="shared" ref="M409:M419" si="68">J409+L409</f>
        <v>0</v>
      </c>
      <c r="N409" s="90"/>
      <c r="O409" s="90"/>
      <c r="P409" s="90"/>
      <c r="Q409" s="90"/>
      <c r="R409" s="90"/>
      <c r="S409" s="90"/>
      <c r="T409" s="90"/>
      <c r="U409" s="90"/>
      <c r="V409" s="90"/>
      <c r="W409" s="90"/>
      <c r="X409" s="90"/>
      <c r="Y409" s="90"/>
      <c r="Z409" s="90"/>
      <c r="AA409" s="90"/>
      <c r="AB409" s="90"/>
      <c r="AC409" s="90"/>
      <c r="AD409" s="90"/>
      <c r="AE409" s="90"/>
      <c r="AF409" s="90"/>
      <c r="AG409" s="90"/>
      <c r="AH409" s="90"/>
      <c r="AI409" s="90"/>
      <c r="AJ409" s="90"/>
      <c r="AK409" s="90"/>
      <c r="AL409" s="90"/>
      <c r="AM409" s="90"/>
      <c r="AN409" s="90"/>
      <c r="AO409" s="90"/>
      <c r="AP409" s="90"/>
      <c r="AQ409" s="90"/>
      <c r="AR409" s="90"/>
      <c r="AS409" s="90"/>
      <c r="AT409" s="90"/>
      <c r="AU409" s="90"/>
      <c r="AV409" s="90"/>
      <c r="AW409" s="90"/>
      <c r="AX409" s="90"/>
      <c r="AY409" s="90"/>
      <c r="AZ409" s="90"/>
    </row>
    <row r="410" spans="1:52" ht="51">
      <c r="A410" s="86">
        <v>3</v>
      </c>
      <c r="B410" s="88" t="s">
        <v>451</v>
      </c>
      <c r="C410" s="27" t="s">
        <v>452</v>
      </c>
      <c r="D410" s="27" t="s">
        <v>450</v>
      </c>
      <c r="E410" s="27"/>
      <c r="F410" s="27"/>
      <c r="G410" s="27" t="s">
        <v>47</v>
      </c>
      <c r="H410" s="32">
        <v>12</v>
      </c>
      <c r="I410" s="25"/>
      <c r="J410" s="182">
        <f t="shared" si="66"/>
        <v>0</v>
      </c>
      <c r="K410" s="183"/>
      <c r="L410" s="184">
        <f t="shared" si="67"/>
        <v>0</v>
      </c>
      <c r="M410" s="184">
        <f t="shared" si="68"/>
        <v>0</v>
      </c>
      <c r="N410" s="90"/>
      <c r="O410" s="90"/>
      <c r="P410" s="90"/>
      <c r="Q410" s="90"/>
      <c r="R410" s="90"/>
      <c r="S410" s="90"/>
      <c r="T410" s="90"/>
      <c r="U410" s="90"/>
      <c r="V410" s="90"/>
      <c r="W410" s="90"/>
      <c r="X410" s="90"/>
      <c r="Y410" s="90"/>
      <c r="Z410" s="90"/>
      <c r="AA410" s="90"/>
      <c r="AB410" s="90"/>
      <c r="AC410" s="90"/>
      <c r="AD410" s="90"/>
      <c r="AE410" s="90"/>
      <c r="AF410" s="90"/>
      <c r="AG410" s="90"/>
      <c r="AH410" s="90"/>
      <c r="AI410" s="90"/>
      <c r="AJ410" s="90"/>
      <c r="AK410" s="90"/>
      <c r="AL410" s="90"/>
      <c r="AM410" s="90"/>
      <c r="AN410" s="90"/>
      <c r="AO410" s="90"/>
      <c r="AP410" s="90"/>
      <c r="AQ410" s="90"/>
      <c r="AR410" s="90"/>
      <c r="AS410" s="90"/>
      <c r="AT410" s="90"/>
      <c r="AU410" s="90"/>
      <c r="AV410" s="90"/>
      <c r="AW410" s="90"/>
      <c r="AX410" s="90"/>
      <c r="AY410" s="90"/>
      <c r="AZ410" s="90"/>
    </row>
    <row r="411" spans="1:52" ht="25.5">
      <c r="A411" s="27">
        <v>4</v>
      </c>
      <c r="B411" s="120" t="s">
        <v>803</v>
      </c>
      <c r="C411" s="33">
        <v>641322206421</v>
      </c>
      <c r="D411" s="16" t="s">
        <v>285</v>
      </c>
      <c r="E411" s="16"/>
      <c r="F411" s="16"/>
      <c r="G411" s="16" t="s">
        <v>14</v>
      </c>
      <c r="H411" s="33">
        <v>5</v>
      </c>
      <c r="I411" s="6"/>
      <c r="J411" s="182">
        <f t="shared" si="66"/>
        <v>0</v>
      </c>
      <c r="K411" s="183"/>
      <c r="L411" s="184">
        <f t="shared" si="67"/>
        <v>0</v>
      </c>
      <c r="M411" s="184">
        <f t="shared" si="68"/>
        <v>0</v>
      </c>
    </row>
    <row r="412" spans="1:52">
      <c r="A412" s="86">
        <v>5</v>
      </c>
      <c r="B412" s="88" t="s">
        <v>447</v>
      </c>
      <c r="C412" s="212">
        <v>1052</v>
      </c>
      <c r="D412" s="27" t="s">
        <v>446</v>
      </c>
      <c r="E412" s="27"/>
      <c r="F412" s="27"/>
      <c r="G412" s="27" t="s">
        <v>14</v>
      </c>
      <c r="H412" s="32">
        <v>5</v>
      </c>
      <c r="I412" s="46"/>
      <c r="J412" s="182">
        <f t="shared" si="66"/>
        <v>0</v>
      </c>
      <c r="K412" s="183"/>
      <c r="L412" s="184">
        <f t="shared" si="67"/>
        <v>0</v>
      </c>
      <c r="M412" s="184">
        <f t="shared" si="68"/>
        <v>0</v>
      </c>
    </row>
    <row r="413" spans="1:52" ht="38.25">
      <c r="A413" s="27">
        <v>6</v>
      </c>
      <c r="B413" s="88" t="s">
        <v>707</v>
      </c>
      <c r="C413" s="32">
        <v>641331213400</v>
      </c>
      <c r="D413" s="27" t="s">
        <v>285</v>
      </c>
      <c r="E413" s="27"/>
      <c r="F413" s="27"/>
      <c r="G413" s="27" t="s">
        <v>14</v>
      </c>
      <c r="H413" s="32">
        <v>25</v>
      </c>
      <c r="I413" s="25"/>
      <c r="J413" s="182">
        <f t="shared" si="66"/>
        <v>0</v>
      </c>
      <c r="K413" s="36"/>
      <c r="L413" s="184">
        <f t="shared" si="67"/>
        <v>0</v>
      </c>
      <c r="M413" s="184">
        <f t="shared" si="68"/>
        <v>0</v>
      </c>
    </row>
    <row r="414" spans="1:52" ht="51">
      <c r="A414" s="86">
        <v>7</v>
      </c>
      <c r="B414" s="88" t="s">
        <v>913</v>
      </c>
      <c r="C414" s="232" t="s">
        <v>914</v>
      </c>
      <c r="D414" s="27" t="s">
        <v>285</v>
      </c>
      <c r="E414" s="27"/>
      <c r="F414" s="27"/>
      <c r="G414" s="27" t="s">
        <v>157</v>
      </c>
      <c r="H414" s="32">
        <v>26</v>
      </c>
      <c r="I414" s="25"/>
      <c r="J414" s="182">
        <f t="shared" si="66"/>
        <v>0</v>
      </c>
      <c r="K414" s="36"/>
      <c r="L414" s="184">
        <f t="shared" si="67"/>
        <v>0</v>
      </c>
      <c r="M414" s="184">
        <f t="shared" si="68"/>
        <v>0</v>
      </c>
    </row>
    <row r="415" spans="1:52" ht="63.75">
      <c r="A415" s="27">
        <v>8</v>
      </c>
      <c r="B415" s="88" t="s">
        <v>911</v>
      </c>
      <c r="C415" s="27">
        <v>1158</v>
      </c>
      <c r="D415" s="27" t="s">
        <v>446</v>
      </c>
      <c r="E415" s="27"/>
      <c r="F415" s="27"/>
      <c r="G415" s="27" t="s">
        <v>14</v>
      </c>
      <c r="H415" s="32">
        <v>7</v>
      </c>
      <c r="I415" s="25"/>
      <c r="J415" s="182">
        <f t="shared" si="66"/>
        <v>0</v>
      </c>
      <c r="K415" s="183"/>
      <c r="L415" s="184">
        <f t="shared" si="67"/>
        <v>0</v>
      </c>
      <c r="M415" s="184">
        <f t="shared" si="68"/>
        <v>0</v>
      </c>
    </row>
    <row r="416" spans="1:52" ht="63.75">
      <c r="A416" s="86">
        <v>9</v>
      </c>
      <c r="B416" s="88" t="s">
        <v>912</v>
      </c>
      <c r="C416" s="27">
        <v>1159</v>
      </c>
      <c r="D416" s="27" t="s">
        <v>446</v>
      </c>
      <c r="E416" s="27"/>
      <c r="F416" s="27"/>
      <c r="G416" s="27" t="s">
        <v>14</v>
      </c>
      <c r="H416" s="32">
        <v>8</v>
      </c>
      <c r="I416" s="25"/>
      <c r="J416" s="182">
        <f t="shared" si="66"/>
        <v>0</v>
      </c>
      <c r="K416" s="183"/>
      <c r="L416" s="184">
        <f t="shared" si="67"/>
        <v>0</v>
      </c>
      <c r="M416" s="184">
        <f t="shared" si="68"/>
        <v>0</v>
      </c>
    </row>
    <row r="417" spans="1:52" ht="38.25">
      <c r="A417" s="27">
        <v>10</v>
      </c>
      <c r="B417" s="88" t="s">
        <v>804</v>
      </c>
      <c r="C417" s="32">
        <v>641323226201</v>
      </c>
      <c r="D417" s="27" t="s">
        <v>285</v>
      </c>
      <c r="E417" s="27"/>
      <c r="F417" s="27"/>
      <c r="G417" s="27" t="s">
        <v>14</v>
      </c>
      <c r="H417" s="32">
        <v>11</v>
      </c>
      <c r="I417" s="12"/>
      <c r="J417" s="182">
        <f t="shared" si="66"/>
        <v>0</v>
      </c>
      <c r="K417" s="36"/>
      <c r="L417" s="184">
        <f t="shared" si="67"/>
        <v>0</v>
      </c>
      <c r="M417" s="184">
        <f t="shared" si="68"/>
        <v>0</v>
      </c>
    </row>
    <row r="418" spans="1:52" s="90" customFormat="1" ht="38.25">
      <c r="A418" s="86">
        <v>11</v>
      </c>
      <c r="B418" s="88" t="s">
        <v>805</v>
      </c>
      <c r="C418" s="32">
        <v>641323226401</v>
      </c>
      <c r="D418" s="27" t="s">
        <v>285</v>
      </c>
      <c r="E418" s="27"/>
      <c r="F418" s="27"/>
      <c r="G418" s="27" t="s">
        <v>14</v>
      </c>
      <c r="H418" s="32">
        <v>9</v>
      </c>
      <c r="I418" s="12"/>
      <c r="J418" s="182">
        <f t="shared" si="66"/>
        <v>0</v>
      </c>
      <c r="K418" s="36"/>
      <c r="L418" s="184">
        <f t="shared" si="67"/>
        <v>0</v>
      </c>
      <c r="M418" s="184">
        <f t="shared" si="68"/>
        <v>0</v>
      </c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  <c r="AC418" s="66"/>
      <c r="AD418" s="66"/>
      <c r="AE418" s="66"/>
      <c r="AF418" s="66"/>
      <c r="AG418" s="66"/>
      <c r="AH418" s="66"/>
      <c r="AI418" s="66"/>
      <c r="AJ418" s="66"/>
      <c r="AK418" s="66"/>
      <c r="AL418" s="66"/>
      <c r="AM418" s="66"/>
      <c r="AN418" s="66"/>
      <c r="AO418" s="66"/>
      <c r="AP418" s="66"/>
      <c r="AQ418" s="66"/>
      <c r="AR418" s="66"/>
      <c r="AS418" s="66"/>
      <c r="AT418" s="66"/>
      <c r="AU418" s="66"/>
      <c r="AV418" s="66"/>
      <c r="AW418" s="66"/>
      <c r="AX418" s="66"/>
      <c r="AY418" s="66"/>
      <c r="AZ418" s="66"/>
    </row>
    <row r="419" spans="1:52" s="90" customFormat="1" ht="63.75">
      <c r="A419" s="27">
        <v>12</v>
      </c>
      <c r="B419" s="170" t="s">
        <v>448</v>
      </c>
      <c r="C419" s="169">
        <v>1156</v>
      </c>
      <c r="D419" s="169" t="s">
        <v>446</v>
      </c>
      <c r="E419" s="169"/>
      <c r="F419" s="169"/>
      <c r="G419" s="169" t="s">
        <v>14</v>
      </c>
      <c r="H419" s="171">
        <v>5</v>
      </c>
      <c r="I419" s="172"/>
      <c r="J419" s="182">
        <f t="shared" si="66"/>
        <v>0</v>
      </c>
      <c r="K419" s="219"/>
      <c r="L419" s="184">
        <f t="shared" si="67"/>
        <v>0</v>
      </c>
      <c r="M419" s="184">
        <f t="shared" si="68"/>
        <v>0</v>
      </c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  <c r="AB419" s="66"/>
      <c r="AC419" s="66"/>
      <c r="AD419" s="66"/>
      <c r="AE419" s="66"/>
      <c r="AF419" s="66"/>
      <c r="AG419" s="66"/>
      <c r="AH419" s="66"/>
      <c r="AI419" s="66"/>
      <c r="AJ419" s="66"/>
      <c r="AK419" s="66"/>
      <c r="AL419" s="66"/>
      <c r="AM419" s="66"/>
      <c r="AN419" s="66"/>
      <c r="AO419" s="66"/>
      <c r="AP419" s="66"/>
      <c r="AQ419" s="66"/>
      <c r="AR419" s="66"/>
      <c r="AS419" s="66"/>
      <c r="AT419" s="66"/>
      <c r="AU419" s="66"/>
      <c r="AV419" s="66"/>
      <c r="AW419" s="66"/>
      <c r="AX419" s="66"/>
      <c r="AY419" s="66"/>
      <c r="AZ419" s="66"/>
    </row>
    <row r="420" spans="1:52" s="90" customFormat="1" ht="15">
      <c r="A420" s="249"/>
      <c r="B420" s="340" t="s">
        <v>957</v>
      </c>
      <c r="C420" s="340"/>
      <c r="D420" s="340"/>
      <c r="E420" s="340"/>
      <c r="F420" s="340"/>
      <c r="G420" s="340"/>
      <c r="H420" s="340"/>
      <c r="I420" s="340"/>
      <c r="J420" s="250">
        <f>SUM(J408:J419)</f>
        <v>0</v>
      </c>
      <c r="K420" s="250"/>
      <c r="L420" s="250">
        <f t="shared" ref="L420:M420" si="69">SUM(L408:L419)</f>
        <v>0</v>
      </c>
      <c r="M420" s="250">
        <f t="shared" si="69"/>
        <v>0</v>
      </c>
    </row>
    <row r="421" spans="1:52" s="264" customFormat="1" ht="15.75">
      <c r="A421" s="251"/>
      <c r="B421" s="271"/>
      <c r="C421" s="251"/>
      <c r="D421" s="251"/>
      <c r="E421" s="251"/>
      <c r="F421" s="251"/>
      <c r="G421" s="251"/>
      <c r="H421" s="272"/>
      <c r="I421" s="273"/>
      <c r="J421" s="246"/>
      <c r="K421" s="268"/>
      <c r="L421" s="246"/>
    </row>
    <row r="422" spans="1:52" ht="15">
      <c r="A422" s="317" t="s">
        <v>958</v>
      </c>
      <c r="B422" s="318"/>
      <c r="C422" s="318"/>
      <c r="D422" s="318"/>
      <c r="E422" s="318"/>
      <c r="F422" s="318"/>
      <c r="G422" s="318"/>
      <c r="H422" s="318"/>
      <c r="I422" s="318"/>
      <c r="J422" s="318"/>
      <c r="K422" s="318"/>
      <c r="L422" s="318"/>
      <c r="M422" s="319"/>
    </row>
    <row r="423" spans="1:52" ht="25.5">
      <c r="A423" s="11">
        <v>1</v>
      </c>
      <c r="B423" s="125" t="s">
        <v>324</v>
      </c>
      <c r="C423" s="101" t="s">
        <v>325</v>
      </c>
      <c r="D423" s="101" t="s">
        <v>326</v>
      </c>
      <c r="E423" s="101"/>
      <c r="F423" s="101"/>
      <c r="G423" s="101" t="s">
        <v>47</v>
      </c>
      <c r="H423" s="21">
        <v>5</v>
      </c>
      <c r="I423" s="12"/>
      <c r="J423" s="182">
        <f>H423*I423</f>
        <v>0</v>
      </c>
      <c r="K423" s="183"/>
      <c r="L423" s="184">
        <f>J423*K423</f>
        <v>0</v>
      </c>
      <c r="M423" s="184">
        <f>J423+L423</f>
        <v>0</v>
      </c>
      <c r="N423" s="90"/>
      <c r="O423" s="90"/>
      <c r="P423" s="90"/>
      <c r="Q423" s="90"/>
      <c r="R423" s="90"/>
      <c r="S423" s="90"/>
      <c r="T423" s="90"/>
      <c r="U423" s="90"/>
      <c r="V423" s="90"/>
      <c r="W423" s="90"/>
      <c r="X423" s="90"/>
      <c r="Y423" s="90"/>
      <c r="Z423" s="90"/>
      <c r="AA423" s="90"/>
      <c r="AB423" s="90"/>
      <c r="AC423" s="90"/>
      <c r="AD423" s="90"/>
      <c r="AE423" s="90"/>
      <c r="AF423" s="90"/>
      <c r="AG423" s="90"/>
      <c r="AH423" s="90"/>
      <c r="AI423" s="90"/>
      <c r="AJ423" s="90"/>
      <c r="AK423" s="90"/>
      <c r="AL423" s="90"/>
      <c r="AM423" s="90"/>
      <c r="AN423" s="90"/>
      <c r="AO423" s="90"/>
      <c r="AP423" s="90"/>
      <c r="AQ423" s="90"/>
      <c r="AR423" s="90"/>
      <c r="AS423" s="90"/>
      <c r="AT423" s="90"/>
      <c r="AU423" s="90"/>
      <c r="AV423" s="90"/>
      <c r="AW423" s="90"/>
      <c r="AX423" s="90"/>
      <c r="AY423" s="90"/>
      <c r="AZ423" s="90"/>
    </row>
    <row r="424" spans="1:52" ht="25.5">
      <c r="A424" s="94">
        <v>2</v>
      </c>
      <c r="B424" s="95" t="s">
        <v>762</v>
      </c>
      <c r="C424" s="94" t="s">
        <v>763</v>
      </c>
      <c r="D424" s="94" t="s">
        <v>326</v>
      </c>
      <c r="E424" s="94"/>
      <c r="F424" s="94"/>
      <c r="G424" s="94" t="s">
        <v>764</v>
      </c>
      <c r="H424" s="94">
        <v>2</v>
      </c>
      <c r="I424" s="177"/>
      <c r="J424" s="182">
        <f t="shared" ref="J424:J434" si="70">H424*I424</f>
        <v>0</v>
      </c>
      <c r="K424" s="183"/>
      <c r="L424" s="184">
        <f t="shared" ref="L424:L434" si="71">J424*K424</f>
        <v>0</v>
      </c>
      <c r="M424" s="184">
        <f t="shared" ref="M424:M434" si="72">J424+L424</f>
        <v>0</v>
      </c>
      <c r="N424" s="90"/>
      <c r="O424" s="90"/>
      <c r="P424" s="90"/>
      <c r="Q424" s="90"/>
      <c r="R424" s="90"/>
      <c r="S424" s="90"/>
      <c r="T424" s="90"/>
      <c r="U424" s="90"/>
      <c r="V424" s="90"/>
      <c r="W424" s="90"/>
      <c r="X424" s="90"/>
      <c r="Y424" s="90"/>
      <c r="Z424" s="90"/>
      <c r="AA424" s="90"/>
      <c r="AB424" s="90"/>
      <c r="AC424" s="90"/>
      <c r="AD424" s="90"/>
      <c r="AE424" s="90"/>
      <c r="AF424" s="90"/>
      <c r="AG424" s="90"/>
      <c r="AH424" s="90"/>
      <c r="AI424" s="90"/>
      <c r="AJ424" s="90"/>
      <c r="AK424" s="90"/>
      <c r="AL424" s="90"/>
      <c r="AM424" s="90"/>
      <c r="AN424" s="90"/>
      <c r="AO424" s="90"/>
      <c r="AP424" s="90"/>
      <c r="AQ424" s="90"/>
      <c r="AR424" s="90"/>
      <c r="AS424" s="90"/>
      <c r="AT424" s="90"/>
      <c r="AU424" s="90"/>
      <c r="AV424" s="90"/>
      <c r="AW424" s="90"/>
      <c r="AX424" s="90"/>
      <c r="AY424" s="90"/>
      <c r="AZ424" s="90"/>
    </row>
    <row r="425" spans="1:52" ht="38.25">
      <c r="A425" s="11">
        <v>3</v>
      </c>
      <c r="B425" s="125" t="s">
        <v>327</v>
      </c>
      <c r="C425" s="9" t="s">
        <v>328</v>
      </c>
      <c r="D425" s="101" t="s">
        <v>326</v>
      </c>
      <c r="E425" s="101"/>
      <c r="F425" s="101"/>
      <c r="G425" s="9" t="s">
        <v>47</v>
      </c>
      <c r="H425" s="4">
        <v>1</v>
      </c>
      <c r="I425" s="8"/>
      <c r="J425" s="182">
        <f t="shared" si="70"/>
        <v>0</v>
      </c>
      <c r="K425" s="183"/>
      <c r="L425" s="184">
        <f t="shared" si="71"/>
        <v>0</v>
      </c>
      <c r="M425" s="184">
        <f t="shared" si="72"/>
        <v>0</v>
      </c>
      <c r="N425" s="90"/>
      <c r="O425" s="90"/>
      <c r="P425" s="90"/>
      <c r="Q425" s="90"/>
      <c r="R425" s="90"/>
      <c r="S425" s="90"/>
      <c r="T425" s="90"/>
      <c r="U425" s="90"/>
      <c r="V425" s="90"/>
      <c r="W425" s="90"/>
      <c r="X425" s="90"/>
      <c r="Y425" s="90"/>
      <c r="Z425" s="90"/>
      <c r="AA425" s="90"/>
      <c r="AB425" s="90"/>
      <c r="AC425" s="90"/>
      <c r="AD425" s="90"/>
      <c r="AE425" s="90"/>
      <c r="AF425" s="90"/>
      <c r="AG425" s="90"/>
      <c r="AH425" s="90"/>
      <c r="AI425" s="90"/>
      <c r="AJ425" s="90"/>
      <c r="AK425" s="90"/>
      <c r="AL425" s="90"/>
      <c r="AM425" s="90"/>
      <c r="AN425" s="90"/>
      <c r="AO425" s="90"/>
      <c r="AP425" s="90"/>
      <c r="AQ425" s="90"/>
      <c r="AR425" s="90"/>
      <c r="AS425" s="90"/>
      <c r="AT425" s="90"/>
      <c r="AU425" s="90"/>
      <c r="AV425" s="90"/>
      <c r="AW425" s="90"/>
      <c r="AX425" s="90"/>
      <c r="AY425" s="90"/>
      <c r="AZ425" s="90"/>
    </row>
    <row r="426" spans="1:52" s="90" customFormat="1" ht="38.25">
      <c r="A426" s="94">
        <v>4</v>
      </c>
      <c r="B426" s="88" t="s">
        <v>329</v>
      </c>
      <c r="C426" s="27" t="s">
        <v>330</v>
      </c>
      <c r="D426" s="27" t="s">
        <v>326</v>
      </c>
      <c r="E426" s="27"/>
      <c r="F426" s="27"/>
      <c r="G426" s="27" t="s">
        <v>91</v>
      </c>
      <c r="H426" s="32">
        <v>3</v>
      </c>
      <c r="I426" s="25"/>
      <c r="J426" s="182">
        <f t="shared" si="70"/>
        <v>0</v>
      </c>
      <c r="K426" s="183"/>
      <c r="L426" s="184">
        <f t="shared" si="71"/>
        <v>0</v>
      </c>
      <c r="M426" s="184">
        <f t="shared" si="72"/>
        <v>0</v>
      </c>
      <c r="N426" s="156"/>
      <c r="O426" s="156"/>
      <c r="P426" s="156"/>
      <c r="Q426" s="156"/>
      <c r="R426" s="156"/>
      <c r="S426" s="156"/>
      <c r="T426" s="156"/>
      <c r="U426" s="156"/>
      <c r="V426" s="156"/>
      <c r="W426" s="156"/>
      <c r="X426" s="156"/>
      <c r="Y426" s="156"/>
      <c r="Z426" s="156"/>
      <c r="AA426" s="156"/>
      <c r="AB426" s="156"/>
      <c r="AC426" s="156"/>
      <c r="AD426" s="156"/>
      <c r="AE426" s="156"/>
      <c r="AF426" s="156"/>
      <c r="AG426" s="156"/>
      <c r="AH426" s="156"/>
      <c r="AI426" s="156"/>
      <c r="AJ426" s="156"/>
      <c r="AK426" s="156"/>
      <c r="AL426" s="156"/>
      <c r="AM426" s="156"/>
      <c r="AN426" s="156"/>
      <c r="AO426" s="156"/>
      <c r="AP426" s="156"/>
      <c r="AQ426" s="156"/>
      <c r="AR426" s="156"/>
      <c r="AS426" s="156"/>
      <c r="AT426" s="156"/>
      <c r="AU426" s="156"/>
      <c r="AV426" s="156"/>
      <c r="AW426" s="156"/>
      <c r="AX426" s="156"/>
      <c r="AY426" s="156"/>
      <c r="AZ426" s="156"/>
    </row>
    <row r="427" spans="1:52" s="90" customFormat="1" ht="51">
      <c r="A427" s="11">
        <v>5</v>
      </c>
      <c r="B427" s="125" t="s">
        <v>331</v>
      </c>
      <c r="C427" s="9" t="s">
        <v>332</v>
      </c>
      <c r="D427" s="101" t="s">
        <v>326</v>
      </c>
      <c r="E427" s="101"/>
      <c r="F427" s="101"/>
      <c r="G427" s="9" t="s">
        <v>170</v>
      </c>
      <c r="H427" s="4">
        <v>8</v>
      </c>
      <c r="I427" s="8"/>
      <c r="J427" s="182">
        <f t="shared" si="70"/>
        <v>0</v>
      </c>
      <c r="K427" s="183"/>
      <c r="L427" s="184">
        <f t="shared" si="71"/>
        <v>0</v>
      </c>
      <c r="M427" s="184">
        <f t="shared" si="72"/>
        <v>0</v>
      </c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6"/>
      <c r="AM427" s="66"/>
      <c r="AN427" s="66"/>
      <c r="AO427" s="66"/>
      <c r="AP427" s="66"/>
      <c r="AQ427" s="66"/>
      <c r="AR427" s="66"/>
      <c r="AS427" s="66"/>
      <c r="AT427" s="66"/>
      <c r="AU427" s="66"/>
      <c r="AV427" s="66"/>
      <c r="AW427" s="66"/>
      <c r="AX427" s="66"/>
      <c r="AY427" s="66"/>
      <c r="AZ427" s="66"/>
    </row>
    <row r="428" spans="1:52" ht="51">
      <c r="A428" s="94">
        <v>6</v>
      </c>
      <c r="B428" s="125" t="s">
        <v>331</v>
      </c>
      <c r="C428" s="9" t="s">
        <v>332</v>
      </c>
      <c r="D428" s="101" t="s">
        <v>326</v>
      </c>
      <c r="E428" s="101"/>
      <c r="F428" s="101"/>
      <c r="G428" s="9" t="s">
        <v>170</v>
      </c>
      <c r="H428" s="4">
        <v>1</v>
      </c>
      <c r="I428" s="8"/>
      <c r="J428" s="182">
        <f t="shared" si="70"/>
        <v>0</v>
      </c>
      <c r="K428" s="183"/>
      <c r="L428" s="184">
        <f t="shared" si="71"/>
        <v>0</v>
      </c>
      <c r="M428" s="184">
        <f t="shared" si="72"/>
        <v>0</v>
      </c>
    </row>
    <row r="429" spans="1:52" s="90" customFormat="1" ht="38.25">
      <c r="A429" s="11">
        <v>7</v>
      </c>
      <c r="B429" s="88" t="s">
        <v>333</v>
      </c>
      <c r="C429" s="27" t="s">
        <v>334</v>
      </c>
      <c r="D429" s="27" t="s">
        <v>326</v>
      </c>
      <c r="E429" s="27"/>
      <c r="F429" s="27"/>
      <c r="G429" s="27" t="s">
        <v>91</v>
      </c>
      <c r="H429" s="32">
        <v>10</v>
      </c>
      <c r="I429" s="25"/>
      <c r="J429" s="182">
        <f t="shared" si="70"/>
        <v>0</v>
      </c>
      <c r="K429" s="183"/>
      <c r="L429" s="184">
        <f t="shared" si="71"/>
        <v>0</v>
      </c>
      <c r="M429" s="184">
        <f t="shared" si="72"/>
        <v>0</v>
      </c>
    </row>
    <row r="430" spans="1:52" s="90" customFormat="1" ht="51">
      <c r="A430" s="94">
        <v>8</v>
      </c>
      <c r="B430" s="125" t="s">
        <v>335</v>
      </c>
      <c r="C430" s="101" t="s">
        <v>336</v>
      </c>
      <c r="D430" s="101" t="s">
        <v>326</v>
      </c>
      <c r="E430" s="101"/>
      <c r="F430" s="101"/>
      <c r="G430" s="101" t="s">
        <v>142</v>
      </c>
      <c r="H430" s="21">
        <v>5</v>
      </c>
      <c r="I430" s="12"/>
      <c r="J430" s="182">
        <f t="shared" si="70"/>
        <v>0</v>
      </c>
      <c r="K430" s="183"/>
      <c r="L430" s="184">
        <f t="shared" si="71"/>
        <v>0</v>
      </c>
      <c r="M430" s="184">
        <f t="shared" si="72"/>
        <v>0</v>
      </c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66"/>
      <c r="AK430" s="66"/>
      <c r="AL430" s="66"/>
      <c r="AM430" s="66"/>
      <c r="AN430" s="66"/>
      <c r="AO430" s="66"/>
      <c r="AP430" s="66"/>
      <c r="AQ430" s="66"/>
      <c r="AR430" s="66"/>
      <c r="AS430" s="66"/>
      <c r="AT430" s="66"/>
      <c r="AU430" s="66"/>
      <c r="AV430" s="66"/>
      <c r="AW430" s="66"/>
      <c r="AX430" s="66"/>
      <c r="AY430" s="66"/>
      <c r="AZ430" s="66"/>
    </row>
    <row r="431" spans="1:52" s="156" customFormat="1" ht="25.5">
      <c r="A431" s="11">
        <v>9</v>
      </c>
      <c r="B431" s="102" t="s">
        <v>337</v>
      </c>
      <c r="C431" s="9" t="s">
        <v>338</v>
      </c>
      <c r="D431" s="101" t="s">
        <v>326</v>
      </c>
      <c r="E431" s="101"/>
      <c r="F431" s="101"/>
      <c r="G431" s="9" t="s">
        <v>339</v>
      </c>
      <c r="H431" s="4">
        <v>32</v>
      </c>
      <c r="I431" s="8"/>
      <c r="J431" s="182">
        <f t="shared" si="70"/>
        <v>0</v>
      </c>
      <c r="K431" s="183"/>
      <c r="L431" s="184">
        <f t="shared" si="71"/>
        <v>0</v>
      </c>
      <c r="M431" s="184">
        <f t="shared" si="72"/>
        <v>0</v>
      </c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  <c r="AL431" s="66"/>
      <c r="AM431" s="66"/>
      <c r="AN431" s="66"/>
      <c r="AO431" s="66"/>
      <c r="AP431" s="66"/>
      <c r="AQ431" s="66"/>
      <c r="AR431" s="66"/>
      <c r="AS431" s="66"/>
      <c r="AT431" s="66"/>
      <c r="AU431" s="66"/>
      <c r="AV431" s="66"/>
      <c r="AW431" s="66"/>
      <c r="AX431" s="66"/>
      <c r="AY431" s="66"/>
      <c r="AZ431" s="66"/>
    </row>
    <row r="432" spans="1:52" s="90" customFormat="1" ht="25.5">
      <c r="A432" s="94">
        <v>10</v>
      </c>
      <c r="B432" s="102" t="s">
        <v>337</v>
      </c>
      <c r="C432" s="9" t="s">
        <v>338</v>
      </c>
      <c r="D432" s="101" t="s">
        <v>326</v>
      </c>
      <c r="E432" s="101"/>
      <c r="F432" s="101"/>
      <c r="G432" s="9" t="s">
        <v>339</v>
      </c>
      <c r="H432" s="4">
        <v>10</v>
      </c>
      <c r="I432" s="8"/>
      <c r="J432" s="182">
        <f t="shared" si="70"/>
        <v>0</v>
      </c>
      <c r="K432" s="183"/>
      <c r="L432" s="184">
        <f t="shared" si="71"/>
        <v>0</v>
      </c>
      <c r="M432" s="184">
        <f t="shared" si="72"/>
        <v>0</v>
      </c>
    </row>
    <row r="433" spans="1:52" s="90" customFormat="1" ht="25.5">
      <c r="A433" s="11">
        <v>11</v>
      </c>
      <c r="B433" s="116" t="s">
        <v>340</v>
      </c>
      <c r="C433" s="15" t="s">
        <v>341</v>
      </c>
      <c r="D433" s="42" t="s">
        <v>326</v>
      </c>
      <c r="E433" s="42"/>
      <c r="F433" s="42"/>
      <c r="G433" s="15" t="s">
        <v>342</v>
      </c>
      <c r="H433" s="38">
        <v>6</v>
      </c>
      <c r="I433" s="39"/>
      <c r="J433" s="182">
        <f t="shared" si="70"/>
        <v>0</v>
      </c>
      <c r="K433" s="183"/>
      <c r="L433" s="184">
        <f t="shared" si="71"/>
        <v>0</v>
      </c>
      <c r="M433" s="184">
        <f t="shared" si="72"/>
        <v>0</v>
      </c>
    </row>
    <row r="434" spans="1:52" s="175" customFormat="1" ht="17.100000000000001" customHeight="1">
      <c r="A434" s="94">
        <v>12</v>
      </c>
      <c r="B434" s="125" t="s">
        <v>343</v>
      </c>
      <c r="C434" s="101" t="s">
        <v>344</v>
      </c>
      <c r="D434" s="101" t="s">
        <v>326</v>
      </c>
      <c r="E434" s="101"/>
      <c r="F434" s="101"/>
      <c r="G434" s="9" t="s">
        <v>47</v>
      </c>
      <c r="H434" s="4">
        <v>5</v>
      </c>
      <c r="I434" s="12"/>
      <c r="J434" s="182">
        <f t="shared" si="70"/>
        <v>0</v>
      </c>
      <c r="K434" s="183"/>
      <c r="L434" s="184">
        <f t="shared" si="71"/>
        <v>0</v>
      </c>
      <c r="M434" s="184">
        <f t="shared" si="72"/>
        <v>0</v>
      </c>
      <c r="N434" s="90"/>
      <c r="O434" s="90"/>
      <c r="P434" s="90"/>
      <c r="Q434" s="90"/>
      <c r="R434" s="90"/>
      <c r="S434" s="90"/>
      <c r="T434" s="90"/>
      <c r="U434" s="90"/>
      <c r="V434" s="90"/>
      <c r="W434" s="90"/>
      <c r="X434" s="90"/>
      <c r="Y434" s="90"/>
      <c r="Z434" s="90"/>
      <c r="AA434" s="90"/>
      <c r="AB434" s="90"/>
      <c r="AC434" s="90"/>
      <c r="AD434" s="90"/>
      <c r="AE434" s="90"/>
      <c r="AF434" s="90"/>
      <c r="AG434" s="90"/>
      <c r="AH434" s="90"/>
      <c r="AI434" s="90"/>
      <c r="AJ434" s="90"/>
      <c r="AK434" s="90"/>
      <c r="AL434" s="90"/>
      <c r="AM434" s="90"/>
      <c r="AN434" s="90"/>
      <c r="AO434" s="90"/>
      <c r="AP434" s="90"/>
      <c r="AQ434" s="90"/>
      <c r="AR434" s="90"/>
      <c r="AS434" s="90"/>
      <c r="AT434" s="90"/>
      <c r="AU434" s="90"/>
      <c r="AV434" s="90"/>
      <c r="AW434" s="90"/>
      <c r="AX434" s="90"/>
      <c r="AY434" s="90"/>
      <c r="AZ434" s="90"/>
    </row>
    <row r="435" spans="1:52" ht="15">
      <c r="A435" s="249"/>
      <c r="B435" s="340" t="s">
        <v>959</v>
      </c>
      <c r="C435" s="340"/>
      <c r="D435" s="340"/>
      <c r="E435" s="340"/>
      <c r="F435" s="340"/>
      <c r="G435" s="340"/>
      <c r="H435" s="340"/>
      <c r="I435" s="340"/>
      <c r="J435" s="250">
        <f>SUM(J423:J434)</f>
        <v>0</v>
      </c>
      <c r="K435" s="250"/>
      <c r="L435" s="250">
        <f t="shared" ref="L435:M435" si="73">SUM(L423:L434)</f>
        <v>0</v>
      </c>
      <c r="M435" s="250">
        <f t="shared" si="73"/>
        <v>0</v>
      </c>
    </row>
    <row r="436" spans="1:52" s="264" customFormat="1" ht="15.75">
      <c r="A436" s="251"/>
      <c r="B436" s="271"/>
      <c r="C436" s="251"/>
      <c r="D436" s="251"/>
      <c r="E436" s="251"/>
      <c r="F436" s="251"/>
      <c r="G436" s="251"/>
      <c r="H436" s="272"/>
      <c r="I436" s="273"/>
      <c r="J436" s="246"/>
      <c r="K436" s="268"/>
      <c r="L436" s="246"/>
    </row>
    <row r="437" spans="1:52" ht="15">
      <c r="A437" s="317" t="s">
        <v>922</v>
      </c>
      <c r="B437" s="318"/>
      <c r="C437" s="318"/>
      <c r="D437" s="318"/>
      <c r="E437" s="318"/>
      <c r="F437" s="318"/>
      <c r="G437" s="318"/>
      <c r="H437" s="318"/>
      <c r="I437" s="318"/>
      <c r="J437" s="318"/>
      <c r="K437" s="318"/>
      <c r="L437" s="318"/>
      <c r="M437" s="319"/>
    </row>
    <row r="438" spans="1:52" s="90" customFormat="1" ht="38.25">
      <c r="A438" s="86">
        <v>1</v>
      </c>
      <c r="B438" s="100" t="s">
        <v>714</v>
      </c>
      <c r="C438" s="87" t="s">
        <v>715</v>
      </c>
      <c r="D438" s="87" t="s">
        <v>716</v>
      </c>
      <c r="E438" s="87"/>
      <c r="F438" s="87"/>
      <c r="G438" s="87" t="s">
        <v>717</v>
      </c>
      <c r="H438" s="87">
        <v>5</v>
      </c>
      <c r="I438" s="25"/>
      <c r="J438" s="182">
        <f>H438*I438</f>
        <v>0</v>
      </c>
      <c r="K438" s="183"/>
      <c r="L438" s="184">
        <f>J438*K438</f>
        <v>0</v>
      </c>
      <c r="M438" s="184">
        <f>J438+L438</f>
        <v>0</v>
      </c>
    </row>
    <row r="439" spans="1:52" s="175" customFormat="1" ht="15">
      <c r="A439" s="249"/>
      <c r="B439" s="340" t="s">
        <v>960</v>
      </c>
      <c r="C439" s="340"/>
      <c r="D439" s="340"/>
      <c r="E439" s="340"/>
      <c r="F439" s="340"/>
      <c r="G439" s="340"/>
      <c r="H439" s="340"/>
      <c r="I439" s="340"/>
      <c r="J439" s="250">
        <f>SUM(J438)</f>
        <v>0</v>
      </c>
      <c r="K439" s="250"/>
      <c r="L439" s="250">
        <f t="shared" ref="L439:M439" si="74">SUM(L438)</f>
        <v>0</v>
      </c>
      <c r="M439" s="250">
        <f t="shared" si="74"/>
        <v>0</v>
      </c>
    </row>
    <row r="440" spans="1:52" s="296" customFormat="1" ht="15.75">
      <c r="A440" s="291"/>
      <c r="B440" s="292"/>
      <c r="C440" s="293"/>
      <c r="D440" s="293"/>
      <c r="E440" s="293"/>
      <c r="F440" s="293"/>
      <c r="G440" s="293"/>
      <c r="H440" s="293"/>
      <c r="I440" s="294"/>
      <c r="J440" s="246"/>
      <c r="K440" s="295"/>
      <c r="L440" s="246"/>
      <c r="M440" s="259"/>
    </row>
    <row r="441" spans="1:52" s="213" customFormat="1" ht="15">
      <c r="A441" s="317" t="s">
        <v>961</v>
      </c>
      <c r="B441" s="318"/>
      <c r="C441" s="318"/>
      <c r="D441" s="318"/>
      <c r="E441" s="318"/>
      <c r="F441" s="318"/>
      <c r="G441" s="318"/>
      <c r="H441" s="318"/>
      <c r="I441" s="318"/>
      <c r="J441" s="318"/>
      <c r="K441" s="318"/>
      <c r="L441" s="318"/>
      <c r="M441" s="319"/>
    </row>
    <row r="442" spans="1:52" ht="25.5">
      <c r="A442" s="84">
        <v>1</v>
      </c>
      <c r="B442" s="76" t="s">
        <v>985</v>
      </c>
      <c r="C442" s="84">
        <v>17006324</v>
      </c>
      <c r="D442" s="84" t="s">
        <v>759</v>
      </c>
      <c r="E442" s="84"/>
      <c r="F442" s="84"/>
      <c r="G442" s="84" t="s">
        <v>435</v>
      </c>
      <c r="H442" s="84">
        <v>1</v>
      </c>
      <c r="I442" s="147"/>
      <c r="J442" s="182">
        <f>H442*I442</f>
        <v>0</v>
      </c>
      <c r="K442" s="183"/>
      <c r="L442" s="184">
        <f>J442*K442</f>
        <v>0</v>
      </c>
      <c r="M442" s="184">
        <f>J442+L442</f>
        <v>0</v>
      </c>
    </row>
    <row r="443" spans="1:52" s="156" customFormat="1" ht="76.5">
      <c r="A443" s="84">
        <v>2</v>
      </c>
      <c r="B443" s="76" t="s">
        <v>986</v>
      </c>
      <c r="C443" s="84">
        <v>17011842</v>
      </c>
      <c r="D443" s="84" t="s">
        <v>759</v>
      </c>
      <c r="E443" s="84"/>
      <c r="F443" s="84"/>
      <c r="G443" s="15" t="s">
        <v>55</v>
      </c>
      <c r="H443" s="84">
        <v>1</v>
      </c>
      <c r="I443" s="39"/>
      <c r="J443" s="182">
        <f t="shared" ref="J443:J444" si="75">H443*I443</f>
        <v>0</v>
      </c>
      <c r="K443" s="183"/>
      <c r="L443" s="184">
        <f t="shared" ref="L443:L444" si="76">J443*K443</f>
        <v>0</v>
      </c>
      <c r="M443" s="184">
        <f t="shared" ref="M443:M444" si="77">J443+L443</f>
        <v>0</v>
      </c>
    </row>
    <row r="444" spans="1:52" s="156" customFormat="1" ht="25.5">
      <c r="A444" s="84">
        <v>3</v>
      </c>
      <c r="B444" s="76" t="s">
        <v>760</v>
      </c>
      <c r="C444" s="84">
        <v>30389230</v>
      </c>
      <c r="D444" s="84" t="s">
        <v>759</v>
      </c>
      <c r="E444" s="84"/>
      <c r="F444" s="84"/>
      <c r="G444" s="15" t="s">
        <v>761</v>
      </c>
      <c r="H444" s="84">
        <v>1</v>
      </c>
      <c r="I444" s="39"/>
      <c r="J444" s="182">
        <f t="shared" si="75"/>
        <v>0</v>
      </c>
      <c r="K444" s="183"/>
      <c r="L444" s="184">
        <f t="shared" si="76"/>
        <v>0</v>
      </c>
      <c r="M444" s="184">
        <f t="shared" si="77"/>
        <v>0</v>
      </c>
    </row>
    <row r="445" spans="1:52" s="156" customFormat="1" ht="15">
      <c r="A445" s="297"/>
      <c r="B445" s="320" t="s">
        <v>962</v>
      </c>
      <c r="C445" s="320"/>
      <c r="D445" s="320"/>
      <c r="E445" s="320"/>
      <c r="F445" s="320"/>
      <c r="G445" s="320"/>
      <c r="H445" s="320"/>
      <c r="I445" s="320"/>
      <c r="J445" s="250">
        <f>SUM(J442:J444)</f>
        <v>0</v>
      </c>
      <c r="K445" s="250"/>
      <c r="L445" s="250">
        <f t="shared" ref="L445:M445" si="78">SUM(L442:L444)</f>
        <v>0</v>
      </c>
      <c r="M445" s="250">
        <f t="shared" si="78"/>
        <v>0</v>
      </c>
    </row>
    <row r="446" spans="1:52" s="264" customFormat="1" ht="15.75">
      <c r="A446" s="298"/>
      <c r="B446" s="299"/>
      <c r="C446" s="298"/>
      <c r="D446" s="298"/>
      <c r="E446" s="298"/>
      <c r="F446" s="298"/>
      <c r="G446" s="300"/>
      <c r="H446" s="298"/>
      <c r="I446" s="301"/>
      <c r="J446" s="246"/>
      <c r="K446" s="302"/>
      <c r="L446" s="246"/>
      <c r="M446" s="248"/>
    </row>
    <row r="447" spans="1:52" s="73" customFormat="1" ht="15">
      <c r="A447" s="321" t="s">
        <v>963</v>
      </c>
      <c r="B447" s="321"/>
      <c r="C447" s="321"/>
      <c r="D447" s="321"/>
      <c r="E447" s="321"/>
      <c r="F447" s="321"/>
      <c r="G447" s="321"/>
      <c r="H447" s="321"/>
      <c r="I447" s="321"/>
      <c r="J447" s="321"/>
      <c r="K447" s="321"/>
      <c r="L447" s="321"/>
      <c r="M447" s="321"/>
    </row>
    <row r="448" spans="1:52" ht="25.5">
      <c r="A448" s="27">
        <v>1</v>
      </c>
      <c r="B448" s="88" t="s">
        <v>286</v>
      </c>
      <c r="C448" s="27" t="s">
        <v>287</v>
      </c>
      <c r="D448" s="27" t="s">
        <v>288</v>
      </c>
      <c r="E448" s="27"/>
      <c r="F448" s="27"/>
      <c r="G448" s="27" t="s">
        <v>52</v>
      </c>
      <c r="H448" s="32">
        <v>3</v>
      </c>
      <c r="I448" s="25"/>
      <c r="J448" s="182">
        <f>H448*I448</f>
        <v>0</v>
      </c>
      <c r="K448" s="183"/>
      <c r="L448" s="184">
        <f>J448*K448</f>
        <v>0</v>
      </c>
      <c r="M448" s="184">
        <f>J448+L448</f>
        <v>0</v>
      </c>
    </row>
    <row r="449" spans="1:52" s="90" customFormat="1" ht="25.5">
      <c r="A449" s="27">
        <v>2</v>
      </c>
      <c r="B449" s="88" t="s">
        <v>295</v>
      </c>
      <c r="C449" s="27" t="s">
        <v>296</v>
      </c>
      <c r="D449" s="27" t="s">
        <v>288</v>
      </c>
      <c r="E449" s="27"/>
      <c r="F449" s="27"/>
      <c r="G449" s="27" t="s">
        <v>52</v>
      </c>
      <c r="H449" s="32">
        <v>2</v>
      </c>
      <c r="I449" s="25"/>
      <c r="J449" s="182">
        <f t="shared" ref="J449:J452" si="79">H449*I449</f>
        <v>0</v>
      </c>
      <c r="K449" s="183"/>
      <c r="L449" s="184">
        <f t="shared" ref="L449:L452" si="80">J449*K449</f>
        <v>0</v>
      </c>
      <c r="M449" s="184">
        <f t="shared" ref="M449:M452" si="81">J449+L449</f>
        <v>0</v>
      </c>
    </row>
    <row r="450" spans="1:52" s="90" customFormat="1" ht="25.5">
      <c r="A450" s="27">
        <v>3</v>
      </c>
      <c r="B450" s="88" t="s">
        <v>289</v>
      </c>
      <c r="C450" s="27" t="s">
        <v>290</v>
      </c>
      <c r="D450" s="27" t="s">
        <v>288</v>
      </c>
      <c r="E450" s="27"/>
      <c r="F450" s="27"/>
      <c r="G450" s="27" t="s">
        <v>52</v>
      </c>
      <c r="H450" s="32">
        <v>20</v>
      </c>
      <c r="I450" s="25"/>
      <c r="J450" s="182">
        <f t="shared" si="79"/>
        <v>0</v>
      </c>
      <c r="K450" s="183"/>
      <c r="L450" s="184">
        <f t="shared" si="80"/>
        <v>0</v>
      </c>
      <c r="M450" s="184">
        <f t="shared" si="81"/>
        <v>0</v>
      </c>
    </row>
    <row r="451" spans="1:52" s="90" customFormat="1" ht="38.25">
      <c r="A451" s="27">
        <v>4</v>
      </c>
      <c r="B451" s="88" t="s">
        <v>291</v>
      </c>
      <c r="C451" s="27" t="s">
        <v>292</v>
      </c>
      <c r="D451" s="27" t="s">
        <v>288</v>
      </c>
      <c r="E451" s="27"/>
      <c r="F451" s="27"/>
      <c r="G451" s="27" t="s">
        <v>150</v>
      </c>
      <c r="H451" s="32">
        <v>1</v>
      </c>
      <c r="I451" s="25"/>
      <c r="J451" s="182">
        <f t="shared" si="79"/>
        <v>0</v>
      </c>
      <c r="K451" s="183"/>
      <c r="L451" s="184">
        <f t="shared" si="80"/>
        <v>0</v>
      </c>
      <c r="M451" s="184">
        <f t="shared" si="81"/>
        <v>0</v>
      </c>
    </row>
    <row r="452" spans="1:52" s="90" customFormat="1" ht="38.25">
      <c r="A452" s="27">
        <v>5</v>
      </c>
      <c r="B452" s="88" t="s">
        <v>293</v>
      </c>
      <c r="C452" s="27" t="s">
        <v>294</v>
      </c>
      <c r="D452" s="27" t="s">
        <v>288</v>
      </c>
      <c r="E452" s="27"/>
      <c r="F452" s="27"/>
      <c r="G452" s="27" t="s">
        <v>150</v>
      </c>
      <c r="H452" s="32">
        <v>10</v>
      </c>
      <c r="I452" s="25"/>
      <c r="J452" s="182">
        <f t="shared" si="79"/>
        <v>0</v>
      </c>
      <c r="K452" s="183"/>
      <c r="L452" s="184">
        <f t="shared" si="80"/>
        <v>0</v>
      </c>
      <c r="M452" s="184">
        <f t="shared" si="81"/>
        <v>0</v>
      </c>
    </row>
    <row r="453" spans="1:52" s="90" customFormat="1" ht="15">
      <c r="A453" s="279"/>
      <c r="B453" s="326" t="s">
        <v>964</v>
      </c>
      <c r="C453" s="327"/>
      <c r="D453" s="327"/>
      <c r="E453" s="327"/>
      <c r="F453" s="327"/>
      <c r="G453" s="327"/>
      <c r="H453" s="327"/>
      <c r="I453" s="328"/>
      <c r="J453" s="250">
        <f>SUM(J448:J452)</f>
        <v>0</v>
      </c>
      <c r="K453" s="250"/>
      <c r="L453" s="250">
        <f t="shared" ref="L453:M453" si="82">SUM(L448:L452)</f>
        <v>0</v>
      </c>
      <c r="M453" s="250">
        <f t="shared" si="82"/>
        <v>0</v>
      </c>
    </row>
    <row r="454" spans="1:52" s="296" customFormat="1" ht="15.75">
      <c r="A454" s="241"/>
      <c r="B454" s="280"/>
      <c r="C454" s="241"/>
      <c r="D454" s="241"/>
      <c r="E454" s="241"/>
      <c r="F454" s="241"/>
      <c r="G454" s="241"/>
      <c r="H454" s="281"/>
      <c r="I454" s="245"/>
      <c r="J454" s="246"/>
      <c r="K454" s="247"/>
      <c r="L454" s="246"/>
      <c r="M454" s="259"/>
    </row>
    <row r="455" spans="1:52" s="221" customFormat="1" ht="15">
      <c r="A455" s="317" t="s">
        <v>965</v>
      </c>
      <c r="B455" s="318"/>
      <c r="C455" s="318"/>
      <c r="D455" s="318"/>
      <c r="E455" s="318"/>
      <c r="F455" s="318"/>
      <c r="G455" s="318"/>
      <c r="H455" s="318"/>
      <c r="I455" s="318"/>
      <c r="J455" s="318"/>
      <c r="K455" s="318"/>
      <c r="L455" s="318"/>
      <c r="M455" s="319"/>
    </row>
    <row r="456" spans="1:52" ht="25.5">
      <c r="A456" s="27">
        <v>1</v>
      </c>
      <c r="B456" s="88" t="s">
        <v>453</v>
      </c>
      <c r="C456" s="27" t="s">
        <v>454</v>
      </c>
      <c r="D456" s="27" t="s">
        <v>455</v>
      </c>
      <c r="E456" s="27"/>
      <c r="F456" s="27"/>
      <c r="G456" s="27" t="s">
        <v>14</v>
      </c>
      <c r="H456" s="32">
        <v>4</v>
      </c>
      <c r="I456" s="25"/>
      <c r="J456" s="182">
        <f>H456*I456</f>
        <v>0</v>
      </c>
      <c r="K456" s="183"/>
      <c r="L456" s="184">
        <f>J456*K456</f>
        <v>0</v>
      </c>
      <c r="M456" s="184">
        <f>J456+L456</f>
        <v>0</v>
      </c>
    </row>
    <row r="457" spans="1:52" ht="25.5">
      <c r="A457" s="27">
        <v>2</v>
      </c>
      <c r="B457" s="88" t="s">
        <v>456</v>
      </c>
      <c r="C457" s="27" t="s">
        <v>457</v>
      </c>
      <c r="D457" s="27" t="s">
        <v>455</v>
      </c>
      <c r="E457" s="27"/>
      <c r="F457" s="27"/>
      <c r="G457" s="27" t="s">
        <v>14</v>
      </c>
      <c r="H457" s="32">
        <v>4</v>
      </c>
      <c r="I457" s="25"/>
      <c r="J457" s="182">
        <f t="shared" ref="J457:J468" si="83">H457*I457</f>
        <v>0</v>
      </c>
      <c r="K457" s="183"/>
      <c r="L457" s="184">
        <f t="shared" ref="L457:L468" si="84">J457*K457</f>
        <v>0</v>
      </c>
      <c r="M457" s="184">
        <f t="shared" ref="M457:M468" si="85">J457+L457</f>
        <v>0</v>
      </c>
    </row>
    <row r="458" spans="1:52" s="90" customFormat="1" ht="25.5">
      <c r="A458" s="27">
        <v>3</v>
      </c>
      <c r="B458" s="116" t="s">
        <v>458</v>
      </c>
      <c r="C458" s="15" t="s">
        <v>459</v>
      </c>
      <c r="D458" s="27" t="s">
        <v>455</v>
      </c>
      <c r="E458" s="15"/>
      <c r="F458" s="15"/>
      <c r="G458" s="15" t="s">
        <v>14</v>
      </c>
      <c r="H458" s="38">
        <v>5</v>
      </c>
      <c r="I458" s="39"/>
      <c r="J458" s="182">
        <f t="shared" si="83"/>
        <v>0</v>
      </c>
      <c r="K458" s="183"/>
      <c r="L458" s="184">
        <f t="shared" si="84"/>
        <v>0</v>
      </c>
      <c r="M458" s="184">
        <f t="shared" si="85"/>
        <v>0</v>
      </c>
    </row>
    <row r="459" spans="1:52" s="90" customFormat="1" ht="15" customHeight="1">
      <c r="A459" s="27">
        <v>4</v>
      </c>
      <c r="B459" s="88" t="s">
        <v>460</v>
      </c>
      <c r="C459" s="27" t="s">
        <v>461</v>
      </c>
      <c r="D459" s="27" t="s">
        <v>455</v>
      </c>
      <c r="E459" s="27"/>
      <c r="F459" s="27"/>
      <c r="G459" s="27" t="s">
        <v>14</v>
      </c>
      <c r="H459" s="32">
        <v>280</v>
      </c>
      <c r="I459" s="25"/>
      <c r="J459" s="182">
        <f t="shared" si="83"/>
        <v>0</v>
      </c>
      <c r="K459" s="183"/>
      <c r="L459" s="184">
        <f t="shared" si="84"/>
        <v>0</v>
      </c>
      <c r="M459" s="184">
        <f t="shared" si="85"/>
        <v>0</v>
      </c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66"/>
      <c r="AJ459" s="66"/>
      <c r="AK459" s="66"/>
      <c r="AL459" s="66"/>
      <c r="AM459" s="66"/>
      <c r="AN459" s="66"/>
      <c r="AO459" s="66"/>
      <c r="AP459" s="66"/>
      <c r="AQ459" s="66"/>
      <c r="AR459" s="66"/>
      <c r="AS459" s="66"/>
      <c r="AT459" s="66"/>
      <c r="AU459" s="66"/>
      <c r="AV459" s="66"/>
      <c r="AW459" s="66"/>
      <c r="AX459" s="66"/>
      <c r="AY459" s="66"/>
      <c r="AZ459" s="66"/>
    </row>
    <row r="460" spans="1:52" ht="38.25">
      <c r="A460" s="27">
        <v>5</v>
      </c>
      <c r="B460" s="88" t="s">
        <v>976</v>
      </c>
      <c r="C460" s="27" t="s">
        <v>462</v>
      </c>
      <c r="D460" s="27" t="s">
        <v>455</v>
      </c>
      <c r="E460" s="27"/>
      <c r="F460" s="27"/>
      <c r="G460" s="27" t="s">
        <v>14</v>
      </c>
      <c r="H460" s="32">
        <v>5</v>
      </c>
      <c r="I460" s="25"/>
      <c r="J460" s="182">
        <f t="shared" si="83"/>
        <v>0</v>
      </c>
      <c r="K460" s="183"/>
      <c r="L460" s="184">
        <f t="shared" si="84"/>
        <v>0</v>
      </c>
      <c r="M460" s="184">
        <f t="shared" si="85"/>
        <v>0</v>
      </c>
    </row>
    <row r="461" spans="1:52" s="90" customFormat="1" ht="25.5">
      <c r="A461" s="27">
        <v>6</v>
      </c>
      <c r="B461" s="88" t="s">
        <v>463</v>
      </c>
      <c r="C461" s="27" t="s">
        <v>464</v>
      </c>
      <c r="D461" s="27" t="s">
        <v>455</v>
      </c>
      <c r="E461" s="27"/>
      <c r="F461" s="27"/>
      <c r="G461" s="27" t="s">
        <v>14</v>
      </c>
      <c r="H461" s="32">
        <v>14</v>
      </c>
      <c r="I461" s="25"/>
      <c r="J461" s="182">
        <f t="shared" si="83"/>
        <v>0</v>
      </c>
      <c r="K461" s="183"/>
      <c r="L461" s="184">
        <f t="shared" si="84"/>
        <v>0</v>
      </c>
      <c r="M461" s="184">
        <f t="shared" si="85"/>
        <v>0</v>
      </c>
    </row>
    <row r="462" spans="1:52" s="90" customFormat="1" ht="25.5">
      <c r="A462" s="27">
        <v>7</v>
      </c>
      <c r="B462" s="120" t="s">
        <v>465</v>
      </c>
      <c r="C462" s="16" t="s">
        <v>466</v>
      </c>
      <c r="D462" s="27" t="s">
        <v>455</v>
      </c>
      <c r="E462" s="16"/>
      <c r="F462" s="16"/>
      <c r="G462" s="16" t="s">
        <v>14</v>
      </c>
      <c r="H462" s="33">
        <v>5</v>
      </c>
      <c r="I462" s="6"/>
      <c r="J462" s="182">
        <f t="shared" si="83"/>
        <v>0</v>
      </c>
      <c r="K462" s="183"/>
      <c r="L462" s="184">
        <f t="shared" si="84"/>
        <v>0</v>
      </c>
      <c r="M462" s="184">
        <f t="shared" si="85"/>
        <v>0</v>
      </c>
    </row>
    <row r="463" spans="1:52" ht="25.5">
      <c r="A463" s="27">
        <v>8</v>
      </c>
      <c r="B463" s="88" t="s">
        <v>467</v>
      </c>
      <c r="C463" s="27" t="s">
        <v>468</v>
      </c>
      <c r="D463" s="27" t="s">
        <v>455</v>
      </c>
      <c r="E463" s="27"/>
      <c r="F463" s="27"/>
      <c r="G463" s="27" t="s">
        <v>14</v>
      </c>
      <c r="H463" s="32">
        <v>5</v>
      </c>
      <c r="I463" s="25"/>
      <c r="J463" s="182">
        <f t="shared" si="83"/>
        <v>0</v>
      </c>
      <c r="K463" s="183"/>
      <c r="L463" s="184">
        <f t="shared" si="84"/>
        <v>0</v>
      </c>
      <c r="M463" s="184">
        <f t="shared" si="85"/>
        <v>0</v>
      </c>
    </row>
    <row r="464" spans="1:52" s="90" customFormat="1" ht="38.25">
      <c r="A464" s="27">
        <v>9</v>
      </c>
      <c r="B464" s="88" t="s">
        <v>469</v>
      </c>
      <c r="C464" s="27" t="s">
        <v>470</v>
      </c>
      <c r="D464" s="27" t="s">
        <v>455</v>
      </c>
      <c r="E464" s="27"/>
      <c r="F464" s="27"/>
      <c r="G464" s="27" t="s">
        <v>14</v>
      </c>
      <c r="H464" s="32">
        <v>14</v>
      </c>
      <c r="I464" s="25"/>
      <c r="J464" s="182">
        <f t="shared" si="83"/>
        <v>0</v>
      </c>
      <c r="K464" s="183"/>
      <c r="L464" s="184">
        <f t="shared" si="84"/>
        <v>0</v>
      </c>
      <c r="M464" s="184">
        <f t="shared" si="85"/>
        <v>0</v>
      </c>
    </row>
    <row r="465" spans="1:52" ht="25.5">
      <c r="A465" s="27">
        <v>10</v>
      </c>
      <c r="B465" s="120" t="s">
        <v>471</v>
      </c>
      <c r="C465" s="16" t="s">
        <v>472</v>
      </c>
      <c r="D465" s="27" t="s">
        <v>455</v>
      </c>
      <c r="E465" s="16"/>
      <c r="F465" s="16"/>
      <c r="G465" s="16" t="s">
        <v>14</v>
      </c>
      <c r="H465" s="33">
        <v>4</v>
      </c>
      <c r="I465" s="6"/>
      <c r="J465" s="182">
        <f t="shared" si="83"/>
        <v>0</v>
      </c>
      <c r="K465" s="183"/>
      <c r="L465" s="184">
        <f t="shared" si="84"/>
        <v>0</v>
      </c>
      <c r="M465" s="184">
        <f t="shared" si="85"/>
        <v>0</v>
      </c>
      <c r="N465" s="90"/>
      <c r="O465" s="90"/>
      <c r="P465" s="90"/>
      <c r="Q465" s="90"/>
      <c r="R465" s="90"/>
      <c r="S465" s="90"/>
      <c r="T465" s="90"/>
      <c r="U465" s="90"/>
      <c r="V465" s="90"/>
      <c r="W465" s="90"/>
      <c r="X465" s="90"/>
      <c r="Y465" s="90"/>
      <c r="Z465" s="90"/>
      <c r="AA465" s="90"/>
      <c r="AB465" s="90"/>
      <c r="AC465" s="90"/>
      <c r="AD465" s="90"/>
      <c r="AE465" s="90"/>
      <c r="AF465" s="90"/>
      <c r="AG465" s="90"/>
      <c r="AH465" s="90"/>
      <c r="AI465" s="90"/>
      <c r="AJ465" s="90"/>
      <c r="AK465" s="90"/>
      <c r="AL465" s="90"/>
      <c r="AM465" s="90"/>
      <c r="AN465" s="90"/>
      <c r="AO465" s="90"/>
      <c r="AP465" s="90"/>
      <c r="AQ465" s="90"/>
      <c r="AR465" s="90"/>
      <c r="AS465" s="90"/>
      <c r="AT465" s="90"/>
      <c r="AU465" s="90"/>
      <c r="AV465" s="90"/>
      <c r="AW465" s="90"/>
      <c r="AX465" s="90"/>
      <c r="AY465" s="90"/>
      <c r="AZ465" s="90"/>
    </row>
    <row r="466" spans="1:52" ht="38.25">
      <c r="A466" s="27">
        <v>11</v>
      </c>
      <c r="B466" s="116" t="s">
        <v>473</v>
      </c>
      <c r="C466" s="15" t="s">
        <v>474</v>
      </c>
      <c r="D466" s="27" t="s">
        <v>455</v>
      </c>
      <c r="E466" s="15"/>
      <c r="F466" s="15"/>
      <c r="G466" s="15" t="s">
        <v>14</v>
      </c>
      <c r="H466" s="38">
        <v>4</v>
      </c>
      <c r="I466" s="39"/>
      <c r="J466" s="182">
        <f t="shared" si="83"/>
        <v>0</v>
      </c>
      <c r="K466" s="183"/>
      <c r="L466" s="184">
        <f t="shared" si="84"/>
        <v>0</v>
      </c>
      <c r="M466" s="184">
        <f t="shared" si="85"/>
        <v>0</v>
      </c>
    </row>
    <row r="467" spans="1:52" ht="25.5">
      <c r="A467" s="27">
        <v>12</v>
      </c>
      <c r="B467" s="116" t="s">
        <v>475</v>
      </c>
      <c r="C467" s="15" t="s">
        <v>476</v>
      </c>
      <c r="D467" s="27" t="s">
        <v>455</v>
      </c>
      <c r="E467" s="15"/>
      <c r="F467" s="15"/>
      <c r="G467" s="15" t="s">
        <v>14</v>
      </c>
      <c r="H467" s="38">
        <v>10</v>
      </c>
      <c r="I467" s="39"/>
      <c r="J467" s="182">
        <f t="shared" si="83"/>
        <v>0</v>
      </c>
      <c r="K467" s="183"/>
      <c r="L467" s="184">
        <f t="shared" si="84"/>
        <v>0</v>
      </c>
      <c r="M467" s="184">
        <f t="shared" si="85"/>
        <v>0</v>
      </c>
    </row>
    <row r="468" spans="1:52" ht="25.5">
      <c r="A468" s="27">
        <v>13</v>
      </c>
      <c r="B468" s="88" t="s">
        <v>477</v>
      </c>
      <c r="C468" s="27" t="s">
        <v>478</v>
      </c>
      <c r="D468" s="27" t="s">
        <v>455</v>
      </c>
      <c r="E468" s="27"/>
      <c r="F468" s="27"/>
      <c r="G468" s="27" t="s">
        <v>14</v>
      </c>
      <c r="H468" s="32">
        <v>8</v>
      </c>
      <c r="I468" s="25"/>
      <c r="J468" s="182">
        <f t="shared" si="83"/>
        <v>0</v>
      </c>
      <c r="K468" s="183"/>
      <c r="L468" s="184">
        <f t="shared" si="84"/>
        <v>0</v>
      </c>
      <c r="M468" s="184">
        <f t="shared" si="85"/>
        <v>0</v>
      </c>
    </row>
    <row r="469" spans="1:52" s="90" customFormat="1" ht="15">
      <c r="A469" s="279"/>
      <c r="B469" s="326" t="s">
        <v>966</v>
      </c>
      <c r="C469" s="327"/>
      <c r="D469" s="327"/>
      <c r="E469" s="327"/>
      <c r="F469" s="327"/>
      <c r="G469" s="327"/>
      <c r="H469" s="327"/>
      <c r="I469" s="328"/>
      <c r="J469" s="240">
        <f>SUM(J456:J468)</f>
        <v>0</v>
      </c>
      <c r="K469" s="240"/>
      <c r="L469" s="240">
        <f>SUM(L456:L468)</f>
        <v>0</v>
      </c>
      <c r="M469" s="240">
        <f>SUM(M456:M468)</f>
        <v>0</v>
      </c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66"/>
      <c r="AH469" s="66"/>
      <c r="AI469" s="66"/>
      <c r="AJ469" s="66"/>
      <c r="AK469" s="66"/>
      <c r="AL469" s="66"/>
      <c r="AM469" s="66"/>
      <c r="AN469" s="66"/>
      <c r="AO469" s="66"/>
      <c r="AP469" s="66"/>
      <c r="AQ469" s="66"/>
      <c r="AR469" s="66"/>
      <c r="AS469" s="66"/>
      <c r="AT469" s="66"/>
      <c r="AU469" s="66"/>
      <c r="AV469" s="66"/>
      <c r="AW469" s="66"/>
      <c r="AX469" s="66"/>
      <c r="AY469" s="66"/>
      <c r="AZ469" s="66"/>
    </row>
    <row r="470" spans="1:52" s="296" customFormat="1" ht="15.75">
      <c r="A470" s="241"/>
      <c r="B470" s="280"/>
      <c r="C470" s="241"/>
      <c r="D470" s="241"/>
      <c r="E470" s="241"/>
      <c r="F470" s="241"/>
      <c r="G470" s="241"/>
      <c r="H470" s="281"/>
      <c r="I470" s="245"/>
      <c r="J470" s="246"/>
      <c r="K470" s="247"/>
      <c r="L470" s="246"/>
      <c r="M470" s="259"/>
    </row>
    <row r="471" spans="1:52" s="221" customFormat="1" ht="15">
      <c r="A471" s="317" t="s">
        <v>967</v>
      </c>
      <c r="B471" s="318"/>
      <c r="C471" s="318"/>
      <c r="D471" s="318"/>
      <c r="E471" s="318"/>
      <c r="F471" s="318"/>
      <c r="G471" s="318"/>
      <c r="H471" s="318"/>
      <c r="I471" s="318"/>
      <c r="J471" s="318"/>
      <c r="K471" s="318"/>
      <c r="L471" s="318"/>
      <c r="M471" s="319"/>
    </row>
    <row r="472" spans="1:52" ht="51">
      <c r="A472" s="15">
        <v>1</v>
      </c>
      <c r="B472" s="116" t="s">
        <v>252</v>
      </c>
      <c r="C472" s="15" t="s">
        <v>253</v>
      </c>
      <c r="D472" s="15" t="s">
        <v>254</v>
      </c>
      <c r="E472" s="15"/>
      <c r="F472" s="15"/>
      <c r="G472" s="15" t="s">
        <v>150</v>
      </c>
      <c r="H472" s="38">
        <v>1</v>
      </c>
      <c r="I472" s="39"/>
      <c r="J472" s="182">
        <f>H472*I472</f>
        <v>0</v>
      </c>
      <c r="K472" s="183"/>
      <c r="L472" s="184">
        <f>J472*K472</f>
        <v>0</v>
      </c>
      <c r="M472" s="184">
        <f>J472+L472</f>
        <v>0</v>
      </c>
    </row>
    <row r="473" spans="1:52" ht="38.25">
      <c r="A473" s="11">
        <v>2</v>
      </c>
      <c r="B473" s="99" t="s">
        <v>255</v>
      </c>
      <c r="C473" s="11" t="s">
        <v>256</v>
      </c>
      <c r="D473" s="11" t="s">
        <v>254</v>
      </c>
      <c r="E473" s="11"/>
      <c r="F473" s="11"/>
      <c r="G473" s="11" t="s">
        <v>142</v>
      </c>
      <c r="H473" s="28">
        <v>1</v>
      </c>
      <c r="I473" s="46"/>
      <c r="J473" s="182">
        <f t="shared" ref="J473:J476" si="86">H473*I473</f>
        <v>0</v>
      </c>
      <c r="K473" s="40"/>
      <c r="L473" s="184">
        <f t="shared" ref="L473:L476" si="87">J473*K473</f>
        <v>0</v>
      </c>
      <c r="M473" s="184">
        <f t="shared" ref="M473:M476" si="88">J473+L473</f>
        <v>0</v>
      </c>
    </row>
    <row r="474" spans="1:52" ht="76.5">
      <c r="A474" s="15">
        <v>3</v>
      </c>
      <c r="B474" s="88" t="s">
        <v>306</v>
      </c>
      <c r="C474" s="15" t="s">
        <v>307</v>
      </c>
      <c r="D474" s="15" t="s">
        <v>305</v>
      </c>
      <c r="E474" s="15"/>
      <c r="F474" s="15"/>
      <c r="G474" s="15" t="s">
        <v>170</v>
      </c>
      <c r="H474" s="38">
        <v>4</v>
      </c>
      <c r="I474" s="39"/>
      <c r="J474" s="182">
        <f t="shared" si="86"/>
        <v>0</v>
      </c>
      <c r="K474" s="183"/>
      <c r="L474" s="184">
        <f t="shared" si="87"/>
        <v>0</v>
      </c>
      <c r="M474" s="184">
        <f t="shared" si="88"/>
        <v>0</v>
      </c>
    </row>
    <row r="475" spans="1:52" ht="63.75">
      <c r="A475" s="11">
        <v>4</v>
      </c>
      <c r="B475" s="116" t="s">
        <v>298</v>
      </c>
      <c r="C475" s="15" t="s">
        <v>299</v>
      </c>
      <c r="D475" s="15" t="s">
        <v>297</v>
      </c>
      <c r="E475" s="15"/>
      <c r="F475" s="15"/>
      <c r="G475" s="15" t="s">
        <v>243</v>
      </c>
      <c r="H475" s="38">
        <v>2</v>
      </c>
      <c r="I475" s="46"/>
      <c r="J475" s="182">
        <f t="shared" si="86"/>
        <v>0</v>
      </c>
      <c r="K475" s="183"/>
      <c r="L475" s="184">
        <f t="shared" si="87"/>
        <v>0</v>
      </c>
      <c r="M475" s="184">
        <f t="shared" si="88"/>
        <v>0</v>
      </c>
    </row>
    <row r="476" spans="1:52" s="156" customFormat="1" ht="25.5">
      <c r="A476" s="15">
        <v>5</v>
      </c>
      <c r="B476" s="95" t="s">
        <v>767</v>
      </c>
      <c r="C476" s="94">
        <v>430829</v>
      </c>
      <c r="D476" s="94" t="s">
        <v>806</v>
      </c>
      <c r="E476" s="94"/>
      <c r="F476" s="94"/>
      <c r="G476" s="216" t="s">
        <v>866</v>
      </c>
      <c r="H476" s="94">
        <v>20</v>
      </c>
      <c r="I476" s="217"/>
      <c r="J476" s="182">
        <f t="shared" si="86"/>
        <v>0</v>
      </c>
      <c r="K476" s="183"/>
      <c r="L476" s="184">
        <f t="shared" si="87"/>
        <v>0</v>
      </c>
      <c r="M476" s="184">
        <f t="shared" si="88"/>
        <v>0</v>
      </c>
    </row>
    <row r="477" spans="1:52" s="223" customFormat="1" ht="15">
      <c r="A477" s="260"/>
      <c r="B477" s="322" t="s">
        <v>968</v>
      </c>
      <c r="C477" s="323"/>
      <c r="D477" s="323"/>
      <c r="E477" s="323"/>
      <c r="F477" s="323"/>
      <c r="G477" s="323"/>
      <c r="H477" s="323"/>
      <c r="I477" s="324"/>
      <c r="J477" s="250">
        <f>SUM(J472:J476)</f>
        <v>0</v>
      </c>
      <c r="K477" s="250"/>
      <c r="L477" s="250">
        <f t="shared" ref="L477:M477" si="89">SUM(L472:L476)</f>
        <v>0</v>
      </c>
      <c r="M477" s="250">
        <f t="shared" si="89"/>
        <v>0</v>
      </c>
    </row>
    <row r="478" spans="1:52" s="264" customFormat="1" ht="15.75">
      <c r="A478" s="284"/>
      <c r="B478" s="303"/>
      <c r="C478" s="304"/>
      <c r="D478" s="241"/>
      <c r="E478" s="241"/>
      <c r="F478" s="241"/>
      <c r="G478" s="284"/>
      <c r="H478" s="284"/>
      <c r="I478" s="245"/>
      <c r="J478" s="246"/>
      <c r="K478" s="305"/>
      <c r="L478" s="246"/>
      <c r="M478" s="248"/>
    </row>
    <row r="479" spans="1:52" s="73" customFormat="1" ht="15">
      <c r="A479" s="317" t="s">
        <v>969</v>
      </c>
      <c r="B479" s="318"/>
      <c r="C479" s="318"/>
      <c r="D479" s="318"/>
      <c r="E479" s="318"/>
      <c r="F479" s="318"/>
      <c r="G479" s="318"/>
      <c r="H479" s="318"/>
      <c r="I479" s="318"/>
      <c r="J479" s="318"/>
      <c r="K479" s="318"/>
      <c r="L479" s="318"/>
      <c r="M479" s="319"/>
    </row>
    <row r="480" spans="1:52" ht="25.5">
      <c r="A480" s="27">
        <v>1</v>
      </c>
      <c r="B480" s="121" t="s">
        <v>483</v>
      </c>
      <c r="C480" s="103">
        <v>442404</v>
      </c>
      <c r="D480" s="96" t="s">
        <v>9</v>
      </c>
      <c r="E480" s="27"/>
      <c r="F480" s="27"/>
      <c r="G480" s="27" t="s">
        <v>927</v>
      </c>
      <c r="H480" s="32">
        <v>6</v>
      </c>
      <c r="I480" s="25"/>
      <c r="J480" s="182">
        <f>H480*I480</f>
        <v>0</v>
      </c>
      <c r="K480" s="183"/>
      <c r="L480" s="184">
        <f>J480*K480</f>
        <v>0</v>
      </c>
      <c r="M480" s="184">
        <f>J480+L480</f>
        <v>0</v>
      </c>
    </row>
    <row r="481" spans="1:52" ht="38.25">
      <c r="A481" s="27">
        <v>2</v>
      </c>
      <c r="B481" s="88" t="s">
        <v>479</v>
      </c>
      <c r="C481" s="27" t="s">
        <v>480</v>
      </c>
      <c r="D481" s="96" t="s">
        <v>481</v>
      </c>
      <c r="E481" s="96"/>
      <c r="F481" s="96"/>
      <c r="G481" s="27" t="s">
        <v>482</v>
      </c>
      <c r="H481" s="32">
        <v>5</v>
      </c>
      <c r="I481" s="25"/>
      <c r="J481" s="182">
        <f t="shared" ref="J481:J482" si="90">H481*I481</f>
        <v>0</v>
      </c>
      <c r="K481" s="183"/>
      <c r="L481" s="184">
        <f t="shared" ref="L481:L482" si="91">J481*K481</f>
        <v>0</v>
      </c>
      <c r="M481" s="184">
        <f t="shared" ref="M481:M482" si="92">J481+L481</f>
        <v>0</v>
      </c>
    </row>
    <row r="482" spans="1:52" s="90" customFormat="1" ht="51">
      <c r="A482" s="67">
        <v>3</v>
      </c>
      <c r="B482" s="70" t="s">
        <v>987</v>
      </c>
      <c r="C482" s="65" t="s">
        <v>751</v>
      </c>
      <c r="D482" s="65" t="s">
        <v>810</v>
      </c>
      <c r="E482" s="65"/>
      <c r="F482" s="65"/>
      <c r="G482" s="67" t="s">
        <v>91</v>
      </c>
      <c r="H482" s="174">
        <v>1</v>
      </c>
      <c r="I482" s="146"/>
      <c r="J482" s="182">
        <f t="shared" si="90"/>
        <v>0</v>
      </c>
      <c r="K482" s="183"/>
      <c r="L482" s="184">
        <f t="shared" si="91"/>
        <v>0</v>
      </c>
      <c r="M482" s="184">
        <f t="shared" si="92"/>
        <v>0</v>
      </c>
    </row>
    <row r="483" spans="1:52" s="215" customFormat="1" ht="15">
      <c r="A483" s="275"/>
      <c r="B483" s="325" t="s">
        <v>970</v>
      </c>
      <c r="C483" s="325"/>
      <c r="D483" s="325"/>
      <c r="E483" s="325"/>
      <c r="F483" s="325"/>
      <c r="G483" s="325"/>
      <c r="H483" s="325"/>
      <c r="I483" s="325"/>
      <c r="J483" s="250">
        <f>SUM(J480:J482)</f>
        <v>0</v>
      </c>
      <c r="K483" s="250"/>
      <c r="L483" s="250">
        <f t="shared" ref="L483:M483" si="93">SUM(L480:L482)</f>
        <v>0</v>
      </c>
      <c r="M483" s="250">
        <f t="shared" si="93"/>
        <v>0</v>
      </c>
    </row>
    <row r="484" spans="1:52" s="296" customFormat="1" ht="15.75">
      <c r="A484" s="241"/>
      <c r="B484" s="280"/>
      <c r="C484" s="241"/>
      <c r="D484" s="253"/>
      <c r="E484" s="253"/>
      <c r="F484" s="253"/>
      <c r="G484" s="241"/>
      <c r="H484" s="281"/>
      <c r="I484" s="245"/>
      <c r="J484" s="246"/>
      <c r="K484" s="247"/>
      <c r="L484" s="246"/>
      <c r="M484" s="259"/>
    </row>
    <row r="485" spans="1:52" s="213" customFormat="1" ht="15">
      <c r="A485" s="317" t="s">
        <v>971</v>
      </c>
      <c r="B485" s="318"/>
      <c r="C485" s="318"/>
      <c r="D485" s="318"/>
      <c r="E485" s="318"/>
      <c r="F485" s="318"/>
      <c r="G485" s="318"/>
      <c r="H485" s="318"/>
      <c r="I485" s="318"/>
      <c r="J485" s="318"/>
      <c r="K485" s="318"/>
      <c r="L485" s="318"/>
      <c r="M485" s="319"/>
    </row>
    <row r="486" spans="1:52" ht="25.5">
      <c r="A486" s="27">
        <v>1</v>
      </c>
      <c r="B486" s="88" t="s">
        <v>857</v>
      </c>
      <c r="C486" s="27" t="s">
        <v>800</v>
      </c>
      <c r="D486" s="96" t="s">
        <v>756</v>
      </c>
      <c r="E486" s="96"/>
      <c r="F486" s="96"/>
      <c r="G486" s="27" t="s">
        <v>858</v>
      </c>
      <c r="H486" s="32">
        <v>2</v>
      </c>
      <c r="I486" s="25"/>
      <c r="J486" s="182">
        <f>H486*I486</f>
        <v>0</v>
      </c>
      <c r="K486" s="183"/>
      <c r="L486" s="184">
        <f>J486*K486</f>
        <v>0</v>
      </c>
      <c r="M486" s="184">
        <f>J486+L486</f>
        <v>0</v>
      </c>
    </row>
    <row r="487" spans="1:52" s="156" customFormat="1" ht="17.100000000000001" customHeight="1">
      <c r="A487" s="27">
        <v>2</v>
      </c>
      <c r="B487" s="88" t="s">
        <v>859</v>
      </c>
      <c r="C487" s="27" t="s">
        <v>856</v>
      </c>
      <c r="D487" s="96" t="s">
        <v>756</v>
      </c>
      <c r="E487" s="106"/>
      <c r="F487" s="106"/>
      <c r="G487" s="27" t="s">
        <v>858</v>
      </c>
      <c r="H487" s="32">
        <v>1</v>
      </c>
      <c r="I487" s="25"/>
      <c r="J487" s="182">
        <f>H487*I487</f>
        <v>0</v>
      </c>
      <c r="K487" s="36"/>
      <c r="L487" s="184">
        <f>J487*K487</f>
        <v>0</v>
      </c>
      <c r="M487" s="184">
        <f>J487+L487</f>
        <v>0</v>
      </c>
    </row>
    <row r="488" spans="1:52" ht="15">
      <c r="A488" s="260"/>
      <c r="B488" s="355" t="s">
        <v>972</v>
      </c>
      <c r="C488" s="355"/>
      <c r="D488" s="355"/>
      <c r="E488" s="355"/>
      <c r="F488" s="355"/>
      <c r="G488" s="355"/>
      <c r="H488" s="355"/>
      <c r="I488" s="355"/>
      <c r="J488" s="250">
        <f>SUM(J486:J487)</f>
        <v>0</v>
      </c>
      <c r="K488" s="250"/>
      <c r="L488" s="250">
        <f t="shared" ref="L488:M488" si="94">SUM(L486:L487)</f>
        <v>0</v>
      </c>
      <c r="M488" s="250">
        <f t="shared" si="94"/>
        <v>0</v>
      </c>
    </row>
    <row r="489" spans="1:52" s="264" customFormat="1" ht="15.75">
      <c r="A489" s="306"/>
      <c r="B489" s="307"/>
      <c r="C489" s="307"/>
      <c r="D489" s="307"/>
      <c r="E489" s="307"/>
      <c r="F489" s="307"/>
      <c r="G489" s="307"/>
      <c r="H489" s="307"/>
      <c r="I489" s="307"/>
      <c r="J489" s="246"/>
      <c r="K489" s="306"/>
      <c r="L489" s="246"/>
      <c r="M489" s="248"/>
    </row>
    <row r="490" spans="1:52" s="73" customFormat="1" ht="15">
      <c r="A490" s="317" t="s">
        <v>973</v>
      </c>
      <c r="B490" s="318"/>
      <c r="C490" s="318"/>
      <c r="D490" s="318"/>
      <c r="E490" s="318"/>
      <c r="F490" s="318"/>
      <c r="G490" s="318"/>
      <c r="H490" s="318"/>
      <c r="I490" s="318"/>
      <c r="J490" s="318"/>
      <c r="K490" s="318"/>
      <c r="L490" s="318"/>
      <c r="M490" s="319"/>
    </row>
    <row r="491" spans="1:52" ht="38.25">
      <c r="A491" s="74">
        <v>1</v>
      </c>
      <c r="B491" s="91" t="s">
        <v>819</v>
      </c>
      <c r="C491" s="74">
        <v>7052895</v>
      </c>
      <c r="D491" s="27" t="s">
        <v>748</v>
      </c>
      <c r="E491" s="27"/>
      <c r="F491" s="27"/>
      <c r="G491" s="74" t="s">
        <v>699</v>
      </c>
      <c r="H491" s="74">
        <v>1</v>
      </c>
      <c r="I491" s="178"/>
      <c r="J491" s="182">
        <f>H491*I491</f>
        <v>0</v>
      </c>
      <c r="K491" s="183"/>
      <c r="L491" s="184">
        <f>J491*K491</f>
        <v>0</v>
      </c>
      <c r="M491" s="184">
        <f>J491+L491</f>
        <v>0</v>
      </c>
      <c r="N491" s="90"/>
      <c r="O491" s="90"/>
      <c r="P491" s="90"/>
      <c r="Q491" s="90"/>
      <c r="R491" s="90"/>
      <c r="S491" s="90"/>
      <c r="T491" s="90"/>
      <c r="U491" s="90"/>
      <c r="V491" s="90"/>
      <c r="W491" s="90"/>
      <c r="X491" s="90"/>
      <c r="Y491" s="90"/>
      <c r="Z491" s="90"/>
      <c r="AA491" s="90"/>
      <c r="AB491" s="90"/>
      <c r="AC491" s="90"/>
      <c r="AD491" s="90"/>
      <c r="AE491" s="90"/>
      <c r="AF491" s="90"/>
      <c r="AG491" s="90"/>
      <c r="AH491" s="90"/>
      <c r="AI491" s="90"/>
      <c r="AJ491" s="90"/>
      <c r="AK491" s="90"/>
      <c r="AL491" s="90"/>
      <c r="AM491" s="90"/>
      <c r="AN491" s="90"/>
      <c r="AO491" s="90"/>
      <c r="AP491" s="90"/>
      <c r="AQ491" s="90"/>
      <c r="AR491" s="90"/>
      <c r="AS491" s="90"/>
      <c r="AT491" s="90"/>
      <c r="AU491" s="90"/>
      <c r="AV491" s="90"/>
      <c r="AW491" s="90"/>
      <c r="AX491" s="90"/>
      <c r="AY491" s="90"/>
      <c r="AZ491" s="90"/>
    </row>
    <row r="492" spans="1:52" s="90" customFormat="1" ht="38.25">
      <c r="A492" s="74">
        <v>2</v>
      </c>
      <c r="B492" s="91" t="s">
        <v>821</v>
      </c>
      <c r="C492" s="74">
        <v>7053933</v>
      </c>
      <c r="D492" s="27" t="s">
        <v>748</v>
      </c>
      <c r="E492" s="27"/>
      <c r="F492" s="27"/>
      <c r="G492" s="74" t="s">
        <v>699</v>
      </c>
      <c r="H492" s="74">
        <v>1</v>
      </c>
      <c r="I492" s="178"/>
      <c r="J492" s="182">
        <f t="shared" ref="J492:J526" si="95">H492*I492</f>
        <v>0</v>
      </c>
      <c r="K492" s="36"/>
      <c r="L492" s="184">
        <f t="shared" ref="L492:L526" si="96">J492*K492</f>
        <v>0</v>
      </c>
      <c r="M492" s="184">
        <f t="shared" ref="M492:M526" si="97">J492+L492</f>
        <v>0</v>
      </c>
    </row>
    <row r="493" spans="1:52" s="90" customFormat="1" ht="38.25">
      <c r="A493" s="74">
        <v>3</v>
      </c>
      <c r="B493" s="91" t="s">
        <v>820</v>
      </c>
      <c r="C493" s="74">
        <v>7052896</v>
      </c>
      <c r="D493" s="27" t="s">
        <v>748</v>
      </c>
      <c r="E493" s="27"/>
      <c r="F493" s="27"/>
      <c r="G493" s="74" t="s">
        <v>699</v>
      </c>
      <c r="H493" s="74">
        <v>1</v>
      </c>
      <c r="I493" s="178"/>
      <c r="J493" s="182">
        <f t="shared" si="95"/>
        <v>0</v>
      </c>
      <c r="K493" s="36"/>
      <c r="L493" s="184">
        <f t="shared" si="96"/>
        <v>0</v>
      </c>
      <c r="M493" s="184">
        <f t="shared" si="97"/>
        <v>0</v>
      </c>
    </row>
    <row r="494" spans="1:52" s="90" customFormat="1" ht="38.25">
      <c r="A494" s="74">
        <v>4</v>
      </c>
      <c r="B494" s="91" t="s">
        <v>838</v>
      </c>
      <c r="C494" s="74">
        <v>9402324</v>
      </c>
      <c r="D494" s="27" t="s">
        <v>748</v>
      </c>
      <c r="E494" s="27"/>
      <c r="F494" s="27"/>
      <c r="G494" s="74" t="s">
        <v>55</v>
      </c>
      <c r="H494" s="74">
        <v>5</v>
      </c>
      <c r="I494" s="178"/>
      <c r="J494" s="182">
        <f t="shared" si="95"/>
        <v>0</v>
      </c>
      <c r="K494" s="36"/>
      <c r="L494" s="184">
        <f t="shared" si="96"/>
        <v>0</v>
      </c>
      <c r="M494" s="184">
        <f t="shared" si="97"/>
        <v>0</v>
      </c>
    </row>
    <row r="495" spans="1:52" s="90" customFormat="1" ht="38.25">
      <c r="A495" s="74">
        <v>5</v>
      </c>
      <c r="B495" s="91" t="s">
        <v>836</v>
      </c>
      <c r="C495" s="74">
        <v>9402318</v>
      </c>
      <c r="D495" s="27" t="s">
        <v>748</v>
      </c>
      <c r="E495" s="27"/>
      <c r="F495" s="27"/>
      <c r="G495" s="74" t="s">
        <v>55</v>
      </c>
      <c r="H495" s="74">
        <v>3</v>
      </c>
      <c r="I495" s="178"/>
      <c r="J495" s="182">
        <f t="shared" si="95"/>
        <v>0</v>
      </c>
      <c r="K495" s="36"/>
      <c r="L495" s="184">
        <f t="shared" si="96"/>
        <v>0</v>
      </c>
      <c r="M495" s="184">
        <f t="shared" si="97"/>
        <v>0</v>
      </c>
    </row>
    <row r="496" spans="1:52" s="90" customFormat="1" ht="38.25">
      <c r="A496" s="74">
        <v>6</v>
      </c>
      <c r="B496" s="91" t="s">
        <v>837</v>
      </c>
      <c r="C496" s="74">
        <v>9402321</v>
      </c>
      <c r="D496" s="27" t="s">
        <v>748</v>
      </c>
      <c r="E496" s="27"/>
      <c r="F496" s="27"/>
      <c r="G496" s="74" t="s">
        <v>55</v>
      </c>
      <c r="H496" s="74">
        <v>3</v>
      </c>
      <c r="I496" s="178"/>
      <c r="J496" s="182">
        <f t="shared" si="95"/>
        <v>0</v>
      </c>
      <c r="K496" s="36"/>
      <c r="L496" s="184">
        <f t="shared" si="96"/>
        <v>0</v>
      </c>
      <c r="M496" s="184">
        <f t="shared" si="97"/>
        <v>0</v>
      </c>
    </row>
    <row r="497" spans="1:52" s="90" customFormat="1">
      <c r="A497" s="74">
        <v>7</v>
      </c>
      <c r="B497" s="88" t="s">
        <v>747</v>
      </c>
      <c r="C497" s="27" t="s">
        <v>749</v>
      </c>
      <c r="D497" s="27" t="s">
        <v>855</v>
      </c>
      <c r="E497" s="105"/>
      <c r="F497" s="27"/>
      <c r="G497" s="74" t="s">
        <v>157</v>
      </c>
      <c r="H497" s="74">
        <v>4</v>
      </c>
      <c r="I497" s="74"/>
      <c r="J497" s="182">
        <f t="shared" si="95"/>
        <v>0</v>
      </c>
      <c r="K497" s="5"/>
      <c r="L497" s="184">
        <f t="shared" si="96"/>
        <v>0</v>
      </c>
      <c r="M497" s="184">
        <f t="shared" si="97"/>
        <v>0</v>
      </c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  <c r="AD497" s="66"/>
      <c r="AE497" s="66"/>
      <c r="AF497" s="66"/>
      <c r="AG497" s="66"/>
      <c r="AH497" s="66"/>
      <c r="AI497" s="66"/>
      <c r="AJ497" s="66"/>
      <c r="AK497" s="66"/>
      <c r="AL497" s="66"/>
      <c r="AM497" s="66"/>
      <c r="AN497" s="66"/>
      <c r="AO497" s="66"/>
      <c r="AP497" s="66"/>
      <c r="AQ497" s="66"/>
      <c r="AR497" s="66"/>
      <c r="AS497" s="66"/>
      <c r="AT497" s="66"/>
      <c r="AU497" s="66"/>
      <c r="AV497" s="66"/>
      <c r="AW497" s="66"/>
      <c r="AX497" s="66"/>
      <c r="AY497" s="66"/>
      <c r="AZ497" s="66"/>
    </row>
    <row r="498" spans="1:52" s="90" customFormat="1" ht="102">
      <c r="A498" s="74">
        <v>8</v>
      </c>
      <c r="B498" s="91" t="s">
        <v>818</v>
      </c>
      <c r="C498" s="74">
        <v>6270536</v>
      </c>
      <c r="D498" s="27" t="s">
        <v>748</v>
      </c>
      <c r="E498" s="27"/>
      <c r="F498" s="27"/>
      <c r="G498" s="74" t="s">
        <v>55</v>
      </c>
      <c r="H498" s="74">
        <v>15</v>
      </c>
      <c r="I498" s="178"/>
      <c r="J498" s="182">
        <f t="shared" si="95"/>
        <v>0</v>
      </c>
      <c r="K498" s="36"/>
      <c r="L498" s="184">
        <f t="shared" si="96"/>
        <v>0</v>
      </c>
      <c r="M498" s="184">
        <f t="shared" si="97"/>
        <v>0</v>
      </c>
    </row>
    <row r="499" spans="1:52" s="90" customFormat="1" ht="102">
      <c r="A499" s="74">
        <v>9</v>
      </c>
      <c r="B499" s="91" t="s">
        <v>816</v>
      </c>
      <c r="C499" s="74">
        <v>6270534</v>
      </c>
      <c r="D499" s="27" t="s">
        <v>748</v>
      </c>
      <c r="E499" s="27"/>
      <c r="F499" s="27"/>
      <c r="G499" s="74" t="s">
        <v>55</v>
      </c>
      <c r="H499" s="74">
        <v>15</v>
      </c>
      <c r="I499" s="178"/>
      <c r="J499" s="182">
        <f t="shared" si="95"/>
        <v>0</v>
      </c>
      <c r="K499" s="36"/>
      <c r="L499" s="184">
        <f t="shared" si="96"/>
        <v>0</v>
      </c>
      <c r="M499" s="184">
        <f t="shared" si="97"/>
        <v>0</v>
      </c>
    </row>
    <row r="500" spans="1:52" s="90" customFormat="1" ht="102">
      <c r="A500" s="74">
        <v>10</v>
      </c>
      <c r="B500" s="91" t="s">
        <v>817</v>
      </c>
      <c r="C500" s="74">
        <v>6270535</v>
      </c>
      <c r="D500" s="27" t="s">
        <v>748</v>
      </c>
      <c r="E500" s="27"/>
      <c r="F500" s="27"/>
      <c r="G500" s="74" t="s">
        <v>55</v>
      </c>
      <c r="H500" s="74">
        <v>15</v>
      </c>
      <c r="I500" s="178"/>
      <c r="J500" s="182">
        <f t="shared" si="95"/>
        <v>0</v>
      </c>
      <c r="K500" s="36"/>
      <c r="L500" s="184">
        <f t="shared" si="96"/>
        <v>0</v>
      </c>
      <c r="M500" s="184">
        <f t="shared" si="97"/>
        <v>0</v>
      </c>
    </row>
    <row r="501" spans="1:52" s="90" customFormat="1" ht="38.25">
      <c r="A501" s="74">
        <v>11</v>
      </c>
      <c r="B501" s="91" t="s">
        <v>815</v>
      </c>
      <c r="C501" s="74">
        <v>6054452</v>
      </c>
      <c r="D501" s="27" t="s">
        <v>748</v>
      </c>
      <c r="E501" s="27"/>
      <c r="F501" s="27"/>
      <c r="G501" s="74" t="s">
        <v>55</v>
      </c>
      <c r="H501" s="74">
        <v>5</v>
      </c>
      <c r="I501" s="178"/>
      <c r="J501" s="182">
        <f t="shared" si="95"/>
        <v>0</v>
      </c>
      <c r="K501" s="36"/>
      <c r="L501" s="184">
        <f t="shared" si="96"/>
        <v>0</v>
      </c>
      <c r="M501" s="184">
        <f t="shared" si="97"/>
        <v>0</v>
      </c>
    </row>
    <row r="502" spans="1:52" s="90" customFormat="1" ht="63.75">
      <c r="A502" s="74">
        <v>12</v>
      </c>
      <c r="B502" s="61" t="s">
        <v>823</v>
      </c>
      <c r="C502" s="74">
        <v>9200122</v>
      </c>
      <c r="D502" s="27" t="s">
        <v>748</v>
      </c>
      <c r="E502" s="27"/>
      <c r="F502" s="27"/>
      <c r="G502" s="74" t="s">
        <v>55</v>
      </c>
      <c r="H502" s="74">
        <v>3</v>
      </c>
      <c r="I502" s="178"/>
      <c r="J502" s="182">
        <f t="shared" si="95"/>
        <v>0</v>
      </c>
      <c r="K502" s="36"/>
      <c r="L502" s="184">
        <f t="shared" si="96"/>
        <v>0</v>
      </c>
      <c r="M502" s="184">
        <f t="shared" si="97"/>
        <v>0</v>
      </c>
    </row>
    <row r="503" spans="1:52" s="90" customFormat="1" ht="51">
      <c r="A503" s="74">
        <v>13</v>
      </c>
      <c r="B503" s="91" t="s">
        <v>822</v>
      </c>
      <c r="C503" s="74">
        <v>9200022</v>
      </c>
      <c r="D503" s="27" t="s">
        <v>748</v>
      </c>
      <c r="E503" s="27"/>
      <c r="F503" s="27"/>
      <c r="G503" s="74" t="s">
        <v>55</v>
      </c>
      <c r="H503" s="74">
        <v>3</v>
      </c>
      <c r="I503" s="178"/>
      <c r="J503" s="182">
        <f t="shared" si="95"/>
        <v>0</v>
      </c>
      <c r="K503" s="36"/>
      <c r="L503" s="184">
        <f t="shared" si="96"/>
        <v>0</v>
      </c>
      <c r="M503" s="184">
        <f t="shared" si="97"/>
        <v>0</v>
      </c>
    </row>
    <row r="504" spans="1:52" s="90" customFormat="1" ht="51">
      <c r="A504" s="74">
        <v>14</v>
      </c>
      <c r="B504" s="91" t="s">
        <v>829</v>
      </c>
      <c r="C504" s="74">
        <v>9200177</v>
      </c>
      <c r="D504" s="27" t="s">
        <v>748</v>
      </c>
      <c r="E504" s="27"/>
      <c r="F504" s="27"/>
      <c r="G504" s="74" t="s">
        <v>55</v>
      </c>
      <c r="H504" s="74">
        <v>5</v>
      </c>
      <c r="I504" s="178"/>
      <c r="J504" s="182">
        <f t="shared" si="95"/>
        <v>0</v>
      </c>
      <c r="K504" s="36"/>
      <c r="L504" s="184">
        <f t="shared" si="96"/>
        <v>0</v>
      </c>
      <c r="M504" s="184">
        <f t="shared" si="97"/>
        <v>0</v>
      </c>
    </row>
    <row r="505" spans="1:52" s="90" customFormat="1" ht="51">
      <c r="A505" s="74">
        <v>15</v>
      </c>
      <c r="B505" s="91" t="s">
        <v>828</v>
      </c>
      <c r="C505" s="74">
        <v>9200170</v>
      </c>
      <c r="D505" s="27" t="s">
        <v>748</v>
      </c>
      <c r="E505" s="27"/>
      <c r="F505" s="27"/>
      <c r="G505" s="74" t="s">
        <v>55</v>
      </c>
      <c r="H505" s="74">
        <v>5</v>
      </c>
      <c r="I505" s="178"/>
      <c r="J505" s="182">
        <f t="shared" si="95"/>
        <v>0</v>
      </c>
      <c r="K505" s="36"/>
      <c r="L505" s="184">
        <f t="shared" si="96"/>
        <v>0</v>
      </c>
      <c r="M505" s="184">
        <f t="shared" si="97"/>
        <v>0</v>
      </c>
    </row>
    <row r="506" spans="1:52" s="90" customFormat="1" ht="51">
      <c r="A506" s="74">
        <v>16</v>
      </c>
      <c r="B506" s="91" t="s">
        <v>827</v>
      </c>
      <c r="C506" s="74">
        <v>9200165</v>
      </c>
      <c r="D506" s="27" t="s">
        <v>748</v>
      </c>
      <c r="E506" s="27"/>
      <c r="F506" s="27"/>
      <c r="G506" s="74" t="s">
        <v>55</v>
      </c>
      <c r="H506" s="74">
        <v>5</v>
      </c>
      <c r="I506" s="178"/>
      <c r="J506" s="182">
        <f t="shared" si="95"/>
        <v>0</v>
      </c>
      <c r="K506" s="36"/>
      <c r="L506" s="184">
        <f t="shared" si="96"/>
        <v>0</v>
      </c>
      <c r="M506" s="184">
        <f t="shared" si="97"/>
        <v>0</v>
      </c>
    </row>
    <row r="507" spans="1:52" s="90" customFormat="1" ht="51">
      <c r="A507" s="74">
        <v>17</v>
      </c>
      <c r="B507" s="91" t="s">
        <v>826</v>
      </c>
      <c r="C507" s="74">
        <v>9200160</v>
      </c>
      <c r="D507" s="27" t="s">
        <v>748</v>
      </c>
      <c r="E507" s="27"/>
      <c r="F507" s="27"/>
      <c r="G507" s="74" t="s">
        <v>55</v>
      </c>
      <c r="H507" s="74">
        <v>5</v>
      </c>
      <c r="I507" s="178"/>
      <c r="J507" s="182">
        <f t="shared" si="95"/>
        <v>0</v>
      </c>
      <c r="K507" s="36"/>
      <c r="L507" s="184">
        <f t="shared" si="96"/>
        <v>0</v>
      </c>
      <c r="M507" s="184">
        <f t="shared" si="97"/>
        <v>0</v>
      </c>
    </row>
    <row r="508" spans="1:52" s="90" customFormat="1" ht="51">
      <c r="A508" s="74">
        <v>18</v>
      </c>
      <c r="B508" s="91" t="s">
        <v>825</v>
      </c>
      <c r="C508" s="74">
        <v>9200155</v>
      </c>
      <c r="D508" s="27" t="s">
        <v>748</v>
      </c>
      <c r="E508" s="27"/>
      <c r="F508" s="27"/>
      <c r="G508" s="74" t="s">
        <v>55</v>
      </c>
      <c r="H508" s="74">
        <v>5</v>
      </c>
      <c r="I508" s="178"/>
      <c r="J508" s="182">
        <f t="shared" si="95"/>
        <v>0</v>
      </c>
      <c r="K508" s="36"/>
      <c r="L508" s="184">
        <f t="shared" si="96"/>
        <v>0</v>
      </c>
      <c r="M508" s="184">
        <f t="shared" si="97"/>
        <v>0</v>
      </c>
    </row>
    <row r="509" spans="1:52" s="90" customFormat="1" ht="51">
      <c r="A509" s="74">
        <v>19</v>
      </c>
      <c r="B509" s="91" t="s">
        <v>824</v>
      </c>
      <c r="C509" s="74">
        <v>9200150</v>
      </c>
      <c r="D509" s="27" t="s">
        <v>748</v>
      </c>
      <c r="E509" s="27"/>
      <c r="F509" s="27"/>
      <c r="G509" s="74" t="s">
        <v>55</v>
      </c>
      <c r="H509" s="74">
        <v>5</v>
      </c>
      <c r="I509" s="178"/>
      <c r="J509" s="182">
        <f t="shared" si="95"/>
        <v>0</v>
      </c>
      <c r="K509" s="36"/>
      <c r="L509" s="184">
        <f t="shared" si="96"/>
        <v>0</v>
      </c>
      <c r="M509" s="184">
        <f t="shared" si="97"/>
        <v>0</v>
      </c>
    </row>
    <row r="510" spans="1:52" s="90" customFormat="1" ht="51">
      <c r="A510" s="74">
        <v>20</v>
      </c>
      <c r="B510" s="91" t="s">
        <v>834</v>
      </c>
      <c r="C510" s="74">
        <v>9200275</v>
      </c>
      <c r="D510" s="27" t="s">
        <v>748</v>
      </c>
      <c r="E510" s="27"/>
      <c r="F510" s="27"/>
      <c r="G510" s="74" t="s">
        <v>55</v>
      </c>
      <c r="H510" s="74">
        <v>3</v>
      </c>
      <c r="I510" s="178"/>
      <c r="J510" s="182">
        <f t="shared" si="95"/>
        <v>0</v>
      </c>
      <c r="K510" s="36"/>
      <c r="L510" s="184">
        <f t="shared" si="96"/>
        <v>0</v>
      </c>
      <c r="M510" s="184">
        <f t="shared" si="97"/>
        <v>0</v>
      </c>
    </row>
    <row r="511" spans="1:52" s="90" customFormat="1" ht="51">
      <c r="A511" s="74">
        <v>21</v>
      </c>
      <c r="B511" s="91" t="s">
        <v>835</v>
      </c>
      <c r="C511" s="74">
        <v>9200282</v>
      </c>
      <c r="D511" s="27" t="s">
        <v>748</v>
      </c>
      <c r="E511" s="27"/>
      <c r="F511" s="27"/>
      <c r="G511" s="74" t="s">
        <v>55</v>
      </c>
      <c r="H511" s="74">
        <v>3</v>
      </c>
      <c r="I511" s="178"/>
      <c r="J511" s="182">
        <f t="shared" si="95"/>
        <v>0</v>
      </c>
      <c r="K511" s="36"/>
      <c r="L511" s="184">
        <f t="shared" si="96"/>
        <v>0</v>
      </c>
      <c r="M511" s="184">
        <f t="shared" si="97"/>
        <v>0</v>
      </c>
    </row>
    <row r="512" spans="1:52" s="90" customFormat="1" ht="51">
      <c r="A512" s="74">
        <v>22</v>
      </c>
      <c r="B512" s="91" t="s">
        <v>832</v>
      </c>
      <c r="C512" s="74">
        <v>9200183</v>
      </c>
      <c r="D512" s="27" t="s">
        <v>748</v>
      </c>
      <c r="E512" s="27"/>
      <c r="F512" s="27"/>
      <c r="G512" s="74" t="s">
        <v>55</v>
      </c>
      <c r="H512" s="74">
        <v>10</v>
      </c>
      <c r="I512" s="178"/>
      <c r="J512" s="182">
        <f t="shared" si="95"/>
        <v>0</v>
      </c>
      <c r="K512" s="36"/>
      <c r="L512" s="184">
        <f t="shared" si="96"/>
        <v>0</v>
      </c>
      <c r="M512" s="184">
        <f t="shared" si="97"/>
        <v>0</v>
      </c>
    </row>
    <row r="513" spans="1:52" s="90" customFormat="1" ht="51">
      <c r="A513" s="74">
        <v>23</v>
      </c>
      <c r="B513" s="91" t="s">
        <v>833</v>
      </c>
      <c r="C513" s="74">
        <v>9200184</v>
      </c>
      <c r="D513" s="27" t="s">
        <v>748</v>
      </c>
      <c r="E513" s="27"/>
      <c r="F513" s="27"/>
      <c r="G513" s="74" t="s">
        <v>55</v>
      </c>
      <c r="H513" s="74">
        <v>10</v>
      </c>
      <c r="I513" s="178"/>
      <c r="J513" s="182">
        <f t="shared" si="95"/>
        <v>0</v>
      </c>
      <c r="K513" s="36"/>
      <c r="L513" s="184">
        <f t="shared" si="96"/>
        <v>0</v>
      </c>
      <c r="M513" s="184">
        <f t="shared" si="97"/>
        <v>0</v>
      </c>
    </row>
    <row r="514" spans="1:52" s="90" customFormat="1" ht="38.25">
      <c r="A514" s="74">
        <v>24</v>
      </c>
      <c r="B514" s="91" t="s">
        <v>830</v>
      </c>
      <c r="C514" s="74">
        <v>9200181</v>
      </c>
      <c r="D514" s="27" t="s">
        <v>748</v>
      </c>
      <c r="E514" s="27"/>
      <c r="F514" s="27"/>
      <c r="G514" s="74" t="s">
        <v>55</v>
      </c>
      <c r="H514" s="74">
        <v>5</v>
      </c>
      <c r="I514" s="178"/>
      <c r="J514" s="182">
        <f t="shared" si="95"/>
        <v>0</v>
      </c>
      <c r="K514" s="36"/>
      <c r="L514" s="184">
        <f t="shared" si="96"/>
        <v>0</v>
      </c>
      <c r="M514" s="184">
        <f t="shared" si="97"/>
        <v>0</v>
      </c>
    </row>
    <row r="515" spans="1:52" s="90" customFormat="1" ht="38.25">
      <c r="A515" s="74">
        <v>25</v>
      </c>
      <c r="B515" s="91" t="s">
        <v>831</v>
      </c>
      <c r="C515" s="74">
        <v>9200182</v>
      </c>
      <c r="D515" s="27" t="s">
        <v>748</v>
      </c>
      <c r="E515" s="27"/>
      <c r="F515" s="27"/>
      <c r="G515" s="74" t="s">
        <v>55</v>
      </c>
      <c r="H515" s="74">
        <v>5</v>
      </c>
      <c r="I515" s="178"/>
      <c r="J515" s="182">
        <f t="shared" si="95"/>
        <v>0</v>
      </c>
      <c r="K515" s="36"/>
      <c r="L515" s="184">
        <f t="shared" si="96"/>
        <v>0</v>
      </c>
      <c r="M515" s="184">
        <f t="shared" si="97"/>
        <v>0</v>
      </c>
    </row>
    <row r="516" spans="1:52" s="90" customFormat="1" ht="76.5">
      <c r="A516" s="74">
        <v>26</v>
      </c>
      <c r="B516" s="61" t="s">
        <v>839</v>
      </c>
      <c r="C516" s="74">
        <v>9404116</v>
      </c>
      <c r="D516" s="27" t="s">
        <v>748</v>
      </c>
      <c r="E516" s="27"/>
      <c r="F516" s="27"/>
      <c r="G516" s="74" t="s">
        <v>55</v>
      </c>
      <c r="H516" s="74">
        <v>1</v>
      </c>
      <c r="I516" s="178"/>
      <c r="J516" s="182">
        <f t="shared" si="95"/>
        <v>0</v>
      </c>
      <c r="K516" s="36"/>
      <c r="L516" s="184">
        <f t="shared" si="96"/>
        <v>0</v>
      </c>
      <c r="M516" s="184">
        <f t="shared" si="97"/>
        <v>0</v>
      </c>
    </row>
    <row r="517" spans="1:52" s="90" customFormat="1" ht="76.5">
      <c r="A517" s="74">
        <v>27</v>
      </c>
      <c r="B517" s="61" t="s">
        <v>840</v>
      </c>
      <c r="C517" s="74">
        <v>9404117</v>
      </c>
      <c r="D517" s="27" t="s">
        <v>748</v>
      </c>
      <c r="E517" s="27"/>
      <c r="F517" s="27"/>
      <c r="G517" s="74" t="s">
        <v>55</v>
      </c>
      <c r="H517" s="74">
        <v>1</v>
      </c>
      <c r="I517" s="178"/>
      <c r="J517" s="182">
        <f t="shared" si="95"/>
        <v>0</v>
      </c>
      <c r="K517" s="36"/>
      <c r="L517" s="184">
        <f t="shared" si="96"/>
        <v>0</v>
      </c>
      <c r="M517" s="184">
        <f t="shared" si="97"/>
        <v>0</v>
      </c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  <c r="AZ517" s="63"/>
    </row>
    <row r="518" spans="1:52" s="90" customFormat="1" ht="76.5">
      <c r="A518" s="74">
        <v>28</v>
      </c>
      <c r="B518" s="61" t="s">
        <v>841</v>
      </c>
      <c r="C518" s="74">
        <v>9404121</v>
      </c>
      <c r="D518" s="27" t="s">
        <v>748</v>
      </c>
      <c r="E518" s="27"/>
      <c r="F518" s="27"/>
      <c r="G518" s="74" t="s">
        <v>55</v>
      </c>
      <c r="H518" s="74">
        <v>1</v>
      </c>
      <c r="I518" s="178"/>
      <c r="J518" s="182">
        <f t="shared" si="95"/>
        <v>0</v>
      </c>
      <c r="K518" s="36"/>
      <c r="L518" s="184">
        <f t="shared" si="96"/>
        <v>0</v>
      </c>
      <c r="M518" s="184">
        <f t="shared" si="97"/>
        <v>0</v>
      </c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  <c r="AZ518" s="63"/>
    </row>
    <row r="519" spans="1:52" s="90" customFormat="1" ht="76.5">
      <c r="A519" s="74">
        <v>29</v>
      </c>
      <c r="B519" s="61" t="s">
        <v>842</v>
      </c>
      <c r="C519" s="74">
        <v>9404123</v>
      </c>
      <c r="D519" s="27" t="s">
        <v>748</v>
      </c>
      <c r="E519" s="27"/>
      <c r="F519" s="27"/>
      <c r="G519" s="74" t="s">
        <v>14</v>
      </c>
      <c r="H519" s="74">
        <v>1</v>
      </c>
      <c r="I519" s="178"/>
      <c r="J519" s="182">
        <f t="shared" si="95"/>
        <v>0</v>
      </c>
      <c r="K519" s="36"/>
      <c r="L519" s="184">
        <f t="shared" si="96"/>
        <v>0</v>
      </c>
      <c r="M519" s="184">
        <f t="shared" si="97"/>
        <v>0</v>
      </c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  <c r="AZ519" s="63"/>
    </row>
    <row r="520" spans="1:52" s="90" customFormat="1" ht="102">
      <c r="A520" s="74">
        <v>30</v>
      </c>
      <c r="B520" s="91" t="s">
        <v>812</v>
      </c>
      <c r="C520" s="74">
        <v>4669342</v>
      </c>
      <c r="D520" s="27" t="s">
        <v>748</v>
      </c>
      <c r="E520" s="27"/>
      <c r="F520" s="27"/>
      <c r="G520" s="74" t="s">
        <v>698</v>
      </c>
      <c r="H520" s="74">
        <v>3</v>
      </c>
      <c r="I520" s="178"/>
      <c r="J520" s="182">
        <f t="shared" si="95"/>
        <v>0</v>
      </c>
      <c r="K520" s="36"/>
      <c r="L520" s="184">
        <f t="shared" si="96"/>
        <v>0</v>
      </c>
      <c r="M520" s="184">
        <f t="shared" si="97"/>
        <v>0</v>
      </c>
    </row>
    <row r="521" spans="1:52" s="90" customFormat="1" ht="102">
      <c r="A521" s="74">
        <v>31</v>
      </c>
      <c r="B521" s="91" t="s">
        <v>813</v>
      </c>
      <c r="C521" s="74">
        <v>4669344</v>
      </c>
      <c r="D521" s="27" t="s">
        <v>748</v>
      </c>
      <c r="E521" s="27"/>
      <c r="F521" s="27"/>
      <c r="G521" s="74" t="s">
        <v>698</v>
      </c>
      <c r="H521" s="74">
        <v>3</v>
      </c>
      <c r="I521" s="178"/>
      <c r="J521" s="182">
        <f t="shared" si="95"/>
        <v>0</v>
      </c>
      <c r="K521" s="36"/>
      <c r="L521" s="184">
        <f t="shared" si="96"/>
        <v>0</v>
      </c>
      <c r="M521" s="184">
        <f t="shared" si="97"/>
        <v>0</v>
      </c>
    </row>
    <row r="522" spans="1:52" s="63" customFormat="1" ht="102">
      <c r="A522" s="74">
        <v>32</v>
      </c>
      <c r="B522" s="91" t="s">
        <v>814</v>
      </c>
      <c r="C522" s="74">
        <v>4669349</v>
      </c>
      <c r="D522" s="27" t="s">
        <v>748</v>
      </c>
      <c r="E522" s="27"/>
      <c r="F522" s="27"/>
      <c r="G522" s="74" t="s">
        <v>698</v>
      </c>
      <c r="H522" s="74">
        <v>3</v>
      </c>
      <c r="I522" s="178"/>
      <c r="J522" s="182">
        <f t="shared" si="95"/>
        <v>0</v>
      </c>
      <c r="K522" s="36"/>
      <c r="L522" s="184">
        <f t="shared" si="96"/>
        <v>0</v>
      </c>
      <c r="M522" s="184">
        <f t="shared" si="97"/>
        <v>0</v>
      </c>
      <c r="N522" s="90"/>
      <c r="O522" s="90"/>
      <c r="P522" s="90"/>
      <c r="Q522" s="90"/>
      <c r="R522" s="90"/>
      <c r="S522" s="90"/>
      <c r="T522" s="90"/>
      <c r="U522" s="90"/>
      <c r="V522" s="90"/>
      <c r="W522" s="90"/>
      <c r="X522" s="90"/>
      <c r="Y522" s="90"/>
      <c r="Z522" s="90"/>
      <c r="AA522" s="90"/>
      <c r="AB522" s="90"/>
      <c r="AC522" s="90"/>
      <c r="AD522" s="90"/>
      <c r="AE522" s="90"/>
      <c r="AF522" s="90"/>
      <c r="AG522" s="90"/>
      <c r="AH522" s="90"/>
      <c r="AI522" s="90"/>
      <c r="AJ522" s="90"/>
      <c r="AK522" s="90"/>
      <c r="AL522" s="90"/>
      <c r="AM522" s="90"/>
      <c r="AN522" s="90"/>
      <c r="AO522" s="90"/>
      <c r="AP522" s="90"/>
      <c r="AQ522" s="90"/>
      <c r="AR522" s="90"/>
      <c r="AS522" s="90"/>
      <c r="AT522" s="90"/>
      <c r="AU522" s="90"/>
      <c r="AV522" s="90"/>
      <c r="AW522" s="90"/>
      <c r="AX522" s="90"/>
      <c r="AY522" s="90"/>
      <c r="AZ522" s="90"/>
    </row>
    <row r="523" spans="1:52" s="63" customFormat="1" ht="114.75">
      <c r="A523" s="74">
        <v>33</v>
      </c>
      <c r="B523" s="91" t="s">
        <v>701</v>
      </c>
      <c r="C523" s="74">
        <v>6292161</v>
      </c>
      <c r="D523" s="27" t="s">
        <v>748</v>
      </c>
      <c r="E523" s="27"/>
      <c r="F523" s="27"/>
      <c r="G523" s="74" t="s">
        <v>55</v>
      </c>
      <c r="H523" s="74">
        <v>6</v>
      </c>
      <c r="I523" s="178"/>
      <c r="J523" s="182">
        <f t="shared" si="95"/>
        <v>0</v>
      </c>
      <c r="K523" s="36"/>
      <c r="L523" s="184">
        <f t="shared" si="96"/>
        <v>0</v>
      </c>
      <c r="M523" s="184">
        <f t="shared" si="97"/>
        <v>0</v>
      </c>
      <c r="N523" s="90"/>
      <c r="O523" s="90"/>
      <c r="P523" s="90"/>
      <c r="Q523" s="90"/>
      <c r="R523" s="90"/>
      <c r="S523" s="90"/>
      <c r="T523" s="90"/>
      <c r="U523" s="90"/>
      <c r="V523" s="90"/>
      <c r="W523" s="90"/>
      <c r="X523" s="90"/>
      <c r="Y523" s="90"/>
      <c r="Z523" s="90"/>
      <c r="AA523" s="90"/>
      <c r="AB523" s="90"/>
      <c r="AC523" s="90"/>
      <c r="AD523" s="90"/>
      <c r="AE523" s="90"/>
      <c r="AF523" s="90"/>
      <c r="AG523" s="90"/>
      <c r="AH523" s="90"/>
      <c r="AI523" s="90"/>
      <c r="AJ523" s="90"/>
      <c r="AK523" s="90"/>
      <c r="AL523" s="90"/>
      <c r="AM523" s="90"/>
      <c r="AN523" s="90"/>
      <c r="AO523" s="90"/>
      <c r="AP523" s="90"/>
      <c r="AQ523" s="90"/>
      <c r="AR523" s="90"/>
      <c r="AS523" s="90"/>
      <c r="AT523" s="90"/>
      <c r="AU523" s="90"/>
      <c r="AV523" s="90"/>
      <c r="AW523" s="90"/>
      <c r="AX523" s="90"/>
      <c r="AY523" s="90"/>
      <c r="AZ523" s="90"/>
    </row>
    <row r="524" spans="1:52" s="63" customFormat="1" ht="114.75">
      <c r="A524" s="74">
        <v>34</v>
      </c>
      <c r="B524" s="91" t="s">
        <v>700</v>
      </c>
      <c r="C524" s="74">
        <v>6292160</v>
      </c>
      <c r="D524" s="27" t="s">
        <v>748</v>
      </c>
      <c r="E524" s="27"/>
      <c r="F524" s="27"/>
      <c r="G524" s="74" t="s">
        <v>55</v>
      </c>
      <c r="H524" s="74">
        <v>6</v>
      </c>
      <c r="I524" s="178"/>
      <c r="J524" s="182">
        <f t="shared" si="95"/>
        <v>0</v>
      </c>
      <c r="K524" s="36"/>
      <c r="L524" s="184">
        <f t="shared" si="96"/>
        <v>0</v>
      </c>
      <c r="M524" s="184">
        <f t="shared" si="97"/>
        <v>0</v>
      </c>
      <c r="N524" s="90"/>
      <c r="O524" s="90"/>
      <c r="P524" s="90"/>
      <c r="Q524" s="90"/>
      <c r="R524" s="90"/>
      <c r="S524" s="90"/>
      <c r="T524" s="90"/>
      <c r="U524" s="90"/>
      <c r="V524" s="90"/>
      <c r="W524" s="90"/>
      <c r="X524" s="90"/>
      <c r="Y524" s="90"/>
      <c r="Z524" s="90"/>
      <c r="AA524" s="90"/>
      <c r="AB524" s="90"/>
      <c r="AC524" s="90"/>
      <c r="AD524" s="90"/>
      <c r="AE524" s="90"/>
      <c r="AF524" s="90"/>
      <c r="AG524" s="90"/>
      <c r="AH524" s="90"/>
      <c r="AI524" s="90"/>
      <c r="AJ524" s="90"/>
      <c r="AK524" s="90"/>
      <c r="AL524" s="90"/>
      <c r="AM524" s="90"/>
      <c r="AN524" s="90"/>
      <c r="AO524" s="90"/>
      <c r="AP524" s="90"/>
      <c r="AQ524" s="90"/>
      <c r="AR524" s="90"/>
      <c r="AS524" s="90"/>
      <c r="AT524" s="90"/>
      <c r="AU524" s="90"/>
      <c r="AV524" s="90"/>
      <c r="AW524" s="90"/>
      <c r="AX524" s="90"/>
      <c r="AY524" s="90"/>
      <c r="AZ524" s="90"/>
    </row>
    <row r="525" spans="1:52" s="63" customFormat="1" ht="63.75">
      <c r="A525" s="74">
        <v>35</v>
      </c>
      <c r="B525" s="128" t="s">
        <v>262</v>
      </c>
      <c r="C525" s="69" t="s">
        <v>263</v>
      </c>
      <c r="D525" s="231" t="s">
        <v>264</v>
      </c>
      <c r="E525" s="69"/>
      <c r="F525" s="69"/>
      <c r="G525" s="69" t="s">
        <v>14</v>
      </c>
      <c r="H525" s="71">
        <v>4</v>
      </c>
      <c r="I525" s="72"/>
      <c r="J525" s="182">
        <f t="shared" si="95"/>
        <v>0</v>
      </c>
      <c r="K525" s="5"/>
      <c r="L525" s="184">
        <f t="shared" si="96"/>
        <v>0</v>
      </c>
      <c r="M525" s="184">
        <f t="shared" si="97"/>
        <v>0</v>
      </c>
    </row>
    <row r="526" spans="1:52" ht="102">
      <c r="A526" s="74">
        <v>36</v>
      </c>
      <c r="B526" s="91" t="s">
        <v>811</v>
      </c>
      <c r="C526" s="74">
        <v>4669339</v>
      </c>
      <c r="D526" s="27" t="s">
        <v>748</v>
      </c>
      <c r="E526" s="27"/>
      <c r="F526" s="27"/>
      <c r="G526" s="74" t="s">
        <v>699</v>
      </c>
      <c r="H526" s="74">
        <v>3</v>
      </c>
      <c r="I526" s="178"/>
      <c r="J526" s="182">
        <f t="shared" si="95"/>
        <v>0</v>
      </c>
      <c r="K526" s="183"/>
      <c r="L526" s="184">
        <f t="shared" si="96"/>
        <v>0</v>
      </c>
      <c r="M526" s="184">
        <f t="shared" si="97"/>
        <v>0</v>
      </c>
    </row>
    <row r="527" spans="1:52" ht="15">
      <c r="A527" s="260"/>
      <c r="B527" s="355" t="s">
        <v>974</v>
      </c>
      <c r="C527" s="355"/>
      <c r="D527" s="355"/>
      <c r="E527" s="355"/>
      <c r="F527" s="355"/>
      <c r="G527" s="355"/>
      <c r="H527" s="355"/>
      <c r="I527" s="355"/>
      <c r="J527" s="250">
        <f>SUM(J491:J526)</f>
        <v>0</v>
      </c>
      <c r="K527" s="250"/>
      <c r="L527" s="250">
        <f t="shared" ref="L527:M527" si="98">SUM(L491:L526)</f>
        <v>0</v>
      </c>
      <c r="M527" s="250">
        <f t="shared" si="98"/>
        <v>0</v>
      </c>
    </row>
    <row r="528" spans="1:52" s="264" customFormat="1" ht="15.75">
      <c r="A528" s="306"/>
      <c r="B528" s="308"/>
      <c r="C528" s="309"/>
      <c r="D528" s="309"/>
      <c r="E528" s="309"/>
      <c r="F528" s="309"/>
      <c r="G528" s="310"/>
      <c r="H528" s="306"/>
      <c r="I528" s="311"/>
      <c r="J528" s="246"/>
      <c r="K528" s="312"/>
      <c r="L528" s="246"/>
    </row>
    <row r="529" spans="1:52" ht="15">
      <c r="A529" s="317" t="s">
        <v>923</v>
      </c>
      <c r="B529" s="318"/>
      <c r="C529" s="318"/>
      <c r="D529" s="318"/>
      <c r="E529" s="318"/>
      <c r="F529" s="318"/>
      <c r="G529" s="318"/>
      <c r="H529" s="318"/>
      <c r="I529" s="318"/>
      <c r="J529" s="318"/>
      <c r="K529" s="318"/>
      <c r="L529" s="318"/>
      <c r="M529" s="319"/>
    </row>
    <row r="530" spans="1:52" s="156" customFormat="1">
      <c r="A530" s="27">
        <v>1</v>
      </c>
      <c r="B530" s="88" t="s">
        <v>658</v>
      </c>
      <c r="C530" s="27" t="s">
        <v>877</v>
      </c>
      <c r="D530" s="27" t="s">
        <v>876</v>
      </c>
      <c r="E530" s="27"/>
      <c r="F530" s="27"/>
      <c r="G530" s="27" t="s">
        <v>878</v>
      </c>
      <c r="H530" s="32">
        <v>1</v>
      </c>
      <c r="I530" s="25"/>
      <c r="J530" s="182">
        <f>H530*I530</f>
        <v>0</v>
      </c>
      <c r="K530" s="183"/>
      <c r="L530" s="184">
        <f>J530*K530</f>
        <v>0</v>
      </c>
      <c r="M530" s="184">
        <f>J530+L530</f>
        <v>0</v>
      </c>
    </row>
    <row r="531" spans="1:52" ht="89.25">
      <c r="A531" s="27">
        <v>2</v>
      </c>
      <c r="B531" s="88" t="s">
        <v>268</v>
      </c>
      <c r="C531" s="27">
        <v>729219</v>
      </c>
      <c r="D531" s="27" t="s">
        <v>269</v>
      </c>
      <c r="E531" s="27"/>
      <c r="F531" s="27"/>
      <c r="G531" s="27" t="s">
        <v>52</v>
      </c>
      <c r="H531" s="32">
        <v>15</v>
      </c>
      <c r="I531" s="25"/>
      <c r="J531" s="182">
        <f t="shared" ref="J531:J536" si="99">H531*I531</f>
        <v>0</v>
      </c>
      <c r="K531" s="183"/>
      <c r="L531" s="184">
        <f t="shared" ref="L531:L536" si="100">J531*K531</f>
        <v>0</v>
      </c>
      <c r="M531" s="184">
        <f t="shared" ref="M531:M536" si="101">J531+L531</f>
        <v>0</v>
      </c>
    </row>
    <row r="532" spans="1:52" ht="25.5">
      <c r="A532" s="27">
        <v>3</v>
      </c>
      <c r="B532" s="88" t="s">
        <v>259</v>
      </c>
      <c r="C532" s="27" t="s">
        <v>881</v>
      </c>
      <c r="D532" s="27" t="s">
        <v>258</v>
      </c>
      <c r="E532" s="27"/>
      <c r="F532" s="27"/>
      <c r="G532" s="27" t="s">
        <v>14</v>
      </c>
      <c r="H532" s="32">
        <v>1</v>
      </c>
      <c r="I532" s="25"/>
      <c r="J532" s="182">
        <f t="shared" si="99"/>
        <v>0</v>
      </c>
      <c r="K532" s="36"/>
      <c r="L532" s="184">
        <f t="shared" si="100"/>
        <v>0</v>
      </c>
      <c r="M532" s="184">
        <f t="shared" si="101"/>
        <v>0</v>
      </c>
      <c r="N532" s="90"/>
      <c r="O532" s="90"/>
      <c r="P532" s="90"/>
      <c r="Q532" s="90"/>
      <c r="R532" s="90"/>
      <c r="S532" s="90"/>
      <c r="T532" s="90"/>
      <c r="U532" s="90"/>
      <c r="V532" s="90"/>
      <c r="W532" s="90"/>
      <c r="X532" s="90"/>
      <c r="Y532" s="90"/>
      <c r="Z532" s="90"/>
      <c r="AA532" s="90"/>
      <c r="AB532" s="90"/>
      <c r="AC532" s="90"/>
      <c r="AD532" s="90"/>
      <c r="AE532" s="90"/>
      <c r="AF532" s="90"/>
      <c r="AG532" s="90"/>
      <c r="AH532" s="90"/>
      <c r="AI532" s="90"/>
      <c r="AJ532" s="90"/>
      <c r="AK532" s="90"/>
      <c r="AL532" s="90"/>
      <c r="AM532" s="90"/>
      <c r="AN532" s="90"/>
      <c r="AO532" s="90"/>
      <c r="AP532" s="90"/>
      <c r="AQ532" s="90"/>
      <c r="AR532" s="90"/>
      <c r="AS532" s="90"/>
      <c r="AT532" s="90"/>
      <c r="AU532" s="90"/>
      <c r="AV532" s="90"/>
      <c r="AW532" s="90"/>
      <c r="AX532" s="90"/>
      <c r="AY532" s="90"/>
      <c r="AZ532" s="90"/>
    </row>
    <row r="533" spans="1:52" ht="25.5">
      <c r="A533" s="27">
        <v>4</v>
      </c>
      <c r="B533" s="88" t="s">
        <v>260</v>
      </c>
      <c r="C533" s="15" t="s">
        <v>880</v>
      </c>
      <c r="D533" s="15" t="s">
        <v>258</v>
      </c>
      <c r="E533" s="15"/>
      <c r="F533" s="15"/>
      <c r="G533" s="15" t="s">
        <v>14</v>
      </c>
      <c r="H533" s="38">
        <v>2</v>
      </c>
      <c r="I533" s="39"/>
      <c r="J533" s="182">
        <f t="shared" si="99"/>
        <v>0</v>
      </c>
      <c r="K533" s="40"/>
      <c r="L533" s="184">
        <f t="shared" si="100"/>
        <v>0</v>
      </c>
      <c r="M533" s="184">
        <f t="shared" si="101"/>
        <v>0</v>
      </c>
    </row>
    <row r="534" spans="1:52" s="90" customFormat="1" ht="38.25">
      <c r="A534" s="27">
        <v>5</v>
      </c>
      <c r="B534" s="116" t="s">
        <v>261</v>
      </c>
      <c r="C534" s="15" t="s">
        <v>879</v>
      </c>
      <c r="D534" s="15" t="s">
        <v>257</v>
      </c>
      <c r="E534" s="15"/>
      <c r="F534" s="15"/>
      <c r="G534" s="15" t="s">
        <v>14</v>
      </c>
      <c r="H534" s="38">
        <v>18</v>
      </c>
      <c r="I534" s="39"/>
      <c r="J534" s="182">
        <f t="shared" si="99"/>
        <v>0</v>
      </c>
      <c r="K534" s="183"/>
      <c r="L534" s="184">
        <f t="shared" si="100"/>
        <v>0</v>
      </c>
      <c r="M534" s="184">
        <f t="shared" si="101"/>
        <v>0</v>
      </c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  <c r="AA534" s="66"/>
      <c r="AB534" s="66"/>
      <c r="AC534" s="66"/>
      <c r="AD534" s="66"/>
      <c r="AE534" s="66"/>
      <c r="AF534" s="66"/>
      <c r="AG534" s="66"/>
      <c r="AH534" s="66"/>
      <c r="AI534" s="66"/>
      <c r="AJ534" s="66"/>
      <c r="AK534" s="66"/>
      <c r="AL534" s="66"/>
      <c r="AM534" s="66"/>
      <c r="AN534" s="66"/>
      <c r="AO534" s="66"/>
      <c r="AP534" s="66"/>
      <c r="AQ534" s="66"/>
      <c r="AR534" s="66"/>
      <c r="AS534" s="66"/>
      <c r="AT534" s="66"/>
      <c r="AU534" s="66"/>
      <c r="AV534" s="66"/>
      <c r="AW534" s="66"/>
      <c r="AX534" s="66"/>
      <c r="AY534" s="66"/>
      <c r="AZ534" s="66"/>
    </row>
    <row r="535" spans="1:52" s="90" customFormat="1" ht="25.5">
      <c r="A535" s="27">
        <v>6</v>
      </c>
      <c r="B535" s="125" t="s">
        <v>271</v>
      </c>
      <c r="C535" s="15" t="s">
        <v>931</v>
      </c>
      <c r="D535" s="101" t="s">
        <v>272</v>
      </c>
      <c r="E535" s="15"/>
      <c r="F535" s="15"/>
      <c r="G535" s="15" t="s">
        <v>91</v>
      </c>
      <c r="H535" s="38">
        <v>2</v>
      </c>
      <c r="I535" s="39"/>
      <c r="J535" s="182">
        <f t="shared" si="99"/>
        <v>0</v>
      </c>
      <c r="K535" s="183"/>
      <c r="L535" s="184">
        <f t="shared" si="100"/>
        <v>0</v>
      </c>
      <c r="M535" s="184">
        <f t="shared" si="101"/>
        <v>0</v>
      </c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66"/>
      <c r="AB535" s="66"/>
      <c r="AC535" s="66"/>
      <c r="AD535" s="66"/>
      <c r="AE535" s="66"/>
      <c r="AF535" s="66"/>
      <c r="AG535" s="66"/>
      <c r="AH535" s="66"/>
      <c r="AI535" s="66"/>
      <c r="AJ535" s="66"/>
      <c r="AK535" s="66"/>
      <c r="AL535" s="66"/>
      <c r="AM535" s="66"/>
      <c r="AN535" s="66"/>
      <c r="AO535" s="66"/>
      <c r="AP535" s="66"/>
      <c r="AQ535" s="66"/>
      <c r="AR535" s="66"/>
      <c r="AS535" s="66"/>
      <c r="AT535" s="66"/>
      <c r="AU535" s="66"/>
      <c r="AV535" s="66"/>
      <c r="AW535" s="66"/>
      <c r="AX535" s="66"/>
      <c r="AY535" s="66"/>
      <c r="AZ535" s="66"/>
    </row>
    <row r="536" spans="1:52" s="90" customFormat="1" ht="25.5">
      <c r="A536" s="27">
        <v>7</v>
      </c>
      <c r="B536" s="125" t="s">
        <v>271</v>
      </c>
      <c r="C536" s="101" t="s">
        <v>882</v>
      </c>
      <c r="D536" s="101" t="s">
        <v>272</v>
      </c>
      <c r="E536" s="176"/>
      <c r="F536" s="101"/>
      <c r="G536" s="101" t="s">
        <v>91</v>
      </c>
      <c r="H536" s="4">
        <v>2</v>
      </c>
      <c r="I536" s="12"/>
      <c r="J536" s="182">
        <f t="shared" si="99"/>
        <v>0</v>
      </c>
      <c r="K536" s="183"/>
      <c r="L536" s="184">
        <f t="shared" si="100"/>
        <v>0</v>
      </c>
      <c r="M536" s="184">
        <f t="shared" si="101"/>
        <v>0</v>
      </c>
    </row>
    <row r="537" spans="1:52" ht="15.75">
      <c r="A537" s="265"/>
      <c r="B537" s="356" t="s">
        <v>975</v>
      </c>
      <c r="C537" s="356"/>
      <c r="D537" s="356"/>
      <c r="E537" s="356"/>
      <c r="F537" s="356"/>
      <c r="G537" s="356"/>
      <c r="H537" s="356"/>
      <c r="I537" s="356"/>
      <c r="J537" s="250">
        <f>SUM(J530:J536)</f>
        <v>0</v>
      </c>
      <c r="K537" s="250"/>
      <c r="L537" s="250">
        <f t="shared" ref="L537:M537" si="102">SUM(L530:L536)</f>
        <v>0</v>
      </c>
      <c r="M537" s="250">
        <f t="shared" si="102"/>
        <v>0</v>
      </c>
    </row>
    <row r="539" spans="1:52" ht="28.5" customHeight="1">
      <c r="B539" s="354" t="s">
        <v>981</v>
      </c>
      <c r="C539" s="354"/>
      <c r="D539" s="354"/>
      <c r="E539" s="354"/>
      <c r="F539" s="354"/>
      <c r="G539" s="314"/>
      <c r="H539"/>
      <c r="I539"/>
    </row>
    <row r="540" spans="1:52" ht="15">
      <c r="B540"/>
      <c r="C540"/>
      <c r="D540"/>
      <c r="E540"/>
      <c r="F540"/>
      <c r="G540" s="314"/>
      <c r="H540"/>
      <c r="I540"/>
      <c r="J540" s="238"/>
      <c r="K540" s="238"/>
      <c r="L540" s="238"/>
      <c r="M540" s="238"/>
    </row>
    <row r="541" spans="1:52" ht="15">
      <c r="B541"/>
      <c r="C541"/>
      <c r="D541"/>
      <c r="E541"/>
      <c r="F541"/>
      <c r="G541" s="314"/>
      <c r="H541"/>
      <c r="I541"/>
      <c r="J541" s="238"/>
      <c r="K541" s="238"/>
      <c r="L541" s="238"/>
      <c r="M541" s="238"/>
    </row>
    <row r="542" spans="1:52" ht="15">
      <c r="B542"/>
      <c r="C542"/>
      <c r="D542"/>
      <c r="E542"/>
      <c r="F542"/>
      <c r="G542" s="314"/>
      <c r="H542"/>
      <c r="I542"/>
      <c r="J542" s="238"/>
      <c r="K542" s="238"/>
      <c r="L542" s="238"/>
      <c r="M542" s="238"/>
    </row>
    <row r="543" spans="1:52" ht="15">
      <c r="B543"/>
      <c r="C543"/>
      <c r="D543"/>
      <c r="E543"/>
      <c r="F543"/>
      <c r="G543" s="314"/>
      <c r="H543"/>
      <c r="I543"/>
    </row>
    <row r="544" spans="1:52" ht="15">
      <c r="B544"/>
      <c r="C544"/>
      <c r="D544"/>
      <c r="E544"/>
      <c r="F544"/>
      <c r="G544" s="314"/>
      <c r="H544"/>
      <c r="I544"/>
    </row>
    <row r="545" spans="2:9" ht="15">
      <c r="B545"/>
      <c r="C545"/>
      <c r="D545"/>
      <c r="E545"/>
      <c r="F545"/>
      <c r="G545" s="314"/>
      <c r="H545"/>
      <c r="I545"/>
    </row>
    <row r="546" spans="2:9" ht="15">
      <c r="B546"/>
      <c r="C546"/>
      <c r="D546"/>
      <c r="E546"/>
      <c r="F546"/>
      <c r="G546" s="314"/>
      <c r="H546"/>
      <c r="I546"/>
    </row>
    <row r="547" spans="2:9" ht="15">
      <c r="B547"/>
      <c r="C547"/>
      <c r="D547"/>
      <c r="E547"/>
      <c r="F547"/>
      <c r="G547" s="314"/>
      <c r="H547"/>
      <c r="I547"/>
    </row>
    <row r="548" spans="2:9" ht="15">
      <c r="B548"/>
      <c r="C548"/>
      <c r="D548"/>
      <c r="E548"/>
      <c r="F548"/>
      <c r="G548" s="314"/>
      <c r="H548"/>
      <c r="I548"/>
    </row>
    <row r="549" spans="2:9" ht="15">
      <c r="B549"/>
      <c r="C549"/>
      <c r="D549"/>
      <c r="E549"/>
      <c r="F549"/>
      <c r="G549" s="314"/>
      <c r="H549"/>
      <c r="I549"/>
    </row>
    <row r="550" spans="2:9" ht="15" customHeight="1">
      <c r="B550" s="315"/>
      <c r="C550" s="315"/>
      <c r="D550" s="315"/>
      <c r="E550" s="316"/>
      <c r="F550" s="316" t="s">
        <v>979</v>
      </c>
      <c r="G550" s="315"/>
      <c r="H550" s="315"/>
      <c r="I550" s="315"/>
    </row>
    <row r="551" spans="2:9">
      <c r="B551" s="315"/>
      <c r="C551" s="315"/>
      <c r="D551" s="315"/>
      <c r="E551" s="316"/>
      <c r="F551" s="316" t="s">
        <v>980</v>
      </c>
      <c r="G551" s="315"/>
      <c r="H551" s="315"/>
      <c r="I551" s="315"/>
    </row>
    <row r="552" spans="2:9" ht="15">
      <c r="B552"/>
      <c r="C552"/>
      <c r="D552"/>
      <c r="E552"/>
      <c r="F552"/>
      <c r="G552" s="314"/>
      <c r="H552"/>
      <c r="I552"/>
    </row>
  </sheetData>
  <sortState xmlns:xlrd2="http://schemas.microsoft.com/office/spreadsheetml/2017/richdata2" ref="A30:AZ61">
    <sortCondition ref="B30:B61"/>
  </sortState>
  <mergeCells count="71">
    <mergeCell ref="B539:F539"/>
    <mergeCell ref="B527:I527"/>
    <mergeCell ref="B537:I537"/>
    <mergeCell ref="J5:J6"/>
    <mergeCell ref="B420:I420"/>
    <mergeCell ref="B405:I405"/>
    <mergeCell ref="A529:M529"/>
    <mergeCell ref="B488:I488"/>
    <mergeCell ref="A490:M490"/>
    <mergeCell ref="B435:I435"/>
    <mergeCell ref="A407:M407"/>
    <mergeCell ref="A422:M422"/>
    <mergeCell ref="A437:M437"/>
    <mergeCell ref="B439:I439"/>
    <mergeCell ref="A382:M382"/>
    <mergeCell ref="A376:M376"/>
    <mergeCell ref="A359:M359"/>
    <mergeCell ref="B261:I261"/>
    <mergeCell ref="B469:I469"/>
    <mergeCell ref="B453:I453"/>
    <mergeCell ref="E5:F5"/>
    <mergeCell ref="G5:G6"/>
    <mergeCell ref="H5:H6"/>
    <mergeCell ref="I5:I6"/>
    <mergeCell ref="A352:M352"/>
    <mergeCell ref="B218:I218"/>
    <mergeCell ref="A263:M263"/>
    <mergeCell ref="B345:I345"/>
    <mergeCell ref="B380:I380"/>
    <mergeCell ref="B374:I374"/>
    <mergeCell ref="A347:M347"/>
    <mergeCell ref="A258:M258"/>
    <mergeCell ref="J1:M1"/>
    <mergeCell ref="B62:I62"/>
    <mergeCell ref="B70:I70"/>
    <mergeCell ref="B229:I229"/>
    <mergeCell ref="B256:I256"/>
    <mergeCell ref="B14:I14"/>
    <mergeCell ref="A8:M8"/>
    <mergeCell ref="D2:I2"/>
    <mergeCell ref="D3:I3"/>
    <mergeCell ref="A5:A6"/>
    <mergeCell ref="B5:B6"/>
    <mergeCell ref="C5:D5"/>
    <mergeCell ref="K5:K6"/>
    <mergeCell ref="L5:L6"/>
    <mergeCell ref="M5:M6"/>
    <mergeCell ref="A212:M212"/>
    <mergeCell ref="B357:I357"/>
    <mergeCell ref="B350:I350"/>
    <mergeCell ref="B222:I222"/>
    <mergeCell ref="A220:M220"/>
    <mergeCell ref="A72:M72"/>
    <mergeCell ref="A64:M64"/>
    <mergeCell ref="B210:I210"/>
    <mergeCell ref="A224:M224"/>
    <mergeCell ref="A231:M231"/>
    <mergeCell ref="A16:M16"/>
    <mergeCell ref="B20:I20"/>
    <mergeCell ref="A22:M22"/>
    <mergeCell ref="B27:I27"/>
    <mergeCell ref="A29:M29"/>
    <mergeCell ref="A485:M485"/>
    <mergeCell ref="A441:M441"/>
    <mergeCell ref="B445:I445"/>
    <mergeCell ref="A447:M447"/>
    <mergeCell ref="A455:M455"/>
    <mergeCell ref="A479:M479"/>
    <mergeCell ref="B477:I477"/>
    <mergeCell ref="B483:I483"/>
    <mergeCell ref="A471:M471"/>
  </mergeCells>
  <phoneticPr fontId="33" type="noConversion"/>
  <hyperlinks>
    <hyperlink ref="D525" r:id="rId1" display="https://www.witko.com.pl/sklep/9400048,1,Heathrow_Scientific,producent.html" xr:uid="{95D6C794-C7EA-4646-8D80-61C7A8D7625F}"/>
  </hyperlinks>
  <printOptions horizontalCentered="1"/>
  <pageMargins left="0.11811023622047245" right="0.11811023622047245" top="0.35433070866141736" bottom="0.31496062992125984" header="0.31496062992125984" footer="0.31496062992125984"/>
  <pageSetup paperSize="9" scale="73" fitToHeight="0" orientation="landscape" r:id="rId2"/>
  <ignoredErrors>
    <ignoredError sqref="C360:C362 C369:C371 C410 C414 C67:C6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Zeszyt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Krzysztof</cp:lastModifiedBy>
  <cp:lastPrinted>2023-10-06T11:49:55Z</cp:lastPrinted>
  <dcterms:created xsi:type="dcterms:W3CDTF">2022-12-01T13:29:26Z</dcterms:created>
  <dcterms:modified xsi:type="dcterms:W3CDTF">2023-10-09T08:41:45Z</dcterms:modified>
</cp:coreProperties>
</file>