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\\172.18.240.4\home$\marcin.narewski\Zamówienia\PZP\2024\2024.02_3_Meble_OG.RG_PN\WKR\"/>
    </mc:Choice>
  </mc:AlternateContent>
  <xr:revisionPtr revIDLastSave="0" documentId="13_ncr:1_{6B3B634B-6F0D-49D3-BE6A-18F288584269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Parter" sheetId="1" r:id="rId1"/>
    <sheet name="Piętro I" sheetId="2" r:id="rId2"/>
    <sheet name="Piętro II" sheetId="3" r:id="rId3"/>
    <sheet name="Poddasze" sheetId="4" r:id="rId4"/>
    <sheet name="Razem" sheetId="5" r:id="rId5"/>
  </sheets>
  <definedNames>
    <definedName name="_xlnm._FilterDatabase" localSheetId="0" hidden="1">Parter!$A$6:$K$205</definedName>
    <definedName name="_xlnm._FilterDatabase" localSheetId="1" hidden="1">'Piętro I'!$A$6:$K$116</definedName>
    <definedName name="_xlnm._FilterDatabase" localSheetId="2" hidden="1">'Piętro II'!$A$6:$K$134</definedName>
    <definedName name="_xlnm._FilterDatabase" localSheetId="3" hidden="1">Poddasze!$A$6:$K$110</definedName>
    <definedName name="_xlnm.Print_Area" localSheetId="0">Parter!$A$3:$K$205</definedName>
    <definedName name="_xlnm.Print_Area" localSheetId="1">'Piętro I'!$A$3:$K$116</definedName>
    <definedName name="_xlnm.Print_Area" localSheetId="2">'Piętro II'!$A$3:$K$134</definedName>
    <definedName name="_xlnm.Print_Area" localSheetId="3">Poddasze!$A$3:$K$110</definedName>
  </definedNames>
  <calcPr calcId="191029"/>
</workbook>
</file>

<file path=xl/calcChain.xml><?xml version="1.0" encoding="utf-8"?>
<calcChain xmlns="http://schemas.openxmlformats.org/spreadsheetml/2006/main">
  <c r="K110" i="4" l="1"/>
  <c r="G110" i="4"/>
  <c r="K99" i="4"/>
  <c r="G99" i="4"/>
  <c r="K88" i="4"/>
  <c r="G88" i="4"/>
  <c r="K77" i="4"/>
  <c r="G77" i="4"/>
  <c r="K67" i="4"/>
  <c r="G67" i="4"/>
  <c r="K59" i="4"/>
  <c r="G59" i="4"/>
  <c r="K47" i="4"/>
  <c r="G47" i="4"/>
  <c r="K37" i="4"/>
  <c r="G37" i="4"/>
  <c r="G27" i="4"/>
  <c r="K27" i="4"/>
  <c r="K17" i="4"/>
  <c r="G17" i="4"/>
  <c r="K7" i="4"/>
  <c r="G7" i="4"/>
  <c r="K134" i="3"/>
  <c r="G134" i="3"/>
  <c r="K131" i="3"/>
  <c r="G131" i="3"/>
  <c r="K120" i="3"/>
  <c r="G120" i="3"/>
  <c r="K110" i="3"/>
  <c r="G110" i="3"/>
  <c r="K100" i="3"/>
  <c r="G100" i="3"/>
  <c r="K96" i="3"/>
  <c r="G96" i="3"/>
  <c r="K85" i="3"/>
  <c r="G85" i="3"/>
  <c r="K82" i="3"/>
  <c r="G82" i="3"/>
  <c r="K72" i="3"/>
  <c r="G72" i="3"/>
  <c r="K62" i="3"/>
  <c r="G62" i="3"/>
  <c r="K51" i="3"/>
  <c r="G51" i="3"/>
  <c r="K41" i="3"/>
  <c r="G41" i="3"/>
  <c r="K27" i="3"/>
  <c r="G27" i="3"/>
  <c r="K17" i="3"/>
  <c r="G17" i="3"/>
  <c r="K7" i="3"/>
  <c r="G7" i="3"/>
  <c r="K113" i="2"/>
  <c r="G113" i="2"/>
  <c r="K101" i="2"/>
  <c r="G101" i="2"/>
  <c r="K97" i="2"/>
  <c r="G97" i="2"/>
  <c r="K87" i="2"/>
  <c r="G87" i="2"/>
  <c r="K75" i="2"/>
  <c r="G75" i="2"/>
  <c r="K72" i="2"/>
  <c r="G72" i="2"/>
  <c r="K62" i="2"/>
  <c r="G62" i="2"/>
  <c r="K52" i="2"/>
  <c r="G52" i="2"/>
  <c r="K42" i="2"/>
  <c r="G42" i="2"/>
  <c r="K31" i="2" l="1"/>
  <c r="G31" i="2"/>
  <c r="K21" i="2"/>
  <c r="G21" i="2"/>
  <c r="K17" i="2"/>
  <c r="G17" i="2"/>
  <c r="K199" i="1"/>
  <c r="G199" i="1"/>
  <c r="K191" i="1"/>
  <c r="G191" i="1"/>
  <c r="K183" i="1"/>
  <c r="G183" i="1"/>
  <c r="K180" i="1"/>
  <c r="G180" i="1"/>
  <c r="K168" i="1"/>
  <c r="G168" i="1"/>
  <c r="K154" i="1"/>
  <c r="G154" i="1"/>
  <c r="K142" i="1"/>
  <c r="G142" i="1"/>
  <c r="K132" i="1"/>
  <c r="G132" i="1"/>
  <c r="K119" i="1"/>
  <c r="G119" i="1"/>
  <c r="K108" i="1"/>
  <c r="G108" i="1"/>
  <c r="K94" i="1"/>
  <c r="G94" i="1"/>
  <c r="K84" i="1"/>
  <c r="G84" i="1"/>
  <c r="K73" i="1"/>
  <c r="G73" i="1"/>
  <c r="K62" i="1"/>
  <c r="G62" i="1"/>
  <c r="K52" i="1"/>
  <c r="G52" i="1"/>
  <c r="K42" i="1"/>
  <c r="G42" i="1"/>
  <c r="K32" i="1"/>
  <c r="G32" i="1"/>
  <c r="K29" i="1"/>
  <c r="G29" i="1"/>
  <c r="K17" i="1"/>
  <c r="G17" i="1"/>
  <c r="K109" i="4" l="1"/>
  <c r="J109" i="4"/>
  <c r="G109" i="4"/>
  <c r="K108" i="4"/>
  <c r="J108" i="4"/>
  <c r="G108" i="4"/>
  <c r="K107" i="4"/>
  <c r="J107" i="4"/>
  <c r="G107" i="4"/>
  <c r="K106" i="4"/>
  <c r="J106" i="4"/>
  <c r="G106" i="4"/>
  <c r="K105" i="4"/>
  <c r="J105" i="4"/>
  <c r="G105" i="4"/>
  <c r="K104" i="4"/>
  <c r="J104" i="4"/>
  <c r="G104" i="4"/>
  <c r="K103" i="4"/>
  <c r="J103" i="4"/>
  <c r="G103" i="4"/>
  <c r="K102" i="4"/>
  <c r="J102" i="4"/>
  <c r="G102" i="4"/>
  <c r="K101" i="4"/>
  <c r="J101" i="4"/>
  <c r="G101" i="4"/>
  <c r="K100" i="4"/>
  <c r="J100" i="4"/>
  <c r="G100" i="4"/>
  <c r="K98" i="4"/>
  <c r="J98" i="4"/>
  <c r="G98" i="4"/>
  <c r="K97" i="4"/>
  <c r="J97" i="4"/>
  <c r="G97" i="4"/>
  <c r="K96" i="4"/>
  <c r="J96" i="4"/>
  <c r="G96" i="4"/>
  <c r="K95" i="4"/>
  <c r="J95" i="4"/>
  <c r="G95" i="4"/>
  <c r="K94" i="4"/>
  <c r="J94" i="4"/>
  <c r="G94" i="4"/>
  <c r="K93" i="4"/>
  <c r="J93" i="4"/>
  <c r="G93" i="4"/>
  <c r="K92" i="4"/>
  <c r="J92" i="4"/>
  <c r="G92" i="4"/>
  <c r="K91" i="4"/>
  <c r="J91" i="4"/>
  <c r="G91" i="4"/>
  <c r="K90" i="4"/>
  <c r="J90" i="4"/>
  <c r="G90" i="4"/>
  <c r="K89" i="4"/>
  <c r="J89" i="4"/>
  <c r="G89" i="4"/>
  <c r="K87" i="4"/>
  <c r="J87" i="4"/>
  <c r="G87" i="4"/>
  <c r="K86" i="4"/>
  <c r="J86" i="4"/>
  <c r="G86" i="4"/>
  <c r="K85" i="4"/>
  <c r="J85" i="4"/>
  <c r="G85" i="4"/>
  <c r="K84" i="4"/>
  <c r="J84" i="4"/>
  <c r="G84" i="4"/>
  <c r="K83" i="4"/>
  <c r="J83" i="4"/>
  <c r="G83" i="4"/>
  <c r="K82" i="4"/>
  <c r="J82" i="4"/>
  <c r="G82" i="4"/>
  <c r="K81" i="4"/>
  <c r="J81" i="4"/>
  <c r="G81" i="4"/>
  <c r="K80" i="4"/>
  <c r="J80" i="4"/>
  <c r="G80" i="4"/>
  <c r="K79" i="4"/>
  <c r="J79" i="4"/>
  <c r="G79" i="4"/>
  <c r="K78" i="4"/>
  <c r="J78" i="4"/>
  <c r="G78" i="4"/>
  <c r="K76" i="4"/>
  <c r="J76" i="4"/>
  <c r="G76" i="4"/>
  <c r="K75" i="4"/>
  <c r="J75" i="4"/>
  <c r="G75" i="4"/>
  <c r="K74" i="4"/>
  <c r="J74" i="4"/>
  <c r="G74" i="4"/>
  <c r="K73" i="4"/>
  <c r="J73" i="4"/>
  <c r="G73" i="4"/>
  <c r="K72" i="4"/>
  <c r="J72" i="4"/>
  <c r="G72" i="4"/>
  <c r="K71" i="4"/>
  <c r="J71" i="4"/>
  <c r="G71" i="4"/>
  <c r="K70" i="4"/>
  <c r="J70" i="4"/>
  <c r="G70" i="4"/>
  <c r="K69" i="4"/>
  <c r="J69" i="4"/>
  <c r="G69" i="4"/>
  <c r="K68" i="4"/>
  <c r="J68" i="4"/>
  <c r="G68" i="4"/>
  <c r="K66" i="4"/>
  <c r="J66" i="4"/>
  <c r="G66" i="4"/>
  <c r="K65" i="4"/>
  <c r="J65" i="4"/>
  <c r="G65" i="4"/>
  <c r="K64" i="4"/>
  <c r="J64" i="4"/>
  <c r="G64" i="4"/>
  <c r="K63" i="4"/>
  <c r="J63" i="4"/>
  <c r="G63" i="4"/>
  <c r="K62" i="4"/>
  <c r="J62" i="4"/>
  <c r="G62" i="4"/>
  <c r="K61" i="4"/>
  <c r="J61" i="4"/>
  <c r="G61" i="4"/>
  <c r="K60" i="4"/>
  <c r="J60" i="4"/>
  <c r="G60" i="4"/>
  <c r="K58" i="4"/>
  <c r="J58" i="4"/>
  <c r="G58" i="4"/>
  <c r="K57" i="4"/>
  <c r="J57" i="4"/>
  <c r="G57" i="4"/>
  <c r="K56" i="4"/>
  <c r="J56" i="4"/>
  <c r="G56" i="4"/>
  <c r="K55" i="4"/>
  <c r="J55" i="4"/>
  <c r="G55" i="4"/>
  <c r="K54" i="4"/>
  <c r="J54" i="4"/>
  <c r="G54" i="4"/>
  <c r="K53" i="4"/>
  <c r="J53" i="4"/>
  <c r="G53" i="4"/>
  <c r="K52" i="4"/>
  <c r="J52" i="4"/>
  <c r="G52" i="4"/>
  <c r="K51" i="4"/>
  <c r="J51" i="4"/>
  <c r="G51" i="4"/>
  <c r="K50" i="4"/>
  <c r="J50" i="4"/>
  <c r="G50" i="4"/>
  <c r="K49" i="4"/>
  <c r="J49" i="4"/>
  <c r="G49" i="4"/>
  <c r="K48" i="4"/>
  <c r="J48" i="4"/>
  <c r="G48" i="4"/>
  <c r="K46" i="4"/>
  <c r="J46" i="4"/>
  <c r="G46" i="4"/>
  <c r="K45" i="4"/>
  <c r="J45" i="4"/>
  <c r="G45" i="4"/>
  <c r="K44" i="4"/>
  <c r="J44" i="4"/>
  <c r="G44" i="4"/>
  <c r="K43" i="4"/>
  <c r="J43" i="4"/>
  <c r="G43" i="4"/>
  <c r="K42" i="4"/>
  <c r="J42" i="4"/>
  <c r="G42" i="4"/>
  <c r="K41" i="4"/>
  <c r="J41" i="4"/>
  <c r="G41" i="4"/>
  <c r="K40" i="4"/>
  <c r="J40" i="4"/>
  <c r="G40" i="4"/>
  <c r="K39" i="4"/>
  <c r="J39" i="4"/>
  <c r="G39" i="4"/>
  <c r="K38" i="4"/>
  <c r="J38" i="4"/>
  <c r="G38" i="4"/>
  <c r="K36" i="4"/>
  <c r="J36" i="4"/>
  <c r="G36" i="4"/>
  <c r="K35" i="4"/>
  <c r="J35" i="4"/>
  <c r="G35" i="4"/>
  <c r="K34" i="4"/>
  <c r="J34" i="4"/>
  <c r="G34" i="4"/>
  <c r="K33" i="4"/>
  <c r="J33" i="4"/>
  <c r="G33" i="4"/>
  <c r="K32" i="4"/>
  <c r="J32" i="4"/>
  <c r="G32" i="4"/>
  <c r="K31" i="4"/>
  <c r="J31" i="4"/>
  <c r="G31" i="4"/>
  <c r="K30" i="4"/>
  <c r="J30" i="4"/>
  <c r="G30" i="4"/>
  <c r="K29" i="4"/>
  <c r="J29" i="4"/>
  <c r="G29" i="4"/>
  <c r="K28" i="4"/>
  <c r="J28" i="4"/>
  <c r="G28" i="4"/>
  <c r="K26" i="4"/>
  <c r="J26" i="4"/>
  <c r="G26" i="4"/>
  <c r="K25" i="4"/>
  <c r="J25" i="4"/>
  <c r="G25" i="4"/>
  <c r="K24" i="4"/>
  <c r="J24" i="4"/>
  <c r="G24" i="4"/>
  <c r="K23" i="4"/>
  <c r="J23" i="4"/>
  <c r="G23" i="4"/>
  <c r="K22" i="4"/>
  <c r="J22" i="4"/>
  <c r="G22" i="4"/>
  <c r="K21" i="4"/>
  <c r="J21" i="4"/>
  <c r="G21" i="4"/>
  <c r="K20" i="4"/>
  <c r="J20" i="4"/>
  <c r="G20" i="4"/>
  <c r="K19" i="4"/>
  <c r="J19" i="4"/>
  <c r="G19" i="4"/>
  <c r="K18" i="4"/>
  <c r="J18" i="4"/>
  <c r="G18" i="4"/>
  <c r="K16" i="4"/>
  <c r="J16" i="4"/>
  <c r="G16" i="4"/>
  <c r="K15" i="4"/>
  <c r="J15" i="4"/>
  <c r="G15" i="4"/>
  <c r="K14" i="4"/>
  <c r="J14" i="4"/>
  <c r="G14" i="4"/>
  <c r="K13" i="4"/>
  <c r="J13" i="4"/>
  <c r="G13" i="4"/>
  <c r="K12" i="4"/>
  <c r="J12" i="4"/>
  <c r="G12" i="4"/>
  <c r="K11" i="4"/>
  <c r="J11" i="4"/>
  <c r="G11" i="4"/>
  <c r="K10" i="4"/>
  <c r="J10" i="4"/>
  <c r="G10" i="4"/>
  <c r="K9" i="4"/>
  <c r="J9" i="4"/>
  <c r="G9" i="4"/>
  <c r="K8" i="4"/>
  <c r="J8" i="4"/>
  <c r="G8" i="4"/>
  <c r="K133" i="3"/>
  <c r="J133" i="3"/>
  <c r="G133" i="3"/>
  <c r="K132" i="3"/>
  <c r="J132" i="3"/>
  <c r="G132" i="3"/>
  <c r="K130" i="3"/>
  <c r="J130" i="3"/>
  <c r="G130" i="3"/>
  <c r="K129" i="3"/>
  <c r="J129" i="3"/>
  <c r="G129" i="3"/>
  <c r="K128" i="3"/>
  <c r="J128" i="3"/>
  <c r="G128" i="3"/>
  <c r="K127" i="3"/>
  <c r="J127" i="3"/>
  <c r="G127" i="3"/>
  <c r="K126" i="3"/>
  <c r="J126" i="3"/>
  <c r="G126" i="3"/>
  <c r="K125" i="3"/>
  <c r="J125" i="3"/>
  <c r="G125" i="3"/>
  <c r="K124" i="3"/>
  <c r="J124" i="3"/>
  <c r="G124" i="3"/>
  <c r="K123" i="3"/>
  <c r="J123" i="3"/>
  <c r="G123" i="3"/>
  <c r="K122" i="3"/>
  <c r="J122" i="3"/>
  <c r="G122" i="3"/>
  <c r="K121" i="3"/>
  <c r="J121" i="3"/>
  <c r="G121" i="3"/>
  <c r="K119" i="3"/>
  <c r="J119" i="3"/>
  <c r="G119" i="3"/>
  <c r="K118" i="3"/>
  <c r="J118" i="3"/>
  <c r="G118" i="3"/>
  <c r="K117" i="3"/>
  <c r="J117" i="3"/>
  <c r="G117" i="3"/>
  <c r="K116" i="3"/>
  <c r="J116" i="3"/>
  <c r="G116" i="3"/>
  <c r="K115" i="3"/>
  <c r="J115" i="3"/>
  <c r="G115" i="3"/>
  <c r="K114" i="3"/>
  <c r="J114" i="3"/>
  <c r="G114" i="3"/>
  <c r="K113" i="3"/>
  <c r="J113" i="3"/>
  <c r="G113" i="3"/>
  <c r="K112" i="3"/>
  <c r="J112" i="3"/>
  <c r="G112" i="3"/>
  <c r="K111" i="3"/>
  <c r="J111" i="3"/>
  <c r="G111" i="3"/>
  <c r="K109" i="3"/>
  <c r="J109" i="3"/>
  <c r="G109" i="3"/>
  <c r="K108" i="3"/>
  <c r="J108" i="3"/>
  <c r="G108" i="3"/>
  <c r="K107" i="3"/>
  <c r="J107" i="3"/>
  <c r="G107" i="3"/>
  <c r="K106" i="3"/>
  <c r="J106" i="3"/>
  <c r="G106" i="3"/>
  <c r="K105" i="3"/>
  <c r="J105" i="3"/>
  <c r="G105" i="3"/>
  <c r="K104" i="3"/>
  <c r="J104" i="3"/>
  <c r="G104" i="3"/>
  <c r="K103" i="3"/>
  <c r="J103" i="3"/>
  <c r="G103" i="3"/>
  <c r="K102" i="3"/>
  <c r="J102" i="3"/>
  <c r="G102" i="3"/>
  <c r="K101" i="3"/>
  <c r="J101" i="3"/>
  <c r="G101" i="3"/>
  <c r="K99" i="3"/>
  <c r="J99" i="3"/>
  <c r="G99" i="3"/>
  <c r="K98" i="3"/>
  <c r="J98" i="3"/>
  <c r="G98" i="3"/>
  <c r="K97" i="3"/>
  <c r="J97" i="3"/>
  <c r="G97" i="3"/>
  <c r="K95" i="3"/>
  <c r="J95" i="3"/>
  <c r="G95" i="3"/>
  <c r="K94" i="3"/>
  <c r="J94" i="3"/>
  <c r="G94" i="3"/>
  <c r="K93" i="3"/>
  <c r="J93" i="3"/>
  <c r="G93" i="3"/>
  <c r="K92" i="3"/>
  <c r="J92" i="3"/>
  <c r="G92" i="3"/>
  <c r="K91" i="3"/>
  <c r="J91" i="3"/>
  <c r="G91" i="3"/>
  <c r="K90" i="3"/>
  <c r="J90" i="3"/>
  <c r="G90" i="3"/>
  <c r="K89" i="3"/>
  <c r="J89" i="3"/>
  <c r="G89" i="3"/>
  <c r="K88" i="3"/>
  <c r="J88" i="3"/>
  <c r="G88" i="3"/>
  <c r="K87" i="3"/>
  <c r="J87" i="3"/>
  <c r="G87" i="3"/>
  <c r="K86" i="3"/>
  <c r="J86" i="3"/>
  <c r="G86" i="3"/>
  <c r="K84" i="3"/>
  <c r="J84" i="3"/>
  <c r="G84" i="3"/>
  <c r="K83" i="3"/>
  <c r="J83" i="3"/>
  <c r="G83" i="3"/>
  <c r="K81" i="3"/>
  <c r="J81" i="3"/>
  <c r="G81" i="3"/>
  <c r="K80" i="3"/>
  <c r="J80" i="3"/>
  <c r="G80" i="3"/>
  <c r="K79" i="3"/>
  <c r="J79" i="3"/>
  <c r="G79" i="3"/>
  <c r="K78" i="3"/>
  <c r="J78" i="3"/>
  <c r="G78" i="3"/>
  <c r="K77" i="3"/>
  <c r="J77" i="3"/>
  <c r="G77" i="3"/>
  <c r="K76" i="3"/>
  <c r="J76" i="3"/>
  <c r="G76" i="3"/>
  <c r="K75" i="3"/>
  <c r="J75" i="3"/>
  <c r="G75" i="3"/>
  <c r="K74" i="3"/>
  <c r="J74" i="3"/>
  <c r="G74" i="3"/>
  <c r="K73" i="3"/>
  <c r="J73" i="3"/>
  <c r="G73" i="3"/>
  <c r="K71" i="3"/>
  <c r="J71" i="3"/>
  <c r="G71" i="3"/>
  <c r="K70" i="3"/>
  <c r="J70" i="3"/>
  <c r="G70" i="3"/>
  <c r="K69" i="3"/>
  <c r="J69" i="3"/>
  <c r="G69" i="3"/>
  <c r="K68" i="3"/>
  <c r="J68" i="3"/>
  <c r="G68" i="3"/>
  <c r="K67" i="3"/>
  <c r="J67" i="3"/>
  <c r="G67" i="3"/>
  <c r="K66" i="3"/>
  <c r="J66" i="3"/>
  <c r="G66" i="3"/>
  <c r="K65" i="3"/>
  <c r="J65" i="3"/>
  <c r="G65" i="3"/>
  <c r="K64" i="3"/>
  <c r="J64" i="3"/>
  <c r="G64" i="3"/>
  <c r="K63" i="3"/>
  <c r="J63" i="3"/>
  <c r="G63" i="3"/>
  <c r="K61" i="3"/>
  <c r="J61" i="3"/>
  <c r="G61" i="3"/>
  <c r="K60" i="3"/>
  <c r="J60" i="3"/>
  <c r="G60" i="3"/>
  <c r="K59" i="3"/>
  <c r="J59" i="3"/>
  <c r="G59" i="3"/>
  <c r="K58" i="3"/>
  <c r="J58" i="3"/>
  <c r="G58" i="3"/>
  <c r="K57" i="3"/>
  <c r="J57" i="3"/>
  <c r="G57" i="3"/>
  <c r="K56" i="3"/>
  <c r="J56" i="3"/>
  <c r="G56" i="3"/>
  <c r="K55" i="3"/>
  <c r="J55" i="3"/>
  <c r="G55" i="3"/>
  <c r="K54" i="3"/>
  <c r="J54" i="3"/>
  <c r="G54" i="3"/>
  <c r="K53" i="3"/>
  <c r="J53" i="3"/>
  <c r="G53" i="3"/>
  <c r="K52" i="3"/>
  <c r="J52" i="3"/>
  <c r="G52" i="3"/>
  <c r="K50" i="3"/>
  <c r="J50" i="3"/>
  <c r="G50" i="3"/>
  <c r="K49" i="3"/>
  <c r="J49" i="3"/>
  <c r="G49" i="3"/>
  <c r="K48" i="3"/>
  <c r="J48" i="3"/>
  <c r="G48" i="3"/>
  <c r="K47" i="3"/>
  <c r="J47" i="3"/>
  <c r="G47" i="3"/>
  <c r="K46" i="3"/>
  <c r="J46" i="3"/>
  <c r="G46" i="3"/>
  <c r="K45" i="3"/>
  <c r="J45" i="3"/>
  <c r="G45" i="3"/>
  <c r="K44" i="3"/>
  <c r="J44" i="3"/>
  <c r="G44" i="3"/>
  <c r="K43" i="3"/>
  <c r="J43" i="3"/>
  <c r="G43" i="3"/>
  <c r="K42" i="3"/>
  <c r="J42" i="3"/>
  <c r="G42" i="3"/>
  <c r="K40" i="3"/>
  <c r="J40" i="3"/>
  <c r="G40" i="3"/>
  <c r="K39" i="3"/>
  <c r="J39" i="3"/>
  <c r="G39" i="3"/>
  <c r="K38" i="3"/>
  <c r="J38" i="3"/>
  <c r="G38" i="3"/>
  <c r="K37" i="3"/>
  <c r="J37" i="3"/>
  <c r="G37" i="3"/>
  <c r="K36" i="3"/>
  <c r="J36" i="3"/>
  <c r="G36" i="3"/>
  <c r="K35" i="3"/>
  <c r="J35" i="3"/>
  <c r="G35" i="3"/>
  <c r="K34" i="3"/>
  <c r="J34" i="3"/>
  <c r="G34" i="3"/>
  <c r="K33" i="3"/>
  <c r="J33" i="3"/>
  <c r="G33" i="3"/>
  <c r="K32" i="3"/>
  <c r="J32" i="3"/>
  <c r="G32" i="3"/>
  <c r="K31" i="3"/>
  <c r="J31" i="3"/>
  <c r="G31" i="3"/>
  <c r="K30" i="3"/>
  <c r="J30" i="3"/>
  <c r="G30" i="3"/>
  <c r="K29" i="3"/>
  <c r="J29" i="3"/>
  <c r="G29" i="3"/>
  <c r="K28" i="3"/>
  <c r="J28" i="3"/>
  <c r="G28" i="3"/>
  <c r="K26" i="3"/>
  <c r="J26" i="3"/>
  <c r="G26" i="3"/>
  <c r="K25" i="3"/>
  <c r="J25" i="3"/>
  <c r="G25" i="3"/>
  <c r="K24" i="3"/>
  <c r="J24" i="3"/>
  <c r="G24" i="3"/>
  <c r="K23" i="3"/>
  <c r="J23" i="3"/>
  <c r="G23" i="3"/>
  <c r="K22" i="3"/>
  <c r="J22" i="3"/>
  <c r="G22" i="3"/>
  <c r="K21" i="3"/>
  <c r="J21" i="3"/>
  <c r="G21" i="3"/>
  <c r="K20" i="3"/>
  <c r="J20" i="3"/>
  <c r="G20" i="3"/>
  <c r="K19" i="3"/>
  <c r="J19" i="3"/>
  <c r="G19" i="3"/>
  <c r="K18" i="3"/>
  <c r="J18" i="3"/>
  <c r="G18" i="3"/>
  <c r="K16" i="3"/>
  <c r="J16" i="3"/>
  <c r="G16" i="3"/>
  <c r="K15" i="3"/>
  <c r="J15" i="3"/>
  <c r="G15" i="3"/>
  <c r="K14" i="3"/>
  <c r="J14" i="3"/>
  <c r="G14" i="3"/>
  <c r="K13" i="3"/>
  <c r="J13" i="3"/>
  <c r="G13" i="3"/>
  <c r="K12" i="3"/>
  <c r="J12" i="3"/>
  <c r="G12" i="3"/>
  <c r="K11" i="3"/>
  <c r="J11" i="3"/>
  <c r="G11" i="3"/>
  <c r="K10" i="3"/>
  <c r="J10" i="3"/>
  <c r="G10" i="3"/>
  <c r="K9" i="3"/>
  <c r="J9" i="3"/>
  <c r="G9" i="3"/>
  <c r="K8" i="3"/>
  <c r="J8" i="3"/>
  <c r="G8" i="3"/>
  <c r="K115" i="2" l="1"/>
  <c r="J115" i="2"/>
  <c r="G115" i="2"/>
  <c r="K114" i="2"/>
  <c r="J114" i="2"/>
  <c r="G114" i="2"/>
  <c r="K112" i="2"/>
  <c r="J112" i="2"/>
  <c r="G112" i="2"/>
  <c r="K111" i="2"/>
  <c r="J111" i="2"/>
  <c r="G111" i="2"/>
  <c r="K110" i="2"/>
  <c r="J110" i="2"/>
  <c r="G110" i="2"/>
  <c r="K109" i="2"/>
  <c r="J109" i="2"/>
  <c r="G109" i="2"/>
  <c r="K108" i="2"/>
  <c r="J108" i="2"/>
  <c r="G108" i="2"/>
  <c r="K107" i="2"/>
  <c r="J107" i="2"/>
  <c r="G107" i="2"/>
  <c r="K106" i="2"/>
  <c r="J106" i="2"/>
  <c r="G106" i="2"/>
  <c r="K105" i="2"/>
  <c r="J105" i="2"/>
  <c r="G105" i="2"/>
  <c r="K104" i="2"/>
  <c r="J104" i="2"/>
  <c r="G104" i="2"/>
  <c r="K103" i="2"/>
  <c r="J103" i="2"/>
  <c r="G103" i="2"/>
  <c r="K102" i="2"/>
  <c r="J102" i="2"/>
  <c r="G102" i="2"/>
  <c r="K100" i="2"/>
  <c r="J100" i="2"/>
  <c r="G100" i="2"/>
  <c r="K99" i="2"/>
  <c r="J99" i="2"/>
  <c r="G99" i="2"/>
  <c r="K98" i="2"/>
  <c r="J98" i="2"/>
  <c r="G98" i="2"/>
  <c r="K96" i="2"/>
  <c r="J96" i="2"/>
  <c r="G96" i="2"/>
  <c r="K95" i="2"/>
  <c r="J95" i="2"/>
  <c r="G95" i="2"/>
  <c r="K94" i="2"/>
  <c r="J94" i="2"/>
  <c r="G94" i="2"/>
  <c r="K93" i="2"/>
  <c r="J93" i="2"/>
  <c r="G93" i="2"/>
  <c r="K92" i="2"/>
  <c r="J92" i="2"/>
  <c r="G92" i="2"/>
  <c r="K91" i="2"/>
  <c r="J91" i="2"/>
  <c r="G91" i="2"/>
  <c r="K90" i="2"/>
  <c r="J90" i="2"/>
  <c r="G90" i="2"/>
  <c r="K89" i="2"/>
  <c r="J89" i="2"/>
  <c r="G89" i="2"/>
  <c r="K88" i="2"/>
  <c r="J88" i="2"/>
  <c r="G88" i="2"/>
  <c r="K86" i="2"/>
  <c r="J86" i="2"/>
  <c r="G86" i="2"/>
  <c r="K85" i="2"/>
  <c r="J85" i="2"/>
  <c r="G85" i="2"/>
  <c r="K84" i="2"/>
  <c r="J84" i="2"/>
  <c r="G84" i="2"/>
  <c r="K83" i="2"/>
  <c r="J83" i="2"/>
  <c r="G83" i="2"/>
  <c r="K82" i="2"/>
  <c r="J82" i="2"/>
  <c r="G82" i="2"/>
  <c r="K81" i="2"/>
  <c r="J81" i="2"/>
  <c r="G81" i="2"/>
  <c r="K80" i="2"/>
  <c r="J80" i="2"/>
  <c r="G80" i="2"/>
  <c r="K79" i="2"/>
  <c r="J79" i="2"/>
  <c r="G79" i="2"/>
  <c r="K78" i="2"/>
  <c r="J78" i="2"/>
  <c r="G78" i="2"/>
  <c r="K77" i="2"/>
  <c r="J77" i="2"/>
  <c r="G77" i="2"/>
  <c r="K76" i="2"/>
  <c r="J76" i="2"/>
  <c r="G76" i="2"/>
  <c r="K74" i="2"/>
  <c r="J74" i="2"/>
  <c r="G74" i="2"/>
  <c r="K73" i="2"/>
  <c r="J73" i="2"/>
  <c r="G73" i="2"/>
  <c r="K71" i="2"/>
  <c r="J71" i="2"/>
  <c r="G71" i="2"/>
  <c r="K70" i="2"/>
  <c r="J70" i="2"/>
  <c r="G70" i="2"/>
  <c r="K69" i="2"/>
  <c r="J69" i="2"/>
  <c r="G69" i="2"/>
  <c r="K68" i="2"/>
  <c r="J68" i="2"/>
  <c r="G68" i="2"/>
  <c r="K67" i="2"/>
  <c r="J67" i="2"/>
  <c r="G67" i="2"/>
  <c r="K66" i="2"/>
  <c r="J66" i="2"/>
  <c r="G66" i="2"/>
  <c r="K65" i="2"/>
  <c r="J65" i="2"/>
  <c r="G65" i="2"/>
  <c r="K64" i="2"/>
  <c r="J64" i="2"/>
  <c r="G64" i="2"/>
  <c r="K63" i="2"/>
  <c r="J63" i="2"/>
  <c r="G63" i="2"/>
  <c r="K61" i="2"/>
  <c r="J61" i="2"/>
  <c r="G61" i="2"/>
  <c r="K60" i="2"/>
  <c r="J60" i="2"/>
  <c r="G60" i="2"/>
  <c r="K59" i="2"/>
  <c r="J59" i="2"/>
  <c r="G59" i="2"/>
  <c r="K58" i="2"/>
  <c r="J58" i="2"/>
  <c r="G58" i="2"/>
  <c r="K57" i="2"/>
  <c r="J57" i="2"/>
  <c r="G57" i="2"/>
  <c r="K56" i="2"/>
  <c r="J56" i="2"/>
  <c r="G56" i="2"/>
  <c r="K55" i="2"/>
  <c r="J55" i="2"/>
  <c r="G55" i="2"/>
  <c r="K54" i="2"/>
  <c r="J54" i="2"/>
  <c r="G54" i="2"/>
  <c r="K53" i="2"/>
  <c r="J53" i="2"/>
  <c r="G53" i="2"/>
  <c r="K51" i="2"/>
  <c r="J51" i="2"/>
  <c r="G51" i="2"/>
  <c r="K50" i="2"/>
  <c r="J50" i="2"/>
  <c r="G50" i="2"/>
  <c r="K49" i="2"/>
  <c r="J49" i="2"/>
  <c r="G49" i="2"/>
  <c r="K48" i="2"/>
  <c r="J48" i="2"/>
  <c r="G48" i="2"/>
  <c r="K47" i="2"/>
  <c r="J47" i="2"/>
  <c r="G47" i="2"/>
  <c r="K46" i="2"/>
  <c r="J46" i="2"/>
  <c r="G46" i="2"/>
  <c r="K45" i="2"/>
  <c r="J45" i="2"/>
  <c r="G45" i="2"/>
  <c r="K44" i="2"/>
  <c r="J44" i="2"/>
  <c r="G44" i="2"/>
  <c r="K43" i="2"/>
  <c r="J43" i="2"/>
  <c r="G43" i="2"/>
  <c r="K41" i="2"/>
  <c r="J41" i="2"/>
  <c r="G41" i="2"/>
  <c r="K40" i="2"/>
  <c r="J40" i="2"/>
  <c r="G40" i="2"/>
  <c r="K39" i="2"/>
  <c r="J39" i="2"/>
  <c r="G39" i="2"/>
  <c r="K38" i="2"/>
  <c r="J38" i="2"/>
  <c r="G38" i="2"/>
  <c r="K37" i="2"/>
  <c r="J37" i="2"/>
  <c r="G37" i="2"/>
  <c r="K36" i="2"/>
  <c r="J36" i="2"/>
  <c r="G36" i="2"/>
  <c r="K35" i="2"/>
  <c r="J35" i="2"/>
  <c r="G35" i="2"/>
  <c r="K34" i="2"/>
  <c r="J34" i="2"/>
  <c r="G34" i="2"/>
  <c r="K33" i="2"/>
  <c r="J33" i="2"/>
  <c r="G33" i="2"/>
  <c r="K32" i="2"/>
  <c r="J32" i="2"/>
  <c r="G32" i="2"/>
  <c r="K30" i="2"/>
  <c r="J30" i="2"/>
  <c r="G30" i="2"/>
  <c r="K29" i="2"/>
  <c r="J29" i="2"/>
  <c r="G29" i="2"/>
  <c r="K28" i="2"/>
  <c r="J28" i="2"/>
  <c r="G28" i="2"/>
  <c r="K27" i="2"/>
  <c r="J27" i="2"/>
  <c r="G27" i="2"/>
  <c r="K26" i="2"/>
  <c r="J26" i="2"/>
  <c r="G26" i="2"/>
  <c r="K25" i="2"/>
  <c r="J25" i="2"/>
  <c r="G25" i="2"/>
  <c r="K24" i="2"/>
  <c r="J24" i="2"/>
  <c r="G24" i="2"/>
  <c r="K23" i="2"/>
  <c r="J23" i="2"/>
  <c r="G23" i="2"/>
  <c r="K22" i="2"/>
  <c r="J22" i="2"/>
  <c r="G22" i="2"/>
  <c r="K20" i="2"/>
  <c r="J20" i="2"/>
  <c r="G20" i="2"/>
  <c r="K19" i="2"/>
  <c r="J19" i="2"/>
  <c r="G19" i="2"/>
  <c r="K18" i="2"/>
  <c r="J18" i="2"/>
  <c r="G18" i="2"/>
  <c r="K16" i="2"/>
  <c r="J16" i="2"/>
  <c r="G16" i="2"/>
  <c r="K15" i="2"/>
  <c r="J15" i="2"/>
  <c r="G15" i="2"/>
  <c r="K14" i="2"/>
  <c r="J14" i="2"/>
  <c r="G14" i="2"/>
  <c r="K13" i="2"/>
  <c r="J13" i="2"/>
  <c r="G13" i="2"/>
  <c r="K12" i="2"/>
  <c r="J12" i="2"/>
  <c r="G12" i="2"/>
  <c r="K11" i="2"/>
  <c r="J11" i="2"/>
  <c r="G11" i="2"/>
  <c r="K10" i="2"/>
  <c r="J10" i="2"/>
  <c r="G10" i="2"/>
  <c r="K9" i="2"/>
  <c r="J9" i="2"/>
  <c r="G9" i="2"/>
  <c r="K8" i="2"/>
  <c r="K7" i="2" s="1"/>
  <c r="K116" i="2" s="1"/>
  <c r="J8" i="2"/>
  <c r="G8" i="2"/>
  <c r="G7" i="2" s="1"/>
  <c r="G116" i="2" s="1"/>
  <c r="A4" i="5" s="1"/>
  <c r="K25" i="1"/>
  <c r="J25" i="1"/>
  <c r="G25" i="1"/>
  <c r="K20" i="1"/>
  <c r="K21" i="1"/>
  <c r="J20" i="1"/>
  <c r="G20" i="1"/>
  <c r="K116" i="1"/>
  <c r="J116" i="1"/>
  <c r="K70" i="1"/>
  <c r="J70" i="1"/>
  <c r="G70" i="1"/>
  <c r="K65" i="1"/>
  <c r="J65" i="1"/>
  <c r="G65" i="1"/>
  <c r="K121" i="1"/>
  <c r="J121" i="1"/>
  <c r="G116" i="1"/>
  <c r="K103" i="1"/>
  <c r="K104" i="1"/>
  <c r="K105" i="1"/>
  <c r="K106" i="1"/>
  <c r="J103" i="1"/>
  <c r="J104" i="1"/>
  <c r="J105" i="1"/>
  <c r="J106" i="1"/>
  <c r="G106" i="1"/>
  <c r="G105" i="1"/>
  <c r="G104" i="1"/>
  <c r="G103" i="1"/>
  <c r="K166" i="1"/>
  <c r="J166" i="1"/>
  <c r="G166" i="1"/>
  <c r="K175" i="1"/>
  <c r="K176" i="1"/>
  <c r="J175" i="1"/>
  <c r="J176" i="1"/>
  <c r="G176" i="1"/>
  <c r="G175" i="1"/>
  <c r="K165" i="1"/>
  <c r="J165" i="1"/>
  <c r="G165" i="1"/>
  <c r="K163" i="1"/>
  <c r="K164" i="1"/>
  <c r="J163" i="1"/>
  <c r="J164" i="1"/>
  <c r="G164" i="1"/>
  <c r="G163" i="1"/>
  <c r="K151" i="1"/>
  <c r="K152" i="1"/>
  <c r="J151" i="1"/>
  <c r="J152" i="1"/>
  <c r="G152" i="1"/>
  <c r="G151" i="1"/>
  <c r="K54" i="1"/>
  <c r="K55" i="1"/>
  <c r="K56" i="1"/>
  <c r="K57" i="1"/>
  <c r="K58" i="1"/>
  <c r="K59" i="1"/>
  <c r="K60" i="1"/>
  <c r="K61" i="1"/>
  <c r="J54" i="1"/>
  <c r="J55" i="1"/>
  <c r="J56" i="1"/>
  <c r="J57" i="1"/>
  <c r="J58" i="1"/>
  <c r="J59" i="1"/>
  <c r="J60" i="1"/>
  <c r="J61" i="1"/>
  <c r="G61" i="1"/>
  <c r="G60" i="1"/>
  <c r="G59" i="1"/>
  <c r="G58" i="1"/>
  <c r="G57" i="1"/>
  <c r="G56" i="1"/>
  <c r="G55" i="1"/>
  <c r="G54" i="1"/>
  <c r="K202" i="1"/>
  <c r="K203" i="1"/>
  <c r="J202" i="1"/>
  <c r="G202" i="1"/>
  <c r="G203" i="1"/>
  <c r="K185" i="1"/>
  <c r="K186" i="1"/>
  <c r="K187" i="1"/>
  <c r="K188" i="1"/>
  <c r="K189" i="1"/>
  <c r="K190" i="1"/>
  <c r="K192" i="1"/>
  <c r="K193" i="1"/>
  <c r="K194" i="1"/>
  <c r="K195" i="1"/>
  <c r="K196" i="1"/>
  <c r="K197" i="1"/>
  <c r="K198" i="1"/>
  <c r="K200" i="1"/>
  <c r="K201" i="1"/>
  <c r="J185" i="1"/>
  <c r="J186" i="1"/>
  <c r="J187" i="1"/>
  <c r="J188" i="1"/>
  <c r="J189" i="1"/>
  <c r="J190" i="1"/>
  <c r="J192" i="1"/>
  <c r="J193" i="1"/>
  <c r="J194" i="1"/>
  <c r="J195" i="1"/>
  <c r="J196" i="1"/>
  <c r="J197" i="1"/>
  <c r="J198" i="1"/>
  <c r="J200" i="1"/>
  <c r="J201" i="1"/>
  <c r="G185" i="1"/>
  <c r="G186" i="1"/>
  <c r="G187" i="1"/>
  <c r="G188" i="1"/>
  <c r="G189" i="1"/>
  <c r="G190" i="1"/>
  <c r="G192" i="1"/>
  <c r="G193" i="1"/>
  <c r="G194" i="1"/>
  <c r="G195" i="1"/>
  <c r="G196" i="1"/>
  <c r="G197" i="1"/>
  <c r="G198" i="1"/>
  <c r="G200" i="1"/>
  <c r="G201" i="1"/>
  <c r="K181" i="1"/>
  <c r="K182" i="1"/>
  <c r="K184" i="1"/>
  <c r="K204" i="1"/>
  <c r="J181" i="1"/>
  <c r="J182" i="1"/>
  <c r="J184" i="1"/>
  <c r="J203" i="1"/>
  <c r="J204" i="1"/>
  <c r="G181" i="1"/>
  <c r="G182" i="1"/>
  <c r="G184" i="1"/>
  <c r="G204" i="1"/>
  <c r="J177" i="1"/>
  <c r="J178" i="1"/>
  <c r="J179" i="1"/>
  <c r="K134" i="1"/>
  <c r="K135" i="1"/>
  <c r="K136" i="1"/>
  <c r="K137" i="1"/>
  <c r="K138" i="1"/>
  <c r="K139" i="1"/>
  <c r="K140" i="1"/>
  <c r="K141" i="1"/>
  <c r="K143" i="1"/>
  <c r="K144" i="1"/>
  <c r="K145" i="1"/>
  <c r="K146" i="1"/>
  <c r="K147" i="1"/>
  <c r="K148" i="1"/>
  <c r="K149" i="1"/>
  <c r="K150" i="1"/>
  <c r="K153" i="1"/>
  <c r="K155" i="1"/>
  <c r="K156" i="1"/>
  <c r="K157" i="1"/>
  <c r="K158" i="1"/>
  <c r="K159" i="1"/>
  <c r="K160" i="1"/>
  <c r="K161" i="1"/>
  <c r="K162" i="1"/>
  <c r="K167" i="1"/>
  <c r="K169" i="1"/>
  <c r="K170" i="1"/>
  <c r="K171" i="1"/>
  <c r="K172" i="1"/>
  <c r="K173" i="1"/>
  <c r="K174" i="1"/>
  <c r="K177" i="1"/>
  <c r="K178" i="1"/>
  <c r="K179" i="1"/>
  <c r="J138" i="1"/>
  <c r="J139" i="1"/>
  <c r="J140" i="1"/>
  <c r="J141" i="1"/>
  <c r="J143" i="1"/>
  <c r="J144" i="1"/>
  <c r="J145" i="1"/>
  <c r="J146" i="1"/>
  <c r="J147" i="1"/>
  <c r="J148" i="1"/>
  <c r="J149" i="1"/>
  <c r="J150" i="1"/>
  <c r="J153" i="1"/>
  <c r="J155" i="1"/>
  <c r="J156" i="1"/>
  <c r="J157" i="1"/>
  <c r="J158" i="1"/>
  <c r="J159" i="1"/>
  <c r="J160" i="1"/>
  <c r="J161" i="1"/>
  <c r="J162" i="1"/>
  <c r="J167" i="1"/>
  <c r="J169" i="1"/>
  <c r="J170" i="1"/>
  <c r="J171" i="1"/>
  <c r="J172" i="1"/>
  <c r="J173" i="1"/>
  <c r="J174" i="1"/>
  <c r="G134" i="1"/>
  <c r="G135" i="1"/>
  <c r="G136" i="1"/>
  <c r="G137" i="1"/>
  <c r="G138" i="1"/>
  <c r="G139" i="1"/>
  <c r="G140" i="1"/>
  <c r="G141" i="1"/>
  <c r="G143" i="1"/>
  <c r="G144" i="1"/>
  <c r="G145" i="1"/>
  <c r="G146" i="1"/>
  <c r="G147" i="1"/>
  <c r="G148" i="1"/>
  <c r="G149" i="1"/>
  <c r="G150" i="1"/>
  <c r="G153" i="1"/>
  <c r="G155" i="1"/>
  <c r="G156" i="1"/>
  <c r="G157" i="1"/>
  <c r="G158" i="1"/>
  <c r="G159" i="1"/>
  <c r="G160" i="1"/>
  <c r="G161" i="1"/>
  <c r="G162" i="1"/>
  <c r="G167" i="1"/>
  <c r="G169" i="1"/>
  <c r="G170" i="1"/>
  <c r="G171" i="1"/>
  <c r="G172" i="1"/>
  <c r="G173" i="1"/>
  <c r="G174" i="1"/>
  <c r="G177" i="1"/>
  <c r="G178" i="1"/>
  <c r="G179" i="1"/>
  <c r="J134" i="1"/>
  <c r="J135" i="1"/>
  <c r="J136" i="1"/>
  <c r="J137" i="1"/>
  <c r="K125" i="1"/>
  <c r="J125" i="1"/>
  <c r="J126" i="1"/>
  <c r="K131" i="1"/>
  <c r="J131" i="1"/>
  <c r="G131" i="1"/>
  <c r="G125" i="1"/>
  <c r="G121" i="1"/>
  <c r="K110" i="1"/>
  <c r="K111" i="1"/>
  <c r="K112" i="1"/>
  <c r="K113" i="1"/>
  <c r="K114" i="1"/>
  <c r="K115" i="1"/>
  <c r="K117" i="1"/>
  <c r="K118" i="1"/>
  <c r="J110" i="1"/>
  <c r="J111" i="1"/>
  <c r="J112" i="1"/>
  <c r="J113" i="1"/>
  <c r="J114" i="1"/>
  <c r="J115" i="1"/>
  <c r="J117" i="1"/>
  <c r="J118" i="1"/>
  <c r="G118" i="1"/>
  <c r="G117" i="1"/>
  <c r="G115" i="1"/>
  <c r="G114" i="1"/>
  <c r="G113" i="1"/>
  <c r="G112" i="1"/>
  <c r="G111" i="1"/>
  <c r="G110" i="1"/>
  <c r="K75" i="1"/>
  <c r="K76" i="1"/>
  <c r="K77" i="1"/>
  <c r="K78" i="1"/>
  <c r="K79" i="1"/>
  <c r="K80" i="1"/>
  <c r="K81" i="1"/>
  <c r="K82" i="1"/>
  <c r="K83" i="1"/>
  <c r="J75" i="1"/>
  <c r="J76" i="1"/>
  <c r="J77" i="1"/>
  <c r="J78" i="1"/>
  <c r="J79" i="1"/>
  <c r="J80" i="1"/>
  <c r="J81" i="1"/>
  <c r="J82" i="1"/>
  <c r="J83" i="1"/>
  <c r="G83" i="1"/>
  <c r="G82" i="1"/>
  <c r="G81" i="1"/>
  <c r="G80" i="1"/>
  <c r="G79" i="1"/>
  <c r="G78" i="1"/>
  <c r="G77" i="1"/>
  <c r="G76" i="1"/>
  <c r="G75" i="1"/>
  <c r="K19" i="1"/>
  <c r="K22" i="1"/>
  <c r="K23" i="1"/>
  <c r="K24" i="1"/>
  <c r="K26" i="1"/>
  <c r="K27" i="1"/>
  <c r="J19" i="1"/>
  <c r="J21" i="1"/>
  <c r="J22" i="1"/>
  <c r="J23" i="1"/>
  <c r="J24" i="1"/>
  <c r="J26" i="1"/>
  <c r="J27" i="1"/>
  <c r="G27" i="1"/>
  <c r="G26" i="1"/>
  <c r="G24" i="1"/>
  <c r="G23" i="1"/>
  <c r="G22" i="1"/>
  <c r="G21" i="1"/>
  <c r="G19" i="1"/>
  <c r="K126" i="1"/>
  <c r="G126" i="1"/>
  <c r="K96" i="1"/>
  <c r="K97" i="1"/>
  <c r="K98" i="1"/>
  <c r="K99" i="1"/>
  <c r="K100" i="1"/>
  <c r="K101" i="1"/>
  <c r="K102" i="1"/>
  <c r="K107" i="1"/>
  <c r="J96" i="1"/>
  <c r="J97" i="1"/>
  <c r="J98" i="1"/>
  <c r="J99" i="1"/>
  <c r="J100" i="1"/>
  <c r="J101" i="1"/>
  <c r="J102" i="1"/>
  <c r="J107" i="1"/>
  <c r="G96" i="1"/>
  <c r="G97" i="1"/>
  <c r="G98" i="1"/>
  <c r="G99" i="1"/>
  <c r="G100" i="1"/>
  <c r="G101" i="1"/>
  <c r="G102" i="1"/>
  <c r="G107" i="1"/>
  <c r="K31" i="1"/>
  <c r="J31" i="1"/>
  <c r="G31" i="1"/>
  <c r="K109" i="1"/>
  <c r="K120" i="1"/>
  <c r="K122" i="1"/>
  <c r="K123" i="1"/>
  <c r="K124" i="1"/>
  <c r="K127" i="1"/>
  <c r="K128" i="1"/>
  <c r="K129" i="1"/>
  <c r="K130" i="1"/>
  <c r="K133" i="1"/>
  <c r="J109" i="1"/>
  <c r="J120" i="1"/>
  <c r="J122" i="1"/>
  <c r="J123" i="1"/>
  <c r="J124" i="1"/>
  <c r="J127" i="1"/>
  <c r="J128" i="1"/>
  <c r="J129" i="1"/>
  <c r="J130" i="1"/>
  <c r="J133" i="1"/>
  <c r="G109" i="1"/>
  <c r="G120" i="1"/>
  <c r="G122" i="1"/>
  <c r="G123" i="1"/>
  <c r="G124" i="1"/>
  <c r="G127" i="1"/>
  <c r="G128" i="1"/>
  <c r="G129" i="1"/>
  <c r="G130" i="1"/>
  <c r="G133" i="1"/>
  <c r="K89" i="1"/>
  <c r="J89" i="1"/>
  <c r="G89" i="1"/>
  <c r="K92" i="1"/>
  <c r="J92" i="1"/>
  <c r="G92" i="1"/>
  <c r="K49" i="1"/>
  <c r="K50" i="1"/>
  <c r="J49" i="1"/>
  <c r="G49" i="1"/>
  <c r="K39" i="1"/>
  <c r="J39" i="1"/>
  <c r="J40" i="1"/>
  <c r="G39" i="1"/>
  <c r="K11" i="1"/>
  <c r="K12" i="1"/>
  <c r="K13" i="1"/>
  <c r="K14" i="1"/>
  <c r="K15" i="1"/>
  <c r="K16" i="1"/>
  <c r="J11" i="1"/>
  <c r="J12" i="1"/>
  <c r="J13" i="1"/>
  <c r="J14" i="1"/>
  <c r="J15" i="1"/>
  <c r="J16" i="1"/>
  <c r="G16" i="1"/>
  <c r="G15" i="1"/>
  <c r="G14" i="1"/>
  <c r="K67" i="1"/>
  <c r="J67" i="1"/>
  <c r="G67" i="1"/>
  <c r="K10" i="1"/>
  <c r="J10" i="1"/>
  <c r="G10" i="1"/>
  <c r="G11" i="1"/>
  <c r="G12" i="1"/>
  <c r="K51" i="1"/>
  <c r="J51" i="1"/>
  <c r="G51" i="1"/>
  <c r="K41" i="1"/>
  <c r="J41" i="1"/>
  <c r="G41" i="1"/>
  <c r="K85" i="1"/>
  <c r="J85" i="1"/>
  <c r="J86" i="1"/>
  <c r="G85" i="1"/>
  <c r="K9" i="1"/>
  <c r="K18" i="1"/>
  <c r="K28" i="1"/>
  <c r="K30" i="1"/>
  <c r="K33" i="1"/>
  <c r="K34" i="1"/>
  <c r="K35" i="1"/>
  <c r="K36" i="1"/>
  <c r="K37" i="1"/>
  <c r="K38" i="1"/>
  <c r="K40" i="1"/>
  <c r="K43" i="1"/>
  <c r="K44" i="1"/>
  <c r="K45" i="1"/>
  <c r="K46" i="1"/>
  <c r="K47" i="1"/>
  <c r="K48" i="1"/>
  <c r="K53" i="1"/>
  <c r="K63" i="1"/>
  <c r="K64" i="1"/>
  <c r="K66" i="1"/>
  <c r="K68" i="1"/>
  <c r="K69" i="1"/>
  <c r="K71" i="1"/>
  <c r="K72" i="1"/>
  <c r="K74" i="1"/>
  <c r="K86" i="1"/>
  <c r="K87" i="1"/>
  <c r="K88" i="1"/>
  <c r="K90" i="1"/>
  <c r="K91" i="1"/>
  <c r="K93" i="1"/>
  <c r="K95" i="1"/>
  <c r="J9" i="1"/>
  <c r="J18" i="1"/>
  <c r="J28" i="1"/>
  <c r="J30" i="1"/>
  <c r="J33" i="1"/>
  <c r="J34" i="1"/>
  <c r="J35" i="1"/>
  <c r="J36" i="1"/>
  <c r="J37" i="1"/>
  <c r="J38" i="1"/>
  <c r="J43" i="1"/>
  <c r="J44" i="1"/>
  <c r="J45" i="1"/>
  <c r="J46" i="1"/>
  <c r="J47" i="1"/>
  <c r="J48" i="1"/>
  <c r="J50" i="1"/>
  <c r="J53" i="1"/>
  <c r="J63" i="1"/>
  <c r="J64" i="1"/>
  <c r="J66" i="1"/>
  <c r="J68" i="1"/>
  <c r="J69" i="1"/>
  <c r="J71" i="1"/>
  <c r="J72" i="1"/>
  <c r="J74" i="1"/>
  <c r="J87" i="1"/>
  <c r="J88" i="1"/>
  <c r="J90" i="1"/>
  <c r="J91" i="1"/>
  <c r="J93" i="1"/>
  <c r="J95" i="1"/>
  <c r="G9" i="1"/>
  <c r="G13" i="1"/>
  <c r="G18" i="1"/>
  <c r="G28" i="1"/>
  <c r="G30" i="1"/>
  <c r="G33" i="1"/>
  <c r="G34" i="1"/>
  <c r="G35" i="1"/>
  <c r="G36" i="1"/>
  <c r="G37" i="1"/>
  <c r="G38" i="1"/>
  <c r="G40" i="1"/>
  <c r="G43" i="1"/>
  <c r="G44" i="1"/>
  <c r="G45" i="1"/>
  <c r="G46" i="1"/>
  <c r="G47" i="1"/>
  <c r="G48" i="1"/>
  <c r="G50" i="1"/>
  <c r="G53" i="1"/>
  <c r="G63" i="1"/>
  <c r="G64" i="1"/>
  <c r="G66" i="1"/>
  <c r="G68" i="1"/>
  <c r="G69" i="1"/>
  <c r="G71" i="1"/>
  <c r="G72" i="1"/>
  <c r="G74" i="1"/>
  <c r="G86" i="1"/>
  <c r="G87" i="1"/>
  <c r="G88" i="1"/>
  <c r="G90" i="1"/>
  <c r="G91" i="1"/>
  <c r="G93" i="1"/>
  <c r="G95" i="1"/>
  <c r="K8" i="1"/>
  <c r="K7" i="1" s="1"/>
  <c r="K205" i="1" s="1"/>
  <c r="B4" i="5"/>
  <c r="J8" i="1"/>
  <c r="G8" i="1"/>
  <c r="G7" i="1" s="1"/>
  <c r="G205" i="1" s="1"/>
</calcChain>
</file>

<file path=xl/sharedStrings.xml><?xml version="1.0" encoding="utf-8"?>
<sst xmlns="http://schemas.openxmlformats.org/spreadsheetml/2006/main" count="2028" uniqueCount="249">
  <si>
    <t>L.p.</t>
  </si>
  <si>
    <t>Nazwa</t>
  </si>
  <si>
    <t>JM</t>
  </si>
  <si>
    <t>Ilość</t>
  </si>
  <si>
    <t>Cena
netto</t>
  </si>
  <si>
    <t>Wartość
netto</t>
  </si>
  <si>
    <t>Upust</t>
  </si>
  <si>
    <t>VAT</t>
  </si>
  <si>
    <t>Wartość
brutto</t>
  </si>
  <si>
    <t>1.</t>
  </si>
  <si>
    <t>szt</t>
  </si>
  <si>
    <t>Razem:</t>
  </si>
  <si>
    <t>Cena / z VAT/</t>
  </si>
  <si>
    <t>2.</t>
  </si>
  <si>
    <t>3.</t>
  </si>
  <si>
    <t>4.</t>
  </si>
  <si>
    <t>5.</t>
  </si>
  <si>
    <t>6.</t>
  </si>
  <si>
    <t>7.</t>
  </si>
  <si>
    <t>8.</t>
  </si>
  <si>
    <t>Wymiar: wysokość x szerokość x głębokość</t>
  </si>
  <si>
    <t>9.</t>
  </si>
  <si>
    <t>10.</t>
  </si>
  <si>
    <t>ZESTAWIENIE MEBLI - PARTER</t>
  </si>
  <si>
    <t>p.4</t>
  </si>
  <si>
    <t>Biurko 750x1800x700</t>
  </si>
  <si>
    <t>Półka pod klawiaturę dł.700</t>
  </si>
  <si>
    <t>Kontener mobilny 4-szufladowy z piórnikiem 600x435x510</t>
  </si>
  <si>
    <t>Szafka socjalna 770x800x420</t>
  </si>
  <si>
    <t>Szafa ubraniowa 1850x600x420</t>
  </si>
  <si>
    <t>Nadstawka na szafę ubraniową 750x600x420</t>
  </si>
  <si>
    <t>Szafa aktowa 1850x800x420</t>
  </si>
  <si>
    <t>Nadstawka na szafę aktową 750x800x420</t>
  </si>
  <si>
    <t>Krzesło obrotowe</t>
  </si>
  <si>
    <t>p.7</t>
  </si>
  <si>
    <t>Stół sędziowski 800x2700x850</t>
  </si>
  <si>
    <t>Dostawka dla protokolanta 800x850x600</t>
  </si>
  <si>
    <t>Stół dla stron 750x1600x600</t>
  </si>
  <si>
    <t>Ława dla stron dł.1600</t>
  </si>
  <si>
    <t>Mównica</t>
  </si>
  <si>
    <t>Ława dla publiczności dł.1800</t>
  </si>
  <si>
    <t>Krzesło protokolanta</t>
  </si>
  <si>
    <t>Fotel sędziowski wysoki</t>
  </si>
  <si>
    <t>Fotel sędziowski niski</t>
  </si>
  <si>
    <t>Ława dla publiczności dł.1200</t>
  </si>
  <si>
    <t>p.8</t>
  </si>
  <si>
    <t>p.10</t>
  </si>
  <si>
    <t>Biurko 750x1400x700</t>
  </si>
  <si>
    <t>p.11</t>
  </si>
  <si>
    <t>p.12</t>
  </si>
  <si>
    <t>p.13</t>
  </si>
  <si>
    <t>Stół sędziowski 800x1800x850</t>
  </si>
  <si>
    <t>p.14</t>
  </si>
  <si>
    <t>11.</t>
  </si>
  <si>
    <t>Szafa ubraniowa 1850x600x600</t>
  </si>
  <si>
    <t>Nadstawka na szafę ubraniową 750x600x600</t>
  </si>
  <si>
    <t>p.17a</t>
  </si>
  <si>
    <t>p.18</t>
  </si>
  <si>
    <t>p.18b</t>
  </si>
  <si>
    <t>p.19</t>
  </si>
  <si>
    <t>Pomocnik do biurka 750x1000x500</t>
  </si>
  <si>
    <t>Krzesło stacjonarne</t>
  </si>
  <si>
    <t>p.20</t>
  </si>
  <si>
    <t>p.32a</t>
  </si>
  <si>
    <t>p.32b</t>
  </si>
  <si>
    <t>p.32c</t>
  </si>
  <si>
    <t>HOL</t>
  </si>
  <si>
    <t>p.26</t>
  </si>
  <si>
    <t>p.25</t>
  </si>
  <si>
    <t>p.27</t>
  </si>
  <si>
    <t>Szafka zlewowa 850x800x550</t>
  </si>
  <si>
    <t>Blat kuchenny wraz z wycięciem pod zlew</t>
  </si>
  <si>
    <t>Krzesło kuchenne</t>
  </si>
  <si>
    <t>Szafka z szufladami 850x750x550</t>
  </si>
  <si>
    <t>Stół kuchenny na stelażu metalowym 750x600x600</t>
  </si>
  <si>
    <t>Fotel gościnny</t>
  </si>
  <si>
    <t>Łóżko jednoosobowe 2000x800</t>
  </si>
  <si>
    <t>Szafa aktowo-ubraniowa 1850x800x420</t>
  </si>
  <si>
    <t>Nadstawka na szafę aktowo-ubraniową 750x800x420</t>
  </si>
  <si>
    <t>Szafa aktowa 1850x400x420</t>
  </si>
  <si>
    <t>Nadstawka na szafę aktową 750x400x420</t>
  </si>
  <si>
    <t>Biurko narożne 750x1800(700)x1200(600) - maskownica do podłogi</t>
  </si>
  <si>
    <t>12.</t>
  </si>
  <si>
    <t>Dostawka do biurka półkole 750x1800x400</t>
  </si>
  <si>
    <t>Szafa aktowa 1850x600x420</t>
  </si>
  <si>
    <t>Nadstawka na szafę aktową 750x600x420</t>
  </si>
  <si>
    <t>13.</t>
  </si>
  <si>
    <t>Stół konferencyjny 750x1600x800</t>
  </si>
  <si>
    <t>Dostawka półkole 750x1400x500</t>
  </si>
  <si>
    <t>Biurko 750x1700x900 z pełną maskownicą czarną cofnięto 200mm</t>
  </si>
  <si>
    <t>Stół na stelażu metalowym 750x1400x700</t>
  </si>
  <si>
    <t>Fotel stacjonarny</t>
  </si>
  <si>
    <t>Szafa aktowa 2700x1530x500 - drzwi przesuwne</t>
  </si>
  <si>
    <t>Symbol</t>
  </si>
  <si>
    <t>SG1</t>
  </si>
  <si>
    <t>PG1</t>
  </si>
  <si>
    <t>KL1</t>
  </si>
  <si>
    <t>KG1</t>
  </si>
  <si>
    <t>NG1</t>
  </si>
  <si>
    <t>NG2</t>
  </si>
  <si>
    <t>SUG1</t>
  </si>
  <si>
    <t>FG1</t>
  </si>
  <si>
    <t>B1</t>
  </si>
  <si>
    <t>B2</t>
  </si>
  <si>
    <t>BOC1</t>
  </si>
  <si>
    <t>BN2</t>
  </si>
  <si>
    <t>DST1</t>
  </si>
  <si>
    <t>D1</t>
  </si>
  <si>
    <t>D2</t>
  </si>
  <si>
    <t>FGG1</t>
  </si>
  <si>
    <t>FS2</t>
  </si>
  <si>
    <t>FS1</t>
  </si>
  <si>
    <t>KO1</t>
  </si>
  <si>
    <t>KK1</t>
  </si>
  <si>
    <t>K1</t>
  </si>
  <si>
    <t>K2</t>
  </si>
  <si>
    <t>ŁA1</t>
  </si>
  <si>
    <t>ŁA3</t>
  </si>
  <si>
    <t>ŁA2</t>
  </si>
  <si>
    <t>MO1</t>
  </si>
  <si>
    <t>N3</t>
  </si>
  <si>
    <t>N2</t>
  </si>
  <si>
    <t>N1</t>
  </si>
  <si>
    <t>N4</t>
  </si>
  <si>
    <t>SDS1</t>
  </si>
  <si>
    <t>SKO1</t>
  </si>
  <si>
    <t>SKK1</t>
  </si>
  <si>
    <t>STS1"</t>
  </si>
  <si>
    <t>STS1</t>
  </si>
  <si>
    <t>S2</t>
  </si>
  <si>
    <t>S3</t>
  </si>
  <si>
    <t>S1</t>
  </si>
  <si>
    <t>SAP1</t>
  </si>
  <si>
    <t>SAU1</t>
  </si>
  <si>
    <t>SU1</t>
  </si>
  <si>
    <t>SU2</t>
  </si>
  <si>
    <t>SS2</t>
  </si>
  <si>
    <t>Stolik 750x600x600</t>
  </si>
  <si>
    <t>ST2</t>
  </si>
  <si>
    <t>Biurko na stelażu metalowym wzmacniane 780x2030x800</t>
  </si>
  <si>
    <t>Fotel obrotowy</t>
  </si>
  <si>
    <t>FO1</t>
  </si>
  <si>
    <t>Krzesło obrotowe 24/7</t>
  </si>
  <si>
    <t>K24/7</t>
  </si>
  <si>
    <t>AK1</t>
  </si>
  <si>
    <t>PK1</t>
  </si>
  <si>
    <t>Szafa ubraniowo-aktowa 1850x800x600</t>
  </si>
  <si>
    <t>Szafka z półką 800x800x600</t>
  </si>
  <si>
    <t>Szafka - obudowa lodówki hotelowej 800x600x600</t>
  </si>
  <si>
    <t>Biurko 800x1400x600</t>
  </si>
  <si>
    <t>SSG2</t>
  </si>
  <si>
    <t>Fronton stołu sędziowskiego z furtką</t>
  </si>
  <si>
    <t>SPD1</t>
  </si>
  <si>
    <t>Szafka pod drukarkę 450x450x450</t>
  </si>
  <si>
    <t>ZESTAWIENIE MEBLI - PIĘTRO I</t>
  </si>
  <si>
    <t>p.102</t>
  </si>
  <si>
    <t>p.105b</t>
  </si>
  <si>
    <t xml:space="preserve">Krzesło stacjonarne </t>
  </si>
  <si>
    <t>p.107</t>
  </si>
  <si>
    <t>p.108</t>
  </si>
  <si>
    <t>Biurko 750x1600x800</t>
  </si>
  <si>
    <t>B4</t>
  </si>
  <si>
    <t>Biurko 750x1600x700</t>
  </si>
  <si>
    <t>B3</t>
  </si>
  <si>
    <t>p.109</t>
  </si>
  <si>
    <t>p.110</t>
  </si>
  <si>
    <t>p.114</t>
  </si>
  <si>
    <t>AK2</t>
  </si>
  <si>
    <t>Szafka z szufladami 850x550x550</t>
  </si>
  <si>
    <t>Szafka z drzwiami 850x580x550</t>
  </si>
  <si>
    <t>Szafka wisząca 600x800x320 z ociekaczem</t>
  </si>
  <si>
    <t>Szafka wisząca 600x550x320</t>
  </si>
  <si>
    <t>Szafka wisząca 600x580x320</t>
  </si>
  <si>
    <t>kpl</t>
  </si>
  <si>
    <t>Stół kuchenny na stelażu metalowym 750x1200x600</t>
  </si>
  <si>
    <t>SK1</t>
  </si>
  <si>
    <t>p.117</t>
  </si>
  <si>
    <t>p.118</t>
  </si>
  <si>
    <t>p.120</t>
  </si>
  <si>
    <t>p.122</t>
  </si>
  <si>
    <t>p.123</t>
  </si>
  <si>
    <t>Stół sędziowski 800x3500x850</t>
  </si>
  <si>
    <t>STS1'</t>
  </si>
  <si>
    <t>Ława na hol dł.1200</t>
  </si>
  <si>
    <t>Stolik na stelażu metalowym 750x600x600</t>
  </si>
  <si>
    <t>ZESTAWIENIE MEBLI - PIĘTRO II</t>
  </si>
  <si>
    <t>p.203</t>
  </si>
  <si>
    <t>B1'</t>
  </si>
  <si>
    <t>p.207</t>
  </si>
  <si>
    <t>p.208</t>
  </si>
  <si>
    <t>Biurko narożne 750x1800(800)x1300(600) - 2x lewe, 2x prawe</t>
  </si>
  <si>
    <t>BN1</t>
  </si>
  <si>
    <t>Szafka z półką 750x500x800</t>
  </si>
  <si>
    <t>SZP1</t>
  </si>
  <si>
    <t>Szafka z drzwiami przesuwnymi 750x1600x470</t>
  </si>
  <si>
    <t>SDP1</t>
  </si>
  <si>
    <t>p.209</t>
  </si>
  <si>
    <t>Biurko 750x1400x700 - z czarną maskownicą do podłogi</t>
  </si>
  <si>
    <t>Kontener mobilny 4-szufladowy z piórnikiem 600x435x510 - czarne uchwyty</t>
  </si>
  <si>
    <t>Szafka socjalna 770x600x420 - czarne uchwyty</t>
  </si>
  <si>
    <t>SS1</t>
  </si>
  <si>
    <t>Szafa aktowa 1150x800x420 - czarne uchwyty</t>
  </si>
  <si>
    <t>SN1</t>
  </si>
  <si>
    <t>Szafka aktowa 1150x800x420 - front szklany czarny lacobel - czarne uchwyty</t>
  </si>
  <si>
    <t>SN2</t>
  </si>
  <si>
    <t>p.210</t>
  </si>
  <si>
    <t>Biurko 750x1800x700 - z czarną maskownicą do podłogi</t>
  </si>
  <si>
    <t>B2'</t>
  </si>
  <si>
    <t>Stół na stelażu metalowym 750x1500x700</t>
  </si>
  <si>
    <t>ST1</t>
  </si>
  <si>
    <t>Szafa aktowo-ubraniowa 1850x800x420 - czarne uchwyty</t>
  </si>
  <si>
    <t>Szafa aktowa 1850x800x420 - czarne uchwyty</t>
  </si>
  <si>
    <t>p.214</t>
  </si>
  <si>
    <t>p.215</t>
  </si>
  <si>
    <t>AK3</t>
  </si>
  <si>
    <t>Szafka z drzwiami 850x600x550</t>
  </si>
  <si>
    <t>Szafka wisząca 600x600x320</t>
  </si>
  <si>
    <t>p.218</t>
  </si>
  <si>
    <t>p.219</t>
  </si>
  <si>
    <t>p.220</t>
  </si>
  <si>
    <t>p.221</t>
  </si>
  <si>
    <t>p.222</t>
  </si>
  <si>
    <t>p.223</t>
  </si>
  <si>
    <t>Ława dla publiczności dł.1600</t>
  </si>
  <si>
    <t>ZESTAWIENIE MEBLI - PODDASZE</t>
  </si>
  <si>
    <t>Symbl</t>
  </si>
  <si>
    <t>p.309</t>
  </si>
  <si>
    <t>p.310</t>
  </si>
  <si>
    <t>p.311</t>
  </si>
  <si>
    <t>p.312</t>
  </si>
  <si>
    <t>p.313</t>
  </si>
  <si>
    <t>Szafka socjalna 850x600x420</t>
  </si>
  <si>
    <t>SS3</t>
  </si>
  <si>
    <t>Szafa aktowa 1150x800x420</t>
  </si>
  <si>
    <t>Szafa aktowa 1150x800x420 - fronty szklane czarny lacobel</t>
  </si>
  <si>
    <t>p.317</t>
  </si>
  <si>
    <t>AK4</t>
  </si>
  <si>
    <t>Szafka wisząca 720x800x320 z ociekaczem</t>
  </si>
  <si>
    <t>Szafka wisząca 720x550x320</t>
  </si>
  <si>
    <t>Szafka wisząca 720x600x320</t>
  </si>
  <si>
    <t>p.318</t>
  </si>
  <si>
    <t>Nadstawka na szafę ubraniowo-aktową 750x800x420</t>
  </si>
  <si>
    <t>p.320</t>
  </si>
  <si>
    <t>Szafka socjalna 770x600x420</t>
  </si>
  <si>
    <t>p.321</t>
  </si>
  <si>
    <t>p.322</t>
  </si>
  <si>
    <t>ZESTAWIENIE MEBLI - PODSUMOWANIE</t>
  </si>
  <si>
    <t>Wartość 
netto</t>
  </si>
  <si>
    <t>Wartość 
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</si>
</sst>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#,##0.00\ &quot;zł&quot;"/>
  </numFmts>
  <fonts count="16">
    <font>
      <sz val="11"/>
      <color indexed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4"/>
      <color indexed="8"/>
      <name val="Czcionka tekstu podstawowego"/>
      <charset val="238"/>
    </font>
    <font>
      <b/>
      <sz val="12"/>
      <color indexed="8"/>
      <name val="Times New Roman"/>
      <family val="1"/>
      <charset val="1"/>
    </font>
    <font>
      <sz val="1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b/>
      <sz val="8"/>
      <color indexed="8"/>
      <name val="Czcionka tekstu podstawowego"/>
      <charset val="238"/>
    </font>
    <font>
      <b/>
      <sz val="12"/>
      <name val="Times New Roman"/>
      <family val="1"/>
      <charset val="238"/>
    </font>
    <font>
      <sz val="8"/>
      <color rgb="FFFF0000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8"/>
      <color indexed="8"/>
      <name val="Czcionka tekstu podstawowego"/>
      <family val="2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00FFFF"/>
        <bgColor indexed="26"/>
      </patternFill>
    </fill>
    <fill>
      <patternFill patternType="solid">
        <fgColor rgb="FFC0C0C0"/>
        <bgColor indexed="31"/>
      </patternFill>
    </fill>
    <fill>
      <patternFill patternType="solid">
        <fgColor rgb="FF92D050"/>
        <bgColor indexed="35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rgb="FF92D050"/>
        <bgColor indexed="26"/>
      </patternFill>
    </fill>
    <fill>
      <patternFill patternType="solid">
        <fgColor rgb="FFFFFFFF"/>
        <bgColor indexed="3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ill="0" applyBorder="0" applyAlignment="0" applyProtection="0"/>
    <xf numFmtId="164" fontId="5" fillId="0" borderId="0" applyFill="0" applyBorder="0" applyAlignment="0" applyProtection="0"/>
  </cellStyleXfs>
  <cellXfs count="62">
    <xf numFmtId="0" fontId="0" fillId="0" borderId="0" xfId="0"/>
    <xf numFmtId="2" fontId="4" fillId="0" borderId="1" xfId="0" applyNumberFormat="1" applyFont="1" applyBorder="1" applyAlignment="1" applyProtection="1">
      <alignment horizontal="right" vertical="center" wrapText="1"/>
      <protection locked="0"/>
    </xf>
    <xf numFmtId="2" fontId="4" fillId="0" borderId="3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top"/>
    </xf>
    <xf numFmtId="0" fontId="9" fillId="0" borderId="0" xfId="0" applyFont="1" applyProtection="1"/>
    <xf numFmtId="0" fontId="8" fillId="0" borderId="0" xfId="0" applyFont="1" applyAlignment="1" applyProtection="1"/>
    <xf numFmtId="0" fontId="2" fillId="0" borderId="0" xfId="0" applyFont="1" applyAlignme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164" fontId="1" fillId="2" borderId="1" xfId="2" applyFont="1" applyFill="1" applyBorder="1" applyAlignment="1" applyProtection="1">
      <alignment horizontal="right" vertical="center"/>
    </xf>
    <xf numFmtId="9" fontId="1" fillId="3" borderId="1" xfId="1" applyFont="1" applyFill="1" applyBorder="1" applyAlignment="1" applyProtection="1">
      <alignment horizontal="center" vertical="center"/>
    </xf>
    <xf numFmtId="9" fontId="1" fillId="2" borderId="1" xfId="0" applyNumberFormat="1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 applyProtection="1">
      <alignment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2" fontId="4" fillId="7" borderId="3" xfId="0" applyNumberFormat="1" applyFont="1" applyFill="1" applyBorder="1" applyAlignment="1" applyProtection="1">
      <alignment horizontal="right" vertical="center" wrapText="1"/>
    </xf>
    <xf numFmtId="164" fontId="1" fillId="8" borderId="1" xfId="2" applyFont="1" applyFill="1" applyBorder="1" applyAlignment="1" applyProtection="1">
      <alignment horizontal="right" vertical="center"/>
    </xf>
    <xf numFmtId="9" fontId="1" fillId="9" borderId="1" xfId="1" applyFont="1" applyFill="1" applyBorder="1" applyAlignment="1" applyProtection="1">
      <alignment horizontal="center" vertical="center"/>
    </xf>
    <xf numFmtId="9" fontId="1" fillId="8" borderId="1" xfId="0" applyNumberFormat="1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wrapText="1"/>
    </xf>
    <xf numFmtId="0" fontId="12" fillId="0" borderId="0" xfId="0" applyFont="1" applyAlignment="1" applyProtection="1">
      <alignment wrapText="1"/>
    </xf>
    <xf numFmtId="0" fontId="11" fillId="0" borderId="0" xfId="0" applyFont="1" applyAlignment="1" applyProtection="1">
      <alignment wrapText="1"/>
    </xf>
    <xf numFmtId="0" fontId="0" fillId="0" borderId="0" xfId="0" applyProtection="1"/>
    <xf numFmtId="0" fontId="0" fillId="0" borderId="5" xfId="0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164" fontId="1" fillId="6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8" fillId="0" borderId="0" xfId="0" applyFont="1" applyProtection="1"/>
    <xf numFmtId="164" fontId="8" fillId="5" borderId="1" xfId="2" applyFont="1" applyFill="1" applyBorder="1" applyAlignment="1" applyProtection="1">
      <alignment horizontal="right" vertical="center"/>
    </xf>
    <xf numFmtId="9" fontId="8" fillId="4" borderId="1" xfId="1" applyFont="1" applyFill="1" applyBorder="1" applyAlignment="1" applyProtection="1">
      <alignment horizontal="center" vertical="center"/>
    </xf>
    <xf numFmtId="9" fontId="8" fillId="10" borderId="2" xfId="0" applyNumberFormat="1" applyFont="1" applyFill="1" applyBorder="1" applyAlignment="1" applyProtection="1">
      <alignment horizontal="center" vertical="center"/>
    </xf>
    <xf numFmtId="9" fontId="8" fillId="10" borderId="3" xfId="0" applyNumberFormat="1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horizontal="center" vertical="center"/>
    </xf>
    <xf numFmtId="2" fontId="6" fillId="7" borderId="3" xfId="0" applyNumberFormat="1" applyFont="1" applyFill="1" applyBorder="1" applyAlignment="1" applyProtection="1">
      <alignment horizontal="right" vertical="center" wrapText="1"/>
    </xf>
    <xf numFmtId="164" fontId="13" fillId="8" borderId="1" xfId="2" applyFont="1" applyFill="1" applyBorder="1" applyAlignment="1" applyProtection="1">
      <alignment horizontal="right" vertical="center"/>
    </xf>
    <xf numFmtId="9" fontId="13" fillId="9" borderId="1" xfId="1" applyFont="1" applyFill="1" applyBorder="1" applyAlignment="1" applyProtection="1">
      <alignment horizontal="center" vertical="center"/>
    </xf>
    <xf numFmtId="9" fontId="13" fillId="8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0" fontId="13" fillId="6" borderId="1" xfId="0" applyFont="1" applyFill="1" applyBorder="1" applyAlignment="1" applyProtection="1">
      <alignment horizontal="center" vertical="center"/>
    </xf>
    <xf numFmtId="0" fontId="14" fillId="6" borderId="1" xfId="0" applyFont="1" applyFill="1" applyBorder="1" applyAlignment="1" applyProtection="1">
      <alignment horizontal="left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164" fontId="13" fillId="6" borderId="1" xfId="0" applyNumberFormat="1" applyFont="1" applyFill="1" applyBorder="1" applyAlignment="1" applyProtection="1">
      <alignment horizontal="center" vertical="center" wrapText="1"/>
    </xf>
    <xf numFmtId="165" fontId="15" fillId="0" borderId="5" xfId="0" applyNumberFormat="1" applyFont="1" applyBorder="1" applyAlignment="1" applyProtection="1">
      <alignment horizontal="right" vertical="center"/>
    </xf>
    <xf numFmtId="0" fontId="13" fillId="6" borderId="1" xfId="0" applyFont="1" applyFill="1" applyBorder="1" applyAlignment="1" applyProtection="1">
      <alignment horizontal="center" vertical="center" wrapText="1"/>
      <protection locked="0"/>
    </xf>
    <xf numFmtId="2" fontId="6" fillId="7" borderId="3" xfId="0" applyNumberFormat="1" applyFont="1" applyFill="1" applyBorder="1" applyAlignment="1" applyProtection="1">
      <alignment horizontal="right" vertical="center" wrapText="1"/>
      <protection locked="0"/>
    </xf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3"/>
  <sheetViews>
    <sheetView tabSelected="1" zoomScaleNormal="100" workbookViewId="0">
      <pane xSplit="11" ySplit="6" topLeftCell="L7" activePane="bottomRight" state="frozen"/>
      <selection pane="topRight"/>
      <selection pane="bottomLeft"/>
      <selection pane="bottomRight"/>
    </sheetView>
  </sheetViews>
  <sheetFormatPr defaultColWidth="9" defaultRowHeight="10.199999999999999"/>
  <cols>
    <col min="1" max="1" width="3.19921875" style="3" customWidth="1"/>
    <col min="2" max="2" width="36.59765625" style="4" customWidth="1"/>
    <col min="3" max="3" width="7.69921875" style="4" customWidth="1"/>
    <col min="4" max="4" width="4.5" style="3" customWidth="1"/>
    <col min="5" max="5" width="4" style="3" customWidth="1"/>
    <col min="6" max="6" width="8.19921875" style="3" customWidth="1"/>
    <col min="7" max="7" width="10.5" style="3" customWidth="1"/>
    <col min="8" max="8" width="0" style="5" hidden="1" customWidth="1"/>
    <col min="9" max="9" width="4.3984375" style="3" customWidth="1"/>
    <col min="10" max="10" width="9.5" style="3" customWidth="1"/>
    <col min="11" max="11" width="10.59765625" style="3" customWidth="1"/>
    <col min="12" max="12" width="12.3984375" style="3" customWidth="1"/>
    <col min="13" max="16384" width="9" style="3"/>
  </cols>
  <sheetData>
    <row r="1" spans="1:13">
      <c r="K1" s="6"/>
    </row>
    <row r="3" spans="1:13" ht="13.2">
      <c r="B3" s="43" t="s">
        <v>23</v>
      </c>
      <c r="C3" s="43"/>
      <c r="D3" s="43"/>
      <c r="E3" s="43"/>
      <c r="F3" s="7"/>
      <c r="G3" s="8"/>
      <c r="H3" s="8"/>
      <c r="I3" s="8"/>
      <c r="J3" s="8"/>
      <c r="K3" s="8"/>
      <c r="L3" s="8"/>
      <c r="M3" s="8"/>
    </row>
    <row r="4" spans="1:13" ht="17.399999999999999">
      <c r="A4" s="9"/>
      <c r="B4" s="8" t="s">
        <v>20</v>
      </c>
      <c r="C4" s="8"/>
      <c r="D4" s="9"/>
      <c r="E4" s="9"/>
      <c r="F4" s="9"/>
      <c r="G4" s="9"/>
      <c r="H4" s="9"/>
      <c r="I4" s="9"/>
      <c r="J4" s="9"/>
      <c r="K4" s="9"/>
    </row>
    <row r="5" spans="1:13" hidden="1"/>
    <row r="6" spans="1:13" s="5" customFormat="1" ht="37.5" customHeight="1">
      <c r="A6" s="10" t="s">
        <v>0</v>
      </c>
      <c r="B6" s="11" t="s">
        <v>1</v>
      </c>
      <c r="C6" s="11" t="s">
        <v>93</v>
      </c>
      <c r="D6" s="10" t="s">
        <v>2</v>
      </c>
      <c r="E6" s="10" t="s">
        <v>3</v>
      </c>
      <c r="F6" s="11" t="s">
        <v>4</v>
      </c>
      <c r="G6" s="11" t="s">
        <v>5</v>
      </c>
      <c r="H6" s="12" t="s">
        <v>6</v>
      </c>
      <c r="I6" s="10" t="s">
        <v>7</v>
      </c>
      <c r="J6" s="11" t="s">
        <v>12</v>
      </c>
      <c r="K6" s="11" t="s">
        <v>8</v>
      </c>
      <c r="L6" s="13"/>
    </row>
    <row r="7" spans="1:13" s="54" customFormat="1" ht="15.6">
      <c r="A7" s="55"/>
      <c r="B7" s="56" t="s">
        <v>24</v>
      </c>
      <c r="C7" s="56"/>
      <c r="D7" s="55"/>
      <c r="E7" s="55"/>
      <c r="F7" s="57"/>
      <c r="G7" s="58">
        <f>SUM(G8:G16)</f>
        <v>0</v>
      </c>
      <c r="H7" s="57"/>
      <c r="I7" s="55"/>
      <c r="J7" s="57"/>
      <c r="K7" s="58">
        <f>SUM(K8:K16)</f>
        <v>0</v>
      </c>
    </row>
    <row r="8" spans="1:13" s="5" customFormat="1" ht="13.8">
      <c r="A8" s="17" t="s">
        <v>9</v>
      </c>
      <c r="B8" s="18" t="s">
        <v>25</v>
      </c>
      <c r="C8" s="18" t="s">
        <v>103</v>
      </c>
      <c r="D8" s="19" t="s">
        <v>10</v>
      </c>
      <c r="E8" s="19">
        <v>2</v>
      </c>
      <c r="F8" s="1"/>
      <c r="G8" s="20">
        <f>E8*F8</f>
        <v>0</v>
      </c>
      <c r="H8" s="21"/>
      <c r="I8" s="22">
        <v>0.23</v>
      </c>
      <c r="J8" s="20">
        <f>(1+I8)*F8</f>
        <v>0</v>
      </c>
      <c r="K8" s="20">
        <f>(1+I8)*F8*E8</f>
        <v>0</v>
      </c>
      <c r="L8" s="13"/>
    </row>
    <row r="9" spans="1:13" s="5" customFormat="1" ht="13.8">
      <c r="A9" s="17" t="s">
        <v>13</v>
      </c>
      <c r="B9" s="18" t="s">
        <v>26</v>
      </c>
      <c r="C9" s="18" t="s">
        <v>96</v>
      </c>
      <c r="D9" s="19" t="s">
        <v>10</v>
      </c>
      <c r="E9" s="19">
        <v>2</v>
      </c>
      <c r="F9" s="2"/>
      <c r="G9" s="20">
        <f t="shared" ref="G9:G63" si="0">E9*F9</f>
        <v>0</v>
      </c>
      <c r="H9" s="21"/>
      <c r="I9" s="22">
        <v>0.23</v>
      </c>
      <c r="J9" s="20">
        <f t="shared" ref="J9:J63" si="1">(1+I9)*F9</f>
        <v>0</v>
      </c>
      <c r="K9" s="20">
        <f t="shared" ref="K9:K63" si="2">(1+I9)*F9*E9</f>
        <v>0</v>
      </c>
      <c r="L9" s="13"/>
    </row>
    <row r="10" spans="1:13" s="5" customFormat="1" ht="27.6">
      <c r="A10" s="17" t="s">
        <v>14</v>
      </c>
      <c r="B10" s="18" t="s">
        <v>27</v>
      </c>
      <c r="C10" s="18" t="s">
        <v>112</v>
      </c>
      <c r="D10" s="19" t="s">
        <v>10</v>
      </c>
      <c r="E10" s="19">
        <v>2</v>
      </c>
      <c r="F10" s="2"/>
      <c r="G10" s="20">
        <f t="shared" si="0"/>
        <v>0</v>
      </c>
      <c r="H10" s="21"/>
      <c r="I10" s="22">
        <v>0.23</v>
      </c>
      <c r="J10" s="20">
        <f t="shared" si="1"/>
        <v>0</v>
      </c>
      <c r="K10" s="20">
        <f t="shared" si="2"/>
        <v>0</v>
      </c>
      <c r="L10" s="13"/>
    </row>
    <row r="11" spans="1:13" s="5" customFormat="1" ht="13.8">
      <c r="A11" s="17" t="s">
        <v>15</v>
      </c>
      <c r="B11" s="18" t="s">
        <v>28</v>
      </c>
      <c r="C11" s="18" t="s">
        <v>136</v>
      </c>
      <c r="D11" s="19" t="s">
        <v>10</v>
      </c>
      <c r="E11" s="19">
        <v>2</v>
      </c>
      <c r="F11" s="2"/>
      <c r="G11" s="20">
        <f t="shared" si="0"/>
        <v>0</v>
      </c>
      <c r="H11" s="21"/>
      <c r="I11" s="22">
        <v>0.23</v>
      </c>
      <c r="J11" s="20">
        <f t="shared" si="1"/>
        <v>0</v>
      </c>
      <c r="K11" s="20">
        <f t="shared" si="2"/>
        <v>0</v>
      </c>
      <c r="L11" s="13"/>
    </row>
    <row r="12" spans="1:13" s="5" customFormat="1" ht="13.8">
      <c r="A12" s="17" t="s">
        <v>16</v>
      </c>
      <c r="B12" s="18" t="s">
        <v>29</v>
      </c>
      <c r="C12" s="18" t="s">
        <v>134</v>
      </c>
      <c r="D12" s="19" t="s">
        <v>10</v>
      </c>
      <c r="E12" s="19">
        <v>1</v>
      </c>
      <c r="F12" s="2"/>
      <c r="G12" s="20">
        <f t="shared" si="0"/>
        <v>0</v>
      </c>
      <c r="H12" s="21"/>
      <c r="I12" s="22">
        <v>0.23</v>
      </c>
      <c r="J12" s="20">
        <f t="shared" si="1"/>
        <v>0</v>
      </c>
      <c r="K12" s="20">
        <f t="shared" si="2"/>
        <v>0</v>
      </c>
      <c r="L12" s="13"/>
    </row>
    <row r="13" spans="1:13" s="5" customFormat="1" ht="13.8">
      <c r="A13" s="17" t="s">
        <v>17</v>
      </c>
      <c r="B13" s="18" t="s">
        <v>30</v>
      </c>
      <c r="C13" s="18" t="s">
        <v>121</v>
      </c>
      <c r="D13" s="19" t="s">
        <v>10</v>
      </c>
      <c r="E13" s="19">
        <v>1</v>
      </c>
      <c r="F13" s="2"/>
      <c r="G13" s="20">
        <f t="shared" si="0"/>
        <v>0</v>
      </c>
      <c r="H13" s="21"/>
      <c r="I13" s="22">
        <v>0.23</v>
      </c>
      <c r="J13" s="20">
        <f t="shared" si="1"/>
        <v>0</v>
      </c>
      <c r="K13" s="20">
        <f t="shared" si="2"/>
        <v>0</v>
      </c>
      <c r="L13" s="13"/>
    </row>
    <row r="14" spans="1:13" s="5" customFormat="1" ht="13.8">
      <c r="A14" s="17" t="s">
        <v>18</v>
      </c>
      <c r="B14" s="18" t="s">
        <v>31</v>
      </c>
      <c r="C14" s="18" t="s">
        <v>131</v>
      </c>
      <c r="D14" s="19" t="s">
        <v>10</v>
      </c>
      <c r="E14" s="19">
        <v>10</v>
      </c>
      <c r="F14" s="2"/>
      <c r="G14" s="20">
        <f t="shared" si="0"/>
        <v>0</v>
      </c>
      <c r="H14" s="21"/>
      <c r="I14" s="22">
        <v>0.23</v>
      </c>
      <c r="J14" s="20">
        <f t="shared" si="1"/>
        <v>0</v>
      </c>
      <c r="K14" s="20">
        <f t="shared" si="2"/>
        <v>0</v>
      </c>
      <c r="L14" s="13"/>
    </row>
    <row r="15" spans="1:13" s="5" customFormat="1" ht="13.8">
      <c r="A15" s="17" t="s">
        <v>19</v>
      </c>
      <c r="B15" s="18" t="s">
        <v>32</v>
      </c>
      <c r="C15" s="18" t="s">
        <v>122</v>
      </c>
      <c r="D15" s="19" t="s">
        <v>10</v>
      </c>
      <c r="E15" s="19">
        <v>10</v>
      </c>
      <c r="F15" s="2"/>
      <c r="G15" s="20">
        <f t="shared" si="0"/>
        <v>0</v>
      </c>
      <c r="H15" s="21"/>
      <c r="I15" s="22">
        <v>0.23</v>
      </c>
      <c r="J15" s="20">
        <f t="shared" si="1"/>
        <v>0</v>
      </c>
      <c r="K15" s="20">
        <f t="shared" si="2"/>
        <v>0</v>
      </c>
      <c r="L15" s="13"/>
    </row>
    <row r="16" spans="1:13" s="5" customFormat="1" ht="13.8">
      <c r="A16" s="17" t="s">
        <v>21</v>
      </c>
      <c r="B16" s="18" t="s">
        <v>33</v>
      </c>
      <c r="C16" s="18" t="s">
        <v>114</v>
      </c>
      <c r="D16" s="19" t="s">
        <v>10</v>
      </c>
      <c r="E16" s="19">
        <v>2</v>
      </c>
      <c r="F16" s="2"/>
      <c r="G16" s="20">
        <f t="shared" si="0"/>
        <v>0</v>
      </c>
      <c r="H16" s="21"/>
      <c r="I16" s="22">
        <v>0.23</v>
      </c>
      <c r="J16" s="20">
        <f t="shared" si="1"/>
        <v>0</v>
      </c>
      <c r="K16" s="20">
        <f t="shared" si="2"/>
        <v>0</v>
      </c>
      <c r="L16" s="13"/>
    </row>
    <row r="17" spans="1:12" s="54" customFormat="1" ht="15.6">
      <c r="A17" s="48"/>
      <c r="B17" s="24" t="s">
        <v>34</v>
      </c>
      <c r="C17" s="24"/>
      <c r="D17" s="37"/>
      <c r="E17" s="37"/>
      <c r="F17" s="49"/>
      <c r="G17" s="50">
        <f>SUM(G18:G28)</f>
        <v>0</v>
      </c>
      <c r="H17" s="51"/>
      <c r="I17" s="52"/>
      <c r="J17" s="50"/>
      <c r="K17" s="50">
        <f>SUM(K18:K28)</f>
        <v>0</v>
      </c>
      <c r="L17" s="53"/>
    </row>
    <row r="18" spans="1:12" s="5" customFormat="1" ht="13.8">
      <c r="A18" s="17" t="s">
        <v>9</v>
      </c>
      <c r="B18" s="18" t="s">
        <v>35</v>
      </c>
      <c r="C18" s="18" t="s">
        <v>128</v>
      </c>
      <c r="D18" s="19" t="s">
        <v>10</v>
      </c>
      <c r="E18" s="19">
        <v>1</v>
      </c>
      <c r="F18" s="2"/>
      <c r="G18" s="20">
        <f t="shared" si="0"/>
        <v>0</v>
      </c>
      <c r="H18" s="21"/>
      <c r="I18" s="22">
        <v>0.23</v>
      </c>
      <c r="J18" s="20">
        <f t="shared" si="1"/>
        <v>0</v>
      </c>
      <c r="K18" s="20">
        <f t="shared" si="2"/>
        <v>0</v>
      </c>
      <c r="L18" s="13"/>
    </row>
    <row r="19" spans="1:12" s="5" customFormat="1" ht="13.8">
      <c r="A19" s="17" t="s">
        <v>13</v>
      </c>
      <c r="B19" s="18" t="s">
        <v>36</v>
      </c>
      <c r="C19" s="18" t="s">
        <v>106</v>
      </c>
      <c r="D19" s="19" t="s">
        <v>10</v>
      </c>
      <c r="E19" s="19">
        <v>1</v>
      </c>
      <c r="F19" s="2"/>
      <c r="G19" s="20">
        <f t="shared" si="0"/>
        <v>0</v>
      </c>
      <c r="H19" s="21"/>
      <c r="I19" s="22">
        <v>0.23</v>
      </c>
      <c r="J19" s="20">
        <f t="shared" si="1"/>
        <v>0</v>
      </c>
      <c r="K19" s="20">
        <f t="shared" si="2"/>
        <v>0</v>
      </c>
      <c r="L19" s="13"/>
    </row>
    <row r="20" spans="1:12" s="5" customFormat="1" ht="13.8">
      <c r="A20" s="17" t="s">
        <v>14</v>
      </c>
      <c r="B20" s="18" t="s">
        <v>151</v>
      </c>
      <c r="C20" s="18"/>
      <c r="D20" s="19" t="s">
        <v>10</v>
      </c>
      <c r="E20" s="19">
        <v>1</v>
      </c>
      <c r="F20" s="2"/>
      <c r="G20" s="20">
        <f t="shared" si="0"/>
        <v>0</v>
      </c>
      <c r="H20" s="21"/>
      <c r="I20" s="22">
        <v>0.23</v>
      </c>
      <c r="J20" s="20">
        <f t="shared" si="1"/>
        <v>0</v>
      </c>
      <c r="K20" s="20">
        <f t="shared" si="2"/>
        <v>0</v>
      </c>
      <c r="L20" s="13"/>
    </row>
    <row r="21" spans="1:12" s="5" customFormat="1" ht="13.8">
      <c r="A21" s="17" t="s">
        <v>15</v>
      </c>
      <c r="B21" s="18" t="s">
        <v>37</v>
      </c>
      <c r="C21" s="18" t="s">
        <v>124</v>
      </c>
      <c r="D21" s="19" t="s">
        <v>10</v>
      </c>
      <c r="E21" s="19">
        <v>2</v>
      </c>
      <c r="F21" s="2"/>
      <c r="G21" s="20">
        <f t="shared" si="0"/>
        <v>0</v>
      </c>
      <c r="H21" s="21"/>
      <c r="I21" s="22">
        <v>0.23</v>
      </c>
      <c r="J21" s="20">
        <f t="shared" si="1"/>
        <v>0</v>
      </c>
      <c r="K21" s="20">
        <f t="shared" si="2"/>
        <v>0</v>
      </c>
      <c r="L21" s="13"/>
    </row>
    <row r="22" spans="1:12" s="5" customFormat="1" ht="13.8">
      <c r="A22" s="17" t="s">
        <v>16</v>
      </c>
      <c r="B22" s="18" t="s">
        <v>38</v>
      </c>
      <c r="C22" s="18" t="s">
        <v>118</v>
      </c>
      <c r="D22" s="19" t="s">
        <v>10</v>
      </c>
      <c r="E22" s="19">
        <v>2</v>
      </c>
      <c r="F22" s="2"/>
      <c r="G22" s="20">
        <f t="shared" si="0"/>
        <v>0</v>
      </c>
      <c r="H22" s="21"/>
      <c r="I22" s="22">
        <v>0.23</v>
      </c>
      <c r="J22" s="20">
        <f t="shared" si="1"/>
        <v>0</v>
      </c>
      <c r="K22" s="20">
        <f t="shared" si="2"/>
        <v>0</v>
      </c>
      <c r="L22" s="13"/>
    </row>
    <row r="23" spans="1:12" s="5" customFormat="1" ht="13.8">
      <c r="A23" s="17" t="s">
        <v>17</v>
      </c>
      <c r="B23" s="18" t="s">
        <v>39</v>
      </c>
      <c r="C23" s="18" t="s">
        <v>119</v>
      </c>
      <c r="D23" s="19" t="s">
        <v>10</v>
      </c>
      <c r="E23" s="19">
        <v>1</v>
      </c>
      <c r="F23" s="2"/>
      <c r="G23" s="20">
        <f t="shared" si="0"/>
        <v>0</v>
      </c>
      <c r="H23" s="21"/>
      <c r="I23" s="22">
        <v>0.23</v>
      </c>
      <c r="J23" s="20">
        <f t="shared" si="1"/>
        <v>0</v>
      </c>
      <c r="K23" s="20">
        <f t="shared" si="2"/>
        <v>0</v>
      </c>
      <c r="L23" s="13"/>
    </row>
    <row r="24" spans="1:12" s="5" customFormat="1" ht="13.8">
      <c r="A24" s="17" t="s">
        <v>18</v>
      </c>
      <c r="B24" s="18" t="s">
        <v>44</v>
      </c>
      <c r="C24" s="18" t="s">
        <v>116</v>
      </c>
      <c r="D24" s="19" t="s">
        <v>10</v>
      </c>
      <c r="E24" s="19">
        <v>4</v>
      </c>
      <c r="F24" s="2"/>
      <c r="G24" s="20">
        <f t="shared" si="0"/>
        <v>0</v>
      </c>
      <c r="H24" s="21"/>
      <c r="I24" s="22">
        <v>0.23</v>
      </c>
      <c r="J24" s="20">
        <f t="shared" si="1"/>
        <v>0</v>
      </c>
      <c r="K24" s="20">
        <f t="shared" si="2"/>
        <v>0</v>
      </c>
      <c r="L24" s="13"/>
    </row>
    <row r="25" spans="1:12" s="5" customFormat="1" ht="13.8">
      <c r="A25" s="17" t="s">
        <v>19</v>
      </c>
      <c r="B25" s="18" t="s">
        <v>153</v>
      </c>
      <c r="C25" s="18" t="s">
        <v>152</v>
      </c>
      <c r="D25" s="19" t="s">
        <v>10</v>
      </c>
      <c r="E25" s="19">
        <v>1</v>
      </c>
      <c r="F25" s="2"/>
      <c r="G25" s="20">
        <f t="shared" si="0"/>
        <v>0</v>
      </c>
      <c r="H25" s="21"/>
      <c r="I25" s="22">
        <v>0.23</v>
      </c>
      <c r="J25" s="20">
        <f t="shared" si="1"/>
        <v>0</v>
      </c>
      <c r="K25" s="20">
        <f t="shared" si="2"/>
        <v>0</v>
      </c>
      <c r="L25" s="13"/>
    </row>
    <row r="26" spans="1:12" s="5" customFormat="1" ht="13.8">
      <c r="A26" s="17" t="s">
        <v>21</v>
      </c>
      <c r="B26" s="18" t="s">
        <v>41</v>
      </c>
      <c r="C26" s="18" t="s">
        <v>114</v>
      </c>
      <c r="D26" s="19" t="s">
        <v>10</v>
      </c>
      <c r="E26" s="19">
        <v>1</v>
      </c>
      <c r="F26" s="2"/>
      <c r="G26" s="20">
        <f t="shared" si="0"/>
        <v>0</v>
      </c>
      <c r="H26" s="21"/>
      <c r="I26" s="22">
        <v>0.23</v>
      </c>
      <c r="J26" s="20">
        <f t="shared" si="1"/>
        <v>0</v>
      </c>
      <c r="K26" s="20">
        <f t="shared" si="2"/>
        <v>0</v>
      </c>
      <c r="L26" s="13"/>
    </row>
    <row r="27" spans="1:12" s="5" customFormat="1" ht="13.8">
      <c r="A27" s="17" t="s">
        <v>22</v>
      </c>
      <c r="B27" s="18" t="s">
        <v>42</v>
      </c>
      <c r="C27" s="18" t="s">
        <v>111</v>
      </c>
      <c r="D27" s="19" t="s">
        <v>10</v>
      </c>
      <c r="E27" s="19">
        <v>1</v>
      </c>
      <c r="F27" s="2"/>
      <c r="G27" s="20">
        <f t="shared" si="0"/>
        <v>0</v>
      </c>
      <c r="H27" s="21"/>
      <c r="I27" s="22">
        <v>0.23</v>
      </c>
      <c r="J27" s="20">
        <f t="shared" si="1"/>
        <v>0</v>
      </c>
      <c r="K27" s="20">
        <f t="shared" si="2"/>
        <v>0</v>
      </c>
      <c r="L27" s="13"/>
    </row>
    <row r="28" spans="1:12" s="5" customFormat="1" ht="13.8">
      <c r="A28" s="17" t="s">
        <v>53</v>
      </c>
      <c r="B28" s="18" t="s">
        <v>43</v>
      </c>
      <c r="C28" s="18" t="s">
        <v>110</v>
      </c>
      <c r="D28" s="19" t="s">
        <v>10</v>
      </c>
      <c r="E28" s="19">
        <v>2</v>
      </c>
      <c r="F28" s="2"/>
      <c r="G28" s="20">
        <f t="shared" si="0"/>
        <v>0</v>
      </c>
      <c r="H28" s="21"/>
      <c r="I28" s="22">
        <v>0.23</v>
      </c>
      <c r="J28" s="20">
        <f t="shared" si="1"/>
        <v>0</v>
      </c>
      <c r="K28" s="20">
        <f t="shared" si="2"/>
        <v>0</v>
      </c>
      <c r="L28" s="13"/>
    </row>
    <row r="29" spans="1:12" s="54" customFormat="1" ht="15.6">
      <c r="A29" s="48"/>
      <c r="B29" s="24" t="s">
        <v>45</v>
      </c>
      <c r="C29" s="24"/>
      <c r="D29" s="37"/>
      <c r="E29" s="37"/>
      <c r="F29" s="49"/>
      <c r="G29" s="50">
        <f>SUM(G30:G31)</f>
        <v>0</v>
      </c>
      <c r="H29" s="51"/>
      <c r="I29" s="52"/>
      <c r="J29" s="50"/>
      <c r="K29" s="50">
        <f>SUM(K30:K31)</f>
        <v>0</v>
      </c>
      <c r="L29" s="53"/>
    </row>
    <row r="30" spans="1:12" s="5" customFormat="1" ht="13.8">
      <c r="A30" s="17" t="s">
        <v>9</v>
      </c>
      <c r="B30" s="18" t="s">
        <v>31</v>
      </c>
      <c r="C30" s="18" t="s">
        <v>131</v>
      </c>
      <c r="D30" s="19" t="s">
        <v>10</v>
      </c>
      <c r="E30" s="19">
        <v>9</v>
      </c>
      <c r="F30" s="2"/>
      <c r="G30" s="20">
        <f t="shared" si="0"/>
        <v>0</v>
      </c>
      <c r="H30" s="21"/>
      <c r="I30" s="22">
        <v>0.23</v>
      </c>
      <c r="J30" s="20">
        <f t="shared" si="1"/>
        <v>0</v>
      </c>
      <c r="K30" s="20">
        <f t="shared" si="2"/>
        <v>0</v>
      </c>
      <c r="L30" s="13"/>
    </row>
    <row r="31" spans="1:12" s="5" customFormat="1" ht="13.8">
      <c r="A31" s="17" t="s">
        <v>13</v>
      </c>
      <c r="B31" s="18" t="s">
        <v>32</v>
      </c>
      <c r="C31" s="18" t="s">
        <v>122</v>
      </c>
      <c r="D31" s="19" t="s">
        <v>10</v>
      </c>
      <c r="E31" s="19">
        <v>9</v>
      </c>
      <c r="F31" s="2"/>
      <c r="G31" s="20">
        <f t="shared" si="0"/>
        <v>0</v>
      </c>
      <c r="H31" s="21"/>
      <c r="I31" s="22">
        <v>0.23</v>
      </c>
      <c r="J31" s="20">
        <f t="shared" si="1"/>
        <v>0</v>
      </c>
      <c r="K31" s="20">
        <f t="shared" si="2"/>
        <v>0</v>
      </c>
      <c r="L31" s="13"/>
    </row>
    <row r="32" spans="1:12" s="54" customFormat="1" ht="15.6">
      <c r="A32" s="48"/>
      <c r="B32" s="24" t="s">
        <v>46</v>
      </c>
      <c r="C32" s="24"/>
      <c r="D32" s="37"/>
      <c r="E32" s="37"/>
      <c r="F32" s="49"/>
      <c r="G32" s="50">
        <f>SUM(G33:G41)</f>
        <v>0</v>
      </c>
      <c r="H32" s="51"/>
      <c r="I32" s="52"/>
      <c r="J32" s="50"/>
      <c r="K32" s="50">
        <f>SUM(K33:K41)</f>
        <v>0</v>
      </c>
      <c r="L32" s="53"/>
    </row>
    <row r="33" spans="1:12" s="5" customFormat="1" ht="13.8">
      <c r="A33" s="17" t="s">
        <v>9</v>
      </c>
      <c r="B33" s="18" t="s">
        <v>47</v>
      </c>
      <c r="C33" s="18" t="s">
        <v>102</v>
      </c>
      <c r="D33" s="19" t="s">
        <v>10</v>
      </c>
      <c r="E33" s="19">
        <v>2</v>
      </c>
      <c r="F33" s="2"/>
      <c r="G33" s="20">
        <f t="shared" si="0"/>
        <v>0</v>
      </c>
      <c r="H33" s="21"/>
      <c r="I33" s="22">
        <v>0.23</v>
      </c>
      <c r="J33" s="20">
        <f t="shared" si="1"/>
        <v>0</v>
      </c>
      <c r="K33" s="20">
        <f t="shared" si="2"/>
        <v>0</v>
      </c>
      <c r="L33" s="13"/>
    </row>
    <row r="34" spans="1:12" s="5" customFormat="1" ht="13.8">
      <c r="A34" s="17" t="s">
        <v>13</v>
      </c>
      <c r="B34" s="18" t="s">
        <v>26</v>
      </c>
      <c r="C34" s="18" t="s">
        <v>96</v>
      </c>
      <c r="D34" s="19" t="s">
        <v>10</v>
      </c>
      <c r="E34" s="19">
        <v>2</v>
      </c>
      <c r="F34" s="2"/>
      <c r="G34" s="20">
        <f>E34*F34</f>
        <v>0</v>
      </c>
      <c r="H34" s="21"/>
      <c r="I34" s="22">
        <v>0.23</v>
      </c>
      <c r="J34" s="20">
        <f>(1+I34)*F34</f>
        <v>0</v>
      </c>
      <c r="K34" s="20">
        <f>(1+I34)*F34*E34</f>
        <v>0</v>
      </c>
      <c r="L34" s="13"/>
    </row>
    <row r="35" spans="1:12" s="5" customFormat="1" ht="27.6">
      <c r="A35" s="17" t="s">
        <v>14</v>
      </c>
      <c r="B35" s="18" t="s">
        <v>27</v>
      </c>
      <c r="C35" s="18" t="s">
        <v>112</v>
      </c>
      <c r="D35" s="19" t="s">
        <v>10</v>
      </c>
      <c r="E35" s="19">
        <v>2</v>
      </c>
      <c r="F35" s="2"/>
      <c r="G35" s="20">
        <f>E35*F35</f>
        <v>0</v>
      </c>
      <c r="H35" s="21"/>
      <c r="I35" s="22">
        <v>0.23</v>
      </c>
      <c r="J35" s="20">
        <f>(1+I35)*F35</f>
        <v>0</v>
      </c>
      <c r="K35" s="20">
        <f>(1+I35)*F35*E35</f>
        <v>0</v>
      </c>
      <c r="L35" s="13"/>
    </row>
    <row r="36" spans="1:12" s="5" customFormat="1" ht="13.8">
      <c r="A36" s="17" t="s">
        <v>15</v>
      </c>
      <c r="B36" s="18" t="s">
        <v>28</v>
      </c>
      <c r="C36" s="18" t="s">
        <v>136</v>
      </c>
      <c r="D36" s="19" t="s">
        <v>10</v>
      </c>
      <c r="E36" s="19">
        <v>2</v>
      </c>
      <c r="F36" s="2"/>
      <c r="G36" s="20">
        <f t="shared" si="0"/>
        <v>0</v>
      </c>
      <c r="H36" s="21"/>
      <c r="I36" s="22">
        <v>0.23</v>
      </c>
      <c r="J36" s="20">
        <f t="shared" si="1"/>
        <v>0</v>
      </c>
      <c r="K36" s="20">
        <f t="shared" si="2"/>
        <v>0</v>
      </c>
      <c r="L36" s="13"/>
    </row>
    <row r="37" spans="1:12" s="5" customFormat="1" ht="13.8">
      <c r="A37" s="17" t="s">
        <v>16</v>
      </c>
      <c r="B37" s="18" t="s">
        <v>29</v>
      </c>
      <c r="C37" s="18" t="s">
        <v>134</v>
      </c>
      <c r="D37" s="19" t="s">
        <v>10</v>
      </c>
      <c r="E37" s="19">
        <v>1</v>
      </c>
      <c r="F37" s="2"/>
      <c r="G37" s="20">
        <f t="shared" si="0"/>
        <v>0</v>
      </c>
      <c r="H37" s="21"/>
      <c r="I37" s="22">
        <v>0.23</v>
      </c>
      <c r="J37" s="20">
        <f t="shared" si="1"/>
        <v>0</v>
      </c>
      <c r="K37" s="20">
        <f t="shared" si="2"/>
        <v>0</v>
      </c>
      <c r="L37" s="13"/>
    </row>
    <row r="38" spans="1:12" s="5" customFormat="1" ht="13.8">
      <c r="A38" s="17" t="s">
        <v>17</v>
      </c>
      <c r="B38" s="18" t="s">
        <v>30</v>
      </c>
      <c r="C38" s="18" t="s">
        <v>121</v>
      </c>
      <c r="D38" s="19" t="s">
        <v>10</v>
      </c>
      <c r="E38" s="19">
        <v>1</v>
      </c>
      <c r="F38" s="2"/>
      <c r="G38" s="20">
        <f t="shared" si="0"/>
        <v>0</v>
      </c>
      <c r="H38" s="21"/>
      <c r="I38" s="22">
        <v>0.23</v>
      </c>
      <c r="J38" s="20">
        <f t="shared" si="1"/>
        <v>0</v>
      </c>
      <c r="K38" s="20">
        <f t="shared" si="2"/>
        <v>0</v>
      </c>
      <c r="L38" s="13"/>
    </row>
    <row r="39" spans="1:12" s="5" customFormat="1" ht="13.8">
      <c r="A39" s="17" t="s">
        <v>18</v>
      </c>
      <c r="B39" s="18" t="s">
        <v>31</v>
      </c>
      <c r="C39" s="18" t="s">
        <v>131</v>
      </c>
      <c r="D39" s="19" t="s">
        <v>10</v>
      </c>
      <c r="E39" s="19">
        <v>4</v>
      </c>
      <c r="F39" s="2"/>
      <c r="G39" s="20">
        <f t="shared" si="0"/>
        <v>0</v>
      </c>
      <c r="H39" s="21"/>
      <c r="I39" s="22">
        <v>0.23</v>
      </c>
      <c r="J39" s="20">
        <f t="shared" si="1"/>
        <v>0</v>
      </c>
      <c r="K39" s="20">
        <f t="shared" si="2"/>
        <v>0</v>
      </c>
      <c r="L39" s="13"/>
    </row>
    <row r="40" spans="1:12" s="5" customFormat="1" ht="13.8">
      <c r="A40" s="17" t="s">
        <v>19</v>
      </c>
      <c r="B40" s="18" t="s">
        <v>32</v>
      </c>
      <c r="C40" s="18" t="s">
        <v>122</v>
      </c>
      <c r="D40" s="19" t="s">
        <v>10</v>
      </c>
      <c r="E40" s="19">
        <v>4</v>
      </c>
      <c r="F40" s="2"/>
      <c r="G40" s="20">
        <f t="shared" si="0"/>
        <v>0</v>
      </c>
      <c r="H40" s="21"/>
      <c r="I40" s="22">
        <v>0.23</v>
      </c>
      <c r="J40" s="20">
        <f t="shared" si="1"/>
        <v>0</v>
      </c>
      <c r="K40" s="20">
        <f t="shared" si="2"/>
        <v>0</v>
      </c>
      <c r="L40" s="13"/>
    </row>
    <row r="41" spans="1:12" s="5" customFormat="1" ht="13.8">
      <c r="A41" s="17" t="s">
        <v>21</v>
      </c>
      <c r="B41" s="18" t="s">
        <v>33</v>
      </c>
      <c r="C41" s="18" t="s">
        <v>114</v>
      </c>
      <c r="D41" s="19" t="s">
        <v>10</v>
      </c>
      <c r="E41" s="19">
        <v>2</v>
      </c>
      <c r="F41" s="2"/>
      <c r="G41" s="20">
        <f t="shared" si="0"/>
        <v>0</v>
      </c>
      <c r="H41" s="21"/>
      <c r="I41" s="22">
        <v>0.23</v>
      </c>
      <c r="J41" s="20">
        <f t="shared" si="1"/>
        <v>0</v>
      </c>
      <c r="K41" s="20">
        <f t="shared" si="2"/>
        <v>0</v>
      </c>
      <c r="L41" s="13"/>
    </row>
    <row r="42" spans="1:12" s="54" customFormat="1" ht="15.6">
      <c r="A42" s="48"/>
      <c r="B42" s="24" t="s">
        <v>48</v>
      </c>
      <c r="C42" s="24"/>
      <c r="D42" s="37"/>
      <c r="E42" s="37"/>
      <c r="F42" s="49"/>
      <c r="G42" s="50">
        <f>SUM(G43:G51)</f>
        <v>0</v>
      </c>
      <c r="H42" s="51"/>
      <c r="I42" s="52"/>
      <c r="J42" s="50"/>
      <c r="K42" s="50">
        <f>SUM(K43:K51)</f>
        <v>0</v>
      </c>
      <c r="L42" s="53"/>
    </row>
    <row r="43" spans="1:12" s="5" customFormat="1" ht="13.8">
      <c r="A43" s="17" t="s">
        <v>9</v>
      </c>
      <c r="B43" s="18" t="s">
        <v>47</v>
      </c>
      <c r="C43" s="18" t="s">
        <v>102</v>
      </c>
      <c r="D43" s="19" t="s">
        <v>10</v>
      </c>
      <c r="E43" s="19">
        <v>2</v>
      </c>
      <c r="F43" s="2"/>
      <c r="G43" s="20">
        <f t="shared" si="0"/>
        <v>0</v>
      </c>
      <c r="H43" s="21"/>
      <c r="I43" s="22">
        <v>0.23</v>
      </c>
      <c r="J43" s="20">
        <f t="shared" si="1"/>
        <v>0</v>
      </c>
      <c r="K43" s="20">
        <f t="shared" si="2"/>
        <v>0</v>
      </c>
      <c r="L43" s="13"/>
    </row>
    <row r="44" spans="1:12" s="5" customFormat="1" ht="13.8">
      <c r="A44" s="17" t="s">
        <v>13</v>
      </c>
      <c r="B44" s="18" t="s">
        <v>26</v>
      </c>
      <c r="C44" s="18" t="s">
        <v>96</v>
      </c>
      <c r="D44" s="19" t="s">
        <v>10</v>
      </c>
      <c r="E44" s="19">
        <v>2</v>
      </c>
      <c r="F44" s="2"/>
      <c r="G44" s="20">
        <f t="shared" si="0"/>
        <v>0</v>
      </c>
      <c r="H44" s="21"/>
      <c r="I44" s="22">
        <v>0.23</v>
      </c>
      <c r="J44" s="20">
        <f t="shared" si="1"/>
        <v>0</v>
      </c>
      <c r="K44" s="20">
        <f t="shared" si="2"/>
        <v>0</v>
      </c>
      <c r="L44" s="13"/>
    </row>
    <row r="45" spans="1:12" s="5" customFormat="1" ht="27.6">
      <c r="A45" s="17" t="s">
        <v>14</v>
      </c>
      <c r="B45" s="18" t="s">
        <v>27</v>
      </c>
      <c r="C45" s="18" t="s">
        <v>112</v>
      </c>
      <c r="D45" s="19" t="s">
        <v>10</v>
      </c>
      <c r="E45" s="19">
        <v>2</v>
      </c>
      <c r="F45" s="2"/>
      <c r="G45" s="20">
        <f t="shared" si="0"/>
        <v>0</v>
      </c>
      <c r="H45" s="21"/>
      <c r="I45" s="22">
        <v>0.23</v>
      </c>
      <c r="J45" s="20">
        <f t="shared" si="1"/>
        <v>0</v>
      </c>
      <c r="K45" s="20">
        <f t="shared" si="2"/>
        <v>0</v>
      </c>
      <c r="L45" s="13"/>
    </row>
    <row r="46" spans="1:12" s="5" customFormat="1" ht="13.8">
      <c r="A46" s="17" t="s">
        <v>15</v>
      </c>
      <c r="B46" s="18" t="s">
        <v>28</v>
      </c>
      <c r="C46" s="18" t="s">
        <v>136</v>
      </c>
      <c r="D46" s="19" t="s">
        <v>10</v>
      </c>
      <c r="E46" s="19">
        <v>1</v>
      </c>
      <c r="F46" s="2"/>
      <c r="G46" s="20">
        <f t="shared" si="0"/>
        <v>0</v>
      </c>
      <c r="H46" s="21"/>
      <c r="I46" s="22">
        <v>0.23</v>
      </c>
      <c r="J46" s="20">
        <f t="shared" si="1"/>
        <v>0</v>
      </c>
      <c r="K46" s="20">
        <f t="shared" si="2"/>
        <v>0</v>
      </c>
      <c r="L46" s="13"/>
    </row>
    <row r="47" spans="1:12" s="5" customFormat="1" ht="13.8">
      <c r="A47" s="17" t="s">
        <v>16</v>
      </c>
      <c r="B47" s="18" t="s">
        <v>77</v>
      </c>
      <c r="C47" s="18" t="s">
        <v>133</v>
      </c>
      <c r="D47" s="19" t="s">
        <v>10</v>
      </c>
      <c r="E47" s="19">
        <v>1</v>
      </c>
      <c r="F47" s="2"/>
      <c r="G47" s="20">
        <f t="shared" si="0"/>
        <v>0</v>
      </c>
      <c r="H47" s="21"/>
      <c r="I47" s="22">
        <v>0.23</v>
      </c>
      <c r="J47" s="20">
        <f t="shared" si="1"/>
        <v>0</v>
      </c>
      <c r="K47" s="20">
        <f t="shared" si="2"/>
        <v>0</v>
      </c>
      <c r="L47" s="13"/>
    </row>
    <row r="48" spans="1:12" s="5" customFormat="1" ht="27.6">
      <c r="A48" s="17" t="s">
        <v>17</v>
      </c>
      <c r="B48" s="18" t="s">
        <v>78</v>
      </c>
      <c r="C48" s="18" t="s">
        <v>122</v>
      </c>
      <c r="D48" s="19" t="s">
        <v>10</v>
      </c>
      <c r="E48" s="19">
        <v>1</v>
      </c>
      <c r="F48" s="2"/>
      <c r="G48" s="20">
        <f t="shared" si="0"/>
        <v>0</v>
      </c>
      <c r="H48" s="21"/>
      <c r="I48" s="22">
        <v>0.23</v>
      </c>
      <c r="J48" s="20">
        <f t="shared" si="1"/>
        <v>0</v>
      </c>
      <c r="K48" s="20">
        <f t="shared" si="2"/>
        <v>0</v>
      </c>
      <c r="L48" s="13"/>
    </row>
    <row r="49" spans="1:12" s="5" customFormat="1" ht="13.8">
      <c r="A49" s="17" t="s">
        <v>18</v>
      </c>
      <c r="B49" s="18" t="s">
        <v>31</v>
      </c>
      <c r="C49" s="18" t="s">
        <v>131</v>
      </c>
      <c r="D49" s="19" t="s">
        <v>10</v>
      </c>
      <c r="E49" s="19">
        <v>6</v>
      </c>
      <c r="F49" s="2"/>
      <c r="G49" s="20">
        <f t="shared" si="0"/>
        <v>0</v>
      </c>
      <c r="H49" s="21"/>
      <c r="I49" s="22">
        <v>0.23</v>
      </c>
      <c r="J49" s="20">
        <f t="shared" si="1"/>
        <v>0</v>
      </c>
      <c r="K49" s="20">
        <f t="shared" si="2"/>
        <v>0</v>
      </c>
      <c r="L49" s="13"/>
    </row>
    <row r="50" spans="1:12" s="5" customFormat="1" ht="13.8">
      <c r="A50" s="17" t="s">
        <v>19</v>
      </c>
      <c r="B50" s="18" t="s">
        <v>32</v>
      </c>
      <c r="C50" s="18" t="s">
        <v>122</v>
      </c>
      <c r="D50" s="19" t="s">
        <v>10</v>
      </c>
      <c r="E50" s="19">
        <v>6</v>
      </c>
      <c r="F50" s="2"/>
      <c r="G50" s="20">
        <f t="shared" si="0"/>
        <v>0</v>
      </c>
      <c r="H50" s="21"/>
      <c r="I50" s="22">
        <v>0.23</v>
      </c>
      <c r="J50" s="20">
        <f t="shared" si="1"/>
        <v>0</v>
      </c>
      <c r="K50" s="20">
        <f t="shared" si="2"/>
        <v>0</v>
      </c>
      <c r="L50" s="13"/>
    </row>
    <row r="51" spans="1:12" s="5" customFormat="1" ht="13.8">
      <c r="A51" s="17" t="s">
        <v>21</v>
      </c>
      <c r="B51" s="18" t="s">
        <v>33</v>
      </c>
      <c r="C51" s="18" t="s">
        <v>114</v>
      </c>
      <c r="D51" s="19" t="s">
        <v>10</v>
      </c>
      <c r="E51" s="19">
        <v>2</v>
      </c>
      <c r="F51" s="2"/>
      <c r="G51" s="20">
        <f t="shared" si="0"/>
        <v>0</v>
      </c>
      <c r="H51" s="21"/>
      <c r="I51" s="22">
        <v>0.23</v>
      </c>
      <c r="J51" s="20">
        <f t="shared" si="1"/>
        <v>0</v>
      </c>
      <c r="K51" s="20">
        <f t="shared" si="2"/>
        <v>0</v>
      </c>
      <c r="L51" s="13"/>
    </row>
    <row r="52" spans="1:12" s="54" customFormat="1" ht="15.6">
      <c r="A52" s="48"/>
      <c r="B52" s="24" t="s">
        <v>49</v>
      </c>
      <c r="C52" s="24"/>
      <c r="D52" s="37"/>
      <c r="E52" s="37"/>
      <c r="F52" s="49"/>
      <c r="G52" s="50">
        <f>SUM(G53:G61)</f>
        <v>0</v>
      </c>
      <c r="H52" s="51"/>
      <c r="I52" s="52"/>
      <c r="J52" s="50"/>
      <c r="K52" s="50">
        <f>SUM(K53:K61)</f>
        <v>0</v>
      </c>
      <c r="L52" s="53"/>
    </row>
    <row r="53" spans="1:12" s="5" customFormat="1" ht="13.8">
      <c r="A53" s="17" t="s">
        <v>9</v>
      </c>
      <c r="B53" s="18" t="s">
        <v>47</v>
      </c>
      <c r="C53" s="18" t="s">
        <v>102</v>
      </c>
      <c r="D53" s="19" t="s">
        <v>10</v>
      </c>
      <c r="E53" s="19">
        <v>3</v>
      </c>
      <c r="F53" s="2"/>
      <c r="G53" s="20">
        <f t="shared" si="0"/>
        <v>0</v>
      </c>
      <c r="H53" s="21"/>
      <c r="I53" s="22">
        <v>0.23</v>
      </c>
      <c r="J53" s="20">
        <f t="shared" si="1"/>
        <v>0</v>
      </c>
      <c r="K53" s="20">
        <f t="shared" si="2"/>
        <v>0</v>
      </c>
      <c r="L53" s="13"/>
    </row>
    <row r="54" spans="1:12" s="5" customFormat="1" ht="13.8">
      <c r="A54" s="17" t="s">
        <v>13</v>
      </c>
      <c r="B54" s="18" t="s">
        <v>26</v>
      </c>
      <c r="C54" s="18" t="s">
        <v>96</v>
      </c>
      <c r="D54" s="19" t="s">
        <v>10</v>
      </c>
      <c r="E54" s="19">
        <v>3</v>
      </c>
      <c r="F54" s="2"/>
      <c r="G54" s="20">
        <f t="shared" si="0"/>
        <v>0</v>
      </c>
      <c r="H54" s="21"/>
      <c r="I54" s="22">
        <v>0.23</v>
      </c>
      <c r="J54" s="20">
        <f t="shared" si="1"/>
        <v>0</v>
      </c>
      <c r="K54" s="20">
        <f t="shared" si="2"/>
        <v>0</v>
      </c>
      <c r="L54" s="13"/>
    </row>
    <row r="55" spans="1:12" s="5" customFormat="1" ht="27.6">
      <c r="A55" s="17" t="s">
        <v>14</v>
      </c>
      <c r="B55" s="18" t="s">
        <v>27</v>
      </c>
      <c r="C55" s="18" t="s">
        <v>112</v>
      </c>
      <c r="D55" s="19" t="s">
        <v>10</v>
      </c>
      <c r="E55" s="19">
        <v>3</v>
      </c>
      <c r="F55" s="2"/>
      <c r="G55" s="20">
        <f t="shared" si="0"/>
        <v>0</v>
      </c>
      <c r="H55" s="21"/>
      <c r="I55" s="22">
        <v>0.23</v>
      </c>
      <c r="J55" s="20">
        <f t="shared" si="1"/>
        <v>0</v>
      </c>
      <c r="K55" s="20">
        <f t="shared" si="2"/>
        <v>0</v>
      </c>
      <c r="L55" s="13"/>
    </row>
    <row r="56" spans="1:12" s="5" customFormat="1" ht="13.8">
      <c r="A56" s="17" t="s">
        <v>15</v>
      </c>
      <c r="B56" s="18" t="s">
        <v>28</v>
      </c>
      <c r="C56" s="18" t="s">
        <v>136</v>
      </c>
      <c r="D56" s="19" t="s">
        <v>10</v>
      </c>
      <c r="E56" s="19">
        <v>2</v>
      </c>
      <c r="F56" s="2"/>
      <c r="G56" s="20">
        <f t="shared" si="0"/>
        <v>0</v>
      </c>
      <c r="H56" s="21"/>
      <c r="I56" s="22">
        <v>0.23</v>
      </c>
      <c r="J56" s="20">
        <f t="shared" si="1"/>
        <v>0</v>
      </c>
      <c r="K56" s="20">
        <f t="shared" si="2"/>
        <v>0</v>
      </c>
      <c r="L56" s="13"/>
    </row>
    <row r="57" spans="1:12" s="5" customFormat="1" ht="13.8">
      <c r="A57" s="17" t="s">
        <v>16</v>
      </c>
      <c r="B57" s="18" t="s">
        <v>77</v>
      </c>
      <c r="C57" s="18" t="s">
        <v>133</v>
      </c>
      <c r="D57" s="19" t="s">
        <v>10</v>
      </c>
      <c r="E57" s="19">
        <v>1</v>
      </c>
      <c r="F57" s="2"/>
      <c r="G57" s="20">
        <f t="shared" si="0"/>
        <v>0</v>
      </c>
      <c r="H57" s="21"/>
      <c r="I57" s="22">
        <v>0.23</v>
      </c>
      <c r="J57" s="20">
        <f t="shared" si="1"/>
        <v>0</v>
      </c>
      <c r="K57" s="20">
        <f t="shared" si="2"/>
        <v>0</v>
      </c>
      <c r="L57" s="13"/>
    </row>
    <row r="58" spans="1:12" s="5" customFormat="1" ht="27.6">
      <c r="A58" s="17" t="s">
        <v>17</v>
      </c>
      <c r="B58" s="18" t="s">
        <v>78</v>
      </c>
      <c r="C58" s="18" t="s">
        <v>122</v>
      </c>
      <c r="D58" s="19" t="s">
        <v>10</v>
      </c>
      <c r="E58" s="19">
        <v>1</v>
      </c>
      <c r="F58" s="2"/>
      <c r="G58" s="20">
        <f t="shared" si="0"/>
        <v>0</v>
      </c>
      <c r="H58" s="21"/>
      <c r="I58" s="22">
        <v>0.23</v>
      </c>
      <c r="J58" s="20">
        <f t="shared" si="1"/>
        <v>0</v>
      </c>
      <c r="K58" s="20">
        <f t="shared" si="2"/>
        <v>0</v>
      </c>
      <c r="L58" s="13"/>
    </row>
    <row r="59" spans="1:12" s="5" customFormat="1" ht="13.8">
      <c r="A59" s="17" t="s">
        <v>18</v>
      </c>
      <c r="B59" s="18" t="s">
        <v>31</v>
      </c>
      <c r="C59" s="18" t="s">
        <v>131</v>
      </c>
      <c r="D59" s="19" t="s">
        <v>10</v>
      </c>
      <c r="E59" s="19">
        <v>9</v>
      </c>
      <c r="F59" s="2"/>
      <c r="G59" s="20">
        <f t="shared" si="0"/>
        <v>0</v>
      </c>
      <c r="H59" s="21"/>
      <c r="I59" s="22">
        <v>0.23</v>
      </c>
      <c r="J59" s="20">
        <f t="shared" si="1"/>
        <v>0</v>
      </c>
      <c r="K59" s="20">
        <f t="shared" si="2"/>
        <v>0</v>
      </c>
      <c r="L59" s="13"/>
    </row>
    <row r="60" spans="1:12" s="5" customFormat="1" ht="13.8">
      <c r="A60" s="17" t="s">
        <v>19</v>
      </c>
      <c r="B60" s="18" t="s">
        <v>32</v>
      </c>
      <c r="C60" s="18" t="s">
        <v>122</v>
      </c>
      <c r="D60" s="19" t="s">
        <v>10</v>
      </c>
      <c r="E60" s="19">
        <v>9</v>
      </c>
      <c r="F60" s="2"/>
      <c r="G60" s="20">
        <f t="shared" si="0"/>
        <v>0</v>
      </c>
      <c r="H60" s="21"/>
      <c r="I60" s="22">
        <v>0.23</v>
      </c>
      <c r="J60" s="20">
        <f t="shared" si="1"/>
        <v>0</v>
      </c>
      <c r="K60" s="20">
        <f t="shared" si="2"/>
        <v>0</v>
      </c>
      <c r="L60" s="13"/>
    </row>
    <row r="61" spans="1:12" s="5" customFormat="1" ht="13.8">
      <c r="A61" s="17" t="s">
        <v>21</v>
      </c>
      <c r="B61" s="18" t="s">
        <v>33</v>
      </c>
      <c r="C61" s="18" t="s">
        <v>114</v>
      </c>
      <c r="D61" s="19" t="s">
        <v>10</v>
      </c>
      <c r="E61" s="19">
        <v>3</v>
      </c>
      <c r="F61" s="2"/>
      <c r="G61" s="20">
        <f t="shared" si="0"/>
        <v>0</v>
      </c>
      <c r="H61" s="21"/>
      <c r="I61" s="22">
        <v>0.23</v>
      </c>
      <c r="J61" s="20">
        <f t="shared" si="1"/>
        <v>0</v>
      </c>
      <c r="K61" s="20">
        <f t="shared" si="2"/>
        <v>0</v>
      </c>
      <c r="L61" s="13"/>
    </row>
    <row r="62" spans="1:12" s="54" customFormat="1" ht="15.6">
      <c r="A62" s="48"/>
      <c r="B62" s="24" t="s">
        <v>50</v>
      </c>
      <c r="C62" s="24"/>
      <c r="D62" s="37"/>
      <c r="E62" s="37"/>
      <c r="F62" s="49"/>
      <c r="G62" s="50">
        <f>SUM(G63:G72)</f>
        <v>0</v>
      </c>
      <c r="H62" s="51"/>
      <c r="I62" s="52"/>
      <c r="J62" s="50"/>
      <c r="K62" s="50">
        <f>SUM(K63:K72)</f>
        <v>0</v>
      </c>
      <c r="L62" s="53"/>
    </row>
    <row r="63" spans="1:12" s="5" customFormat="1" ht="13.8">
      <c r="A63" s="17" t="s">
        <v>9</v>
      </c>
      <c r="B63" s="18" t="s">
        <v>51</v>
      </c>
      <c r="C63" s="18" t="s">
        <v>127</v>
      </c>
      <c r="D63" s="19" t="s">
        <v>10</v>
      </c>
      <c r="E63" s="19">
        <v>1</v>
      </c>
      <c r="F63" s="2"/>
      <c r="G63" s="20">
        <f t="shared" si="0"/>
        <v>0</v>
      </c>
      <c r="H63" s="21"/>
      <c r="I63" s="22">
        <v>0.23</v>
      </c>
      <c r="J63" s="20">
        <f t="shared" si="1"/>
        <v>0</v>
      </c>
      <c r="K63" s="20">
        <f t="shared" si="2"/>
        <v>0</v>
      </c>
      <c r="L63" s="13"/>
    </row>
    <row r="64" spans="1:12" s="5" customFormat="1" ht="13.8">
      <c r="A64" s="17" t="s">
        <v>13</v>
      </c>
      <c r="B64" s="18" t="s">
        <v>36</v>
      </c>
      <c r="C64" s="18" t="s">
        <v>106</v>
      </c>
      <c r="D64" s="19" t="s">
        <v>10</v>
      </c>
      <c r="E64" s="19">
        <v>1</v>
      </c>
      <c r="F64" s="2"/>
      <c r="G64" s="20">
        <f t="shared" ref="G64:G204" si="3">E64*F64</f>
        <v>0</v>
      </c>
      <c r="H64" s="21"/>
      <c r="I64" s="22">
        <v>0.23</v>
      </c>
      <c r="J64" s="20">
        <f t="shared" ref="J64:J204" si="4">(1+I64)*F64</f>
        <v>0</v>
      </c>
      <c r="K64" s="20">
        <f t="shared" ref="K64:K204" si="5">(1+I64)*F64*E64</f>
        <v>0</v>
      </c>
      <c r="L64" s="13"/>
    </row>
    <row r="65" spans="1:12" s="5" customFormat="1" ht="13.8">
      <c r="A65" s="17" t="s">
        <v>14</v>
      </c>
      <c r="B65" s="18" t="s">
        <v>151</v>
      </c>
      <c r="C65" s="18"/>
      <c r="D65" s="19" t="s">
        <v>10</v>
      </c>
      <c r="E65" s="19">
        <v>1</v>
      </c>
      <c r="F65" s="2"/>
      <c r="G65" s="20">
        <f t="shared" si="3"/>
        <v>0</v>
      </c>
      <c r="H65" s="21"/>
      <c r="I65" s="22">
        <v>0.23</v>
      </c>
      <c r="J65" s="20">
        <f t="shared" si="4"/>
        <v>0</v>
      </c>
      <c r="K65" s="20">
        <f t="shared" si="5"/>
        <v>0</v>
      </c>
      <c r="L65" s="13"/>
    </row>
    <row r="66" spans="1:12" s="5" customFormat="1" ht="13.8">
      <c r="A66" s="17" t="s">
        <v>15</v>
      </c>
      <c r="B66" s="18" t="s">
        <v>37</v>
      </c>
      <c r="C66" s="18" t="s">
        <v>124</v>
      </c>
      <c r="D66" s="19" t="s">
        <v>10</v>
      </c>
      <c r="E66" s="19">
        <v>2</v>
      </c>
      <c r="F66" s="2"/>
      <c r="G66" s="20">
        <f t="shared" si="3"/>
        <v>0</v>
      </c>
      <c r="H66" s="21"/>
      <c r="I66" s="22">
        <v>0.23</v>
      </c>
      <c r="J66" s="20">
        <f t="shared" si="4"/>
        <v>0</v>
      </c>
      <c r="K66" s="20">
        <f t="shared" si="5"/>
        <v>0</v>
      </c>
      <c r="L66" s="13"/>
    </row>
    <row r="67" spans="1:12" s="5" customFormat="1" ht="13.8">
      <c r="A67" s="17" t="s">
        <v>16</v>
      </c>
      <c r="B67" s="18" t="s">
        <v>38</v>
      </c>
      <c r="C67" s="18" t="s">
        <v>118</v>
      </c>
      <c r="D67" s="19" t="s">
        <v>10</v>
      </c>
      <c r="E67" s="19">
        <v>2</v>
      </c>
      <c r="F67" s="2"/>
      <c r="G67" s="20">
        <f t="shared" si="3"/>
        <v>0</v>
      </c>
      <c r="H67" s="21"/>
      <c r="I67" s="22">
        <v>0.23</v>
      </c>
      <c r="J67" s="20">
        <f t="shared" si="4"/>
        <v>0</v>
      </c>
      <c r="K67" s="20">
        <f t="shared" si="5"/>
        <v>0</v>
      </c>
      <c r="L67" s="13"/>
    </row>
    <row r="68" spans="1:12" s="5" customFormat="1" ht="13.8">
      <c r="A68" s="17" t="s">
        <v>17</v>
      </c>
      <c r="B68" s="18" t="s">
        <v>39</v>
      </c>
      <c r="C68" s="18" t="s">
        <v>119</v>
      </c>
      <c r="D68" s="19" t="s">
        <v>10</v>
      </c>
      <c r="E68" s="19">
        <v>1</v>
      </c>
      <c r="F68" s="2"/>
      <c r="G68" s="20">
        <f t="shared" si="3"/>
        <v>0</v>
      </c>
      <c r="H68" s="21"/>
      <c r="I68" s="22">
        <v>0.23</v>
      </c>
      <c r="J68" s="20">
        <f t="shared" si="4"/>
        <v>0</v>
      </c>
      <c r="K68" s="20">
        <f t="shared" si="5"/>
        <v>0</v>
      </c>
      <c r="L68" s="13"/>
    </row>
    <row r="69" spans="1:12" s="5" customFormat="1" ht="13.8">
      <c r="A69" s="17" t="s">
        <v>18</v>
      </c>
      <c r="B69" s="18" t="s">
        <v>40</v>
      </c>
      <c r="C69" s="18" t="s">
        <v>117</v>
      </c>
      <c r="D69" s="19" t="s">
        <v>10</v>
      </c>
      <c r="E69" s="19">
        <v>1</v>
      </c>
      <c r="F69" s="2"/>
      <c r="G69" s="20">
        <f t="shared" si="3"/>
        <v>0</v>
      </c>
      <c r="H69" s="21"/>
      <c r="I69" s="22">
        <v>0.23</v>
      </c>
      <c r="J69" s="20">
        <f t="shared" si="4"/>
        <v>0</v>
      </c>
      <c r="K69" s="20">
        <f t="shared" si="5"/>
        <v>0</v>
      </c>
      <c r="L69" s="13"/>
    </row>
    <row r="70" spans="1:12" s="5" customFormat="1" ht="13.8">
      <c r="A70" s="17" t="s">
        <v>19</v>
      </c>
      <c r="B70" s="18" t="s">
        <v>153</v>
      </c>
      <c r="C70" s="18" t="s">
        <v>152</v>
      </c>
      <c r="D70" s="19" t="s">
        <v>10</v>
      </c>
      <c r="E70" s="19">
        <v>1</v>
      </c>
      <c r="F70" s="2"/>
      <c r="G70" s="20">
        <f t="shared" si="3"/>
        <v>0</v>
      </c>
      <c r="H70" s="21"/>
      <c r="I70" s="22">
        <v>0.23</v>
      </c>
      <c r="J70" s="20">
        <f t="shared" si="4"/>
        <v>0</v>
      </c>
      <c r="K70" s="20">
        <f t="shared" si="5"/>
        <v>0</v>
      </c>
      <c r="L70" s="13"/>
    </row>
    <row r="71" spans="1:12" s="5" customFormat="1" ht="13.8">
      <c r="A71" s="17" t="s">
        <v>21</v>
      </c>
      <c r="B71" s="18" t="s">
        <v>41</v>
      </c>
      <c r="C71" s="18" t="s">
        <v>114</v>
      </c>
      <c r="D71" s="19" t="s">
        <v>10</v>
      </c>
      <c r="E71" s="19">
        <v>1</v>
      </c>
      <c r="F71" s="2"/>
      <c r="G71" s="20">
        <f t="shared" si="3"/>
        <v>0</v>
      </c>
      <c r="H71" s="21"/>
      <c r="I71" s="22">
        <v>0.23</v>
      </c>
      <c r="J71" s="20">
        <f t="shared" si="4"/>
        <v>0</v>
      </c>
      <c r="K71" s="20">
        <f t="shared" si="5"/>
        <v>0</v>
      </c>
      <c r="L71" s="13"/>
    </row>
    <row r="72" spans="1:12" s="5" customFormat="1" ht="13.8">
      <c r="A72" s="17" t="s">
        <v>22</v>
      </c>
      <c r="B72" s="18" t="s">
        <v>42</v>
      </c>
      <c r="C72" s="18" t="s">
        <v>111</v>
      </c>
      <c r="D72" s="19" t="s">
        <v>10</v>
      </c>
      <c r="E72" s="19">
        <v>1</v>
      </c>
      <c r="F72" s="2"/>
      <c r="G72" s="20">
        <f t="shared" si="3"/>
        <v>0</v>
      </c>
      <c r="H72" s="21"/>
      <c r="I72" s="22">
        <v>0.23</v>
      </c>
      <c r="J72" s="20">
        <f t="shared" si="4"/>
        <v>0</v>
      </c>
      <c r="K72" s="20">
        <f t="shared" si="5"/>
        <v>0</v>
      </c>
      <c r="L72" s="13"/>
    </row>
    <row r="73" spans="1:12" s="54" customFormat="1" ht="15.6">
      <c r="A73" s="48"/>
      <c r="B73" s="24" t="s">
        <v>52</v>
      </c>
      <c r="C73" s="24"/>
      <c r="D73" s="37"/>
      <c r="E73" s="37"/>
      <c r="F73" s="49"/>
      <c r="G73" s="50">
        <f>SUM(G74:G83)</f>
        <v>0</v>
      </c>
      <c r="H73" s="51"/>
      <c r="I73" s="52"/>
      <c r="J73" s="50"/>
      <c r="K73" s="50">
        <f>SUM(K74:K83)</f>
        <v>0</v>
      </c>
      <c r="L73" s="53"/>
    </row>
    <row r="74" spans="1:12" s="5" customFormat="1" ht="27.6">
      <c r="A74" s="17" t="s">
        <v>9</v>
      </c>
      <c r="B74" s="18" t="s">
        <v>139</v>
      </c>
      <c r="C74" s="18" t="s">
        <v>104</v>
      </c>
      <c r="D74" s="19" t="s">
        <v>10</v>
      </c>
      <c r="E74" s="19">
        <v>3</v>
      </c>
      <c r="F74" s="2"/>
      <c r="G74" s="20">
        <f t="shared" si="3"/>
        <v>0</v>
      </c>
      <c r="H74" s="21"/>
      <c r="I74" s="22">
        <v>0.23</v>
      </c>
      <c r="J74" s="20">
        <f t="shared" si="4"/>
        <v>0</v>
      </c>
      <c r="K74" s="20">
        <f t="shared" si="5"/>
        <v>0</v>
      </c>
      <c r="L74" s="13"/>
    </row>
    <row r="75" spans="1:12" s="5" customFormat="1" ht="13.8">
      <c r="A75" s="17" t="s">
        <v>13</v>
      </c>
      <c r="B75" s="18" t="s">
        <v>47</v>
      </c>
      <c r="C75" s="18" t="s">
        <v>102</v>
      </c>
      <c r="D75" s="19" t="s">
        <v>10</v>
      </c>
      <c r="E75" s="19">
        <v>1</v>
      </c>
      <c r="F75" s="2"/>
      <c r="G75" s="20">
        <f t="shared" si="3"/>
        <v>0</v>
      </c>
      <c r="H75" s="21"/>
      <c r="I75" s="22">
        <v>0.23</v>
      </c>
      <c r="J75" s="20">
        <f t="shared" si="4"/>
        <v>0</v>
      </c>
      <c r="K75" s="20">
        <f t="shared" si="5"/>
        <v>0</v>
      </c>
      <c r="L75" s="13"/>
    </row>
    <row r="76" spans="1:12" s="5" customFormat="1" ht="13.8">
      <c r="A76" s="17" t="s">
        <v>14</v>
      </c>
      <c r="B76" s="18" t="s">
        <v>26</v>
      </c>
      <c r="C76" s="18" t="s">
        <v>96</v>
      </c>
      <c r="D76" s="19" t="s">
        <v>10</v>
      </c>
      <c r="E76" s="19">
        <v>4</v>
      </c>
      <c r="F76" s="2"/>
      <c r="G76" s="20">
        <f t="shared" si="3"/>
        <v>0</v>
      </c>
      <c r="H76" s="21"/>
      <c r="I76" s="22">
        <v>0.23</v>
      </c>
      <c r="J76" s="20">
        <f t="shared" si="4"/>
        <v>0</v>
      </c>
      <c r="K76" s="20">
        <f t="shared" si="5"/>
        <v>0</v>
      </c>
      <c r="L76" s="13"/>
    </row>
    <row r="77" spans="1:12" s="5" customFormat="1" ht="27.6">
      <c r="A77" s="17" t="s">
        <v>15</v>
      </c>
      <c r="B77" s="18" t="s">
        <v>27</v>
      </c>
      <c r="C77" s="18" t="s">
        <v>112</v>
      </c>
      <c r="D77" s="19" t="s">
        <v>10</v>
      </c>
      <c r="E77" s="19">
        <v>4</v>
      </c>
      <c r="F77" s="2"/>
      <c r="G77" s="20">
        <f t="shared" si="3"/>
        <v>0</v>
      </c>
      <c r="H77" s="21"/>
      <c r="I77" s="22">
        <v>0.23</v>
      </c>
      <c r="J77" s="20">
        <f t="shared" si="4"/>
        <v>0</v>
      </c>
      <c r="K77" s="20">
        <f t="shared" si="5"/>
        <v>0</v>
      </c>
      <c r="L77" s="13"/>
    </row>
    <row r="78" spans="1:12" s="5" customFormat="1" ht="13.8">
      <c r="A78" s="17" t="s">
        <v>16</v>
      </c>
      <c r="B78" s="18" t="s">
        <v>28</v>
      </c>
      <c r="C78" s="18" t="s">
        <v>136</v>
      </c>
      <c r="D78" s="19" t="s">
        <v>10</v>
      </c>
      <c r="E78" s="19">
        <v>2</v>
      </c>
      <c r="F78" s="2"/>
      <c r="G78" s="20">
        <f t="shared" si="3"/>
        <v>0</v>
      </c>
      <c r="H78" s="21"/>
      <c r="I78" s="22">
        <v>0.23</v>
      </c>
      <c r="J78" s="20">
        <f t="shared" si="4"/>
        <v>0</v>
      </c>
      <c r="K78" s="20">
        <f t="shared" si="5"/>
        <v>0</v>
      </c>
      <c r="L78" s="13"/>
    </row>
    <row r="79" spans="1:12" s="5" customFormat="1" ht="13.8">
      <c r="A79" s="17" t="s">
        <v>17</v>
      </c>
      <c r="B79" s="18" t="s">
        <v>54</v>
      </c>
      <c r="C79" s="18" t="s">
        <v>135</v>
      </c>
      <c r="D79" s="19" t="s">
        <v>10</v>
      </c>
      <c r="E79" s="19">
        <v>1</v>
      </c>
      <c r="F79" s="2"/>
      <c r="G79" s="20">
        <f t="shared" si="3"/>
        <v>0</v>
      </c>
      <c r="H79" s="21"/>
      <c r="I79" s="22">
        <v>0.23</v>
      </c>
      <c r="J79" s="20">
        <f t="shared" si="4"/>
        <v>0</v>
      </c>
      <c r="K79" s="20">
        <f t="shared" si="5"/>
        <v>0</v>
      </c>
      <c r="L79" s="13"/>
    </row>
    <row r="80" spans="1:12" s="5" customFormat="1" ht="13.8">
      <c r="A80" s="17" t="s">
        <v>18</v>
      </c>
      <c r="B80" s="18" t="s">
        <v>55</v>
      </c>
      <c r="C80" s="18" t="s">
        <v>123</v>
      </c>
      <c r="D80" s="19" t="s">
        <v>10</v>
      </c>
      <c r="E80" s="19">
        <v>1</v>
      </c>
      <c r="F80" s="2"/>
      <c r="G80" s="20">
        <f t="shared" si="3"/>
        <v>0</v>
      </c>
      <c r="H80" s="21"/>
      <c r="I80" s="22">
        <v>0.23</v>
      </c>
      <c r="J80" s="20">
        <f t="shared" si="4"/>
        <v>0</v>
      </c>
      <c r="K80" s="20">
        <f t="shared" si="5"/>
        <v>0</v>
      </c>
      <c r="L80" s="13"/>
    </row>
    <row r="81" spans="1:12" s="5" customFormat="1" ht="13.8">
      <c r="A81" s="17" t="s">
        <v>19</v>
      </c>
      <c r="B81" s="18" t="s">
        <v>31</v>
      </c>
      <c r="C81" s="18" t="s">
        <v>131</v>
      </c>
      <c r="D81" s="19" t="s">
        <v>10</v>
      </c>
      <c r="E81" s="19">
        <v>4</v>
      </c>
      <c r="F81" s="2"/>
      <c r="G81" s="20">
        <f t="shared" si="3"/>
        <v>0</v>
      </c>
      <c r="H81" s="21"/>
      <c r="I81" s="22">
        <v>0.23</v>
      </c>
      <c r="J81" s="20">
        <f t="shared" si="4"/>
        <v>0</v>
      </c>
      <c r="K81" s="20">
        <f t="shared" si="5"/>
        <v>0</v>
      </c>
      <c r="L81" s="13"/>
    </row>
    <row r="82" spans="1:12" s="5" customFormat="1" ht="13.8">
      <c r="A82" s="17" t="s">
        <v>21</v>
      </c>
      <c r="B82" s="18" t="s">
        <v>32</v>
      </c>
      <c r="C82" s="18" t="s">
        <v>122</v>
      </c>
      <c r="D82" s="19" t="s">
        <v>10</v>
      </c>
      <c r="E82" s="19">
        <v>4</v>
      </c>
      <c r="F82" s="2"/>
      <c r="G82" s="20">
        <f t="shared" si="3"/>
        <v>0</v>
      </c>
      <c r="H82" s="21"/>
      <c r="I82" s="22">
        <v>0.23</v>
      </c>
      <c r="J82" s="20">
        <f t="shared" si="4"/>
        <v>0</v>
      </c>
      <c r="K82" s="20">
        <f t="shared" si="5"/>
        <v>0</v>
      </c>
      <c r="L82" s="13"/>
    </row>
    <row r="83" spans="1:12" s="5" customFormat="1" ht="13.8">
      <c r="A83" s="17" t="s">
        <v>22</v>
      </c>
      <c r="B83" s="18" t="s">
        <v>142</v>
      </c>
      <c r="C83" s="18" t="s">
        <v>143</v>
      </c>
      <c r="D83" s="19" t="s">
        <v>10</v>
      </c>
      <c r="E83" s="19">
        <v>4</v>
      </c>
      <c r="F83" s="2"/>
      <c r="G83" s="20">
        <f t="shared" si="3"/>
        <v>0</v>
      </c>
      <c r="H83" s="21"/>
      <c r="I83" s="22">
        <v>0.23</v>
      </c>
      <c r="J83" s="20">
        <f t="shared" si="4"/>
        <v>0</v>
      </c>
      <c r="K83" s="20">
        <f t="shared" si="5"/>
        <v>0</v>
      </c>
      <c r="L83" s="13"/>
    </row>
    <row r="84" spans="1:12" s="54" customFormat="1" ht="15.6">
      <c r="A84" s="48"/>
      <c r="B84" s="24" t="s">
        <v>56</v>
      </c>
      <c r="C84" s="24"/>
      <c r="D84" s="37"/>
      <c r="E84" s="37"/>
      <c r="F84" s="49"/>
      <c r="G84" s="50">
        <f>SUM(G85:G93)</f>
        <v>0</v>
      </c>
      <c r="H84" s="51"/>
      <c r="I84" s="52"/>
      <c r="J84" s="50"/>
      <c r="K84" s="50">
        <f>SUM(K85:K93)</f>
        <v>0</v>
      </c>
      <c r="L84" s="53"/>
    </row>
    <row r="85" spans="1:12" s="5" customFormat="1" ht="13.8">
      <c r="A85" s="17" t="s">
        <v>9</v>
      </c>
      <c r="B85" s="18" t="s">
        <v>47</v>
      </c>
      <c r="C85" s="18" t="s">
        <v>102</v>
      </c>
      <c r="D85" s="19" t="s">
        <v>10</v>
      </c>
      <c r="E85" s="19">
        <v>2</v>
      </c>
      <c r="F85" s="2"/>
      <c r="G85" s="20">
        <f t="shared" si="3"/>
        <v>0</v>
      </c>
      <c r="H85" s="21"/>
      <c r="I85" s="22">
        <v>0.23</v>
      </c>
      <c r="J85" s="20">
        <f t="shared" si="4"/>
        <v>0</v>
      </c>
      <c r="K85" s="20">
        <f t="shared" si="5"/>
        <v>0</v>
      </c>
      <c r="L85" s="13"/>
    </row>
    <row r="86" spans="1:12" s="5" customFormat="1" ht="13.8">
      <c r="A86" s="17" t="s">
        <v>13</v>
      </c>
      <c r="B86" s="18" t="s">
        <v>26</v>
      </c>
      <c r="C86" s="18" t="s">
        <v>96</v>
      </c>
      <c r="D86" s="19" t="s">
        <v>10</v>
      </c>
      <c r="E86" s="19">
        <v>2</v>
      </c>
      <c r="F86" s="2"/>
      <c r="G86" s="20">
        <f t="shared" si="3"/>
        <v>0</v>
      </c>
      <c r="H86" s="21"/>
      <c r="I86" s="22">
        <v>0.23</v>
      </c>
      <c r="J86" s="20">
        <f t="shared" si="4"/>
        <v>0</v>
      </c>
      <c r="K86" s="20">
        <f t="shared" si="5"/>
        <v>0</v>
      </c>
      <c r="L86" s="13"/>
    </row>
    <row r="87" spans="1:12" s="5" customFormat="1" ht="27.6">
      <c r="A87" s="17" t="s">
        <v>14</v>
      </c>
      <c r="B87" s="18" t="s">
        <v>27</v>
      </c>
      <c r="C87" s="18" t="s">
        <v>112</v>
      </c>
      <c r="D87" s="19" t="s">
        <v>10</v>
      </c>
      <c r="E87" s="19">
        <v>2</v>
      </c>
      <c r="F87" s="2"/>
      <c r="G87" s="20">
        <f t="shared" si="3"/>
        <v>0</v>
      </c>
      <c r="H87" s="21"/>
      <c r="I87" s="22">
        <v>0.23</v>
      </c>
      <c r="J87" s="20">
        <f t="shared" si="4"/>
        <v>0</v>
      </c>
      <c r="K87" s="20">
        <f t="shared" si="5"/>
        <v>0</v>
      </c>
      <c r="L87" s="13"/>
    </row>
    <row r="88" spans="1:12" s="5" customFormat="1" ht="13.8">
      <c r="A88" s="17" t="s">
        <v>15</v>
      </c>
      <c r="B88" s="18" t="s">
        <v>28</v>
      </c>
      <c r="C88" s="18" t="s">
        <v>136</v>
      </c>
      <c r="D88" s="19" t="s">
        <v>10</v>
      </c>
      <c r="E88" s="19">
        <v>2</v>
      </c>
      <c r="F88" s="2"/>
      <c r="G88" s="20">
        <f t="shared" si="3"/>
        <v>0</v>
      </c>
      <c r="H88" s="21"/>
      <c r="I88" s="22">
        <v>0.23</v>
      </c>
      <c r="J88" s="20">
        <f t="shared" si="4"/>
        <v>0</v>
      </c>
      <c r="K88" s="20">
        <f t="shared" si="5"/>
        <v>0</v>
      </c>
      <c r="L88" s="13"/>
    </row>
    <row r="89" spans="1:12" s="5" customFormat="1" ht="13.8">
      <c r="A89" s="17" t="s">
        <v>16</v>
      </c>
      <c r="B89" s="18" t="s">
        <v>29</v>
      </c>
      <c r="C89" s="18" t="s">
        <v>134</v>
      </c>
      <c r="D89" s="19" t="s">
        <v>10</v>
      </c>
      <c r="E89" s="19">
        <v>1</v>
      </c>
      <c r="F89" s="2"/>
      <c r="G89" s="20">
        <f t="shared" si="3"/>
        <v>0</v>
      </c>
      <c r="H89" s="21"/>
      <c r="I89" s="22">
        <v>0.23</v>
      </c>
      <c r="J89" s="20">
        <f t="shared" si="4"/>
        <v>0</v>
      </c>
      <c r="K89" s="20">
        <f t="shared" si="5"/>
        <v>0</v>
      </c>
      <c r="L89" s="13"/>
    </row>
    <row r="90" spans="1:12" s="5" customFormat="1" ht="13.8">
      <c r="A90" s="17" t="s">
        <v>17</v>
      </c>
      <c r="B90" s="18" t="s">
        <v>30</v>
      </c>
      <c r="C90" s="18" t="s">
        <v>121</v>
      </c>
      <c r="D90" s="19" t="s">
        <v>10</v>
      </c>
      <c r="E90" s="19">
        <v>1</v>
      </c>
      <c r="F90" s="2"/>
      <c r="G90" s="20">
        <f t="shared" si="3"/>
        <v>0</v>
      </c>
      <c r="H90" s="21"/>
      <c r="I90" s="22">
        <v>0.23</v>
      </c>
      <c r="J90" s="20">
        <f t="shared" si="4"/>
        <v>0</v>
      </c>
      <c r="K90" s="20">
        <f t="shared" si="5"/>
        <v>0</v>
      </c>
      <c r="L90" s="13"/>
    </row>
    <row r="91" spans="1:12" s="5" customFormat="1" ht="13.8">
      <c r="A91" s="17" t="s">
        <v>18</v>
      </c>
      <c r="B91" s="18" t="s">
        <v>31</v>
      </c>
      <c r="C91" s="18" t="s">
        <v>131</v>
      </c>
      <c r="D91" s="19" t="s">
        <v>10</v>
      </c>
      <c r="E91" s="19">
        <v>7</v>
      </c>
      <c r="F91" s="2"/>
      <c r="G91" s="20">
        <f t="shared" si="3"/>
        <v>0</v>
      </c>
      <c r="H91" s="21"/>
      <c r="I91" s="22">
        <v>0.23</v>
      </c>
      <c r="J91" s="20">
        <f t="shared" si="4"/>
        <v>0</v>
      </c>
      <c r="K91" s="20">
        <f t="shared" si="5"/>
        <v>0</v>
      </c>
      <c r="L91" s="13"/>
    </row>
    <row r="92" spans="1:12" s="5" customFormat="1" ht="13.8">
      <c r="A92" s="17" t="s">
        <v>19</v>
      </c>
      <c r="B92" s="18" t="s">
        <v>32</v>
      </c>
      <c r="C92" s="18" t="s">
        <v>122</v>
      </c>
      <c r="D92" s="19" t="s">
        <v>10</v>
      </c>
      <c r="E92" s="19">
        <v>7</v>
      </c>
      <c r="F92" s="2"/>
      <c r="G92" s="20">
        <f t="shared" si="3"/>
        <v>0</v>
      </c>
      <c r="H92" s="21"/>
      <c r="I92" s="22">
        <v>0.23</v>
      </c>
      <c r="J92" s="20">
        <f t="shared" si="4"/>
        <v>0</v>
      </c>
      <c r="K92" s="20">
        <f t="shared" si="5"/>
        <v>0</v>
      </c>
      <c r="L92" s="13"/>
    </row>
    <row r="93" spans="1:12" s="5" customFormat="1" ht="13.8">
      <c r="A93" s="17" t="s">
        <v>21</v>
      </c>
      <c r="B93" s="18" t="s">
        <v>33</v>
      </c>
      <c r="C93" s="18" t="s">
        <v>114</v>
      </c>
      <c r="D93" s="19" t="s">
        <v>10</v>
      </c>
      <c r="E93" s="19">
        <v>2</v>
      </c>
      <c r="F93" s="2"/>
      <c r="G93" s="20">
        <f t="shared" si="3"/>
        <v>0</v>
      </c>
      <c r="H93" s="21"/>
      <c r="I93" s="22">
        <v>0.23</v>
      </c>
      <c r="J93" s="20">
        <f t="shared" si="4"/>
        <v>0</v>
      </c>
      <c r="K93" s="20">
        <f t="shared" si="5"/>
        <v>0</v>
      </c>
      <c r="L93" s="13"/>
    </row>
    <row r="94" spans="1:12" s="54" customFormat="1" ht="15.6">
      <c r="A94" s="48"/>
      <c r="B94" s="24" t="s">
        <v>57</v>
      </c>
      <c r="C94" s="24"/>
      <c r="D94" s="37"/>
      <c r="E94" s="37"/>
      <c r="F94" s="49"/>
      <c r="G94" s="50">
        <f>SUM(G95:G107)</f>
        <v>0</v>
      </c>
      <c r="H94" s="51"/>
      <c r="I94" s="52"/>
      <c r="J94" s="50"/>
      <c r="K94" s="50">
        <f>SUM(K95:K107)</f>
        <v>0</v>
      </c>
      <c r="L94" s="53"/>
    </row>
    <row r="95" spans="1:12" s="5" customFormat="1" ht="13.8">
      <c r="A95" s="17" t="s">
        <v>9</v>
      </c>
      <c r="B95" s="18" t="s">
        <v>25</v>
      </c>
      <c r="C95" s="18" t="s">
        <v>103</v>
      </c>
      <c r="D95" s="19" t="s">
        <v>10</v>
      </c>
      <c r="E95" s="19">
        <v>2</v>
      </c>
      <c r="F95" s="1"/>
      <c r="G95" s="20">
        <f t="shared" si="3"/>
        <v>0</v>
      </c>
      <c r="H95" s="21"/>
      <c r="I95" s="22">
        <v>0.23</v>
      </c>
      <c r="J95" s="20">
        <f t="shared" si="4"/>
        <v>0</v>
      </c>
      <c r="K95" s="20">
        <f t="shared" si="5"/>
        <v>0</v>
      </c>
      <c r="L95" s="13"/>
    </row>
    <row r="96" spans="1:12" s="5" customFormat="1" ht="13.8">
      <c r="A96" s="17" t="s">
        <v>13</v>
      </c>
      <c r="B96" s="18" t="s">
        <v>26</v>
      </c>
      <c r="C96" s="18" t="s">
        <v>96</v>
      </c>
      <c r="D96" s="19" t="s">
        <v>10</v>
      </c>
      <c r="E96" s="19">
        <v>2</v>
      </c>
      <c r="F96" s="2"/>
      <c r="G96" s="20">
        <f t="shared" si="3"/>
        <v>0</v>
      </c>
      <c r="H96" s="21"/>
      <c r="I96" s="22">
        <v>0.23</v>
      </c>
      <c r="J96" s="20">
        <f t="shared" si="4"/>
        <v>0</v>
      </c>
      <c r="K96" s="20">
        <f t="shared" si="5"/>
        <v>0</v>
      </c>
      <c r="L96" s="13"/>
    </row>
    <row r="97" spans="1:12" s="5" customFormat="1" ht="27.6">
      <c r="A97" s="17" t="s">
        <v>14</v>
      </c>
      <c r="B97" s="18" t="s">
        <v>27</v>
      </c>
      <c r="C97" s="18" t="s">
        <v>112</v>
      </c>
      <c r="D97" s="19" t="s">
        <v>10</v>
      </c>
      <c r="E97" s="19">
        <v>2</v>
      </c>
      <c r="F97" s="2"/>
      <c r="G97" s="20">
        <f t="shared" si="3"/>
        <v>0</v>
      </c>
      <c r="H97" s="21"/>
      <c r="I97" s="22">
        <v>0.23</v>
      </c>
      <c r="J97" s="20">
        <f t="shared" si="4"/>
        <v>0</v>
      </c>
      <c r="K97" s="20">
        <f t="shared" si="5"/>
        <v>0</v>
      </c>
      <c r="L97" s="13"/>
    </row>
    <row r="98" spans="1:12" s="5" customFormat="1" ht="13.8">
      <c r="A98" s="17" t="s">
        <v>15</v>
      </c>
      <c r="B98" s="18" t="s">
        <v>28</v>
      </c>
      <c r="C98" s="18" t="s">
        <v>136</v>
      </c>
      <c r="D98" s="19" t="s">
        <v>10</v>
      </c>
      <c r="E98" s="19">
        <v>2</v>
      </c>
      <c r="F98" s="2"/>
      <c r="G98" s="20">
        <f t="shared" si="3"/>
        <v>0</v>
      </c>
      <c r="H98" s="21"/>
      <c r="I98" s="22">
        <v>0.23</v>
      </c>
      <c r="J98" s="20">
        <f t="shared" si="4"/>
        <v>0</v>
      </c>
      <c r="K98" s="20">
        <f t="shared" si="5"/>
        <v>0</v>
      </c>
      <c r="L98" s="13"/>
    </row>
    <row r="99" spans="1:12" s="5" customFormat="1" ht="13.8">
      <c r="A99" s="17" t="s">
        <v>16</v>
      </c>
      <c r="B99" s="18" t="s">
        <v>77</v>
      </c>
      <c r="C99" s="18" t="s">
        <v>133</v>
      </c>
      <c r="D99" s="19" t="s">
        <v>10</v>
      </c>
      <c r="E99" s="19">
        <v>1</v>
      </c>
      <c r="F99" s="2"/>
      <c r="G99" s="20">
        <f t="shared" si="3"/>
        <v>0</v>
      </c>
      <c r="H99" s="21"/>
      <c r="I99" s="22">
        <v>0.23</v>
      </c>
      <c r="J99" s="20">
        <f t="shared" si="4"/>
        <v>0</v>
      </c>
      <c r="K99" s="20">
        <f t="shared" si="5"/>
        <v>0</v>
      </c>
      <c r="L99" s="13"/>
    </row>
    <row r="100" spans="1:12" s="5" customFormat="1" ht="27.6">
      <c r="A100" s="17" t="s">
        <v>17</v>
      </c>
      <c r="B100" s="18" t="s">
        <v>78</v>
      </c>
      <c r="C100" s="18" t="s">
        <v>122</v>
      </c>
      <c r="D100" s="19" t="s">
        <v>10</v>
      </c>
      <c r="E100" s="19">
        <v>1</v>
      </c>
      <c r="F100" s="2"/>
      <c r="G100" s="20">
        <f t="shared" si="3"/>
        <v>0</v>
      </c>
      <c r="H100" s="21"/>
      <c r="I100" s="22">
        <v>0.23</v>
      </c>
      <c r="J100" s="20">
        <f t="shared" si="4"/>
        <v>0</v>
      </c>
      <c r="K100" s="20">
        <f t="shared" si="5"/>
        <v>0</v>
      </c>
      <c r="L100" s="13"/>
    </row>
    <row r="101" spans="1:12" s="5" customFormat="1" ht="13.8">
      <c r="A101" s="17" t="s">
        <v>18</v>
      </c>
      <c r="B101" s="18" t="s">
        <v>31</v>
      </c>
      <c r="C101" s="18" t="s">
        <v>131</v>
      </c>
      <c r="D101" s="19" t="s">
        <v>10</v>
      </c>
      <c r="E101" s="19">
        <v>1</v>
      </c>
      <c r="F101" s="2"/>
      <c r="G101" s="20">
        <f t="shared" si="3"/>
        <v>0</v>
      </c>
      <c r="H101" s="21"/>
      <c r="I101" s="22">
        <v>0.23</v>
      </c>
      <c r="J101" s="20">
        <f t="shared" si="4"/>
        <v>0</v>
      </c>
      <c r="K101" s="20">
        <f t="shared" si="5"/>
        <v>0</v>
      </c>
      <c r="L101" s="13"/>
    </row>
    <row r="102" spans="1:12" s="5" customFormat="1" ht="13.8">
      <c r="A102" s="17" t="s">
        <v>19</v>
      </c>
      <c r="B102" s="18" t="s">
        <v>32</v>
      </c>
      <c r="C102" s="18" t="s">
        <v>122</v>
      </c>
      <c r="D102" s="19" t="s">
        <v>10</v>
      </c>
      <c r="E102" s="19">
        <v>1</v>
      </c>
      <c r="F102" s="2"/>
      <c r="G102" s="20">
        <f t="shared" si="3"/>
        <v>0</v>
      </c>
      <c r="H102" s="21"/>
      <c r="I102" s="22">
        <v>0.23</v>
      </c>
      <c r="J102" s="20">
        <f t="shared" si="4"/>
        <v>0</v>
      </c>
      <c r="K102" s="20">
        <f t="shared" si="5"/>
        <v>0</v>
      </c>
      <c r="L102" s="13"/>
    </row>
    <row r="103" spans="1:12" s="5" customFormat="1" ht="13.8">
      <c r="A103" s="17" t="s">
        <v>21</v>
      </c>
      <c r="B103" s="18" t="s">
        <v>79</v>
      </c>
      <c r="C103" s="18" t="s">
        <v>129</v>
      </c>
      <c r="D103" s="19" t="s">
        <v>10</v>
      </c>
      <c r="E103" s="19">
        <v>1</v>
      </c>
      <c r="F103" s="2"/>
      <c r="G103" s="20">
        <f t="shared" si="3"/>
        <v>0</v>
      </c>
      <c r="H103" s="21"/>
      <c r="I103" s="22">
        <v>0.23</v>
      </c>
      <c r="J103" s="20">
        <f t="shared" si="4"/>
        <v>0</v>
      </c>
      <c r="K103" s="20">
        <f t="shared" si="5"/>
        <v>0</v>
      </c>
      <c r="L103" s="13"/>
    </row>
    <row r="104" spans="1:12" s="5" customFormat="1" ht="13.8">
      <c r="A104" s="17" t="s">
        <v>22</v>
      </c>
      <c r="B104" s="18" t="s">
        <v>80</v>
      </c>
      <c r="C104" s="18" t="s">
        <v>120</v>
      </c>
      <c r="D104" s="19" t="s">
        <v>10</v>
      </c>
      <c r="E104" s="19">
        <v>1</v>
      </c>
      <c r="F104" s="2"/>
      <c r="G104" s="20">
        <f t="shared" si="3"/>
        <v>0</v>
      </c>
      <c r="H104" s="21"/>
      <c r="I104" s="22">
        <v>0.23</v>
      </c>
      <c r="J104" s="20">
        <f t="shared" si="4"/>
        <v>0</v>
      </c>
      <c r="K104" s="20">
        <f t="shared" si="5"/>
        <v>0</v>
      </c>
      <c r="L104" s="13"/>
    </row>
    <row r="105" spans="1:12" s="5" customFormat="1" ht="13.8">
      <c r="A105" s="17" t="s">
        <v>53</v>
      </c>
      <c r="B105" s="18" t="s">
        <v>88</v>
      </c>
      <c r="C105" s="18" t="s">
        <v>108</v>
      </c>
      <c r="D105" s="19" t="s">
        <v>10</v>
      </c>
      <c r="E105" s="19">
        <v>1</v>
      </c>
      <c r="F105" s="2"/>
      <c r="G105" s="20">
        <f t="shared" si="3"/>
        <v>0</v>
      </c>
      <c r="H105" s="21"/>
      <c r="I105" s="22">
        <v>0.23</v>
      </c>
      <c r="J105" s="20">
        <f t="shared" si="4"/>
        <v>0</v>
      </c>
      <c r="K105" s="20">
        <f t="shared" si="5"/>
        <v>0</v>
      </c>
      <c r="L105" s="13"/>
    </row>
    <row r="106" spans="1:12" s="5" customFormat="1" ht="13.8">
      <c r="A106" s="17" t="s">
        <v>82</v>
      </c>
      <c r="B106" s="18" t="s">
        <v>61</v>
      </c>
      <c r="C106" s="18" t="s">
        <v>115</v>
      </c>
      <c r="D106" s="19" t="s">
        <v>10</v>
      </c>
      <c r="E106" s="19">
        <v>2</v>
      </c>
      <c r="F106" s="2"/>
      <c r="G106" s="20">
        <f t="shared" si="3"/>
        <v>0</v>
      </c>
      <c r="H106" s="21"/>
      <c r="I106" s="22">
        <v>0.23</v>
      </c>
      <c r="J106" s="20">
        <f t="shared" si="4"/>
        <v>0</v>
      </c>
      <c r="K106" s="20">
        <f t="shared" si="5"/>
        <v>0</v>
      </c>
      <c r="L106" s="13"/>
    </row>
    <row r="107" spans="1:12" s="5" customFormat="1" ht="13.8">
      <c r="A107" s="17" t="s">
        <v>86</v>
      </c>
      <c r="B107" s="18" t="s">
        <v>140</v>
      </c>
      <c r="C107" s="18" t="s">
        <v>141</v>
      </c>
      <c r="D107" s="19" t="s">
        <v>10</v>
      </c>
      <c r="E107" s="19">
        <v>2</v>
      </c>
      <c r="F107" s="2"/>
      <c r="G107" s="20">
        <f t="shared" si="3"/>
        <v>0</v>
      </c>
      <c r="H107" s="21"/>
      <c r="I107" s="22">
        <v>0.23</v>
      </c>
      <c r="J107" s="20">
        <f t="shared" si="4"/>
        <v>0</v>
      </c>
      <c r="K107" s="20">
        <f t="shared" si="5"/>
        <v>0</v>
      </c>
      <c r="L107" s="13"/>
    </row>
    <row r="108" spans="1:12" s="54" customFormat="1" ht="13.8">
      <c r="A108" s="48"/>
      <c r="B108" s="30" t="s">
        <v>58</v>
      </c>
      <c r="C108" s="30"/>
      <c r="D108" s="37"/>
      <c r="E108" s="37"/>
      <c r="F108" s="49"/>
      <c r="G108" s="50">
        <f>SUM(G109:G118)</f>
        <v>0</v>
      </c>
      <c r="H108" s="51"/>
      <c r="I108" s="52"/>
      <c r="J108" s="50"/>
      <c r="K108" s="50">
        <f>SUM(K109:K118)</f>
        <v>0</v>
      </c>
      <c r="L108" s="53"/>
    </row>
    <row r="109" spans="1:12" s="5" customFormat="1" ht="13.8">
      <c r="A109" s="17" t="s">
        <v>9</v>
      </c>
      <c r="B109" s="18" t="s">
        <v>47</v>
      </c>
      <c r="C109" s="18" t="s">
        <v>102</v>
      </c>
      <c r="D109" s="19" t="s">
        <v>10</v>
      </c>
      <c r="E109" s="19">
        <v>2</v>
      </c>
      <c r="F109" s="2"/>
      <c r="G109" s="20">
        <f t="shared" si="3"/>
        <v>0</v>
      </c>
      <c r="H109" s="21"/>
      <c r="I109" s="22">
        <v>0.23</v>
      </c>
      <c r="J109" s="20">
        <f t="shared" si="4"/>
        <v>0</v>
      </c>
      <c r="K109" s="20">
        <f t="shared" si="5"/>
        <v>0</v>
      </c>
      <c r="L109" s="13"/>
    </row>
    <row r="110" spans="1:12" s="5" customFormat="1" ht="13.8">
      <c r="A110" s="17" t="s">
        <v>13</v>
      </c>
      <c r="B110" s="18" t="s">
        <v>26</v>
      </c>
      <c r="C110" s="18" t="s">
        <v>96</v>
      </c>
      <c r="D110" s="19" t="s">
        <v>10</v>
      </c>
      <c r="E110" s="19">
        <v>2</v>
      </c>
      <c r="F110" s="2"/>
      <c r="G110" s="20">
        <f t="shared" si="3"/>
        <v>0</v>
      </c>
      <c r="H110" s="21"/>
      <c r="I110" s="22">
        <v>0.23</v>
      </c>
      <c r="J110" s="20">
        <f t="shared" si="4"/>
        <v>0</v>
      </c>
      <c r="K110" s="20">
        <f t="shared" si="5"/>
        <v>0</v>
      </c>
      <c r="L110" s="13"/>
    </row>
    <row r="111" spans="1:12" s="5" customFormat="1" ht="27.6">
      <c r="A111" s="17" t="s">
        <v>14</v>
      </c>
      <c r="B111" s="18" t="s">
        <v>27</v>
      </c>
      <c r="C111" s="18" t="s">
        <v>112</v>
      </c>
      <c r="D111" s="19" t="s">
        <v>10</v>
      </c>
      <c r="E111" s="19">
        <v>2</v>
      </c>
      <c r="F111" s="2"/>
      <c r="G111" s="20">
        <f t="shared" si="3"/>
        <v>0</v>
      </c>
      <c r="H111" s="21"/>
      <c r="I111" s="22">
        <v>0.23</v>
      </c>
      <c r="J111" s="20">
        <f t="shared" si="4"/>
        <v>0</v>
      </c>
      <c r="K111" s="20">
        <f t="shared" si="5"/>
        <v>0</v>
      </c>
      <c r="L111" s="13"/>
    </row>
    <row r="112" spans="1:12" s="5" customFormat="1" ht="13.8">
      <c r="A112" s="17" t="s">
        <v>15</v>
      </c>
      <c r="B112" s="18" t="s">
        <v>28</v>
      </c>
      <c r="C112" s="18" t="s">
        <v>136</v>
      </c>
      <c r="D112" s="19" t="s">
        <v>10</v>
      </c>
      <c r="E112" s="19">
        <v>2</v>
      </c>
      <c r="F112" s="2"/>
      <c r="G112" s="20">
        <f t="shared" si="3"/>
        <v>0</v>
      </c>
      <c r="H112" s="21"/>
      <c r="I112" s="22">
        <v>0.23</v>
      </c>
      <c r="J112" s="20">
        <f t="shared" si="4"/>
        <v>0</v>
      </c>
      <c r="K112" s="20">
        <f t="shared" si="5"/>
        <v>0</v>
      </c>
      <c r="L112" s="13"/>
    </row>
    <row r="113" spans="1:12" s="5" customFormat="1" ht="13.8">
      <c r="A113" s="17" t="s">
        <v>16</v>
      </c>
      <c r="B113" s="18" t="s">
        <v>77</v>
      </c>
      <c r="C113" s="18" t="s">
        <v>133</v>
      </c>
      <c r="D113" s="19" t="s">
        <v>10</v>
      </c>
      <c r="E113" s="19">
        <v>1</v>
      </c>
      <c r="F113" s="2"/>
      <c r="G113" s="20">
        <f t="shared" si="3"/>
        <v>0</v>
      </c>
      <c r="H113" s="21"/>
      <c r="I113" s="22">
        <v>0.23</v>
      </c>
      <c r="J113" s="20">
        <f t="shared" si="4"/>
        <v>0</v>
      </c>
      <c r="K113" s="20">
        <f t="shared" si="5"/>
        <v>0</v>
      </c>
      <c r="L113" s="13"/>
    </row>
    <row r="114" spans="1:12" s="5" customFormat="1" ht="27.6">
      <c r="A114" s="17" t="s">
        <v>17</v>
      </c>
      <c r="B114" s="18" t="s">
        <v>78</v>
      </c>
      <c r="C114" s="18" t="s">
        <v>122</v>
      </c>
      <c r="D114" s="19" t="s">
        <v>10</v>
      </c>
      <c r="E114" s="19">
        <v>1</v>
      </c>
      <c r="F114" s="2"/>
      <c r="G114" s="20">
        <f t="shared" si="3"/>
        <v>0</v>
      </c>
      <c r="H114" s="21"/>
      <c r="I114" s="22">
        <v>0.23</v>
      </c>
      <c r="J114" s="20">
        <f t="shared" si="4"/>
        <v>0</v>
      </c>
      <c r="K114" s="20">
        <f t="shared" si="5"/>
        <v>0</v>
      </c>
      <c r="L114" s="13"/>
    </row>
    <row r="115" spans="1:12" s="5" customFormat="1" ht="27.6">
      <c r="A115" s="17" t="s">
        <v>18</v>
      </c>
      <c r="B115" s="18" t="s">
        <v>92</v>
      </c>
      <c r="C115" s="18" t="s">
        <v>132</v>
      </c>
      <c r="D115" s="19" t="s">
        <v>10</v>
      </c>
      <c r="E115" s="19">
        <v>4</v>
      </c>
      <c r="F115" s="2"/>
      <c r="G115" s="20">
        <f t="shared" si="3"/>
        <v>0</v>
      </c>
      <c r="H115" s="21"/>
      <c r="I115" s="22">
        <v>0.23</v>
      </c>
      <c r="J115" s="20">
        <f t="shared" si="4"/>
        <v>0</v>
      </c>
      <c r="K115" s="20">
        <f t="shared" si="5"/>
        <v>0</v>
      </c>
      <c r="L115" s="13"/>
    </row>
    <row r="116" spans="1:12" s="5" customFormat="1" ht="13.8">
      <c r="A116" s="17"/>
      <c r="B116" s="18" t="s">
        <v>31</v>
      </c>
      <c r="C116" s="18" t="s">
        <v>131</v>
      </c>
      <c r="D116" s="19" t="s">
        <v>10</v>
      </c>
      <c r="E116" s="19">
        <v>1</v>
      </c>
      <c r="F116" s="2"/>
      <c r="G116" s="20">
        <f t="shared" si="3"/>
        <v>0</v>
      </c>
      <c r="H116" s="21"/>
      <c r="I116" s="22">
        <v>0.23</v>
      </c>
      <c r="J116" s="20">
        <f t="shared" si="4"/>
        <v>0</v>
      </c>
      <c r="K116" s="20">
        <f t="shared" si="5"/>
        <v>0</v>
      </c>
      <c r="L116" s="13"/>
    </row>
    <row r="117" spans="1:12" s="5" customFormat="1" ht="13.8">
      <c r="A117" s="17" t="s">
        <v>19</v>
      </c>
      <c r="B117" s="18" t="s">
        <v>32</v>
      </c>
      <c r="C117" s="18" t="s">
        <v>122</v>
      </c>
      <c r="D117" s="19" t="s">
        <v>10</v>
      </c>
      <c r="E117" s="19">
        <v>1</v>
      </c>
      <c r="F117" s="2"/>
      <c r="G117" s="20">
        <f t="shared" si="3"/>
        <v>0</v>
      </c>
      <c r="H117" s="21"/>
      <c r="I117" s="22">
        <v>0.23</v>
      </c>
      <c r="J117" s="20">
        <f t="shared" si="4"/>
        <v>0</v>
      </c>
      <c r="K117" s="20">
        <f t="shared" si="5"/>
        <v>0</v>
      </c>
      <c r="L117" s="13"/>
    </row>
    <row r="118" spans="1:12" s="5" customFormat="1" ht="13.8">
      <c r="A118" s="17" t="s">
        <v>21</v>
      </c>
      <c r="B118" s="18" t="s">
        <v>33</v>
      </c>
      <c r="C118" s="18" t="s">
        <v>114</v>
      </c>
      <c r="D118" s="19" t="s">
        <v>10</v>
      </c>
      <c r="E118" s="19">
        <v>2</v>
      </c>
      <c r="F118" s="2"/>
      <c r="G118" s="20">
        <f t="shared" si="3"/>
        <v>0</v>
      </c>
      <c r="H118" s="21"/>
      <c r="I118" s="22">
        <v>0.23</v>
      </c>
      <c r="J118" s="20">
        <f t="shared" si="4"/>
        <v>0</v>
      </c>
      <c r="K118" s="20">
        <f t="shared" si="5"/>
        <v>0</v>
      </c>
      <c r="L118" s="13"/>
    </row>
    <row r="119" spans="1:12" s="54" customFormat="1" ht="13.8">
      <c r="A119" s="48"/>
      <c r="B119" s="30" t="s">
        <v>59</v>
      </c>
      <c r="C119" s="30"/>
      <c r="D119" s="37"/>
      <c r="E119" s="37"/>
      <c r="F119" s="49"/>
      <c r="G119" s="50">
        <f>SUM(G120:G131)</f>
        <v>0</v>
      </c>
      <c r="H119" s="51"/>
      <c r="I119" s="52"/>
      <c r="J119" s="50"/>
      <c r="K119" s="50">
        <f>SUM(K120:K131)</f>
        <v>0</v>
      </c>
      <c r="L119" s="53"/>
    </row>
    <row r="120" spans="1:12" s="5" customFormat="1" ht="27.6">
      <c r="A120" s="17" t="s">
        <v>9</v>
      </c>
      <c r="B120" s="18" t="s">
        <v>89</v>
      </c>
      <c r="C120" s="18" t="s">
        <v>94</v>
      </c>
      <c r="D120" s="19" t="s">
        <v>10</v>
      </c>
      <c r="E120" s="19">
        <v>1</v>
      </c>
      <c r="F120" s="2"/>
      <c r="G120" s="20">
        <f t="shared" si="3"/>
        <v>0</v>
      </c>
      <c r="H120" s="21"/>
      <c r="I120" s="22">
        <v>0.23</v>
      </c>
      <c r="J120" s="20">
        <f t="shared" si="4"/>
        <v>0</v>
      </c>
      <c r="K120" s="20">
        <f t="shared" si="5"/>
        <v>0</v>
      </c>
      <c r="L120" s="13"/>
    </row>
    <row r="121" spans="1:12" s="5" customFormat="1" ht="13.8">
      <c r="A121" s="17" t="s">
        <v>13</v>
      </c>
      <c r="B121" s="18" t="s">
        <v>60</v>
      </c>
      <c r="C121" s="18" t="s">
        <v>95</v>
      </c>
      <c r="D121" s="19" t="s">
        <v>10</v>
      </c>
      <c r="E121" s="19">
        <v>1</v>
      </c>
      <c r="F121" s="2"/>
      <c r="G121" s="20">
        <f t="shared" si="3"/>
        <v>0</v>
      </c>
      <c r="H121" s="21"/>
      <c r="I121" s="22">
        <v>0.23</v>
      </c>
      <c r="J121" s="20">
        <f t="shared" si="4"/>
        <v>0</v>
      </c>
      <c r="K121" s="20">
        <f t="shared" si="5"/>
        <v>0</v>
      </c>
      <c r="L121" s="13"/>
    </row>
    <row r="122" spans="1:12" s="5" customFormat="1" ht="13.8">
      <c r="A122" s="17" t="s">
        <v>14</v>
      </c>
      <c r="B122" s="18" t="s">
        <v>26</v>
      </c>
      <c r="C122" s="18" t="s">
        <v>96</v>
      </c>
      <c r="D122" s="19" t="s">
        <v>10</v>
      </c>
      <c r="E122" s="19">
        <v>1</v>
      </c>
      <c r="F122" s="2"/>
      <c r="G122" s="20">
        <f t="shared" si="3"/>
        <v>0</v>
      </c>
      <c r="H122" s="21"/>
      <c r="I122" s="22">
        <v>0.23</v>
      </c>
      <c r="J122" s="20">
        <f t="shared" si="4"/>
        <v>0</v>
      </c>
      <c r="K122" s="20">
        <f t="shared" si="5"/>
        <v>0</v>
      </c>
      <c r="L122" s="13"/>
    </row>
    <row r="123" spans="1:12" s="5" customFormat="1" ht="27.6">
      <c r="A123" s="17" t="s">
        <v>15</v>
      </c>
      <c r="B123" s="18" t="s">
        <v>27</v>
      </c>
      <c r="C123" s="18" t="s">
        <v>97</v>
      </c>
      <c r="D123" s="19" t="s">
        <v>10</v>
      </c>
      <c r="E123" s="19">
        <v>1</v>
      </c>
      <c r="F123" s="2"/>
      <c r="G123" s="20">
        <f t="shared" si="3"/>
        <v>0</v>
      </c>
      <c r="H123" s="21"/>
      <c r="I123" s="22">
        <v>0.23</v>
      </c>
      <c r="J123" s="20">
        <f t="shared" si="4"/>
        <v>0</v>
      </c>
      <c r="K123" s="20">
        <f t="shared" si="5"/>
        <v>0</v>
      </c>
      <c r="L123" s="13"/>
    </row>
    <row r="124" spans="1:12" s="5" customFormat="1" ht="13.8">
      <c r="A124" s="17" t="s">
        <v>16</v>
      </c>
      <c r="B124" s="18" t="s">
        <v>28</v>
      </c>
      <c r="C124" s="18" t="s">
        <v>150</v>
      </c>
      <c r="D124" s="19" t="s">
        <v>10</v>
      </c>
      <c r="E124" s="19">
        <v>1</v>
      </c>
      <c r="F124" s="2"/>
      <c r="G124" s="20">
        <f t="shared" si="3"/>
        <v>0</v>
      </c>
      <c r="H124" s="21"/>
      <c r="I124" s="22">
        <v>0.23</v>
      </c>
      <c r="J124" s="20">
        <f t="shared" si="4"/>
        <v>0</v>
      </c>
      <c r="K124" s="20">
        <f t="shared" si="5"/>
        <v>0</v>
      </c>
      <c r="L124" s="13"/>
    </row>
    <row r="125" spans="1:12" s="5" customFormat="1" ht="13.8">
      <c r="A125" s="17" t="s">
        <v>17</v>
      </c>
      <c r="B125" s="18" t="s">
        <v>90</v>
      </c>
      <c r="C125" s="18" t="s">
        <v>94</v>
      </c>
      <c r="D125" s="19" t="s">
        <v>10</v>
      </c>
      <c r="E125" s="19">
        <v>1</v>
      </c>
      <c r="F125" s="2"/>
      <c r="G125" s="20">
        <f t="shared" si="3"/>
        <v>0</v>
      </c>
      <c r="H125" s="21"/>
      <c r="I125" s="22">
        <v>0.23</v>
      </c>
      <c r="J125" s="20">
        <f t="shared" si="4"/>
        <v>0</v>
      </c>
      <c r="K125" s="20">
        <f t="shared" si="5"/>
        <v>0</v>
      </c>
      <c r="L125" s="13"/>
    </row>
    <row r="126" spans="1:12" s="5" customFormat="1" ht="13.8">
      <c r="A126" s="17" t="s">
        <v>18</v>
      </c>
      <c r="B126" s="18" t="s">
        <v>29</v>
      </c>
      <c r="C126" s="18" t="s">
        <v>100</v>
      </c>
      <c r="D126" s="19" t="s">
        <v>10</v>
      </c>
      <c r="E126" s="19">
        <v>1</v>
      </c>
      <c r="F126" s="2"/>
      <c r="G126" s="20">
        <f t="shared" si="3"/>
        <v>0</v>
      </c>
      <c r="H126" s="21"/>
      <c r="I126" s="22">
        <v>0.23</v>
      </c>
      <c r="J126" s="20">
        <f t="shared" si="4"/>
        <v>0</v>
      </c>
      <c r="K126" s="20">
        <f t="shared" si="5"/>
        <v>0</v>
      </c>
      <c r="L126" s="13"/>
    </row>
    <row r="127" spans="1:12" s="5" customFormat="1" ht="13.8">
      <c r="A127" s="17" t="s">
        <v>19</v>
      </c>
      <c r="B127" s="18" t="s">
        <v>30</v>
      </c>
      <c r="C127" s="18" t="s">
        <v>98</v>
      </c>
      <c r="D127" s="19" t="s">
        <v>10</v>
      </c>
      <c r="E127" s="19">
        <v>1</v>
      </c>
      <c r="F127" s="2"/>
      <c r="G127" s="20">
        <f t="shared" si="3"/>
        <v>0</v>
      </c>
      <c r="H127" s="21"/>
      <c r="I127" s="22">
        <v>0.23</v>
      </c>
      <c r="J127" s="20">
        <f t="shared" si="4"/>
        <v>0</v>
      </c>
      <c r="K127" s="20">
        <f t="shared" si="5"/>
        <v>0</v>
      </c>
      <c r="L127" s="13"/>
    </row>
    <row r="128" spans="1:12" s="5" customFormat="1" ht="13.8">
      <c r="A128" s="17" t="s">
        <v>21</v>
      </c>
      <c r="B128" s="18" t="s">
        <v>31</v>
      </c>
      <c r="C128" s="18" t="s">
        <v>94</v>
      </c>
      <c r="D128" s="19" t="s">
        <v>10</v>
      </c>
      <c r="E128" s="19">
        <v>2</v>
      </c>
      <c r="F128" s="2"/>
      <c r="G128" s="20">
        <f t="shared" si="3"/>
        <v>0</v>
      </c>
      <c r="H128" s="21"/>
      <c r="I128" s="22">
        <v>0.23</v>
      </c>
      <c r="J128" s="20">
        <f t="shared" si="4"/>
        <v>0</v>
      </c>
      <c r="K128" s="20">
        <f t="shared" si="5"/>
        <v>0</v>
      </c>
      <c r="L128" s="13"/>
    </row>
    <row r="129" spans="1:12" s="5" customFormat="1" ht="13.8">
      <c r="A129" s="17" t="s">
        <v>22</v>
      </c>
      <c r="B129" s="18" t="s">
        <v>32</v>
      </c>
      <c r="C129" s="18" t="s">
        <v>99</v>
      </c>
      <c r="D129" s="19" t="s">
        <v>10</v>
      </c>
      <c r="E129" s="19">
        <v>2</v>
      </c>
      <c r="F129" s="2"/>
      <c r="G129" s="20">
        <f t="shared" si="3"/>
        <v>0</v>
      </c>
      <c r="H129" s="21"/>
      <c r="I129" s="22">
        <v>0.23</v>
      </c>
      <c r="J129" s="20">
        <f t="shared" si="4"/>
        <v>0</v>
      </c>
      <c r="K129" s="20">
        <f t="shared" si="5"/>
        <v>0</v>
      </c>
      <c r="L129" s="13"/>
    </row>
    <row r="130" spans="1:12" s="5" customFormat="1" ht="13.8">
      <c r="A130" s="17" t="s">
        <v>53</v>
      </c>
      <c r="B130" s="18" t="s">
        <v>140</v>
      </c>
      <c r="C130" s="18" t="s">
        <v>141</v>
      </c>
      <c r="D130" s="19" t="s">
        <v>10</v>
      </c>
      <c r="E130" s="19">
        <v>1</v>
      </c>
      <c r="F130" s="2"/>
      <c r="G130" s="20">
        <f t="shared" si="3"/>
        <v>0</v>
      </c>
      <c r="H130" s="21"/>
      <c r="I130" s="22">
        <v>0.23</v>
      </c>
      <c r="J130" s="20">
        <f t="shared" si="4"/>
        <v>0</v>
      </c>
      <c r="K130" s="20">
        <f t="shared" si="5"/>
        <v>0</v>
      </c>
      <c r="L130" s="13"/>
    </row>
    <row r="131" spans="1:12" s="5" customFormat="1" ht="13.8">
      <c r="A131" s="17" t="s">
        <v>82</v>
      </c>
      <c r="B131" s="18" t="s">
        <v>91</v>
      </c>
      <c r="C131" s="18" t="s">
        <v>101</v>
      </c>
      <c r="D131" s="19" t="s">
        <v>10</v>
      </c>
      <c r="E131" s="19">
        <v>4</v>
      </c>
      <c r="F131" s="2"/>
      <c r="G131" s="20">
        <f t="shared" si="3"/>
        <v>0</v>
      </c>
      <c r="H131" s="21"/>
      <c r="I131" s="22">
        <v>0.23</v>
      </c>
      <c r="J131" s="20">
        <f t="shared" si="4"/>
        <v>0</v>
      </c>
      <c r="K131" s="20">
        <f t="shared" si="5"/>
        <v>0</v>
      </c>
      <c r="L131" s="13"/>
    </row>
    <row r="132" spans="1:12" s="54" customFormat="1" ht="13.8">
      <c r="A132" s="48"/>
      <c r="B132" s="30" t="s">
        <v>62</v>
      </c>
      <c r="C132" s="30"/>
      <c r="D132" s="37"/>
      <c r="E132" s="37"/>
      <c r="F132" s="49"/>
      <c r="G132" s="50">
        <f>SUM(G133:G141)</f>
        <v>0</v>
      </c>
      <c r="H132" s="51"/>
      <c r="I132" s="52"/>
      <c r="J132" s="50"/>
      <c r="K132" s="50">
        <f>SUM(K133:K141)</f>
        <v>0</v>
      </c>
      <c r="L132" s="53"/>
    </row>
    <row r="133" spans="1:12" s="5" customFormat="1" ht="13.8">
      <c r="A133" s="17" t="s">
        <v>9</v>
      </c>
      <c r="B133" s="18" t="s">
        <v>25</v>
      </c>
      <c r="C133" s="18" t="s">
        <v>103</v>
      </c>
      <c r="D133" s="19" t="s">
        <v>10</v>
      </c>
      <c r="E133" s="19">
        <v>3</v>
      </c>
      <c r="F133" s="1"/>
      <c r="G133" s="20">
        <f t="shared" si="3"/>
        <v>0</v>
      </c>
      <c r="H133" s="21"/>
      <c r="I133" s="22">
        <v>0.23</v>
      </c>
      <c r="J133" s="20">
        <f t="shared" si="4"/>
        <v>0</v>
      </c>
      <c r="K133" s="20">
        <f t="shared" si="5"/>
        <v>0</v>
      </c>
      <c r="L133" s="13"/>
    </row>
    <row r="134" spans="1:12" s="5" customFormat="1" ht="13.8">
      <c r="A134" s="17" t="s">
        <v>13</v>
      </c>
      <c r="B134" s="18" t="s">
        <v>26</v>
      </c>
      <c r="C134" s="18" t="s">
        <v>96</v>
      </c>
      <c r="D134" s="19" t="s">
        <v>10</v>
      </c>
      <c r="E134" s="19">
        <v>3</v>
      </c>
      <c r="F134" s="2"/>
      <c r="G134" s="20">
        <f t="shared" si="3"/>
        <v>0</v>
      </c>
      <c r="H134" s="21"/>
      <c r="I134" s="22">
        <v>0.23</v>
      </c>
      <c r="J134" s="20">
        <f t="shared" si="4"/>
        <v>0</v>
      </c>
      <c r="K134" s="20">
        <f t="shared" si="5"/>
        <v>0</v>
      </c>
      <c r="L134" s="13"/>
    </row>
    <row r="135" spans="1:12" s="5" customFormat="1" ht="27.6">
      <c r="A135" s="17" t="s">
        <v>14</v>
      </c>
      <c r="B135" s="18" t="s">
        <v>27</v>
      </c>
      <c r="C135" s="18" t="s">
        <v>112</v>
      </c>
      <c r="D135" s="19" t="s">
        <v>10</v>
      </c>
      <c r="E135" s="19">
        <v>3</v>
      </c>
      <c r="F135" s="2"/>
      <c r="G135" s="20">
        <f t="shared" si="3"/>
        <v>0</v>
      </c>
      <c r="H135" s="21"/>
      <c r="I135" s="22">
        <v>0.23</v>
      </c>
      <c r="J135" s="20">
        <f t="shared" si="4"/>
        <v>0</v>
      </c>
      <c r="K135" s="20">
        <f t="shared" si="5"/>
        <v>0</v>
      </c>
      <c r="L135" s="13"/>
    </row>
    <row r="136" spans="1:12" s="5" customFormat="1" ht="13.8">
      <c r="A136" s="17" t="s">
        <v>15</v>
      </c>
      <c r="B136" s="18" t="s">
        <v>28</v>
      </c>
      <c r="C136" s="18" t="s">
        <v>136</v>
      </c>
      <c r="D136" s="19" t="s">
        <v>10</v>
      </c>
      <c r="E136" s="19">
        <v>2</v>
      </c>
      <c r="F136" s="2"/>
      <c r="G136" s="20">
        <f t="shared" si="3"/>
        <v>0</v>
      </c>
      <c r="H136" s="21"/>
      <c r="I136" s="22">
        <v>0.23</v>
      </c>
      <c r="J136" s="20">
        <f t="shared" si="4"/>
        <v>0</v>
      </c>
      <c r="K136" s="20">
        <f t="shared" si="5"/>
        <v>0</v>
      </c>
      <c r="L136" s="13"/>
    </row>
    <row r="137" spans="1:12" s="5" customFormat="1" ht="13.8">
      <c r="A137" s="17" t="s">
        <v>16</v>
      </c>
      <c r="B137" s="18" t="s">
        <v>29</v>
      </c>
      <c r="C137" s="18" t="s">
        <v>134</v>
      </c>
      <c r="D137" s="19" t="s">
        <v>10</v>
      </c>
      <c r="E137" s="19">
        <v>1</v>
      </c>
      <c r="F137" s="2"/>
      <c r="G137" s="20">
        <f t="shared" si="3"/>
        <v>0</v>
      </c>
      <c r="H137" s="21"/>
      <c r="I137" s="22">
        <v>0.23</v>
      </c>
      <c r="J137" s="20">
        <f t="shared" si="4"/>
        <v>0</v>
      </c>
      <c r="K137" s="20">
        <f t="shared" si="5"/>
        <v>0</v>
      </c>
      <c r="L137" s="13"/>
    </row>
    <row r="138" spans="1:12" s="5" customFormat="1" ht="13.8">
      <c r="A138" s="17" t="s">
        <v>17</v>
      </c>
      <c r="B138" s="18" t="s">
        <v>30</v>
      </c>
      <c r="C138" s="18" t="s">
        <v>121</v>
      </c>
      <c r="D138" s="19" t="s">
        <v>10</v>
      </c>
      <c r="E138" s="19">
        <v>1</v>
      </c>
      <c r="F138" s="2"/>
      <c r="G138" s="20">
        <f t="shared" si="3"/>
        <v>0</v>
      </c>
      <c r="H138" s="21"/>
      <c r="I138" s="22">
        <v>0.23</v>
      </c>
      <c r="J138" s="20">
        <f t="shared" si="4"/>
        <v>0</v>
      </c>
      <c r="K138" s="20">
        <f t="shared" si="5"/>
        <v>0</v>
      </c>
      <c r="L138" s="13"/>
    </row>
    <row r="139" spans="1:12" s="5" customFormat="1" ht="13.8">
      <c r="A139" s="17" t="s">
        <v>18</v>
      </c>
      <c r="B139" s="18" t="s">
        <v>31</v>
      </c>
      <c r="C139" s="18" t="s">
        <v>131</v>
      </c>
      <c r="D139" s="19" t="s">
        <v>10</v>
      </c>
      <c r="E139" s="19">
        <v>6</v>
      </c>
      <c r="F139" s="2"/>
      <c r="G139" s="20">
        <f t="shared" si="3"/>
        <v>0</v>
      </c>
      <c r="H139" s="21"/>
      <c r="I139" s="22">
        <v>0.23</v>
      </c>
      <c r="J139" s="20">
        <f t="shared" si="4"/>
        <v>0</v>
      </c>
      <c r="K139" s="20">
        <f t="shared" si="5"/>
        <v>0</v>
      </c>
      <c r="L139" s="13"/>
    </row>
    <row r="140" spans="1:12" s="5" customFormat="1" ht="13.8">
      <c r="A140" s="17" t="s">
        <v>19</v>
      </c>
      <c r="B140" s="18" t="s">
        <v>32</v>
      </c>
      <c r="C140" s="18" t="s">
        <v>122</v>
      </c>
      <c r="D140" s="19" t="s">
        <v>10</v>
      </c>
      <c r="E140" s="19">
        <v>6</v>
      </c>
      <c r="F140" s="2"/>
      <c r="G140" s="20">
        <f t="shared" si="3"/>
        <v>0</v>
      </c>
      <c r="H140" s="21"/>
      <c r="I140" s="22">
        <v>0.23</v>
      </c>
      <c r="J140" s="20">
        <f t="shared" si="4"/>
        <v>0</v>
      </c>
      <c r="K140" s="20">
        <f t="shared" si="5"/>
        <v>0</v>
      </c>
      <c r="L140" s="13"/>
    </row>
    <row r="141" spans="1:12" s="5" customFormat="1" ht="13.8">
      <c r="A141" s="17" t="s">
        <v>21</v>
      </c>
      <c r="B141" s="18" t="s">
        <v>33</v>
      </c>
      <c r="C141" s="18" t="s">
        <v>114</v>
      </c>
      <c r="D141" s="19" t="s">
        <v>10</v>
      </c>
      <c r="E141" s="19">
        <v>3</v>
      </c>
      <c r="F141" s="2"/>
      <c r="G141" s="20">
        <f t="shared" si="3"/>
        <v>0</v>
      </c>
      <c r="H141" s="21"/>
      <c r="I141" s="22">
        <v>0.23</v>
      </c>
      <c r="J141" s="20">
        <f t="shared" si="4"/>
        <v>0</v>
      </c>
      <c r="K141" s="20">
        <f t="shared" si="5"/>
        <v>0</v>
      </c>
      <c r="L141" s="13"/>
    </row>
    <row r="142" spans="1:12" s="54" customFormat="1" ht="13.8">
      <c r="A142" s="48"/>
      <c r="B142" s="30" t="s">
        <v>63</v>
      </c>
      <c r="C142" s="30"/>
      <c r="D142" s="37"/>
      <c r="E142" s="37"/>
      <c r="F142" s="49"/>
      <c r="G142" s="50">
        <f>SUM(G143:G153)</f>
        <v>0</v>
      </c>
      <c r="H142" s="51"/>
      <c r="I142" s="52"/>
      <c r="J142" s="50"/>
      <c r="K142" s="50">
        <f>SUM(K143:K153)</f>
        <v>0</v>
      </c>
      <c r="L142" s="53"/>
    </row>
    <row r="143" spans="1:12" s="5" customFormat="1" ht="13.8">
      <c r="A143" s="17" t="s">
        <v>9</v>
      </c>
      <c r="B143" s="18" t="s">
        <v>47</v>
      </c>
      <c r="C143" s="18" t="s">
        <v>102</v>
      </c>
      <c r="D143" s="19" t="s">
        <v>10</v>
      </c>
      <c r="E143" s="19">
        <v>1</v>
      </c>
      <c r="F143" s="2"/>
      <c r="G143" s="20">
        <f t="shared" si="3"/>
        <v>0</v>
      </c>
      <c r="H143" s="21"/>
      <c r="I143" s="22">
        <v>0.23</v>
      </c>
      <c r="J143" s="20">
        <f t="shared" si="4"/>
        <v>0</v>
      </c>
      <c r="K143" s="20">
        <f t="shared" si="5"/>
        <v>0</v>
      </c>
      <c r="L143" s="13"/>
    </row>
    <row r="144" spans="1:12" s="5" customFormat="1" ht="13.8">
      <c r="A144" s="17" t="s">
        <v>13</v>
      </c>
      <c r="B144" s="18" t="s">
        <v>26</v>
      </c>
      <c r="C144" s="18" t="s">
        <v>96</v>
      </c>
      <c r="D144" s="19" t="s">
        <v>10</v>
      </c>
      <c r="E144" s="19">
        <v>1</v>
      </c>
      <c r="F144" s="2"/>
      <c r="G144" s="20">
        <f t="shared" si="3"/>
        <v>0</v>
      </c>
      <c r="H144" s="21"/>
      <c r="I144" s="22">
        <v>0.23</v>
      </c>
      <c r="J144" s="20">
        <f t="shared" si="4"/>
        <v>0</v>
      </c>
      <c r="K144" s="20">
        <f t="shared" si="5"/>
        <v>0</v>
      </c>
      <c r="L144" s="13"/>
    </row>
    <row r="145" spans="1:12" s="5" customFormat="1" ht="27.6">
      <c r="A145" s="17" t="s">
        <v>14</v>
      </c>
      <c r="B145" s="18" t="s">
        <v>27</v>
      </c>
      <c r="C145" s="18" t="s">
        <v>112</v>
      </c>
      <c r="D145" s="19" t="s">
        <v>10</v>
      </c>
      <c r="E145" s="19">
        <v>1</v>
      </c>
      <c r="F145" s="2"/>
      <c r="G145" s="20">
        <f t="shared" si="3"/>
        <v>0</v>
      </c>
      <c r="H145" s="21"/>
      <c r="I145" s="22">
        <v>0.23</v>
      </c>
      <c r="J145" s="20">
        <f t="shared" si="4"/>
        <v>0</v>
      </c>
      <c r="K145" s="20">
        <f t="shared" si="5"/>
        <v>0</v>
      </c>
      <c r="L145" s="13"/>
    </row>
    <row r="146" spans="1:12" s="5" customFormat="1" ht="13.8">
      <c r="A146" s="17" t="s">
        <v>15</v>
      </c>
      <c r="B146" s="18" t="s">
        <v>28</v>
      </c>
      <c r="C146" s="18" t="s">
        <v>136</v>
      </c>
      <c r="D146" s="19" t="s">
        <v>10</v>
      </c>
      <c r="E146" s="19">
        <v>1</v>
      </c>
      <c r="F146" s="2"/>
      <c r="G146" s="20">
        <f t="shared" si="3"/>
        <v>0</v>
      </c>
      <c r="H146" s="21"/>
      <c r="I146" s="22">
        <v>0.23</v>
      </c>
      <c r="J146" s="20">
        <f t="shared" si="4"/>
        <v>0</v>
      </c>
      <c r="K146" s="20">
        <f t="shared" si="5"/>
        <v>0</v>
      </c>
      <c r="L146" s="13"/>
    </row>
    <row r="147" spans="1:12" s="5" customFormat="1" ht="13.8">
      <c r="A147" s="17" t="s">
        <v>16</v>
      </c>
      <c r="B147" s="18" t="s">
        <v>77</v>
      </c>
      <c r="C147" s="18" t="s">
        <v>133</v>
      </c>
      <c r="D147" s="19" t="s">
        <v>10</v>
      </c>
      <c r="E147" s="19">
        <v>1</v>
      </c>
      <c r="F147" s="2"/>
      <c r="G147" s="20">
        <f t="shared" si="3"/>
        <v>0</v>
      </c>
      <c r="H147" s="21"/>
      <c r="I147" s="22">
        <v>0.23</v>
      </c>
      <c r="J147" s="20">
        <f t="shared" si="4"/>
        <v>0</v>
      </c>
      <c r="K147" s="20">
        <f t="shared" si="5"/>
        <v>0</v>
      </c>
      <c r="L147" s="13"/>
    </row>
    <row r="148" spans="1:12" s="5" customFormat="1" ht="27.6">
      <c r="A148" s="17" t="s">
        <v>17</v>
      </c>
      <c r="B148" s="18" t="s">
        <v>78</v>
      </c>
      <c r="C148" s="18" t="s">
        <v>122</v>
      </c>
      <c r="D148" s="19" t="s">
        <v>10</v>
      </c>
      <c r="E148" s="19">
        <v>1</v>
      </c>
      <c r="F148" s="2"/>
      <c r="G148" s="20">
        <f t="shared" si="3"/>
        <v>0</v>
      </c>
      <c r="H148" s="21"/>
      <c r="I148" s="22">
        <v>0.23</v>
      </c>
      <c r="J148" s="20">
        <f t="shared" si="4"/>
        <v>0</v>
      </c>
      <c r="K148" s="20">
        <f t="shared" si="5"/>
        <v>0</v>
      </c>
      <c r="L148" s="13"/>
    </row>
    <row r="149" spans="1:12" s="5" customFormat="1" ht="13.8">
      <c r="A149" s="17" t="s">
        <v>18</v>
      </c>
      <c r="B149" s="18" t="s">
        <v>31</v>
      </c>
      <c r="C149" s="18" t="s">
        <v>131</v>
      </c>
      <c r="D149" s="19" t="s">
        <v>10</v>
      </c>
      <c r="E149" s="19">
        <v>5</v>
      </c>
      <c r="F149" s="2"/>
      <c r="G149" s="20">
        <f t="shared" si="3"/>
        <v>0</v>
      </c>
      <c r="H149" s="21"/>
      <c r="I149" s="22">
        <v>0.23</v>
      </c>
      <c r="J149" s="20">
        <f t="shared" si="4"/>
        <v>0</v>
      </c>
      <c r="K149" s="20">
        <f t="shared" si="5"/>
        <v>0</v>
      </c>
      <c r="L149" s="13"/>
    </row>
    <row r="150" spans="1:12" s="5" customFormat="1" ht="13.8">
      <c r="A150" s="17" t="s">
        <v>19</v>
      </c>
      <c r="B150" s="18" t="s">
        <v>32</v>
      </c>
      <c r="C150" s="18" t="s">
        <v>122</v>
      </c>
      <c r="D150" s="19" t="s">
        <v>10</v>
      </c>
      <c r="E150" s="19">
        <v>5</v>
      </c>
      <c r="F150" s="2"/>
      <c r="G150" s="20">
        <f t="shared" si="3"/>
        <v>0</v>
      </c>
      <c r="H150" s="21"/>
      <c r="I150" s="22">
        <v>0.23</v>
      </c>
      <c r="J150" s="20">
        <f t="shared" si="4"/>
        <v>0</v>
      </c>
      <c r="K150" s="20">
        <f t="shared" si="5"/>
        <v>0</v>
      </c>
      <c r="L150" s="13"/>
    </row>
    <row r="151" spans="1:12" s="5" customFormat="1" ht="13.8">
      <c r="A151" s="17" t="s">
        <v>21</v>
      </c>
      <c r="B151" s="18" t="s">
        <v>79</v>
      </c>
      <c r="C151" s="18" t="s">
        <v>129</v>
      </c>
      <c r="D151" s="19" t="s">
        <v>10</v>
      </c>
      <c r="E151" s="19">
        <v>1</v>
      </c>
      <c r="F151" s="2"/>
      <c r="G151" s="20">
        <f t="shared" si="3"/>
        <v>0</v>
      </c>
      <c r="H151" s="21"/>
      <c r="I151" s="22">
        <v>0.23</v>
      </c>
      <c r="J151" s="20">
        <f t="shared" si="4"/>
        <v>0</v>
      </c>
      <c r="K151" s="20">
        <f t="shared" si="5"/>
        <v>0</v>
      </c>
      <c r="L151" s="13"/>
    </row>
    <row r="152" spans="1:12" s="5" customFormat="1" ht="13.8">
      <c r="A152" s="17" t="s">
        <v>22</v>
      </c>
      <c r="B152" s="18" t="s">
        <v>80</v>
      </c>
      <c r="C152" s="18" t="s">
        <v>120</v>
      </c>
      <c r="D152" s="19" t="s">
        <v>10</v>
      </c>
      <c r="E152" s="19">
        <v>1</v>
      </c>
      <c r="F152" s="2"/>
      <c r="G152" s="20">
        <f t="shared" si="3"/>
        <v>0</v>
      </c>
      <c r="H152" s="21"/>
      <c r="I152" s="22">
        <v>0.23</v>
      </c>
      <c r="J152" s="20">
        <f t="shared" si="4"/>
        <v>0</v>
      </c>
      <c r="K152" s="20">
        <f t="shared" si="5"/>
        <v>0</v>
      </c>
      <c r="L152" s="13"/>
    </row>
    <row r="153" spans="1:12" s="5" customFormat="1" ht="13.8">
      <c r="A153" s="17" t="s">
        <v>53</v>
      </c>
      <c r="B153" s="18" t="s">
        <v>33</v>
      </c>
      <c r="C153" s="18" t="s">
        <v>114</v>
      </c>
      <c r="D153" s="19" t="s">
        <v>10</v>
      </c>
      <c r="E153" s="19">
        <v>1</v>
      </c>
      <c r="F153" s="2"/>
      <c r="G153" s="20">
        <f t="shared" si="3"/>
        <v>0</v>
      </c>
      <c r="H153" s="21"/>
      <c r="I153" s="22">
        <v>0.23</v>
      </c>
      <c r="J153" s="20">
        <f t="shared" si="4"/>
        <v>0</v>
      </c>
      <c r="K153" s="20">
        <f t="shared" si="5"/>
        <v>0</v>
      </c>
      <c r="L153" s="13"/>
    </row>
    <row r="154" spans="1:12" s="54" customFormat="1" ht="13.8">
      <c r="A154" s="48"/>
      <c r="B154" s="30" t="s">
        <v>64</v>
      </c>
      <c r="C154" s="30"/>
      <c r="D154" s="37"/>
      <c r="E154" s="37"/>
      <c r="F154" s="49"/>
      <c r="G154" s="50">
        <f>SUM(G155:G167)</f>
        <v>0</v>
      </c>
      <c r="H154" s="51"/>
      <c r="I154" s="52"/>
      <c r="J154" s="50"/>
      <c r="K154" s="50">
        <f>SUM(K155:K167)</f>
        <v>0</v>
      </c>
      <c r="L154" s="53"/>
    </row>
    <row r="155" spans="1:12" s="5" customFormat="1" ht="27.6">
      <c r="A155" s="17" t="s">
        <v>9</v>
      </c>
      <c r="B155" s="18" t="s">
        <v>81</v>
      </c>
      <c r="C155" s="18" t="s">
        <v>105</v>
      </c>
      <c r="D155" s="19" t="s">
        <v>10</v>
      </c>
      <c r="E155" s="19">
        <v>1</v>
      </c>
      <c r="F155" s="2"/>
      <c r="G155" s="20">
        <f t="shared" si="3"/>
        <v>0</v>
      </c>
      <c r="H155" s="21"/>
      <c r="I155" s="22">
        <v>0.23</v>
      </c>
      <c r="J155" s="20">
        <f t="shared" si="4"/>
        <v>0</v>
      </c>
      <c r="K155" s="20">
        <f t="shared" si="5"/>
        <v>0</v>
      </c>
      <c r="L155" s="13"/>
    </row>
    <row r="156" spans="1:12" s="5" customFormat="1" ht="13.8">
      <c r="A156" s="17" t="s">
        <v>13</v>
      </c>
      <c r="B156" s="18" t="s">
        <v>26</v>
      </c>
      <c r="C156" s="18" t="s">
        <v>96</v>
      </c>
      <c r="D156" s="19" t="s">
        <v>10</v>
      </c>
      <c r="E156" s="19">
        <v>1</v>
      </c>
      <c r="F156" s="2"/>
      <c r="G156" s="20">
        <f t="shared" si="3"/>
        <v>0</v>
      </c>
      <c r="H156" s="21"/>
      <c r="I156" s="22">
        <v>0.23</v>
      </c>
      <c r="J156" s="20">
        <f t="shared" si="4"/>
        <v>0</v>
      </c>
      <c r="K156" s="20">
        <f t="shared" si="5"/>
        <v>0</v>
      </c>
      <c r="L156" s="13"/>
    </row>
    <row r="157" spans="1:12" s="5" customFormat="1" ht="27.6">
      <c r="A157" s="17" t="s">
        <v>14</v>
      </c>
      <c r="B157" s="18" t="s">
        <v>27</v>
      </c>
      <c r="C157" s="18" t="s">
        <v>112</v>
      </c>
      <c r="D157" s="19" t="s">
        <v>10</v>
      </c>
      <c r="E157" s="19">
        <v>1</v>
      </c>
      <c r="F157" s="2"/>
      <c r="G157" s="20">
        <f t="shared" si="3"/>
        <v>0</v>
      </c>
      <c r="H157" s="21"/>
      <c r="I157" s="22">
        <v>0.23</v>
      </c>
      <c r="J157" s="20">
        <f t="shared" si="4"/>
        <v>0</v>
      </c>
      <c r="K157" s="20">
        <f t="shared" si="5"/>
        <v>0</v>
      </c>
      <c r="L157" s="13"/>
    </row>
    <row r="158" spans="1:12" s="5" customFormat="1" ht="13.8">
      <c r="A158" s="17" t="s">
        <v>15</v>
      </c>
      <c r="B158" s="18" t="s">
        <v>28</v>
      </c>
      <c r="C158" s="18" t="s">
        <v>136</v>
      </c>
      <c r="D158" s="19" t="s">
        <v>10</v>
      </c>
      <c r="E158" s="19">
        <v>1</v>
      </c>
      <c r="F158" s="2"/>
      <c r="G158" s="20">
        <f t="shared" si="3"/>
        <v>0</v>
      </c>
      <c r="H158" s="21"/>
      <c r="I158" s="22">
        <v>0.23</v>
      </c>
      <c r="J158" s="20">
        <f t="shared" si="4"/>
        <v>0</v>
      </c>
      <c r="K158" s="20">
        <f t="shared" si="5"/>
        <v>0</v>
      </c>
      <c r="L158" s="13"/>
    </row>
    <row r="159" spans="1:12" s="5" customFormat="1" ht="13.8">
      <c r="A159" s="17" t="s">
        <v>16</v>
      </c>
      <c r="B159" s="18" t="s">
        <v>77</v>
      </c>
      <c r="C159" s="18" t="s">
        <v>133</v>
      </c>
      <c r="D159" s="19" t="s">
        <v>10</v>
      </c>
      <c r="E159" s="19">
        <v>1</v>
      </c>
      <c r="F159" s="2"/>
      <c r="G159" s="20">
        <f t="shared" si="3"/>
        <v>0</v>
      </c>
      <c r="H159" s="21"/>
      <c r="I159" s="22">
        <v>0.23</v>
      </c>
      <c r="J159" s="20">
        <f t="shared" si="4"/>
        <v>0</v>
      </c>
      <c r="K159" s="20">
        <f t="shared" si="5"/>
        <v>0</v>
      </c>
      <c r="L159" s="13"/>
    </row>
    <row r="160" spans="1:12" s="5" customFormat="1" ht="27.6">
      <c r="A160" s="17" t="s">
        <v>17</v>
      </c>
      <c r="B160" s="18" t="s">
        <v>78</v>
      </c>
      <c r="C160" s="18" t="s">
        <v>122</v>
      </c>
      <c r="D160" s="19" t="s">
        <v>10</v>
      </c>
      <c r="E160" s="19">
        <v>1</v>
      </c>
      <c r="F160" s="2"/>
      <c r="G160" s="20">
        <f t="shared" si="3"/>
        <v>0</v>
      </c>
      <c r="H160" s="21"/>
      <c r="I160" s="22">
        <v>0.23</v>
      </c>
      <c r="J160" s="20">
        <f t="shared" si="4"/>
        <v>0</v>
      </c>
      <c r="K160" s="20">
        <f t="shared" si="5"/>
        <v>0</v>
      </c>
      <c r="L160" s="13"/>
    </row>
    <row r="161" spans="1:12" s="5" customFormat="1" ht="13.8">
      <c r="A161" s="17" t="s">
        <v>18</v>
      </c>
      <c r="B161" s="18" t="s">
        <v>31</v>
      </c>
      <c r="C161" s="18" t="s">
        <v>131</v>
      </c>
      <c r="D161" s="19" t="s">
        <v>10</v>
      </c>
      <c r="E161" s="19">
        <v>3</v>
      </c>
      <c r="F161" s="2"/>
      <c r="G161" s="20">
        <f t="shared" si="3"/>
        <v>0</v>
      </c>
      <c r="H161" s="21"/>
      <c r="I161" s="22">
        <v>0.23</v>
      </c>
      <c r="J161" s="20">
        <f t="shared" si="4"/>
        <v>0</v>
      </c>
      <c r="K161" s="20">
        <f t="shared" si="5"/>
        <v>0</v>
      </c>
      <c r="L161" s="13"/>
    </row>
    <row r="162" spans="1:12" s="5" customFormat="1" ht="13.8">
      <c r="A162" s="17" t="s">
        <v>19</v>
      </c>
      <c r="B162" s="18" t="s">
        <v>32</v>
      </c>
      <c r="C162" s="18" t="s">
        <v>122</v>
      </c>
      <c r="D162" s="19" t="s">
        <v>10</v>
      </c>
      <c r="E162" s="19">
        <v>3</v>
      </c>
      <c r="F162" s="2"/>
      <c r="G162" s="20">
        <f t="shared" si="3"/>
        <v>0</v>
      </c>
      <c r="H162" s="21"/>
      <c r="I162" s="22">
        <v>0.23</v>
      </c>
      <c r="J162" s="20">
        <f t="shared" si="4"/>
        <v>0</v>
      </c>
      <c r="K162" s="20">
        <f t="shared" si="5"/>
        <v>0</v>
      </c>
      <c r="L162" s="13"/>
    </row>
    <row r="163" spans="1:12" s="5" customFormat="1" ht="13.8">
      <c r="A163" s="17" t="s">
        <v>21</v>
      </c>
      <c r="B163" s="18" t="s">
        <v>79</v>
      </c>
      <c r="C163" s="18" t="s">
        <v>129</v>
      </c>
      <c r="D163" s="19" t="s">
        <v>10</v>
      </c>
      <c r="E163" s="19">
        <v>1</v>
      </c>
      <c r="F163" s="2"/>
      <c r="G163" s="20">
        <f t="shared" si="3"/>
        <v>0</v>
      </c>
      <c r="H163" s="21"/>
      <c r="I163" s="22">
        <v>0.23</v>
      </c>
      <c r="J163" s="20">
        <f t="shared" si="4"/>
        <v>0</v>
      </c>
      <c r="K163" s="20">
        <f t="shared" si="5"/>
        <v>0</v>
      </c>
      <c r="L163" s="13"/>
    </row>
    <row r="164" spans="1:12" s="5" customFormat="1" ht="13.8">
      <c r="A164" s="17" t="s">
        <v>22</v>
      </c>
      <c r="B164" s="18" t="s">
        <v>80</v>
      </c>
      <c r="C164" s="18" t="s">
        <v>120</v>
      </c>
      <c r="D164" s="19" t="s">
        <v>10</v>
      </c>
      <c r="E164" s="19">
        <v>1</v>
      </c>
      <c r="F164" s="2"/>
      <c r="G164" s="20">
        <f t="shared" si="3"/>
        <v>0</v>
      </c>
      <c r="H164" s="21"/>
      <c r="I164" s="22">
        <v>0.23</v>
      </c>
      <c r="J164" s="20">
        <f t="shared" si="4"/>
        <v>0</v>
      </c>
      <c r="K164" s="20">
        <f t="shared" si="5"/>
        <v>0</v>
      </c>
      <c r="L164" s="13"/>
    </row>
    <row r="165" spans="1:12" s="5" customFormat="1" ht="13.8">
      <c r="A165" s="17" t="s">
        <v>53</v>
      </c>
      <c r="B165" s="18" t="s">
        <v>83</v>
      </c>
      <c r="C165" s="18" t="s">
        <v>107</v>
      </c>
      <c r="D165" s="19" t="s">
        <v>10</v>
      </c>
      <c r="E165" s="19">
        <v>1</v>
      </c>
      <c r="F165" s="2"/>
      <c r="G165" s="20">
        <f t="shared" si="3"/>
        <v>0</v>
      </c>
      <c r="H165" s="21"/>
      <c r="I165" s="22">
        <v>0.23</v>
      </c>
      <c r="J165" s="20">
        <f t="shared" si="4"/>
        <v>0</v>
      </c>
      <c r="K165" s="20">
        <f t="shared" si="5"/>
        <v>0</v>
      </c>
      <c r="L165" s="13"/>
    </row>
    <row r="166" spans="1:12" s="5" customFormat="1" ht="13.8">
      <c r="A166" s="17" t="s">
        <v>82</v>
      </c>
      <c r="B166" s="18" t="s">
        <v>61</v>
      </c>
      <c r="C166" s="18" t="s">
        <v>115</v>
      </c>
      <c r="D166" s="19" t="s">
        <v>10</v>
      </c>
      <c r="E166" s="19">
        <v>2</v>
      </c>
      <c r="F166" s="2"/>
      <c r="G166" s="20">
        <f t="shared" si="3"/>
        <v>0</v>
      </c>
      <c r="H166" s="21"/>
      <c r="I166" s="22">
        <v>0.23</v>
      </c>
      <c r="J166" s="20">
        <f t="shared" si="4"/>
        <v>0</v>
      </c>
      <c r="K166" s="20">
        <f t="shared" si="5"/>
        <v>0</v>
      </c>
      <c r="L166" s="13"/>
    </row>
    <row r="167" spans="1:12" s="5" customFormat="1" ht="13.8">
      <c r="A167" s="17" t="s">
        <v>86</v>
      </c>
      <c r="B167" s="18" t="s">
        <v>140</v>
      </c>
      <c r="C167" s="18" t="s">
        <v>141</v>
      </c>
      <c r="D167" s="19" t="s">
        <v>10</v>
      </c>
      <c r="E167" s="19">
        <v>1</v>
      </c>
      <c r="F167" s="2"/>
      <c r="G167" s="20">
        <f t="shared" si="3"/>
        <v>0</v>
      </c>
      <c r="H167" s="21"/>
      <c r="I167" s="22">
        <v>0.23</v>
      </c>
      <c r="J167" s="20">
        <f t="shared" si="4"/>
        <v>0</v>
      </c>
      <c r="K167" s="20">
        <f t="shared" si="5"/>
        <v>0</v>
      </c>
      <c r="L167" s="13"/>
    </row>
    <row r="168" spans="1:12" s="54" customFormat="1" ht="13.8">
      <c r="A168" s="48"/>
      <c r="B168" s="30" t="s">
        <v>65</v>
      </c>
      <c r="C168" s="30"/>
      <c r="D168" s="37"/>
      <c r="E168" s="37"/>
      <c r="F168" s="49"/>
      <c r="G168" s="50">
        <f>SUM(G169:G179)</f>
        <v>0</v>
      </c>
      <c r="H168" s="51"/>
      <c r="I168" s="52"/>
      <c r="J168" s="50"/>
      <c r="K168" s="50">
        <f>SUM(K169:K179)</f>
        <v>0</v>
      </c>
      <c r="L168" s="53"/>
    </row>
    <row r="169" spans="1:12" s="5" customFormat="1" ht="13.8">
      <c r="A169" s="17" t="s">
        <v>9</v>
      </c>
      <c r="B169" s="18" t="s">
        <v>47</v>
      </c>
      <c r="C169" s="18" t="s">
        <v>102</v>
      </c>
      <c r="D169" s="19" t="s">
        <v>10</v>
      </c>
      <c r="E169" s="19">
        <v>2</v>
      </c>
      <c r="F169" s="2"/>
      <c r="G169" s="20">
        <f t="shared" si="3"/>
        <v>0</v>
      </c>
      <c r="H169" s="21"/>
      <c r="I169" s="22">
        <v>0.23</v>
      </c>
      <c r="J169" s="20">
        <f t="shared" si="4"/>
        <v>0</v>
      </c>
      <c r="K169" s="20">
        <f t="shared" si="5"/>
        <v>0</v>
      </c>
      <c r="L169" s="13"/>
    </row>
    <row r="170" spans="1:12" s="5" customFormat="1" ht="13.8">
      <c r="A170" s="17" t="s">
        <v>13</v>
      </c>
      <c r="B170" s="18" t="s">
        <v>26</v>
      </c>
      <c r="C170" s="18" t="s">
        <v>96</v>
      </c>
      <c r="D170" s="19" t="s">
        <v>10</v>
      </c>
      <c r="E170" s="19">
        <v>2</v>
      </c>
      <c r="F170" s="2"/>
      <c r="G170" s="20">
        <f t="shared" si="3"/>
        <v>0</v>
      </c>
      <c r="H170" s="21"/>
      <c r="I170" s="22">
        <v>0.23</v>
      </c>
      <c r="J170" s="20">
        <f t="shared" si="4"/>
        <v>0</v>
      </c>
      <c r="K170" s="20">
        <f t="shared" si="5"/>
        <v>0</v>
      </c>
      <c r="L170" s="13"/>
    </row>
    <row r="171" spans="1:12" s="5" customFormat="1" ht="27.6">
      <c r="A171" s="17" t="s">
        <v>14</v>
      </c>
      <c r="B171" s="18" t="s">
        <v>27</v>
      </c>
      <c r="C171" s="18" t="s">
        <v>112</v>
      </c>
      <c r="D171" s="19" t="s">
        <v>10</v>
      </c>
      <c r="E171" s="19">
        <v>2</v>
      </c>
      <c r="F171" s="2"/>
      <c r="G171" s="20">
        <f t="shared" si="3"/>
        <v>0</v>
      </c>
      <c r="H171" s="21"/>
      <c r="I171" s="22">
        <v>0.23</v>
      </c>
      <c r="J171" s="20">
        <f t="shared" si="4"/>
        <v>0</v>
      </c>
      <c r="K171" s="20">
        <f t="shared" si="5"/>
        <v>0</v>
      </c>
      <c r="L171" s="13"/>
    </row>
    <row r="172" spans="1:12" s="5" customFormat="1" ht="13.8">
      <c r="A172" s="17" t="s">
        <v>15</v>
      </c>
      <c r="B172" s="18" t="s">
        <v>28</v>
      </c>
      <c r="C172" s="18" t="s">
        <v>136</v>
      </c>
      <c r="D172" s="19" t="s">
        <v>10</v>
      </c>
      <c r="E172" s="19">
        <v>1</v>
      </c>
      <c r="F172" s="2"/>
      <c r="G172" s="20">
        <f t="shared" si="3"/>
        <v>0</v>
      </c>
      <c r="H172" s="21"/>
      <c r="I172" s="22">
        <v>0.23</v>
      </c>
      <c r="J172" s="20">
        <f t="shared" si="4"/>
        <v>0</v>
      </c>
      <c r="K172" s="20">
        <f t="shared" si="5"/>
        <v>0</v>
      </c>
      <c r="L172" s="13"/>
    </row>
    <row r="173" spans="1:12" s="5" customFormat="1" ht="13.8">
      <c r="A173" s="17" t="s">
        <v>16</v>
      </c>
      <c r="B173" s="18" t="s">
        <v>29</v>
      </c>
      <c r="C173" s="18" t="s">
        <v>134</v>
      </c>
      <c r="D173" s="19" t="s">
        <v>10</v>
      </c>
      <c r="E173" s="19">
        <v>1</v>
      </c>
      <c r="F173" s="2"/>
      <c r="G173" s="20">
        <f t="shared" si="3"/>
        <v>0</v>
      </c>
      <c r="H173" s="21"/>
      <c r="I173" s="22">
        <v>0.23</v>
      </c>
      <c r="J173" s="20">
        <f t="shared" si="4"/>
        <v>0</v>
      </c>
      <c r="K173" s="20">
        <f t="shared" si="5"/>
        <v>0</v>
      </c>
      <c r="L173" s="13"/>
    </row>
    <row r="174" spans="1:12" s="5" customFormat="1" ht="13.8">
      <c r="A174" s="17" t="s">
        <v>17</v>
      </c>
      <c r="B174" s="18" t="s">
        <v>30</v>
      </c>
      <c r="C174" s="18" t="s">
        <v>121</v>
      </c>
      <c r="D174" s="19" t="s">
        <v>10</v>
      </c>
      <c r="E174" s="19">
        <v>1</v>
      </c>
      <c r="F174" s="2"/>
      <c r="G174" s="20">
        <f t="shared" si="3"/>
        <v>0</v>
      </c>
      <c r="H174" s="21"/>
      <c r="I174" s="22">
        <v>0.23</v>
      </c>
      <c r="J174" s="20">
        <f t="shared" si="4"/>
        <v>0</v>
      </c>
      <c r="K174" s="20">
        <f t="shared" si="5"/>
        <v>0</v>
      </c>
      <c r="L174" s="13"/>
    </row>
    <row r="175" spans="1:12" s="5" customFormat="1" ht="13.8">
      <c r="A175" s="17" t="s">
        <v>18</v>
      </c>
      <c r="B175" s="18" t="s">
        <v>84</v>
      </c>
      <c r="C175" s="18" t="s">
        <v>130</v>
      </c>
      <c r="D175" s="19" t="s">
        <v>10</v>
      </c>
      <c r="E175" s="19">
        <v>1</v>
      </c>
      <c r="F175" s="2"/>
      <c r="G175" s="20">
        <f t="shared" si="3"/>
        <v>0</v>
      </c>
      <c r="H175" s="21"/>
      <c r="I175" s="22">
        <v>0.23</v>
      </c>
      <c r="J175" s="20">
        <f t="shared" si="4"/>
        <v>0</v>
      </c>
      <c r="K175" s="20">
        <f t="shared" si="5"/>
        <v>0</v>
      </c>
      <c r="L175" s="13"/>
    </row>
    <row r="176" spans="1:12" s="5" customFormat="1" ht="13.8">
      <c r="A176" s="17" t="s">
        <v>19</v>
      </c>
      <c r="B176" s="18" t="s">
        <v>85</v>
      </c>
      <c r="C176" s="18" t="s">
        <v>121</v>
      </c>
      <c r="D176" s="19" t="s">
        <v>10</v>
      </c>
      <c r="E176" s="19">
        <v>1</v>
      </c>
      <c r="F176" s="2"/>
      <c r="G176" s="20">
        <f t="shared" si="3"/>
        <v>0</v>
      </c>
      <c r="H176" s="21"/>
      <c r="I176" s="22">
        <v>0.23</v>
      </c>
      <c r="J176" s="20">
        <f t="shared" si="4"/>
        <v>0</v>
      </c>
      <c r="K176" s="20">
        <f t="shared" si="5"/>
        <v>0</v>
      </c>
      <c r="L176" s="13"/>
    </row>
    <row r="177" spans="1:12" s="5" customFormat="1" ht="13.8">
      <c r="A177" s="17" t="s">
        <v>21</v>
      </c>
      <c r="B177" s="18" t="s">
        <v>31</v>
      </c>
      <c r="C177" s="18" t="s">
        <v>131</v>
      </c>
      <c r="D177" s="19" t="s">
        <v>10</v>
      </c>
      <c r="E177" s="19">
        <v>3</v>
      </c>
      <c r="F177" s="2"/>
      <c r="G177" s="20">
        <f t="shared" si="3"/>
        <v>0</v>
      </c>
      <c r="H177" s="21"/>
      <c r="I177" s="22">
        <v>0.23</v>
      </c>
      <c r="J177" s="20">
        <f t="shared" si="4"/>
        <v>0</v>
      </c>
      <c r="K177" s="20">
        <f t="shared" si="5"/>
        <v>0</v>
      </c>
      <c r="L177" s="13"/>
    </row>
    <row r="178" spans="1:12" s="5" customFormat="1" ht="13.8">
      <c r="A178" s="17" t="s">
        <v>22</v>
      </c>
      <c r="B178" s="18" t="s">
        <v>32</v>
      </c>
      <c r="C178" s="18" t="s">
        <v>122</v>
      </c>
      <c r="D178" s="19" t="s">
        <v>10</v>
      </c>
      <c r="E178" s="19">
        <v>3</v>
      </c>
      <c r="F178" s="2"/>
      <c r="G178" s="20">
        <f t="shared" si="3"/>
        <v>0</v>
      </c>
      <c r="H178" s="21"/>
      <c r="I178" s="22">
        <v>0.23</v>
      </c>
      <c r="J178" s="20">
        <f t="shared" si="4"/>
        <v>0</v>
      </c>
      <c r="K178" s="20">
        <f t="shared" si="5"/>
        <v>0</v>
      </c>
      <c r="L178" s="13"/>
    </row>
    <row r="179" spans="1:12" s="5" customFormat="1" ht="13.8">
      <c r="A179" s="17" t="s">
        <v>53</v>
      </c>
      <c r="B179" s="18" t="s">
        <v>33</v>
      </c>
      <c r="C179" s="18" t="s">
        <v>114</v>
      </c>
      <c r="D179" s="19" t="s">
        <v>10</v>
      </c>
      <c r="E179" s="19">
        <v>2</v>
      </c>
      <c r="F179" s="2"/>
      <c r="G179" s="20">
        <f t="shared" si="3"/>
        <v>0</v>
      </c>
      <c r="H179" s="21"/>
      <c r="I179" s="22">
        <v>0.23</v>
      </c>
      <c r="J179" s="20">
        <f t="shared" si="4"/>
        <v>0</v>
      </c>
      <c r="K179" s="20">
        <f t="shared" si="5"/>
        <v>0</v>
      </c>
      <c r="L179" s="13"/>
    </row>
    <row r="180" spans="1:12" s="54" customFormat="1" ht="13.8">
      <c r="A180" s="48"/>
      <c r="B180" s="30" t="s">
        <v>66</v>
      </c>
      <c r="C180" s="30"/>
      <c r="D180" s="37"/>
      <c r="E180" s="37"/>
      <c r="F180" s="49"/>
      <c r="G180" s="50">
        <f>SUM(G181:G182)</f>
        <v>0</v>
      </c>
      <c r="H180" s="51"/>
      <c r="I180" s="52"/>
      <c r="J180" s="50"/>
      <c r="K180" s="50">
        <f>SUM(K181:K182)</f>
        <v>0</v>
      </c>
      <c r="L180" s="53"/>
    </row>
    <row r="181" spans="1:12" s="5" customFormat="1" ht="13.8">
      <c r="A181" s="17" t="s">
        <v>9</v>
      </c>
      <c r="B181" s="18" t="s">
        <v>87</v>
      </c>
      <c r="C181" s="18" t="s">
        <v>125</v>
      </c>
      <c r="D181" s="19" t="s">
        <v>10</v>
      </c>
      <c r="E181" s="19">
        <v>1</v>
      </c>
      <c r="F181" s="2"/>
      <c r="G181" s="20">
        <f t="shared" si="3"/>
        <v>0</v>
      </c>
      <c r="H181" s="21"/>
      <c r="I181" s="22">
        <v>0.23</v>
      </c>
      <c r="J181" s="20">
        <f t="shared" si="4"/>
        <v>0</v>
      </c>
      <c r="K181" s="20">
        <f t="shared" si="5"/>
        <v>0</v>
      </c>
      <c r="L181" s="13"/>
    </row>
    <row r="182" spans="1:12" s="5" customFormat="1" ht="13.8">
      <c r="A182" s="17" t="s">
        <v>13</v>
      </c>
      <c r="B182" s="18" t="s">
        <v>61</v>
      </c>
      <c r="C182" s="18" t="s">
        <v>115</v>
      </c>
      <c r="D182" s="19" t="s">
        <v>10</v>
      </c>
      <c r="E182" s="19">
        <v>6</v>
      </c>
      <c r="F182" s="2"/>
      <c r="G182" s="20">
        <f t="shared" si="3"/>
        <v>0</v>
      </c>
      <c r="H182" s="21"/>
      <c r="I182" s="22">
        <v>0.23</v>
      </c>
      <c r="J182" s="20">
        <f t="shared" si="4"/>
        <v>0</v>
      </c>
      <c r="K182" s="20">
        <f t="shared" si="5"/>
        <v>0</v>
      </c>
      <c r="L182" s="13"/>
    </row>
    <row r="183" spans="1:12" s="54" customFormat="1" ht="13.8">
      <c r="A183" s="48"/>
      <c r="B183" s="30" t="s">
        <v>67</v>
      </c>
      <c r="C183" s="30"/>
      <c r="D183" s="37"/>
      <c r="E183" s="37"/>
      <c r="F183" s="49"/>
      <c r="G183" s="50">
        <f>SUM(G184:G190)</f>
        <v>0</v>
      </c>
      <c r="H183" s="51"/>
      <c r="I183" s="52"/>
      <c r="J183" s="50"/>
      <c r="K183" s="50">
        <f>SUM(K184:K190)</f>
        <v>0</v>
      </c>
      <c r="L183" s="53"/>
    </row>
    <row r="184" spans="1:12" s="5" customFormat="1" ht="13.8">
      <c r="A184" s="17" t="s">
        <v>9</v>
      </c>
      <c r="B184" s="18" t="s">
        <v>146</v>
      </c>
      <c r="C184" s="18" t="s">
        <v>145</v>
      </c>
      <c r="D184" s="19" t="s">
        <v>10</v>
      </c>
      <c r="E184" s="19">
        <v>1</v>
      </c>
      <c r="F184" s="2"/>
      <c r="G184" s="20">
        <f t="shared" si="3"/>
        <v>0</v>
      </c>
      <c r="H184" s="21"/>
      <c r="I184" s="22">
        <v>0.23</v>
      </c>
      <c r="J184" s="20">
        <f t="shared" si="4"/>
        <v>0</v>
      </c>
      <c r="K184" s="20">
        <f t="shared" si="5"/>
        <v>0</v>
      </c>
      <c r="L184" s="13"/>
    </row>
    <row r="185" spans="1:12" s="5" customFormat="1" ht="13.8">
      <c r="A185" s="17" t="s">
        <v>13</v>
      </c>
      <c r="B185" s="18" t="s">
        <v>147</v>
      </c>
      <c r="C185" s="18" t="s">
        <v>145</v>
      </c>
      <c r="D185" s="19" t="s">
        <v>10</v>
      </c>
      <c r="E185" s="19">
        <v>1</v>
      </c>
      <c r="F185" s="2"/>
      <c r="G185" s="20">
        <f t="shared" si="3"/>
        <v>0</v>
      </c>
      <c r="H185" s="21"/>
      <c r="I185" s="22">
        <v>0.23</v>
      </c>
      <c r="J185" s="20">
        <f t="shared" si="4"/>
        <v>0</v>
      </c>
      <c r="K185" s="20">
        <f t="shared" si="5"/>
        <v>0</v>
      </c>
      <c r="L185" s="13"/>
    </row>
    <row r="186" spans="1:12" s="5" customFormat="1" ht="27.6">
      <c r="A186" s="17" t="s">
        <v>14</v>
      </c>
      <c r="B186" s="18" t="s">
        <v>148</v>
      </c>
      <c r="C186" s="18" t="s">
        <v>145</v>
      </c>
      <c r="D186" s="19" t="s">
        <v>10</v>
      </c>
      <c r="E186" s="19">
        <v>1</v>
      </c>
      <c r="F186" s="2"/>
      <c r="G186" s="20">
        <f t="shared" si="3"/>
        <v>0</v>
      </c>
      <c r="H186" s="21"/>
      <c r="I186" s="22">
        <v>0.23</v>
      </c>
      <c r="J186" s="20">
        <f t="shared" si="4"/>
        <v>0</v>
      </c>
      <c r="K186" s="20">
        <f t="shared" si="5"/>
        <v>0</v>
      </c>
      <c r="L186" s="13"/>
    </row>
    <row r="187" spans="1:12" s="5" customFormat="1" ht="13.8">
      <c r="A187" s="17" t="s">
        <v>15</v>
      </c>
      <c r="B187" s="18" t="s">
        <v>149</v>
      </c>
      <c r="C187" s="18" t="s">
        <v>145</v>
      </c>
      <c r="D187" s="19" t="s">
        <v>10</v>
      </c>
      <c r="E187" s="19">
        <v>1</v>
      </c>
      <c r="F187" s="2"/>
      <c r="G187" s="20">
        <f t="shared" si="3"/>
        <v>0</v>
      </c>
      <c r="H187" s="21"/>
      <c r="I187" s="22">
        <v>0.23</v>
      </c>
      <c r="J187" s="20">
        <f t="shared" si="4"/>
        <v>0</v>
      </c>
      <c r="K187" s="20">
        <f t="shared" si="5"/>
        <v>0</v>
      </c>
      <c r="L187" s="13"/>
    </row>
    <row r="188" spans="1:12" s="5" customFormat="1" ht="13.8">
      <c r="A188" s="17" t="s">
        <v>16</v>
      </c>
      <c r="B188" s="18" t="s">
        <v>75</v>
      </c>
      <c r="C188" s="18" t="s">
        <v>109</v>
      </c>
      <c r="D188" s="19" t="s">
        <v>10</v>
      </c>
      <c r="E188" s="19">
        <v>2</v>
      </c>
      <c r="F188" s="2"/>
      <c r="G188" s="20">
        <f t="shared" si="3"/>
        <v>0</v>
      </c>
      <c r="H188" s="21"/>
      <c r="I188" s="22">
        <v>0.23</v>
      </c>
      <c r="J188" s="20">
        <f t="shared" si="4"/>
        <v>0</v>
      </c>
      <c r="K188" s="20">
        <f t="shared" si="5"/>
        <v>0</v>
      </c>
      <c r="L188" s="13"/>
    </row>
    <row r="189" spans="1:12" s="5" customFormat="1" ht="13.8">
      <c r="A189" s="17" t="s">
        <v>17</v>
      </c>
      <c r="B189" s="18" t="s">
        <v>76</v>
      </c>
      <c r="C189" s="18"/>
      <c r="D189" s="19" t="s">
        <v>10</v>
      </c>
      <c r="E189" s="19">
        <v>2</v>
      </c>
      <c r="F189" s="2"/>
      <c r="G189" s="20">
        <f t="shared" si="3"/>
        <v>0</v>
      </c>
      <c r="H189" s="21"/>
      <c r="I189" s="22">
        <v>0.23</v>
      </c>
      <c r="J189" s="20">
        <f t="shared" si="4"/>
        <v>0</v>
      </c>
      <c r="K189" s="20">
        <f t="shared" si="5"/>
        <v>0</v>
      </c>
      <c r="L189" s="13"/>
    </row>
    <row r="190" spans="1:12" s="5" customFormat="1" ht="13.8">
      <c r="A190" s="17" t="s">
        <v>18</v>
      </c>
      <c r="B190" s="18" t="s">
        <v>137</v>
      </c>
      <c r="C190" s="18" t="s">
        <v>138</v>
      </c>
      <c r="D190" s="19" t="s">
        <v>10</v>
      </c>
      <c r="E190" s="19">
        <v>1</v>
      </c>
      <c r="F190" s="2"/>
      <c r="G190" s="20">
        <f t="shared" si="3"/>
        <v>0</v>
      </c>
      <c r="H190" s="21"/>
      <c r="I190" s="22">
        <v>0.23</v>
      </c>
      <c r="J190" s="20">
        <f t="shared" si="4"/>
        <v>0</v>
      </c>
      <c r="K190" s="20">
        <f t="shared" si="5"/>
        <v>0</v>
      </c>
      <c r="L190" s="13"/>
    </row>
    <row r="191" spans="1:12" s="54" customFormat="1" ht="13.8">
      <c r="A191" s="48"/>
      <c r="B191" s="30" t="s">
        <v>68</v>
      </c>
      <c r="C191" s="30"/>
      <c r="D191" s="37"/>
      <c r="E191" s="37"/>
      <c r="F191" s="49"/>
      <c r="G191" s="50">
        <f>SUM(G192:G198)</f>
        <v>0</v>
      </c>
      <c r="H191" s="51"/>
      <c r="I191" s="52"/>
      <c r="J191" s="50"/>
      <c r="K191" s="50">
        <f>SUM(K192:K198)</f>
        <v>0</v>
      </c>
      <c r="L191" s="53"/>
    </row>
    <row r="192" spans="1:12" s="5" customFormat="1" ht="13.8">
      <c r="A192" s="17" t="s">
        <v>9</v>
      </c>
      <c r="B192" s="18" t="s">
        <v>146</v>
      </c>
      <c r="C192" s="18" t="s">
        <v>145</v>
      </c>
      <c r="D192" s="19" t="s">
        <v>10</v>
      </c>
      <c r="E192" s="19">
        <v>1</v>
      </c>
      <c r="F192" s="2"/>
      <c r="G192" s="20">
        <f t="shared" si="3"/>
        <v>0</v>
      </c>
      <c r="H192" s="21"/>
      <c r="I192" s="22">
        <v>0.23</v>
      </c>
      <c r="J192" s="20">
        <f t="shared" si="4"/>
        <v>0</v>
      </c>
      <c r="K192" s="20">
        <f t="shared" si="5"/>
        <v>0</v>
      </c>
      <c r="L192" s="13"/>
    </row>
    <row r="193" spans="1:12" s="5" customFormat="1" ht="13.8">
      <c r="A193" s="17" t="s">
        <v>13</v>
      </c>
      <c r="B193" s="18" t="s">
        <v>147</v>
      </c>
      <c r="C193" s="18" t="s">
        <v>145</v>
      </c>
      <c r="D193" s="19" t="s">
        <v>10</v>
      </c>
      <c r="E193" s="19">
        <v>1</v>
      </c>
      <c r="F193" s="2"/>
      <c r="G193" s="20">
        <f t="shared" si="3"/>
        <v>0</v>
      </c>
      <c r="H193" s="21"/>
      <c r="I193" s="22">
        <v>0.23</v>
      </c>
      <c r="J193" s="20">
        <f t="shared" si="4"/>
        <v>0</v>
      </c>
      <c r="K193" s="20">
        <f t="shared" si="5"/>
        <v>0</v>
      </c>
      <c r="L193" s="13"/>
    </row>
    <row r="194" spans="1:12" s="5" customFormat="1" ht="27.6">
      <c r="A194" s="17" t="s">
        <v>14</v>
      </c>
      <c r="B194" s="18" t="s">
        <v>148</v>
      </c>
      <c r="C194" s="18" t="s">
        <v>145</v>
      </c>
      <c r="D194" s="19" t="s">
        <v>10</v>
      </c>
      <c r="E194" s="19">
        <v>1</v>
      </c>
      <c r="F194" s="2"/>
      <c r="G194" s="20">
        <f t="shared" si="3"/>
        <v>0</v>
      </c>
      <c r="H194" s="21"/>
      <c r="I194" s="22">
        <v>0.23</v>
      </c>
      <c r="J194" s="20">
        <f t="shared" si="4"/>
        <v>0</v>
      </c>
      <c r="K194" s="20">
        <f t="shared" si="5"/>
        <v>0</v>
      </c>
      <c r="L194" s="13"/>
    </row>
    <row r="195" spans="1:12" s="5" customFormat="1" ht="13.8">
      <c r="A195" s="17" t="s">
        <v>15</v>
      </c>
      <c r="B195" s="18" t="s">
        <v>149</v>
      </c>
      <c r="C195" s="18" t="s">
        <v>145</v>
      </c>
      <c r="D195" s="19" t="s">
        <v>10</v>
      </c>
      <c r="E195" s="19">
        <v>1</v>
      </c>
      <c r="F195" s="2"/>
      <c r="G195" s="20">
        <f t="shared" si="3"/>
        <v>0</v>
      </c>
      <c r="H195" s="21"/>
      <c r="I195" s="22">
        <v>0.23</v>
      </c>
      <c r="J195" s="20">
        <f t="shared" si="4"/>
        <v>0</v>
      </c>
      <c r="K195" s="20">
        <f t="shared" si="5"/>
        <v>0</v>
      </c>
      <c r="L195" s="13"/>
    </row>
    <row r="196" spans="1:12" s="5" customFormat="1" ht="13.8">
      <c r="A196" s="17" t="s">
        <v>16</v>
      </c>
      <c r="B196" s="18" t="s">
        <v>75</v>
      </c>
      <c r="C196" s="18" t="s">
        <v>109</v>
      </c>
      <c r="D196" s="19" t="s">
        <v>10</v>
      </c>
      <c r="E196" s="19">
        <v>2</v>
      </c>
      <c r="F196" s="2"/>
      <c r="G196" s="20">
        <f t="shared" si="3"/>
        <v>0</v>
      </c>
      <c r="H196" s="21"/>
      <c r="I196" s="22">
        <v>0.23</v>
      </c>
      <c r="J196" s="20">
        <f t="shared" si="4"/>
        <v>0</v>
      </c>
      <c r="K196" s="20">
        <f t="shared" si="5"/>
        <v>0</v>
      </c>
      <c r="L196" s="13"/>
    </row>
    <row r="197" spans="1:12" s="5" customFormat="1" ht="13.8">
      <c r="A197" s="17" t="s">
        <v>17</v>
      </c>
      <c r="B197" s="18" t="s">
        <v>76</v>
      </c>
      <c r="C197" s="18"/>
      <c r="D197" s="19" t="s">
        <v>10</v>
      </c>
      <c r="E197" s="19">
        <v>2</v>
      </c>
      <c r="F197" s="2"/>
      <c r="G197" s="20">
        <f t="shared" si="3"/>
        <v>0</v>
      </c>
      <c r="H197" s="21"/>
      <c r="I197" s="22">
        <v>0.23</v>
      </c>
      <c r="J197" s="20">
        <f t="shared" si="4"/>
        <v>0</v>
      </c>
      <c r="K197" s="20">
        <f t="shared" si="5"/>
        <v>0</v>
      </c>
      <c r="L197" s="13"/>
    </row>
    <row r="198" spans="1:12" s="5" customFormat="1" ht="13.8">
      <c r="A198" s="17" t="s">
        <v>18</v>
      </c>
      <c r="B198" s="18" t="s">
        <v>137</v>
      </c>
      <c r="C198" s="18" t="s">
        <v>138</v>
      </c>
      <c r="D198" s="19" t="s">
        <v>10</v>
      </c>
      <c r="E198" s="19">
        <v>1</v>
      </c>
      <c r="F198" s="2"/>
      <c r="G198" s="20">
        <f t="shared" si="3"/>
        <v>0</v>
      </c>
      <c r="H198" s="21"/>
      <c r="I198" s="22">
        <v>0.23</v>
      </c>
      <c r="J198" s="20">
        <f t="shared" si="4"/>
        <v>0</v>
      </c>
      <c r="K198" s="20">
        <f t="shared" si="5"/>
        <v>0</v>
      </c>
      <c r="L198" s="13"/>
    </row>
    <row r="199" spans="1:12" s="54" customFormat="1" ht="13.8">
      <c r="A199" s="48"/>
      <c r="B199" s="30" t="s">
        <v>69</v>
      </c>
      <c r="C199" s="30"/>
      <c r="D199" s="37"/>
      <c r="E199" s="37"/>
      <c r="F199" s="49"/>
      <c r="G199" s="50">
        <f>SUM(G200:G204)</f>
        <v>0</v>
      </c>
      <c r="H199" s="51"/>
      <c r="I199" s="52"/>
      <c r="J199" s="50"/>
      <c r="K199" s="50">
        <f>SUM(K200:K204)</f>
        <v>0</v>
      </c>
      <c r="L199" s="53"/>
    </row>
    <row r="200" spans="1:12" s="5" customFormat="1" ht="13.8">
      <c r="A200" s="17" t="s">
        <v>9</v>
      </c>
      <c r="B200" s="18" t="s">
        <v>70</v>
      </c>
      <c r="C200" s="18" t="s">
        <v>144</v>
      </c>
      <c r="D200" s="19" t="s">
        <v>10</v>
      </c>
      <c r="E200" s="19">
        <v>1</v>
      </c>
      <c r="F200" s="2"/>
      <c r="G200" s="20">
        <f t="shared" si="3"/>
        <v>0</v>
      </c>
      <c r="H200" s="21"/>
      <c r="I200" s="22">
        <v>0.23</v>
      </c>
      <c r="J200" s="20">
        <f t="shared" si="4"/>
        <v>0</v>
      </c>
      <c r="K200" s="20">
        <f t="shared" si="5"/>
        <v>0</v>
      </c>
      <c r="L200" s="13"/>
    </row>
    <row r="201" spans="1:12" s="5" customFormat="1" ht="13.8">
      <c r="A201" s="17" t="s">
        <v>13</v>
      </c>
      <c r="B201" s="18" t="s">
        <v>73</v>
      </c>
      <c r="C201" s="18" t="s">
        <v>144</v>
      </c>
      <c r="D201" s="19" t="s">
        <v>10</v>
      </c>
      <c r="E201" s="19">
        <v>1</v>
      </c>
      <c r="F201" s="2"/>
      <c r="G201" s="20">
        <f t="shared" si="3"/>
        <v>0</v>
      </c>
      <c r="H201" s="21"/>
      <c r="I201" s="22">
        <v>0.23</v>
      </c>
      <c r="J201" s="20">
        <f t="shared" si="4"/>
        <v>0</v>
      </c>
      <c r="K201" s="20">
        <f t="shared" si="5"/>
        <v>0</v>
      </c>
      <c r="L201" s="13"/>
    </row>
    <row r="202" spans="1:12" s="5" customFormat="1" ht="13.8">
      <c r="A202" s="17" t="s">
        <v>18</v>
      </c>
      <c r="B202" s="18" t="s">
        <v>71</v>
      </c>
      <c r="C202" s="18" t="s">
        <v>144</v>
      </c>
      <c r="D202" s="19" t="s">
        <v>10</v>
      </c>
      <c r="E202" s="19">
        <v>1</v>
      </c>
      <c r="F202" s="2"/>
      <c r="G202" s="20">
        <f t="shared" si="3"/>
        <v>0</v>
      </c>
      <c r="H202" s="21"/>
      <c r="I202" s="22">
        <v>0.23</v>
      </c>
      <c r="J202" s="20">
        <f t="shared" si="4"/>
        <v>0</v>
      </c>
      <c r="K202" s="20">
        <f t="shared" si="5"/>
        <v>0</v>
      </c>
      <c r="L202" s="13"/>
    </row>
    <row r="203" spans="1:12" s="5" customFormat="1" ht="27.6">
      <c r="A203" s="17" t="s">
        <v>19</v>
      </c>
      <c r="B203" s="18" t="s">
        <v>74</v>
      </c>
      <c r="C203" s="18" t="s">
        <v>126</v>
      </c>
      <c r="D203" s="19" t="s">
        <v>10</v>
      </c>
      <c r="E203" s="19">
        <v>1</v>
      </c>
      <c r="F203" s="2"/>
      <c r="G203" s="20">
        <f t="shared" si="3"/>
        <v>0</v>
      </c>
      <c r="H203" s="21"/>
      <c r="I203" s="22">
        <v>0.23</v>
      </c>
      <c r="J203" s="20">
        <f t="shared" si="4"/>
        <v>0</v>
      </c>
      <c r="K203" s="20">
        <f t="shared" si="5"/>
        <v>0</v>
      </c>
      <c r="L203" s="13"/>
    </row>
    <row r="204" spans="1:12" s="5" customFormat="1" ht="13.8">
      <c r="A204" s="17" t="s">
        <v>21</v>
      </c>
      <c r="B204" s="18" t="s">
        <v>72</v>
      </c>
      <c r="C204" s="18" t="s">
        <v>113</v>
      </c>
      <c r="D204" s="19" t="s">
        <v>10</v>
      </c>
      <c r="E204" s="19">
        <v>2</v>
      </c>
      <c r="F204" s="2"/>
      <c r="G204" s="20">
        <f t="shared" si="3"/>
        <v>0</v>
      </c>
      <c r="H204" s="21"/>
      <c r="I204" s="22">
        <v>0.23</v>
      </c>
      <c r="J204" s="20">
        <f t="shared" si="4"/>
        <v>0</v>
      </c>
      <c r="K204" s="20">
        <f t="shared" si="5"/>
        <v>0</v>
      </c>
      <c r="L204" s="13"/>
    </row>
    <row r="205" spans="1:12" s="5" customFormat="1" ht="23.25" customHeight="1">
      <c r="A205" s="40" t="s">
        <v>11</v>
      </c>
      <c r="B205" s="41"/>
      <c r="C205" s="41"/>
      <c r="D205" s="41"/>
      <c r="E205" s="41"/>
      <c r="F205" s="42"/>
      <c r="G205" s="44">
        <f>SUM(G199,G191,G183,G180,G168,G154,G142,G132,G119,G108,G94,G84,G73,G62,G52,G42,G32,G29,G17,G7)</f>
        <v>0</v>
      </c>
      <c r="H205" s="45"/>
      <c r="I205" s="46"/>
      <c r="J205" s="47"/>
      <c r="K205" s="44">
        <f>SUM(K199,K191,K183,K180,K168,K154,K142,K132,K119,K108,K94,K84,K73,K62,K52,K42,K32,K29,K17,K7)</f>
        <v>0</v>
      </c>
    </row>
    <row r="207" spans="1:12" ht="22.5" customHeight="1">
      <c r="B207" s="39"/>
      <c r="C207" s="39"/>
      <c r="D207" s="39"/>
      <c r="E207" s="39"/>
      <c r="F207" s="39"/>
      <c r="G207" s="39"/>
      <c r="H207" s="39"/>
      <c r="I207" s="39"/>
      <c r="J207" s="39"/>
      <c r="K207" s="39"/>
    </row>
    <row r="208" spans="1:12" ht="13.95" customHeight="1">
      <c r="B208" s="31"/>
      <c r="C208" s="31"/>
    </row>
    <row r="209" spans="2:3" ht="13.2">
      <c r="B209" s="31"/>
      <c r="C209" s="31"/>
    </row>
    <row r="210" spans="2:3" ht="13.2">
      <c r="B210" s="31"/>
      <c r="C210" s="31"/>
    </row>
    <row r="211" spans="2:3" ht="13.2">
      <c r="B211" s="31"/>
      <c r="C211" s="31"/>
    </row>
    <row r="212" spans="2:3" ht="13.2">
      <c r="B212" s="32"/>
      <c r="C212" s="32"/>
    </row>
    <row r="213" spans="2:3">
      <c r="B213" s="33"/>
      <c r="C213" s="33"/>
    </row>
  </sheetData>
  <sheetProtection selectLockedCells="1" selectUnlockedCells="1"/>
  <autoFilter ref="A6:K205" xr:uid="{00000000-0009-0000-0000-000000000000}"/>
  <mergeCells count="4">
    <mergeCell ref="B207:K207"/>
    <mergeCell ref="I205:J205"/>
    <mergeCell ref="A205:F205"/>
    <mergeCell ref="B3:E3"/>
  </mergeCells>
  <phoneticPr fontId="7" type="noConversion"/>
  <pageMargins left="0.25" right="0.25" top="0.75" bottom="0.75" header="0.3" footer="0.3"/>
  <pageSetup paperSize="9" scale="91" firstPageNumber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4"/>
  <sheetViews>
    <sheetView zoomScaleNormal="100" workbookViewId="0">
      <pane xSplit="11" ySplit="6" topLeftCell="L7" activePane="bottomRight" state="frozen"/>
      <selection pane="topRight"/>
      <selection pane="bottomLeft"/>
      <selection pane="bottomRight"/>
    </sheetView>
  </sheetViews>
  <sheetFormatPr defaultColWidth="9" defaultRowHeight="10.199999999999999"/>
  <cols>
    <col min="1" max="1" width="3.19921875" style="3" customWidth="1"/>
    <col min="2" max="2" width="36.59765625" style="4" customWidth="1"/>
    <col min="3" max="3" width="7.59765625" style="4" customWidth="1"/>
    <col min="4" max="4" width="4.5" style="3" customWidth="1"/>
    <col min="5" max="5" width="4" style="3" customWidth="1"/>
    <col min="6" max="6" width="8.19921875" style="3" customWidth="1"/>
    <col min="7" max="7" width="10.5" style="3" customWidth="1"/>
    <col min="8" max="8" width="0" style="5" hidden="1" customWidth="1"/>
    <col min="9" max="9" width="4.3984375" style="3" customWidth="1"/>
    <col min="10" max="10" width="9.5" style="3" customWidth="1"/>
    <col min="11" max="11" width="10.59765625" style="3" customWidth="1"/>
    <col min="12" max="12" width="12.3984375" style="3" customWidth="1"/>
    <col min="13" max="16384" width="9" style="3"/>
  </cols>
  <sheetData>
    <row r="1" spans="1:13">
      <c r="K1" s="6"/>
    </row>
    <row r="3" spans="1:13" ht="13.2">
      <c r="B3" s="43" t="s">
        <v>154</v>
      </c>
      <c r="C3" s="43"/>
      <c r="D3" s="43"/>
      <c r="E3" s="43"/>
      <c r="F3" s="7"/>
      <c r="G3" s="8"/>
      <c r="H3" s="8"/>
      <c r="I3" s="8"/>
      <c r="J3" s="8"/>
      <c r="K3" s="8"/>
      <c r="L3" s="8"/>
      <c r="M3" s="8"/>
    </row>
    <row r="4" spans="1:13" ht="17.399999999999999">
      <c r="A4" s="9"/>
      <c r="B4" s="8" t="s">
        <v>20</v>
      </c>
      <c r="C4" s="8"/>
      <c r="D4" s="9"/>
      <c r="E4" s="9"/>
      <c r="F4" s="9"/>
      <c r="G4" s="9"/>
      <c r="H4" s="9"/>
      <c r="I4" s="9"/>
      <c r="J4" s="9"/>
      <c r="K4" s="9"/>
    </row>
    <row r="5" spans="1:13" hidden="1"/>
    <row r="6" spans="1:13" s="5" customFormat="1" ht="37.5" customHeight="1">
      <c r="A6" s="10" t="s">
        <v>0</v>
      </c>
      <c r="B6" s="11" t="s">
        <v>1</v>
      </c>
      <c r="C6" s="11" t="s">
        <v>93</v>
      </c>
      <c r="D6" s="10" t="s">
        <v>2</v>
      </c>
      <c r="E6" s="10" t="s">
        <v>3</v>
      </c>
      <c r="F6" s="11" t="s">
        <v>4</v>
      </c>
      <c r="G6" s="11" t="s">
        <v>5</v>
      </c>
      <c r="H6" s="12" t="s">
        <v>6</v>
      </c>
      <c r="I6" s="10" t="s">
        <v>7</v>
      </c>
      <c r="J6" s="11" t="s">
        <v>12</v>
      </c>
      <c r="K6" s="11" t="s">
        <v>8</v>
      </c>
      <c r="L6" s="13"/>
    </row>
    <row r="7" spans="1:13" s="54" customFormat="1" ht="15.6">
      <c r="A7" s="55"/>
      <c r="B7" s="56" t="s">
        <v>155</v>
      </c>
      <c r="C7" s="56"/>
      <c r="D7" s="55"/>
      <c r="E7" s="55"/>
      <c r="F7" s="57"/>
      <c r="G7" s="58">
        <f>SUM(G8:G16)</f>
        <v>0</v>
      </c>
      <c r="H7" s="57"/>
      <c r="I7" s="55"/>
      <c r="J7" s="57"/>
      <c r="K7" s="58">
        <f>SUM(K8:K16)</f>
        <v>0</v>
      </c>
    </row>
    <row r="8" spans="1:13" s="5" customFormat="1" ht="13.8">
      <c r="A8" s="17" t="s">
        <v>9</v>
      </c>
      <c r="B8" s="18" t="s">
        <v>25</v>
      </c>
      <c r="C8" s="18" t="s">
        <v>103</v>
      </c>
      <c r="D8" s="19" t="s">
        <v>10</v>
      </c>
      <c r="E8" s="19">
        <v>2</v>
      </c>
      <c r="F8" s="1"/>
      <c r="G8" s="20">
        <f>E8*F8</f>
        <v>0</v>
      </c>
      <c r="H8" s="21"/>
      <c r="I8" s="22">
        <v>0.23</v>
      </c>
      <c r="J8" s="20">
        <f>(1+I8)*F8</f>
        <v>0</v>
      </c>
      <c r="K8" s="20">
        <f>(1+I8)*F8*E8</f>
        <v>0</v>
      </c>
      <c r="L8" s="13"/>
    </row>
    <row r="9" spans="1:13" s="5" customFormat="1" ht="13.8">
      <c r="A9" s="17" t="s">
        <v>13</v>
      </c>
      <c r="B9" s="18" t="s">
        <v>26</v>
      </c>
      <c r="C9" s="18" t="s">
        <v>96</v>
      </c>
      <c r="D9" s="19" t="s">
        <v>10</v>
      </c>
      <c r="E9" s="19">
        <v>2</v>
      </c>
      <c r="F9" s="2"/>
      <c r="G9" s="20">
        <f t="shared" ref="G9:G71" si="0">E9*F9</f>
        <v>0</v>
      </c>
      <c r="H9" s="21"/>
      <c r="I9" s="22">
        <v>0.23</v>
      </c>
      <c r="J9" s="20">
        <f t="shared" ref="J9:J71" si="1">(1+I9)*F9</f>
        <v>0</v>
      </c>
      <c r="K9" s="20">
        <f t="shared" ref="K9:K71" si="2">(1+I9)*F9*E9</f>
        <v>0</v>
      </c>
      <c r="L9" s="13"/>
    </row>
    <row r="10" spans="1:13" s="5" customFormat="1" ht="27.6">
      <c r="A10" s="17" t="s">
        <v>14</v>
      </c>
      <c r="B10" s="18" t="s">
        <v>27</v>
      </c>
      <c r="C10" s="18" t="s">
        <v>112</v>
      </c>
      <c r="D10" s="19" t="s">
        <v>10</v>
      </c>
      <c r="E10" s="19">
        <v>2</v>
      </c>
      <c r="F10" s="2"/>
      <c r="G10" s="20">
        <f t="shared" si="0"/>
        <v>0</v>
      </c>
      <c r="H10" s="21"/>
      <c r="I10" s="22">
        <v>0.23</v>
      </c>
      <c r="J10" s="20">
        <f t="shared" si="1"/>
        <v>0</v>
      </c>
      <c r="K10" s="20">
        <f t="shared" si="2"/>
        <v>0</v>
      </c>
      <c r="L10" s="13"/>
    </row>
    <row r="11" spans="1:13" s="5" customFormat="1" ht="13.8">
      <c r="A11" s="17" t="s">
        <v>15</v>
      </c>
      <c r="B11" s="18" t="s">
        <v>28</v>
      </c>
      <c r="C11" s="18" t="s">
        <v>136</v>
      </c>
      <c r="D11" s="19" t="s">
        <v>10</v>
      </c>
      <c r="E11" s="19">
        <v>2</v>
      </c>
      <c r="F11" s="2"/>
      <c r="G11" s="20">
        <f t="shared" si="0"/>
        <v>0</v>
      </c>
      <c r="H11" s="21"/>
      <c r="I11" s="22">
        <v>0.23</v>
      </c>
      <c r="J11" s="20">
        <f t="shared" si="1"/>
        <v>0</v>
      </c>
      <c r="K11" s="20">
        <f t="shared" si="2"/>
        <v>0</v>
      </c>
      <c r="L11" s="13"/>
    </row>
    <row r="12" spans="1:13" s="5" customFormat="1" ht="13.8">
      <c r="A12" s="17" t="s">
        <v>16</v>
      </c>
      <c r="B12" s="18" t="s">
        <v>29</v>
      </c>
      <c r="C12" s="18" t="s">
        <v>134</v>
      </c>
      <c r="D12" s="19" t="s">
        <v>10</v>
      </c>
      <c r="E12" s="19">
        <v>1</v>
      </c>
      <c r="F12" s="2"/>
      <c r="G12" s="20">
        <f t="shared" si="0"/>
        <v>0</v>
      </c>
      <c r="H12" s="21"/>
      <c r="I12" s="22">
        <v>0.23</v>
      </c>
      <c r="J12" s="20">
        <f t="shared" si="1"/>
        <v>0</v>
      </c>
      <c r="K12" s="20">
        <f t="shared" si="2"/>
        <v>0</v>
      </c>
      <c r="L12" s="13"/>
    </row>
    <row r="13" spans="1:13" s="5" customFormat="1" ht="13.8">
      <c r="A13" s="17" t="s">
        <v>17</v>
      </c>
      <c r="B13" s="18" t="s">
        <v>30</v>
      </c>
      <c r="C13" s="18" t="s">
        <v>121</v>
      </c>
      <c r="D13" s="19" t="s">
        <v>10</v>
      </c>
      <c r="E13" s="19">
        <v>1</v>
      </c>
      <c r="F13" s="2"/>
      <c r="G13" s="20">
        <f t="shared" si="0"/>
        <v>0</v>
      </c>
      <c r="H13" s="21"/>
      <c r="I13" s="22">
        <v>0.23</v>
      </c>
      <c r="J13" s="20">
        <f t="shared" si="1"/>
        <v>0</v>
      </c>
      <c r="K13" s="20">
        <f t="shared" si="2"/>
        <v>0</v>
      </c>
      <c r="L13" s="13"/>
    </row>
    <row r="14" spans="1:13" s="5" customFormat="1" ht="13.8">
      <c r="A14" s="17" t="s">
        <v>18</v>
      </c>
      <c r="B14" s="18" t="s">
        <v>31</v>
      </c>
      <c r="C14" s="18" t="s">
        <v>131</v>
      </c>
      <c r="D14" s="19" t="s">
        <v>10</v>
      </c>
      <c r="E14" s="19">
        <v>8</v>
      </c>
      <c r="F14" s="2"/>
      <c r="G14" s="20">
        <f t="shared" si="0"/>
        <v>0</v>
      </c>
      <c r="H14" s="21"/>
      <c r="I14" s="22">
        <v>0.23</v>
      </c>
      <c r="J14" s="20">
        <f t="shared" si="1"/>
        <v>0</v>
      </c>
      <c r="K14" s="20">
        <f t="shared" si="2"/>
        <v>0</v>
      </c>
      <c r="L14" s="13"/>
    </row>
    <row r="15" spans="1:13" s="5" customFormat="1" ht="13.8">
      <c r="A15" s="17" t="s">
        <v>19</v>
      </c>
      <c r="B15" s="18" t="s">
        <v>32</v>
      </c>
      <c r="C15" s="18" t="s">
        <v>122</v>
      </c>
      <c r="D15" s="19" t="s">
        <v>10</v>
      </c>
      <c r="E15" s="19">
        <v>8</v>
      </c>
      <c r="F15" s="2"/>
      <c r="G15" s="20">
        <f t="shared" si="0"/>
        <v>0</v>
      </c>
      <c r="H15" s="21"/>
      <c r="I15" s="22">
        <v>0.23</v>
      </c>
      <c r="J15" s="20">
        <f t="shared" si="1"/>
        <v>0</v>
      </c>
      <c r="K15" s="20">
        <f t="shared" si="2"/>
        <v>0</v>
      </c>
      <c r="L15" s="13"/>
    </row>
    <row r="16" spans="1:13" s="5" customFormat="1" ht="13.8">
      <c r="A16" s="17" t="s">
        <v>21</v>
      </c>
      <c r="B16" s="18" t="s">
        <v>33</v>
      </c>
      <c r="C16" s="18" t="s">
        <v>114</v>
      </c>
      <c r="D16" s="19" t="s">
        <v>10</v>
      </c>
      <c r="E16" s="19">
        <v>2</v>
      </c>
      <c r="F16" s="2"/>
      <c r="G16" s="20">
        <f t="shared" si="0"/>
        <v>0</v>
      </c>
      <c r="H16" s="21"/>
      <c r="I16" s="22">
        <v>0.23</v>
      </c>
      <c r="J16" s="20">
        <f t="shared" si="1"/>
        <v>0</v>
      </c>
      <c r="K16" s="20">
        <f t="shared" si="2"/>
        <v>0</v>
      </c>
      <c r="L16" s="13"/>
    </row>
    <row r="17" spans="1:12" s="54" customFormat="1" ht="15.6">
      <c r="A17" s="48"/>
      <c r="B17" s="24" t="s">
        <v>156</v>
      </c>
      <c r="C17" s="24"/>
      <c r="D17" s="37"/>
      <c r="E17" s="37"/>
      <c r="F17" s="49"/>
      <c r="G17" s="50">
        <f>SUM(G18:G20)</f>
        <v>0</v>
      </c>
      <c r="H17" s="51"/>
      <c r="I17" s="52"/>
      <c r="J17" s="50"/>
      <c r="K17" s="50">
        <f>SUM(K18:K20)</f>
        <v>0</v>
      </c>
      <c r="L17" s="53"/>
    </row>
    <row r="18" spans="1:12" s="5" customFormat="1" ht="13.8">
      <c r="A18" s="17" t="s">
        <v>9</v>
      </c>
      <c r="B18" s="18" t="s">
        <v>31</v>
      </c>
      <c r="C18" s="18" t="s">
        <v>131</v>
      </c>
      <c r="D18" s="19" t="s">
        <v>10</v>
      </c>
      <c r="E18" s="19">
        <v>5</v>
      </c>
      <c r="F18" s="2"/>
      <c r="G18" s="20">
        <f t="shared" si="0"/>
        <v>0</v>
      </c>
      <c r="H18" s="21"/>
      <c r="I18" s="22">
        <v>0.23</v>
      </c>
      <c r="J18" s="20">
        <f t="shared" si="1"/>
        <v>0</v>
      </c>
      <c r="K18" s="20">
        <f t="shared" si="2"/>
        <v>0</v>
      </c>
      <c r="L18" s="13"/>
    </row>
    <row r="19" spans="1:12" s="5" customFormat="1" ht="13.8">
      <c r="A19" s="17" t="s">
        <v>13</v>
      </c>
      <c r="B19" s="18" t="s">
        <v>32</v>
      </c>
      <c r="C19" s="18" t="s">
        <v>122</v>
      </c>
      <c r="D19" s="19" t="s">
        <v>10</v>
      </c>
      <c r="E19" s="19">
        <v>5</v>
      </c>
      <c r="F19" s="2"/>
      <c r="G19" s="20">
        <f t="shared" si="0"/>
        <v>0</v>
      </c>
      <c r="H19" s="21"/>
      <c r="I19" s="22">
        <v>0.23</v>
      </c>
      <c r="J19" s="20">
        <f t="shared" si="1"/>
        <v>0</v>
      </c>
      <c r="K19" s="20">
        <f t="shared" si="2"/>
        <v>0</v>
      </c>
      <c r="L19" s="13"/>
    </row>
    <row r="20" spans="1:12" s="5" customFormat="1" ht="13.8">
      <c r="A20" s="17" t="s">
        <v>14</v>
      </c>
      <c r="B20" s="18" t="s">
        <v>157</v>
      </c>
      <c r="C20" s="18" t="s">
        <v>115</v>
      </c>
      <c r="D20" s="19" t="s">
        <v>10</v>
      </c>
      <c r="E20" s="19">
        <v>2</v>
      </c>
      <c r="F20" s="2"/>
      <c r="G20" s="20">
        <f t="shared" si="0"/>
        <v>0</v>
      </c>
      <c r="H20" s="21"/>
      <c r="I20" s="22">
        <v>0.23</v>
      </c>
      <c r="J20" s="20">
        <f t="shared" si="1"/>
        <v>0</v>
      </c>
      <c r="K20" s="20">
        <f t="shared" si="2"/>
        <v>0</v>
      </c>
      <c r="L20" s="13"/>
    </row>
    <row r="21" spans="1:12" s="54" customFormat="1" ht="15.6">
      <c r="A21" s="48"/>
      <c r="B21" s="24" t="s">
        <v>158</v>
      </c>
      <c r="C21" s="24"/>
      <c r="D21" s="37"/>
      <c r="E21" s="37"/>
      <c r="F21" s="49"/>
      <c r="G21" s="50">
        <f>SUM(G22:G30)</f>
        <v>0</v>
      </c>
      <c r="H21" s="51"/>
      <c r="I21" s="52"/>
      <c r="J21" s="50"/>
      <c r="K21" s="50">
        <f>SUM(K22:K30)</f>
        <v>0</v>
      </c>
      <c r="L21" s="53"/>
    </row>
    <row r="22" spans="1:12" s="5" customFormat="1" ht="13.8">
      <c r="A22" s="17" t="s">
        <v>9</v>
      </c>
      <c r="B22" s="18" t="s">
        <v>47</v>
      </c>
      <c r="C22" s="18" t="s">
        <v>102</v>
      </c>
      <c r="D22" s="19" t="s">
        <v>10</v>
      </c>
      <c r="E22" s="19">
        <v>2</v>
      </c>
      <c r="F22" s="2"/>
      <c r="G22" s="20">
        <f t="shared" si="0"/>
        <v>0</v>
      </c>
      <c r="H22" s="21"/>
      <c r="I22" s="22">
        <v>0.23</v>
      </c>
      <c r="J22" s="20">
        <f t="shared" si="1"/>
        <v>0</v>
      </c>
      <c r="K22" s="20">
        <f t="shared" si="2"/>
        <v>0</v>
      </c>
      <c r="L22" s="13"/>
    </row>
    <row r="23" spans="1:12" s="5" customFormat="1" ht="13.8">
      <c r="A23" s="17" t="s">
        <v>13</v>
      </c>
      <c r="B23" s="18" t="s">
        <v>26</v>
      </c>
      <c r="C23" s="18" t="s">
        <v>96</v>
      </c>
      <c r="D23" s="19" t="s">
        <v>10</v>
      </c>
      <c r="E23" s="19">
        <v>2</v>
      </c>
      <c r="F23" s="2"/>
      <c r="G23" s="20">
        <f t="shared" si="0"/>
        <v>0</v>
      </c>
      <c r="H23" s="21"/>
      <c r="I23" s="22">
        <v>0.23</v>
      </c>
      <c r="J23" s="20">
        <f t="shared" si="1"/>
        <v>0</v>
      </c>
      <c r="K23" s="20">
        <f t="shared" si="2"/>
        <v>0</v>
      </c>
      <c r="L23" s="13"/>
    </row>
    <row r="24" spans="1:12" s="5" customFormat="1" ht="27.6">
      <c r="A24" s="17" t="s">
        <v>14</v>
      </c>
      <c r="B24" s="18" t="s">
        <v>27</v>
      </c>
      <c r="C24" s="18" t="s">
        <v>112</v>
      </c>
      <c r="D24" s="19" t="s">
        <v>10</v>
      </c>
      <c r="E24" s="19">
        <v>2</v>
      </c>
      <c r="F24" s="2"/>
      <c r="G24" s="20">
        <f t="shared" si="0"/>
        <v>0</v>
      </c>
      <c r="H24" s="21"/>
      <c r="I24" s="22">
        <v>0.23</v>
      </c>
      <c r="J24" s="20">
        <f t="shared" si="1"/>
        <v>0</v>
      </c>
      <c r="K24" s="20">
        <f t="shared" si="2"/>
        <v>0</v>
      </c>
      <c r="L24" s="13"/>
    </row>
    <row r="25" spans="1:12" s="5" customFormat="1" ht="13.8">
      <c r="A25" s="17" t="s">
        <v>15</v>
      </c>
      <c r="B25" s="18" t="s">
        <v>28</v>
      </c>
      <c r="C25" s="18" t="s">
        <v>136</v>
      </c>
      <c r="D25" s="19" t="s">
        <v>10</v>
      </c>
      <c r="E25" s="19">
        <v>1</v>
      </c>
      <c r="F25" s="2"/>
      <c r="G25" s="20">
        <f t="shared" si="0"/>
        <v>0</v>
      </c>
      <c r="H25" s="21"/>
      <c r="I25" s="22">
        <v>0.23</v>
      </c>
      <c r="J25" s="20">
        <f t="shared" si="1"/>
        <v>0</v>
      </c>
      <c r="K25" s="20">
        <f t="shared" si="2"/>
        <v>0</v>
      </c>
      <c r="L25" s="13"/>
    </row>
    <row r="26" spans="1:12" s="5" customFormat="1" ht="13.8">
      <c r="A26" s="17" t="s">
        <v>16</v>
      </c>
      <c r="B26" s="18" t="s">
        <v>29</v>
      </c>
      <c r="C26" s="18" t="s">
        <v>134</v>
      </c>
      <c r="D26" s="19" t="s">
        <v>10</v>
      </c>
      <c r="E26" s="19">
        <v>1</v>
      </c>
      <c r="F26" s="2"/>
      <c r="G26" s="20">
        <f t="shared" si="0"/>
        <v>0</v>
      </c>
      <c r="H26" s="21"/>
      <c r="I26" s="22">
        <v>0.23</v>
      </c>
      <c r="J26" s="20">
        <f t="shared" si="1"/>
        <v>0</v>
      </c>
      <c r="K26" s="20">
        <f t="shared" si="2"/>
        <v>0</v>
      </c>
      <c r="L26" s="13"/>
    </row>
    <row r="27" spans="1:12" s="5" customFormat="1" ht="13.8">
      <c r="A27" s="17" t="s">
        <v>17</v>
      </c>
      <c r="B27" s="18" t="s">
        <v>30</v>
      </c>
      <c r="C27" s="18" t="s">
        <v>121</v>
      </c>
      <c r="D27" s="19" t="s">
        <v>10</v>
      </c>
      <c r="E27" s="19">
        <v>1</v>
      </c>
      <c r="F27" s="2"/>
      <c r="G27" s="20">
        <f t="shared" si="0"/>
        <v>0</v>
      </c>
      <c r="H27" s="21"/>
      <c r="I27" s="22">
        <v>0.23</v>
      </c>
      <c r="J27" s="20">
        <f t="shared" si="1"/>
        <v>0</v>
      </c>
      <c r="K27" s="20">
        <f t="shared" si="2"/>
        <v>0</v>
      </c>
      <c r="L27" s="13"/>
    </row>
    <row r="28" spans="1:12" s="5" customFormat="1" ht="13.8">
      <c r="A28" s="17" t="s">
        <v>18</v>
      </c>
      <c r="B28" s="18" t="s">
        <v>31</v>
      </c>
      <c r="C28" s="18" t="s">
        <v>131</v>
      </c>
      <c r="D28" s="19" t="s">
        <v>10</v>
      </c>
      <c r="E28" s="19">
        <v>4</v>
      </c>
      <c r="F28" s="2"/>
      <c r="G28" s="20">
        <f t="shared" si="0"/>
        <v>0</v>
      </c>
      <c r="H28" s="21"/>
      <c r="I28" s="22">
        <v>0.23</v>
      </c>
      <c r="J28" s="20">
        <f t="shared" si="1"/>
        <v>0</v>
      </c>
      <c r="K28" s="20">
        <f t="shared" si="2"/>
        <v>0</v>
      </c>
      <c r="L28" s="13"/>
    </row>
    <row r="29" spans="1:12" s="5" customFormat="1" ht="13.8">
      <c r="A29" s="17" t="s">
        <v>19</v>
      </c>
      <c r="B29" s="18" t="s">
        <v>32</v>
      </c>
      <c r="C29" s="18" t="s">
        <v>122</v>
      </c>
      <c r="D29" s="19" t="s">
        <v>10</v>
      </c>
      <c r="E29" s="19">
        <v>4</v>
      </c>
      <c r="F29" s="2"/>
      <c r="G29" s="20">
        <f t="shared" si="0"/>
        <v>0</v>
      </c>
      <c r="H29" s="21"/>
      <c r="I29" s="22">
        <v>0.23</v>
      </c>
      <c r="J29" s="20">
        <f t="shared" si="1"/>
        <v>0</v>
      </c>
      <c r="K29" s="20">
        <f t="shared" si="2"/>
        <v>0</v>
      </c>
      <c r="L29" s="13"/>
    </row>
    <row r="30" spans="1:12" s="5" customFormat="1" ht="13.8">
      <c r="A30" s="17" t="s">
        <v>21</v>
      </c>
      <c r="B30" s="18" t="s">
        <v>33</v>
      </c>
      <c r="C30" s="18" t="s">
        <v>114</v>
      </c>
      <c r="D30" s="19" t="s">
        <v>10</v>
      </c>
      <c r="E30" s="19">
        <v>2</v>
      </c>
      <c r="F30" s="2"/>
      <c r="G30" s="20">
        <f t="shared" si="0"/>
        <v>0</v>
      </c>
      <c r="H30" s="21"/>
      <c r="I30" s="22">
        <v>0.23</v>
      </c>
      <c r="J30" s="20">
        <f t="shared" si="1"/>
        <v>0</v>
      </c>
      <c r="K30" s="20">
        <f t="shared" si="2"/>
        <v>0</v>
      </c>
      <c r="L30" s="13"/>
    </row>
    <row r="31" spans="1:12" s="54" customFormat="1" ht="15.6">
      <c r="A31" s="48"/>
      <c r="B31" s="24" t="s">
        <v>159</v>
      </c>
      <c r="C31" s="24"/>
      <c r="D31" s="37"/>
      <c r="E31" s="37"/>
      <c r="F31" s="49"/>
      <c r="G31" s="50">
        <f>SUM(G32:G41)</f>
        <v>0</v>
      </c>
      <c r="H31" s="51"/>
      <c r="I31" s="52"/>
      <c r="J31" s="50"/>
      <c r="K31" s="50">
        <f>SUM(K32:K41)</f>
        <v>0</v>
      </c>
      <c r="L31" s="53"/>
    </row>
    <row r="32" spans="1:12" s="5" customFormat="1" ht="13.8">
      <c r="A32" s="17" t="s">
        <v>9</v>
      </c>
      <c r="B32" s="18" t="s">
        <v>160</v>
      </c>
      <c r="C32" s="18" t="s">
        <v>161</v>
      </c>
      <c r="D32" s="19" t="s">
        <v>10</v>
      </c>
      <c r="E32" s="19">
        <v>4</v>
      </c>
      <c r="F32" s="2"/>
      <c r="G32" s="20">
        <f t="shared" si="0"/>
        <v>0</v>
      </c>
      <c r="H32" s="21"/>
      <c r="I32" s="22">
        <v>0.23</v>
      </c>
      <c r="J32" s="20">
        <f t="shared" si="1"/>
        <v>0</v>
      </c>
      <c r="K32" s="20">
        <f t="shared" si="2"/>
        <v>0</v>
      </c>
      <c r="L32" s="13"/>
    </row>
    <row r="33" spans="1:12" s="5" customFormat="1" ht="13.8">
      <c r="A33" s="17" t="s">
        <v>13</v>
      </c>
      <c r="B33" s="18" t="s">
        <v>162</v>
      </c>
      <c r="C33" s="18" t="s">
        <v>163</v>
      </c>
      <c r="D33" s="19" t="s">
        <v>10</v>
      </c>
      <c r="E33" s="19">
        <v>1</v>
      </c>
      <c r="F33" s="2"/>
      <c r="G33" s="20">
        <f t="shared" si="0"/>
        <v>0</v>
      </c>
      <c r="H33" s="21"/>
      <c r="I33" s="22">
        <v>0.23</v>
      </c>
      <c r="J33" s="20">
        <f t="shared" si="1"/>
        <v>0</v>
      </c>
      <c r="K33" s="20">
        <f t="shared" si="2"/>
        <v>0</v>
      </c>
      <c r="L33" s="13"/>
    </row>
    <row r="34" spans="1:12" s="5" customFormat="1" ht="13.8">
      <c r="A34" s="17" t="s">
        <v>14</v>
      </c>
      <c r="B34" s="18" t="s">
        <v>26</v>
      </c>
      <c r="C34" s="18" t="s">
        <v>96</v>
      </c>
      <c r="D34" s="19" t="s">
        <v>10</v>
      </c>
      <c r="E34" s="19">
        <v>5</v>
      </c>
      <c r="F34" s="2"/>
      <c r="G34" s="20">
        <f>E34*F34</f>
        <v>0</v>
      </c>
      <c r="H34" s="21"/>
      <c r="I34" s="22">
        <v>0.23</v>
      </c>
      <c r="J34" s="20">
        <f>(1+I34)*F34</f>
        <v>0</v>
      </c>
      <c r="K34" s="20">
        <f>(1+I34)*F34*E34</f>
        <v>0</v>
      </c>
      <c r="L34" s="13"/>
    </row>
    <row r="35" spans="1:12" s="5" customFormat="1" ht="27.6">
      <c r="A35" s="17" t="s">
        <v>15</v>
      </c>
      <c r="B35" s="18" t="s">
        <v>27</v>
      </c>
      <c r="C35" s="18" t="s">
        <v>112</v>
      </c>
      <c r="D35" s="19" t="s">
        <v>10</v>
      </c>
      <c r="E35" s="19">
        <v>5</v>
      </c>
      <c r="F35" s="2"/>
      <c r="G35" s="20">
        <f>E35*F35</f>
        <v>0</v>
      </c>
      <c r="H35" s="21"/>
      <c r="I35" s="22">
        <v>0.23</v>
      </c>
      <c r="J35" s="20">
        <f>(1+I35)*F35</f>
        <v>0</v>
      </c>
      <c r="K35" s="20">
        <f>(1+I35)*F35*E35</f>
        <v>0</v>
      </c>
      <c r="L35" s="13"/>
    </row>
    <row r="36" spans="1:12" s="5" customFormat="1" ht="13.8">
      <c r="A36" s="17" t="s">
        <v>16</v>
      </c>
      <c r="B36" s="18" t="s">
        <v>28</v>
      </c>
      <c r="C36" s="18" t="s">
        <v>136</v>
      </c>
      <c r="D36" s="19" t="s">
        <v>10</v>
      </c>
      <c r="E36" s="19">
        <v>2</v>
      </c>
      <c r="F36" s="2"/>
      <c r="G36" s="20">
        <f t="shared" si="0"/>
        <v>0</v>
      </c>
      <c r="H36" s="21"/>
      <c r="I36" s="22">
        <v>0.23</v>
      </c>
      <c r="J36" s="20">
        <f t="shared" si="1"/>
        <v>0</v>
      </c>
      <c r="K36" s="20">
        <f t="shared" si="2"/>
        <v>0</v>
      </c>
      <c r="L36" s="13"/>
    </row>
    <row r="37" spans="1:12" s="5" customFormat="1" ht="13.8">
      <c r="A37" s="17" t="s">
        <v>17</v>
      </c>
      <c r="B37" s="18" t="s">
        <v>54</v>
      </c>
      <c r="C37" s="18" t="s">
        <v>135</v>
      </c>
      <c r="D37" s="19" t="s">
        <v>10</v>
      </c>
      <c r="E37" s="19">
        <v>1</v>
      </c>
      <c r="F37" s="2"/>
      <c r="G37" s="20">
        <f t="shared" si="0"/>
        <v>0</v>
      </c>
      <c r="H37" s="21"/>
      <c r="I37" s="22">
        <v>0.23</v>
      </c>
      <c r="J37" s="20">
        <f t="shared" si="1"/>
        <v>0</v>
      </c>
      <c r="K37" s="20">
        <f t="shared" si="2"/>
        <v>0</v>
      </c>
      <c r="L37" s="13"/>
    </row>
    <row r="38" spans="1:12" s="5" customFormat="1" ht="13.8">
      <c r="A38" s="17" t="s">
        <v>18</v>
      </c>
      <c r="B38" s="18" t="s">
        <v>55</v>
      </c>
      <c r="C38" s="18" t="s">
        <v>123</v>
      </c>
      <c r="D38" s="19" t="s">
        <v>10</v>
      </c>
      <c r="E38" s="19">
        <v>1</v>
      </c>
      <c r="F38" s="2"/>
      <c r="G38" s="20">
        <f t="shared" si="0"/>
        <v>0</v>
      </c>
      <c r="H38" s="21"/>
      <c r="I38" s="22">
        <v>0.23</v>
      </c>
      <c r="J38" s="20">
        <f t="shared" si="1"/>
        <v>0</v>
      </c>
      <c r="K38" s="20">
        <f t="shared" si="2"/>
        <v>0</v>
      </c>
      <c r="L38" s="13"/>
    </row>
    <row r="39" spans="1:12" s="5" customFormat="1" ht="13.8">
      <c r="A39" s="17" t="s">
        <v>19</v>
      </c>
      <c r="B39" s="18" t="s">
        <v>31</v>
      </c>
      <c r="C39" s="18" t="s">
        <v>131</v>
      </c>
      <c r="D39" s="19" t="s">
        <v>10</v>
      </c>
      <c r="E39" s="19">
        <v>16</v>
      </c>
      <c r="F39" s="2"/>
      <c r="G39" s="20">
        <f t="shared" si="0"/>
        <v>0</v>
      </c>
      <c r="H39" s="21"/>
      <c r="I39" s="22">
        <v>0.23</v>
      </c>
      <c r="J39" s="20">
        <f t="shared" si="1"/>
        <v>0</v>
      </c>
      <c r="K39" s="20">
        <f t="shared" si="2"/>
        <v>0</v>
      </c>
      <c r="L39" s="13"/>
    </row>
    <row r="40" spans="1:12" s="5" customFormat="1" ht="13.8">
      <c r="A40" s="17" t="s">
        <v>21</v>
      </c>
      <c r="B40" s="18" t="s">
        <v>32</v>
      </c>
      <c r="C40" s="18" t="s">
        <v>122</v>
      </c>
      <c r="D40" s="19" t="s">
        <v>10</v>
      </c>
      <c r="E40" s="19">
        <v>16</v>
      </c>
      <c r="F40" s="2"/>
      <c r="G40" s="20">
        <f t="shared" si="0"/>
        <v>0</v>
      </c>
      <c r="H40" s="21"/>
      <c r="I40" s="22">
        <v>0.23</v>
      </c>
      <c r="J40" s="20">
        <f t="shared" si="1"/>
        <v>0</v>
      </c>
      <c r="K40" s="20">
        <f t="shared" si="2"/>
        <v>0</v>
      </c>
      <c r="L40" s="13"/>
    </row>
    <row r="41" spans="1:12" s="5" customFormat="1" ht="13.8">
      <c r="A41" s="17" t="s">
        <v>22</v>
      </c>
      <c r="B41" s="18" t="s">
        <v>33</v>
      </c>
      <c r="C41" s="18" t="s">
        <v>114</v>
      </c>
      <c r="D41" s="19" t="s">
        <v>10</v>
      </c>
      <c r="E41" s="19">
        <v>5</v>
      </c>
      <c r="F41" s="2"/>
      <c r="G41" s="20">
        <f t="shared" si="0"/>
        <v>0</v>
      </c>
      <c r="H41" s="21"/>
      <c r="I41" s="22">
        <v>0.23</v>
      </c>
      <c r="J41" s="20">
        <f t="shared" si="1"/>
        <v>0</v>
      </c>
      <c r="K41" s="20">
        <f t="shared" si="2"/>
        <v>0</v>
      </c>
      <c r="L41" s="13"/>
    </row>
    <row r="42" spans="1:12" s="54" customFormat="1" ht="15.6">
      <c r="A42" s="48"/>
      <c r="B42" s="24" t="s">
        <v>164</v>
      </c>
      <c r="C42" s="24"/>
      <c r="D42" s="37"/>
      <c r="E42" s="37"/>
      <c r="F42" s="49"/>
      <c r="G42" s="50">
        <f>SUM(G43:G51)</f>
        <v>0</v>
      </c>
      <c r="H42" s="51"/>
      <c r="I42" s="52"/>
      <c r="J42" s="50"/>
      <c r="K42" s="50">
        <f>SUM(K43:K51)</f>
        <v>0</v>
      </c>
      <c r="L42" s="53"/>
    </row>
    <row r="43" spans="1:12" s="5" customFormat="1" ht="13.8">
      <c r="A43" s="17" t="s">
        <v>9</v>
      </c>
      <c r="B43" s="18" t="s">
        <v>47</v>
      </c>
      <c r="C43" s="18" t="s">
        <v>102</v>
      </c>
      <c r="D43" s="19" t="s">
        <v>10</v>
      </c>
      <c r="E43" s="19">
        <v>2</v>
      </c>
      <c r="F43" s="2"/>
      <c r="G43" s="20">
        <f t="shared" si="0"/>
        <v>0</v>
      </c>
      <c r="H43" s="21"/>
      <c r="I43" s="22">
        <v>0.23</v>
      </c>
      <c r="J43" s="20">
        <f t="shared" si="1"/>
        <v>0</v>
      </c>
      <c r="K43" s="20">
        <f t="shared" si="2"/>
        <v>0</v>
      </c>
      <c r="L43" s="13"/>
    </row>
    <row r="44" spans="1:12" s="5" customFormat="1" ht="13.8">
      <c r="A44" s="17" t="s">
        <v>13</v>
      </c>
      <c r="B44" s="18" t="s">
        <v>26</v>
      </c>
      <c r="C44" s="18" t="s">
        <v>96</v>
      </c>
      <c r="D44" s="19" t="s">
        <v>10</v>
      </c>
      <c r="E44" s="19">
        <v>2</v>
      </c>
      <c r="F44" s="2"/>
      <c r="G44" s="20">
        <f t="shared" si="0"/>
        <v>0</v>
      </c>
      <c r="H44" s="21"/>
      <c r="I44" s="22">
        <v>0.23</v>
      </c>
      <c r="J44" s="20">
        <f t="shared" si="1"/>
        <v>0</v>
      </c>
      <c r="K44" s="20">
        <f t="shared" si="2"/>
        <v>0</v>
      </c>
      <c r="L44" s="13"/>
    </row>
    <row r="45" spans="1:12" s="5" customFormat="1" ht="27.6">
      <c r="A45" s="17" t="s">
        <v>14</v>
      </c>
      <c r="B45" s="18" t="s">
        <v>27</v>
      </c>
      <c r="C45" s="18" t="s">
        <v>112</v>
      </c>
      <c r="D45" s="19" t="s">
        <v>10</v>
      </c>
      <c r="E45" s="19">
        <v>2</v>
      </c>
      <c r="F45" s="2"/>
      <c r="G45" s="20">
        <f t="shared" si="0"/>
        <v>0</v>
      </c>
      <c r="H45" s="21"/>
      <c r="I45" s="22">
        <v>0.23</v>
      </c>
      <c r="J45" s="20">
        <f t="shared" si="1"/>
        <v>0</v>
      </c>
      <c r="K45" s="20">
        <f t="shared" si="2"/>
        <v>0</v>
      </c>
      <c r="L45" s="13"/>
    </row>
    <row r="46" spans="1:12" s="5" customFormat="1" ht="13.8">
      <c r="A46" s="17" t="s">
        <v>15</v>
      </c>
      <c r="B46" s="18" t="s">
        <v>28</v>
      </c>
      <c r="C46" s="18" t="s">
        <v>136</v>
      </c>
      <c r="D46" s="19" t="s">
        <v>10</v>
      </c>
      <c r="E46" s="19">
        <v>2</v>
      </c>
      <c r="F46" s="2"/>
      <c r="G46" s="20">
        <f t="shared" si="0"/>
        <v>0</v>
      </c>
      <c r="H46" s="21"/>
      <c r="I46" s="22">
        <v>0.23</v>
      </c>
      <c r="J46" s="20">
        <f t="shared" si="1"/>
        <v>0</v>
      </c>
      <c r="K46" s="20">
        <f t="shared" si="2"/>
        <v>0</v>
      </c>
      <c r="L46" s="13"/>
    </row>
    <row r="47" spans="1:12" s="5" customFormat="1" ht="13.8">
      <c r="A47" s="17" t="s">
        <v>16</v>
      </c>
      <c r="B47" s="18" t="s">
        <v>84</v>
      </c>
      <c r="C47" s="18" t="s">
        <v>130</v>
      </c>
      <c r="D47" s="19" t="s">
        <v>10</v>
      </c>
      <c r="E47" s="19">
        <v>1</v>
      </c>
      <c r="F47" s="2"/>
      <c r="G47" s="20">
        <f t="shared" si="0"/>
        <v>0</v>
      </c>
      <c r="H47" s="21"/>
      <c r="I47" s="22">
        <v>0.23</v>
      </c>
      <c r="J47" s="20">
        <f t="shared" si="1"/>
        <v>0</v>
      </c>
      <c r="K47" s="20">
        <f t="shared" si="2"/>
        <v>0</v>
      </c>
      <c r="L47" s="13"/>
    </row>
    <row r="48" spans="1:12" s="5" customFormat="1" ht="13.8">
      <c r="A48" s="17" t="s">
        <v>17</v>
      </c>
      <c r="B48" s="18" t="s">
        <v>30</v>
      </c>
      <c r="C48" s="18" t="s">
        <v>121</v>
      </c>
      <c r="D48" s="19" t="s">
        <v>10</v>
      </c>
      <c r="E48" s="19">
        <v>1</v>
      </c>
      <c r="F48" s="2"/>
      <c r="G48" s="20">
        <f t="shared" si="0"/>
        <v>0</v>
      </c>
      <c r="H48" s="21"/>
      <c r="I48" s="22">
        <v>0.23</v>
      </c>
      <c r="J48" s="20">
        <f t="shared" si="1"/>
        <v>0</v>
      </c>
      <c r="K48" s="20">
        <f t="shared" si="2"/>
        <v>0</v>
      </c>
      <c r="L48" s="13"/>
    </row>
    <row r="49" spans="1:12" s="5" customFormat="1" ht="13.8">
      <c r="A49" s="17" t="s">
        <v>18</v>
      </c>
      <c r="B49" s="18" t="s">
        <v>31</v>
      </c>
      <c r="C49" s="18" t="s">
        <v>131</v>
      </c>
      <c r="D49" s="19" t="s">
        <v>10</v>
      </c>
      <c r="E49" s="19">
        <v>4</v>
      </c>
      <c r="F49" s="2"/>
      <c r="G49" s="20">
        <f t="shared" si="0"/>
        <v>0</v>
      </c>
      <c r="H49" s="21"/>
      <c r="I49" s="22">
        <v>0.23</v>
      </c>
      <c r="J49" s="20">
        <f t="shared" si="1"/>
        <v>0</v>
      </c>
      <c r="K49" s="20">
        <f t="shared" si="2"/>
        <v>0</v>
      </c>
      <c r="L49" s="13"/>
    </row>
    <row r="50" spans="1:12" s="5" customFormat="1" ht="13.8">
      <c r="A50" s="17" t="s">
        <v>19</v>
      </c>
      <c r="B50" s="18" t="s">
        <v>32</v>
      </c>
      <c r="C50" s="18" t="s">
        <v>122</v>
      </c>
      <c r="D50" s="19" t="s">
        <v>10</v>
      </c>
      <c r="E50" s="19">
        <v>4</v>
      </c>
      <c r="F50" s="2"/>
      <c r="G50" s="20">
        <f t="shared" si="0"/>
        <v>0</v>
      </c>
      <c r="H50" s="21"/>
      <c r="I50" s="22">
        <v>0.23</v>
      </c>
      <c r="J50" s="20">
        <f t="shared" si="1"/>
        <v>0</v>
      </c>
      <c r="K50" s="20">
        <f t="shared" si="2"/>
        <v>0</v>
      </c>
      <c r="L50" s="13"/>
    </row>
    <row r="51" spans="1:12" s="5" customFormat="1" ht="13.8">
      <c r="A51" s="17" t="s">
        <v>21</v>
      </c>
      <c r="B51" s="18" t="s">
        <v>33</v>
      </c>
      <c r="C51" s="18" t="s">
        <v>114</v>
      </c>
      <c r="D51" s="19" t="s">
        <v>10</v>
      </c>
      <c r="E51" s="19">
        <v>2</v>
      </c>
      <c r="F51" s="2"/>
      <c r="G51" s="20">
        <f t="shared" si="0"/>
        <v>0</v>
      </c>
      <c r="H51" s="21"/>
      <c r="I51" s="22">
        <v>0.23</v>
      </c>
      <c r="J51" s="20">
        <f t="shared" si="1"/>
        <v>0</v>
      </c>
      <c r="K51" s="20">
        <f t="shared" si="2"/>
        <v>0</v>
      </c>
      <c r="L51" s="13"/>
    </row>
    <row r="52" spans="1:12" s="54" customFormat="1" ht="15.6">
      <c r="A52" s="48"/>
      <c r="B52" s="24" t="s">
        <v>165</v>
      </c>
      <c r="C52" s="24"/>
      <c r="D52" s="37"/>
      <c r="E52" s="37"/>
      <c r="F52" s="49"/>
      <c r="G52" s="50">
        <f>SUM(G53:G61)</f>
        <v>0</v>
      </c>
      <c r="H52" s="51"/>
      <c r="I52" s="52"/>
      <c r="J52" s="50"/>
      <c r="K52" s="50">
        <f>SUM(K53:K61)</f>
        <v>0</v>
      </c>
      <c r="L52" s="53"/>
    </row>
    <row r="53" spans="1:12" s="5" customFormat="1" ht="13.8">
      <c r="A53" s="17" t="s">
        <v>9</v>
      </c>
      <c r="B53" s="18" t="s">
        <v>47</v>
      </c>
      <c r="C53" s="18" t="s">
        <v>102</v>
      </c>
      <c r="D53" s="19" t="s">
        <v>10</v>
      </c>
      <c r="E53" s="19">
        <v>2</v>
      </c>
      <c r="F53" s="2"/>
      <c r="G53" s="20">
        <f t="shared" si="0"/>
        <v>0</v>
      </c>
      <c r="H53" s="21"/>
      <c r="I53" s="22">
        <v>0.23</v>
      </c>
      <c r="J53" s="20">
        <f t="shared" si="1"/>
        <v>0</v>
      </c>
      <c r="K53" s="20">
        <f t="shared" si="2"/>
        <v>0</v>
      </c>
      <c r="L53" s="13"/>
    </row>
    <row r="54" spans="1:12" s="5" customFormat="1" ht="13.8">
      <c r="A54" s="17" t="s">
        <v>13</v>
      </c>
      <c r="B54" s="18" t="s">
        <v>26</v>
      </c>
      <c r="C54" s="18" t="s">
        <v>96</v>
      </c>
      <c r="D54" s="19" t="s">
        <v>10</v>
      </c>
      <c r="E54" s="19">
        <v>2</v>
      </c>
      <c r="F54" s="2"/>
      <c r="G54" s="20">
        <f t="shared" si="0"/>
        <v>0</v>
      </c>
      <c r="H54" s="21"/>
      <c r="I54" s="22">
        <v>0.23</v>
      </c>
      <c r="J54" s="20">
        <f t="shared" si="1"/>
        <v>0</v>
      </c>
      <c r="K54" s="20">
        <f t="shared" si="2"/>
        <v>0</v>
      </c>
      <c r="L54" s="13"/>
    </row>
    <row r="55" spans="1:12" s="5" customFormat="1" ht="27.6">
      <c r="A55" s="17" t="s">
        <v>14</v>
      </c>
      <c r="B55" s="18" t="s">
        <v>27</v>
      </c>
      <c r="C55" s="18" t="s">
        <v>112</v>
      </c>
      <c r="D55" s="19" t="s">
        <v>10</v>
      </c>
      <c r="E55" s="19">
        <v>2</v>
      </c>
      <c r="F55" s="2"/>
      <c r="G55" s="20">
        <f t="shared" si="0"/>
        <v>0</v>
      </c>
      <c r="H55" s="21"/>
      <c r="I55" s="22">
        <v>0.23</v>
      </c>
      <c r="J55" s="20">
        <f t="shared" si="1"/>
        <v>0</v>
      </c>
      <c r="K55" s="20">
        <f t="shared" si="2"/>
        <v>0</v>
      </c>
      <c r="L55" s="13"/>
    </row>
    <row r="56" spans="1:12" s="5" customFormat="1" ht="13.8">
      <c r="A56" s="17" t="s">
        <v>15</v>
      </c>
      <c r="B56" s="18" t="s">
        <v>28</v>
      </c>
      <c r="C56" s="18" t="s">
        <v>136</v>
      </c>
      <c r="D56" s="19" t="s">
        <v>10</v>
      </c>
      <c r="E56" s="19">
        <v>1</v>
      </c>
      <c r="F56" s="2"/>
      <c r="G56" s="20">
        <f t="shared" si="0"/>
        <v>0</v>
      </c>
      <c r="H56" s="21"/>
      <c r="I56" s="22">
        <v>0.23</v>
      </c>
      <c r="J56" s="20">
        <f t="shared" si="1"/>
        <v>0</v>
      </c>
      <c r="K56" s="20">
        <f t="shared" si="2"/>
        <v>0</v>
      </c>
      <c r="L56" s="13"/>
    </row>
    <row r="57" spans="1:12" s="5" customFormat="1" ht="13.8">
      <c r="A57" s="17" t="s">
        <v>16</v>
      </c>
      <c r="B57" s="18" t="s">
        <v>29</v>
      </c>
      <c r="C57" s="18" t="s">
        <v>134</v>
      </c>
      <c r="D57" s="19" t="s">
        <v>10</v>
      </c>
      <c r="E57" s="19">
        <v>1</v>
      </c>
      <c r="F57" s="2"/>
      <c r="G57" s="20">
        <f t="shared" si="0"/>
        <v>0</v>
      </c>
      <c r="H57" s="21"/>
      <c r="I57" s="22">
        <v>0.23</v>
      </c>
      <c r="J57" s="20">
        <f t="shared" si="1"/>
        <v>0</v>
      </c>
      <c r="K57" s="20">
        <f t="shared" si="2"/>
        <v>0</v>
      </c>
      <c r="L57" s="13"/>
    </row>
    <row r="58" spans="1:12" s="5" customFormat="1" ht="13.8">
      <c r="A58" s="17" t="s">
        <v>17</v>
      </c>
      <c r="B58" s="18" t="s">
        <v>30</v>
      </c>
      <c r="C58" s="18" t="s">
        <v>121</v>
      </c>
      <c r="D58" s="19" t="s">
        <v>10</v>
      </c>
      <c r="E58" s="19">
        <v>1</v>
      </c>
      <c r="F58" s="2"/>
      <c r="G58" s="20">
        <f t="shared" si="0"/>
        <v>0</v>
      </c>
      <c r="H58" s="21"/>
      <c r="I58" s="22">
        <v>0.23</v>
      </c>
      <c r="J58" s="20">
        <f t="shared" si="1"/>
        <v>0</v>
      </c>
      <c r="K58" s="20">
        <f t="shared" si="2"/>
        <v>0</v>
      </c>
      <c r="L58" s="13"/>
    </row>
    <row r="59" spans="1:12" s="5" customFormat="1" ht="13.8">
      <c r="A59" s="17" t="s">
        <v>18</v>
      </c>
      <c r="B59" s="18" t="s">
        <v>31</v>
      </c>
      <c r="C59" s="18" t="s">
        <v>131</v>
      </c>
      <c r="D59" s="19" t="s">
        <v>10</v>
      </c>
      <c r="E59" s="19">
        <v>7</v>
      </c>
      <c r="F59" s="2"/>
      <c r="G59" s="20">
        <f t="shared" si="0"/>
        <v>0</v>
      </c>
      <c r="H59" s="21"/>
      <c r="I59" s="22">
        <v>0.23</v>
      </c>
      <c r="J59" s="20">
        <f t="shared" si="1"/>
        <v>0</v>
      </c>
      <c r="K59" s="20">
        <f t="shared" si="2"/>
        <v>0</v>
      </c>
      <c r="L59" s="13"/>
    </row>
    <row r="60" spans="1:12" s="5" customFormat="1" ht="13.8">
      <c r="A60" s="17" t="s">
        <v>19</v>
      </c>
      <c r="B60" s="18" t="s">
        <v>32</v>
      </c>
      <c r="C60" s="18" t="s">
        <v>122</v>
      </c>
      <c r="D60" s="19" t="s">
        <v>10</v>
      </c>
      <c r="E60" s="19">
        <v>7</v>
      </c>
      <c r="F60" s="2"/>
      <c r="G60" s="20">
        <f t="shared" si="0"/>
        <v>0</v>
      </c>
      <c r="H60" s="21"/>
      <c r="I60" s="22">
        <v>0.23</v>
      </c>
      <c r="J60" s="20">
        <f t="shared" si="1"/>
        <v>0</v>
      </c>
      <c r="K60" s="20">
        <f t="shared" si="2"/>
        <v>0</v>
      </c>
      <c r="L60" s="13"/>
    </row>
    <row r="61" spans="1:12" s="5" customFormat="1" ht="13.8">
      <c r="A61" s="17" t="s">
        <v>21</v>
      </c>
      <c r="B61" s="18" t="s">
        <v>33</v>
      </c>
      <c r="C61" s="18" t="s">
        <v>114</v>
      </c>
      <c r="D61" s="19" t="s">
        <v>10</v>
      </c>
      <c r="E61" s="19">
        <v>2</v>
      </c>
      <c r="F61" s="2"/>
      <c r="G61" s="20">
        <f t="shared" si="0"/>
        <v>0</v>
      </c>
      <c r="H61" s="21"/>
      <c r="I61" s="22">
        <v>0.23</v>
      </c>
      <c r="J61" s="20">
        <f t="shared" si="1"/>
        <v>0</v>
      </c>
      <c r="K61" s="20">
        <f t="shared" si="2"/>
        <v>0</v>
      </c>
      <c r="L61" s="13"/>
    </row>
    <row r="62" spans="1:12" s="54" customFormat="1" ht="15.6">
      <c r="A62" s="48"/>
      <c r="B62" s="24" t="s">
        <v>166</v>
      </c>
      <c r="C62" s="24"/>
      <c r="D62" s="37"/>
      <c r="E62" s="37"/>
      <c r="F62" s="49"/>
      <c r="G62" s="50">
        <f>SUM(G63:G71)</f>
        <v>0</v>
      </c>
      <c r="H62" s="51"/>
      <c r="I62" s="52"/>
      <c r="J62" s="50"/>
      <c r="K62" s="50">
        <f>SUM(K63:K71)</f>
        <v>0</v>
      </c>
      <c r="L62" s="53"/>
    </row>
    <row r="63" spans="1:12" s="5" customFormat="1" ht="13.8">
      <c r="A63" s="17" t="s">
        <v>9</v>
      </c>
      <c r="B63" s="18" t="s">
        <v>70</v>
      </c>
      <c r="C63" s="18" t="s">
        <v>167</v>
      </c>
      <c r="D63" s="19" t="s">
        <v>10</v>
      </c>
      <c r="E63" s="19">
        <v>1</v>
      </c>
      <c r="F63" s="2"/>
      <c r="G63" s="20">
        <f t="shared" si="0"/>
        <v>0</v>
      </c>
      <c r="H63" s="21"/>
      <c r="I63" s="22">
        <v>0.23</v>
      </c>
      <c r="J63" s="20">
        <f t="shared" si="1"/>
        <v>0</v>
      </c>
      <c r="K63" s="20">
        <f t="shared" si="2"/>
        <v>0</v>
      </c>
      <c r="L63" s="13"/>
    </row>
    <row r="64" spans="1:12" s="5" customFormat="1" ht="13.8">
      <c r="A64" s="17" t="s">
        <v>13</v>
      </c>
      <c r="B64" s="18" t="s">
        <v>168</v>
      </c>
      <c r="C64" s="18" t="s">
        <v>167</v>
      </c>
      <c r="D64" s="19" t="s">
        <v>10</v>
      </c>
      <c r="E64" s="19">
        <v>1</v>
      </c>
      <c r="F64" s="2"/>
      <c r="G64" s="20">
        <f t="shared" si="0"/>
        <v>0</v>
      </c>
      <c r="H64" s="21"/>
      <c r="I64" s="22">
        <v>0.23</v>
      </c>
      <c r="J64" s="20">
        <f t="shared" si="1"/>
        <v>0</v>
      </c>
      <c r="K64" s="20">
        <f t="shared" si="2"/>
        <v>0</v>
      </c>
      <c r="L64" s="13"/>
    </row>
    <row r="65" spans="1:12" s="5" customFormat="1" ht="13.8">
      <c r="A65" s="17" t="s">
        <v>14</v>
      </c>
      <c r="B65" s="18" t="s">
        <v>169</v>
      </c>
      <c r="C65" s="18" t="s">
        <v>167</v>
      </c>
      <c r="D65" s="19" t="s">
        <v>10</v>
      </c>
      <c r="E65" s="19">
        <v>1</v>
      </c>
      <c r="F65" s="2"/>
      <c r="G65" s="20">
        <f t="shared" si="0"/>
        <v>0</v>
      </c>
      <c r="H65" s="21"/>
      <c r="I65" s="22">
        <v>0.23</v>
      </c>
      <c r="J65" s="20">
        <f t="shared" si="1"/>
        <v>0</v>
      </c>
      <c r="K65" s="20">
        <f t="shared" si="2"/>
        <v>0</v>
      </c>
      <c r="L65" s="13"/>
    </row>
    <row r="66" spans="1:12" s="5" customFormat="1" ht="13.8">
      <c r="A66" s="17" t="s">
        <v>15</v>
      </c>
      <c r="B66" s="18" t="s">
        <v>170</v>
      </c>
      <c r="C66" s="18" t="s">
        <v>167</v>
      </c>
      <c r="D66" s="19" t="s">
        <v>10</v>
      </c>
      <c r="E66" s="19">
        <v>1</v>
      </c>
      <c r="F66" s="2"/>
      <c r="G66" s="20">
        <f t="shared" si="0"/>
        <v>0</v>
      </c>
      <c r="H66" s="21"/>
      <c r="I66" s="22">
        <v>0.23</v>
      </c>
      <c r="J66" s="20">
        <f t="shared" si="1"/>
        <v>0</v>
      </c>
      <c r="K66" s="20">
        <f t="shared" si="2"/>
        <v>0</v>
      </c>
      <c r="L66" s="13"/>
    </row>
    <row r="67" spans="1:12" s="5" customFormat="1" ht="13.8">
      <c r="A67" s="17" t="s">
        <v>16</v>
      </c>
      <c r="B67" s="18" t="s">
        <v>171</v>
      </c>
      <c r="C67" s="18" t="s">
        <v>167</v>
      </c>
      <c r="D67" s="19" t="s">
        <v>10</v>
      </c>
      <c r="E67" s="19">
        <v>1</v>
      </c>
      <c r="F67" s="2"/>
      <c r="G67" s="20">
        <f t="shared" si="0"/>
        <v>0</v>
      </c>
      <c r="H67" s="21"/>
      <c r="I67" s="22">
        <v>0.23</v>
      </c>
      <c r="J67" s="20">
        <f t="shared" si="1"/>
        <v>0</v>
      </c>
      <c r="K67" s="20">
        <f t="shared" si="2"/>
        <v>0</v>
      </c>
      <c r="L67" s="13"/>
    </row>
    <row r="68" spans="1:12" s="5" customFormat="1" ht="13.8">
      <c r="A68" s="17" t="s">
        <v>17</v>
      </c>
      <c r="B68" s="18" t="s">
        <v>172</v>
      </c>
      <c r="C68" s="18" t="s">
        <v>167</v>
      </c>
      <c r="D68" s="19" t="s">
        <v>10</v>
      </c>
      <c r="E68" s="19">
        <v>1</v>
      </c>
      <c r="F68" s="2"/>
      <c r="G68" s="20">
        <f t="shared" si="0"/>
        <v>0</v>
      </c>
      <c r="H68" s="21"/>
      <c r="I68" s="22">
        <v>0.23</v>
      </c>
      <c r="J68" s="20">
        <f t="shared" si="1"/>
        <v>0</v>
      </c>
      <c r="K68" s="20">
        <f t="shared" si="2"/>
        <v>0</v>
      </c>
      <c r="L68" s="13"/>
    </row>
    <row r="69" spans="1:12" s="5" customFormat="1" ht="13.8">
      <c r="A69" s="17" t="s">
        <v>18</v>
      </c>
      <c r="B69" s="18" t="s">
        <v>71</v>
      </c>
      <c r="C69" s="18" t="s">
        <v>167</v>
      </c>
      <c r="D69" s="19" t="s">
        <v>173</v>
      </c>
      <c r="E69" s="19">
        <v>1</v>
      </c>
      <c r="F69" s="2"/>
      <c r="G69" s="20">
        <f t="shared" si="0"/>
        <v>0</v>
      </c>
      <c r="H69" s="21"/>
      <c r="I69" s="22">
        <v>0.23</v>
      </c>
      <c r="J69" s="20">
        <f t="shared" si="1"/>
        <v>0</v>
      </c>
      <c r="K69" s="20">
        <f t="shared" si="2"/>
        <v>0</v>
      </c>
      <c r="L69" s="13"/>
    </row>
    <row r="70" spans="1:12" s="5" customFormat="1" ht="27.6">
      <c r="A70" s="17" t="s">
        <v>19</v>
      </c>
      <c r="B70" s="18" t="s">
        <v>174</v>
      </c>
      <c r="C70" s="18" t="s">
        <v>175</v>
      </c>
      <c r="D70" s="19" t="s">
        <v>10</v>
      </c>
      <c r="E70" s="19">
        <v>1</v>
      </c>
      <c r="F70" s="2"/>
      <c r="G70" s="20">
        <f t="shared" si="0"/>
        <v>0</v>
      </c>
      <c r="H70" s="21"/>
      <c r="I70" s="22">
        <v>0.23</v>
      </c>
      <c r="J70" s="20">
        <f t="shared" si="1"/>
        <v>0</v>
      </c>
      <c r="K70" s="20">
        <f t="shared" si="2"/>
        <v>0</v>
      </c>
      <c r="L70" s="13"/>
    </row>
    <row r="71" spans="1:12" s="5" customFormat="1" ht="13.8">
      <c r="A71" s="17" t="s">
        <v>21</v>
      </c>
      <c r="B71" s="18" t="s">
        <v>72</v>
      </c>
      <c r="C71" s="18" t="s">
        <v>113</v>
      </c>
      <c r="D71" s="19" t="s">
        <v>10</v>
      </c>
      <c r="E71" s="19">
        <v>3</v>
      </c>
      <c r="F71" s="2"/>
      <c r="G71" s="20">
        <f t="shared" si="0"/>
        <v>0</v>
      </c>
      <c r="H71" s="21"/>
      <c r="I71" s="22">
        <v>0.23</v>
      </c>
      <c r="J71" s="20">
        <f t="shared" si="1"/>
        <v>0</v>
      </c>
      <c r="K71" s="20">
        <f t="shared" si="2"/>
        <v>0</v>
      </c>
      <c r="L71" s="13"/>
    </row>
    <row r="72" spans="1:12" s="54" customFormat="1" ht="15.6">
      <c r="A72" s="48"/>
      <c r="B72" s="24" t="s">
        <v>176</v>
      </c>
      <c r="C72" s="24"/>
      <c r="D72" s="37"/>
      <c r="E72" s="37"/>
      <c r="F72" s="49"/>
      <c r="G72" s="50">
        <f>SUM(G73:G74)</f>
        <v>0</v>
      </c>
      <c r="H72" s="51"/>
      <c r="I72" s="52"/>
      <c r="J72" s="50"/>
      <c r="K72" s="50">
        <f>SUM(K73:K74)</f>
        <v>0</v>
      </c>
      <c r="L72" s="53"/>
    </row>
    <row r="73" spans="1:12" s="5" customFormat="1" ht="13.8">
      <c r="A73" s="17" t="s">
        <v>9</v>
      </c>
      <c r="B73" s="18" t="s">
        <v>31</v>
      </c>
      <c r="C73" s="18" t="s">
        <v>131</v>
      </c>
      <c r="D73" s="19" t="s">
        <v>10</v>
      </c>
      <c r="E73" s="19">
        <v>10</v>
      </c>
      <c r="F73" s="2"/>
      <c r="G73" s="20">
        <f t="shared" ref="G73:G115" si="3">E73*F73</f>
        <v>0</v>
      </c>
      <c r="H73" s="21"/>
      <c r="I73" s="22">
        <v>0.23</v>
      </c>
      <c r="J73" s="20">
        <f t="shared" ref="J73:J115" si="4">(1+I73)*F73</f>
        <v>0</v>
      </c>
      <c r="K73" s="20">
        <f t="shared" ref="K73:K115" si="5">(1+I73)*F73*E73</f>
        <v>0</v>
      </c>
      <c r="L73" s="13"/>
    </row>
    <row r="74" spans="1:12" s="5" customFormat="1" ht="13.8">
      <c r="A74" s="17" t="s">
        <v>13</v>
      </c>
      <c r="B74" s="18" t="s">
        <v>32</v>
      </c>
      <c r="C74" s="18" t="s">
        <v>122</v>
      </c>
      <c r="D74" s="19" t="s">
        <v>10</v>
      </c>
      <c r="E74" s="19">
        <v>10</v>
      </c>
      <c r="F74" s="2"/>
      <c r="G74" s="20">
        <f t="shared" si="3"/>
        <v>0</v>
      </c>
      <c r="H74" s="21"/>
      <c r="I74" s="22">
        <v>0.23</v>
      </c>
      <c r="J74" s="20">
        <f t="shared" si="4"/>
        <v>0</v>
      </c>
      <c r="K74" s="20">
        <f t="shared" si="5"/>
        <v>0</v>
      </c>
      <c r="L74" s="13"/>
    </row>
    <row r="75" spans="1:12" s="54" customFormat="1" ht="15.6">
      <c r="A75" s="48"/>
      <c r="B75" s="24" t="s">
        <v>177</v>
      </c>
      <c r="C75" s="24"/>
      <c r="D75" s="37"/>
      <c r="E75" s="37"/>
      <c r="F75" s="49"/>
      <c r="G75" s="50">
        <f>SUM(G76:G86)</f>
        <v>0</v>
      </c>
      <c r="H75" s="51"/>
      <c r="I75" s="52"/>
      <c r="J75" s="50"/>
      <c r="K75" s="50">
        <f>SUM(K76:K86)</f>
        <v>0</v>
      </c>
      <c r="L75" s="53"/>
    </row>
    <row r="76" spans="1:12" s="5" customFormat="1" ht="13.8">
      <c r="A76" s="17" t="s">
        <v>9</v>
      </c>
      <c r="B76" s="18" t="s">
        <v>35</v>
      </c>
      <c r="C76" s="18" t="s">
        <v>128</v>
      </c>
      <c r="D76" s="19" t="s">
        <v>10</v>
      </c>
      <c r="E76" s="19">
        <v>1</v>
      </c>
      <c r="F76" s="2"/>
      <c r="G76" s="20">
        <f t="shared" si="3"/>
        <v>0</v>
      </c>
      <c r="H76" s="21"/>
      <c r="I76" s="22">
        <v>0.23</v>
      </c>
      <c r="J76" s="20">
        <f t="shared" si="4"/>
        <v>0</v>
      </c>
      <c r="K76" s="20">
        <f t="shared" si="5"/>
        <v>0</v>
      </c>
      <c r="L76" s="13"/>
    </row>
    <row r="77" spans="1:12" s="5" customFormat="1" ht="13.8">
      <c r="A77" s="17" t="s">
        <v>13</v>
      </c>
      <c r="B77" s="18" t="s">
        <v>36</v>
      </c>
      <c r="C77" s="18" t="s">
        <v>106</v>
      </c>
      <c r="D77" s="19" t="s">
        <v>10</v>
      </c>
      <c r="E77" s="19">
        <v>1</v>
      </c>
      <c r="F77" s="2"/>
      <c r="G77" s="20">
        <f t="shared" si="3"/>
        <v>0</v>
      </c>
      <c r="H77" s="21"/>
      <c r="I77" s="22">
        <v>0.23</v>
      </c>
      <c r="J77" s="20">
        <f t="shared" si="4"/>
        <v>0</v>
      </c>
      <c r="K77" s="20">
        <f t="shared" si="5"/>
        <v>0</v>
      </c>
      <c r="L77" s="13"/>
    </row>
    <row r="78" spans="1:12" s="5" customFormat="1" ht="13.8">
      <c r="A78" s="17" t="s">
        <v>14</v>
      </c>
      <c r="B78" s="18" t="s">
        <v>151</v>
      </c>
      <c r="C78" s="18"/>
      <c r="D78" s="19" t="s">
        <v>10</v>
      </c>
      <c r="E78" s="19">
        <v>1</v>
      </c>
      <c r="F78" s="2"/>
      <c r="G78" s="20">
        <f t="shared" si="3"/>
        <v>0</v>
      </c>
      <c r="H78" s="21"/>
      <c r="I78" s="22">
        <v>0.23</v>
      </c>
      <c r="J78" s="20">
        <f t="shared" si="4"/>
        <v>0</v>
      </c>
      <c r="K78" s="20">
        <f t="shared" si="5"/>
        <v>0</v>
      </c>
      <c r="L78" s="13"/>
    </row>
    <row r="79" spans="1:12" s="5" customFormat="1" ht="13.8">
      <c r="A79" s="17" t="s">
        <v>15</v>
      </c>
      <c r="B79" s="18" t="s">
        <v>37</v>
      </c>
      <c r="C79" s="18" t="s">
        <v>124</v>
      </c>
      <c r="D79" s="19" t="s">
        <v>10</v>
      </c>
      <c r="E79" s="19">
        <v>2</v>
      </c>
      <c r="F79" s="2"/>
      <c r="G79" s="20">
        <f t="shared" si="3"/>
        <v>0</v>
      </c>
      <c r="H79" s="21"/>
      <c r="I79" s="22">
        <v>0.23</v>
      </c>
      <c r="J79" s="20">
        <f t="shared" si="4"/>
        <v>0</v>
      </c>
      <c r="K79" s="20">
        <f t="shared" si="5"/>
        <v>0</v>
      </c>
      <c r="L79" s="13"/>
    </row>
    <row r="80" spans="1:12" s="5" customFormat="1" ht="13.8">
      <c r="A80" s="17" t="s">
        <v>16</v>
      </c>
      <c r="B80" s="18" t="s">
        <v>38</v>
      </c>
      <c r="C80" s="18" t="s">
        <v>118</v>
      </c>
      <c r="D80" s="19" t="s">
        <v>10</v>
      </c>
      <c r="E80" s="19">
        <v>2</v>
      </c>
      <c r="F80" s="2"/>
      <c r="G80" s="20">
        <f t="shared" si="3"/>
        <v>0</v>
      </c>
      <c r="H80" s="21"/>
      <c r="I80" s="22">
        <v>0.23</v>
      </c>
      <c r="J80" s="20">
        <f t="shared" si="4"/>
        <v>0</v>
      </c>
      <c r="K80" s="20">
        <f t="shared" si="5"/>
        <v>0</v>
      </c>
      <c r="L80" s="13"/>
    </row>
    <row r="81" spans="1:12" s="5" customFormat="1" ht="13.8">
      <c r="A81" s="17" t="s">
        <v>17</v>
      </c>
      <c r="B81" s="18" t="s">
        <v>39</v>
      </c>
      <c r="C81" s="18" t="s">
        <v>119</v>
      </c>
      <c r="D81" s="19" t="s">
        <v>10</v>
      </c>
      <c r="E81" s="19">
        <v>1</v>
      </c>
      <c r="F81" s="2"/>
      <c r="G81" s="20">
        <f t="shared" si="3"/>
        <v>0</v>
      </c>
      <c r="H81" s="21"/>
      <c r="I81" s="22">
        <v>0.23</v>
      </c>
      <c r="J81" s="20">
        <f t="shared" si="4"/>
        <v>0</v>
      </c>
      <c r="K81" s="20">
        <f t="shared" si="5"/>
        <v>0</v>
      </c>
      <c r="L81" s="13"/>
    </row>
    <row r="82" spans="1:12" s="5" customFormat="1" ht="13.8">
      <c r="A82" s="17" t="s">
        <v>18</v>
      </c>
      <c r="B82" s="18" t="s">
        <v>40</v>
      </c>
      <c r="C82" s="18" t="s">
        <v>117</v>
      </c>
      <c r="D82" s="19" t="s">
        <v>10</v>
      </c>
      <c r="E82" s="19">
        <v>2</v>
      </c>
      <c r="F82" s="2"/>
      <c r="G82" s="20">
        <f t="shared" si="3"/>
        <v>0</v>
      </c>
      <c r="H82" s="21"/>
      <c r="I82" s="22">
        <v>0.23</v>
      </c>
      <c r="J82" s="20">
        <f t="shared" si="4"/>
        <v>0</v>
      </c>
      <c r="K82" s="20">
        <f t="shared" si="5"/>
        <v>0</v>
      </c>
      <c r="L82" s="13"/>
    </row>
    <row r="83" spans="1:12" s="5" customFormat="1" ht="13.8">
      <c r="A83" s="17" t="s">
        <v>19</v>
      </c>
      <c r="B83" s="18" t="s">
        <v>153</v>
      </c>
      <c r="C83" s="18" t="s">
        <v>152</v>
      </c>
      <c r="D83" s="19" t="s">
        <v>10</v>
      </c>
      <c r="E83" s="19">
        <v>1</v>
      </c>
      <c r="F83" s="2"/>
      <c r="G83" s="20">
        <f t="shared" si="3"/>
        <v>0</v>
      </c>
      <c r="H83" s="21"/>
      <c r="I83" s="22">
        <v>0.23</v>
      </c>
      <c r="J83" s="20">
        <f t="shared" si="4"/>
        <v>0</v>
      </c>
      <c r="K83" s="20">
        <f t="shared" si="5"/>
        <v>0</v>
      </c>
      <c r="L83" s="13"/>
    </row>
    <row r="84" spans="1:12" s="5" customFormat="1" ht="13.8">
      <c r="A84" s="17" t="s">
        <v>21</v>
      </c>
      <c r="B84" s="18" t="s">
        <v>41</v>
      </c>
      <c r="C84" s="18" t="s">
        <v>114</v>
      </c>
      <c r="D84" s="19" t="s">
        <v>10</v>
      </c>
      <c r="E84" s="19">
        <v>1</v>
      </c>
      <c r="F84" s="2"/>
      <c r="G84" s="20">
        <f t="shared" si="3"/>
        <v>0</v>
      </c>
      <c r="H84" s="21"/>
      <c r="I84" s="22">
        <v>0.23</v>
      </c>
      <c r="J84" s="20">
        <f t="shared" si="4"/>
        <v>0</v>
      </c>
      <c r="K84" s="20">
        <f t="shared" si="5"/>
        <v>0</v>
      </c>
      <c r="L84" s="13"/>
    </row>
    <row r="85" spans="1:12" s="5" customFormat="1" ht="13.8">
      <c r="A85" s="17" t="s">
        <v>22</v>
      </c>
      <c r="B85" s="18" t="s">
        <v>42</v>
      </c>
      <c r="C85" s="18" t="s">
        <v>111</v>
      </c>
      <c r="D85" s="19" t="s">
        <v>10</v>
      </c>
      <c r="E85" s="19">
        <v>1</v>
      </c>
      <c r="F85" s="2"/>
      <c r="G85" s="20">
        <f t="shared" si="3"/>
        <v>0</v>
      </c>
      <c r="H85" s="21"/>
      <c r="I85" s="22">
        <v>0.23</v>
      </c>
      <c r="J85" s="20">
        <f t="shared" si="4"/>
        <v>0</v>
      </c>
      <c r="K85" s="20">
        <f t="shared" si="5"/>
        <v>0</v>
      </c>
      <c r="L85" s="13"/>
    </row>
    <row r="86" spans="1:12" s="5" customFormat="1" ht="13.8">
      <c r="A86" s="17" t="s">
        <v>53</v>
      </c>
      <c r="B86" s="18" t="s">
        <v>43</v>
      </c>
      <c r="C86" s="18" t="s">
        <v>110</v>
      </c>
      <c r="D86" s="19" t="s">
        <v>10</v>
      </c>
      <c r="E86" s="19">
        <v>2</v>
      </c>
      <c r="F86" s="2"/>
      <c r="G86" s="20">
        <f t="shared" si="3"/>
        <v>0</v>
      </c>
      <c r="H86" s="21"/>
      <c r="I86" s="22">
        <v>0.23</v>
      </c>
      <c r="J86" s="20">
        <f t="shared" si="4"/>
        <v>0</v>
      </c>
      <c r="K86" s="20">
        <f t="shared" si="5"/>
        <v>0</v>
      </c>
      <c r="L86" s="13"/>
    </row>
    <row r="87" spans="1:12" s="54" customFormat="1" ht="15.6">
      <c r="A87" s="48"/>
      <c r="B87" s="24" t="s">
        <v>178</v>
      </c>
      <c r="C87" s="24"/>
      <c r="D87" s="37"/>
      <c r="E87" s="37"/>
      <c r="F87" s="49"/>
      <c r="G87" s="50">
        <f>SUM(G88:G96)</f>
        <v>0</v>
      </c>
      <c r="H87" s="51"/>
      <c r="I87" s="52"/>
      <c r="J87" s="50"/>
      <c r="K87" s="50">
        <f>SUM(K88:K96)</f>
        <v>0</v>
      </c>
      <c r="L87" s="53"/>
    </row>
    <row r="88" spans="1:12" s="5" customFormat="1" ht="13.8">
      <c r="A88" s="17" t="s">
        <v>9</v>
      </c>
      <c r="B88" s="18" t="s">
        <v>47</v>
      </c>
      <c r="C88" s="18" t="s">
        <v>102</v>
      </c>
      <c r="D88" s="19" t="s">
        <v>10</v>
      </c>
      <c r="E88" s="19">
        <v>2</v>
      </c>
      <c r="F88" s="2"/>
      <c r="G88" s="20">
        <f t="shared" si="3"/>
        <v>0</v>
      </c>
      <c r="H88" s="21"/>
      <c r="I88" s="22">
        <v>0.23</v>
      </c>
      <c r="J88" s="20">
        <f t="shared" si="4"/>
        <v>0</v>
      </c>
      <c r="K88" s="20">
        <f t="shared" si="5"/>
        <v>0</v>
      </c>
      <c r="L88" s="13"/>
    </row>
    <row r="89" spans="1:12" s="5" customFormat="1" ht="13.8">
      <c r="A89" s="17" t="s">
        <v>13</v>
      </c>
      <c r="B89" s="18" t="s">
        <v>26</v>
      </c>
      <c r="C89" s="18" t="s">
        <v>96</v>
      </c>
      <c r="D89" s="19" t="s">
        <v>10</v>
      </c>
      <c r="E89" s="19">
        <v>2</v>
      </c>
      <c r="F89" s="2"/>
      <c r="G89" s="20">
        <f t="shared" si="3"/>
        <v>0</v>
      </c>
      <c r="H89" s="21"/>
      <c r="I89" s="22">
        <v>0.23</v>
      </c>
      <c r="J89" s="20">
        <f t="shared" si="4"/>
        <v>0</v>
      </c>
      <c r="K89" s="20">
        <f t="shared" si="5"/>
        <v>0</v>
      </c>
      <c r="L89" s="13"/>
    </row>
    <row r="90" spans="1:12" s="5" customFormat="1" ht="27.6">
      <c r="A90" s="17" t="s">
        <v>14</v>
      </c>
      <c r="B90" s="18" t="s">
        <v>27</v>
      </c>
      <c r="C90" s="18" t="s">
        <v>112</v>
      </c>
      <c r="D90" s="19" t="s">
        <v>10</v>
      </c>
      <c r="E90" s="19">
        <v>2</v>
      </c>
      <c r="F90" s="2"/>
      <c r="G90" s="20">
        <f t="shared" si="3"/>
        <v>0</v>
      </c>
      <c r="H90" s="21"/>
      <c r="I90" s="22">
        <v>0.23</v>
      </c>
      <c r="J90" s="20">
        <f t="shared" si="4"/>
        <v>0</v>
      </c>
      <c r="K90" s="20">
        <f t="shared" si="5"/>
        <v>0</v>
      </c>
      <c r="L90" s="13"/>
    </row>
    <row r="91" spans="1:12" s="5" customFormat="1" ht="13.8">
      <c r="A91" s="17" t="s">
        <v>15</v>
      </c>
      <c r="B91" s="18" t="s">
        <v>28</v>
      </c>
      <c r="C91" s="18" t="s">
        <v>136</v>
      </c>
      <c r="D91" s="19" t="s">
        <v>10</v>
      </c>
      <c r="E91" s="19">
        <v>2</v>
      </c>
      <c r="F91" s="2"/>
      <c r="G91" s="20">
        <f t="shared" si="3"/>
        <v>0</v>
      </c>
      <c r="H91" s="21"/>
      <c r="I91" s="22">
        <v>0.23</v>
      </c>
      <c r="J91" s="20">
        <f t="shared" si="4"/>
        <v>0</v>
      </c>
      <c r="K91" s="20">
        <f t="shared" si="5"/>
        <v>0</v>
      </c>
      <c r="L91" s="13"/>
    </row>
    <row r="92" spans="1:12" s="5" customFormat="1" ht="13.8">
      <c r="A92" s="17" t="s">
        <v>16</v>
      </c>
      <c r="B92" s="18" t="s">
        <v>29</v>
      </c>
      <c r="C92" s="18" t="s">
        <v>134</v>
      </c>
      <c r="D92" s="19" t="s">
        <v>10</v>
      </c>
      <c r="E92" s="19">
        <v>1</v>
      </c>
      <c r="F92" s="2"/>
      <c r="G92" s="20">
        <f t="shared" si="3"/>
        <v>0</v>
      </c>
      <c r="H92" s="21"/>
      <c r="I92" s="22">
        <v>0.23</v>
      </c>
      <c r="J92" s="20">
        <f t="shared" si="4"/>
        <v>0</v>
      </c>
      <c r="K92" s="20">
        <f t="shared" si="5"/>
        <v>0</v>
      </c>
      <c r="L92" s="13"/>
    </row>
    <row r="93" spans="1:12" s="5" customFormat="1" ht="13.8">
      <c r="A93" s="17" t="s">
        <v>17</v>
      </c>
      <c r="B93" s="18" t="s">
        <v>30</v>
      </c>
      <c r="C93" s="18" t="s">
        <v>121</v>
      </c>
      <c r="D93" s="19" t="s">
        <v>10</v>
      </c>
      <c r="E93" s="19">
        <v>1</v>
      </c>
      <c r="F93" s="2"/>
      <c r="G93" s="20">
        <f t="shared" si="3"/>
        <v>0</v>
      </c>
      <c r="H93" s="21"/>
      <c r="I93" s="22">
        <v>0.23</v>
      </c>
      <c r="J93" s="20">
        <f t="shared" si="4"/>
        <v>0</v>
      </c>
      <c r="K93" s="20">
        <f t="shared" si="5"/>
        <v>0</v>
      </c>
      <c r="L93" s="13"/>
    </row>
    <row r="94" spans="1:12" s="5" customFormat="1" ht="13.8">
      <c r="A94" s="17" t="s">
        <v>18</v>
      </c>
      <c r="B94" s="18" t="s">
        <v>31</v>
      </c>
      <c r="C94" s="18" t="s">
        <v>131</v>
      </c>
      <c r="D94" s="19" t="s">
        <v>10</v>
      </c>
      <c r="E94" s="19">
        <v>6</v>
      </c>
      <c r="F94" s="2"/>
      <c r="G94" s="20">
        <f t="shared" si="3"/>
        <v>0</v>
      </c>
      <c r="H94" s="21"/>
      <c r="I94" s="22">
        <v>0.23</v>
      </c>
      <c r="J94" s="20">
        <f t="shared" si="4"/>
        <v>0</v>
      </c>
      <c r="K94" s="20">
        <f t="shared" si="5"/>
        <v>0</v>
      </c>
      <c r="L94" s="13"/>
    </row>
    <row r="95" spans="1:12" s="5" customFormat="1" ht="13.8">
      <c r="A95" s="17" t="s">
        <v>19</v>
      </c>
      <c r="B95" s="18" t="s">
        <v>32</v>
      </c>
      <c r="C95" s="18" t="s">
        <v>122</v>
      </c>
      <c r="D95" s="19" t="s">
        <v>10</v>
      </c>
      <c r="E95" s="19">
        <v>6</v>
      </c>
      <c r="F95" s="2"/>
      <c r="G95" s="20">
        <f t="shared" si="3"/>
        <v>0</v>
      </c>
      <c r="H95" s="21"/>
      <c r="I95" s="22">
        <v>0.23</v>
      </c>
      <c r="J95" s="20">
        <f t="shared" si="4"/>
        <v>0</v>
      </c>
      <c r="K95" s="20">
        <f t="shared" si="5"/>
        <v>0</v>
      </c>
      <c r="L95" s="13"/>
    </row>
    <row r="96" spans="1:12" s="5" customFormat="1" ht="13.8">
      <c r="A96" s="17" t="s">
        <v>21</v>
      </c>
      <c r="B96" s="18" t="s">
        <v>33</v>
      </c>
      <c r="C96" s="18" t="s">
        <v>114</v>
      </c>
      <c r="D96" s="19" t="s">
        <v>10</v>
      </c>
      <c r="E96" s="19">
        <v>2</v>
      </c>
      <c r="F96" s="2"/>
      <c r="G96" s="20">
        <f t="shared" si="3"/>
        <v>0</v>
      </c>
      <c r="H96" s="21"/>
      <c r="I96" s="22">
        <v>0.23</v>
      </c>
      <c r="J96" s="20">
        <f t="shared" si="4"/>
        <v>0</v>
      </c>
      <c r="K96" s="20">
        <f t="shared" si="5"/>
        <v>0</v>
      </c>
      <c r="L96" s="13"/>
    </row>
    <row r="97" spans="1:12" s="54" customFormat="1" ht="13.8">
      <c r="A97" s="48"/>
      <c r="B97" s="30" t="s">
        <v>179</v>
      </c>
      <c r="C97" s="30"/>
      <c r="D97" s="37"/>
      <c r="E97" s="37"/>
      <c r="F97" s="49"/>
      <c r="G97" s="50">
        <f>SUM(G98:G100)</f>
        <v>0</v>
      </c>
      <c r="H97" s="51"/>
      <c r="I97" s="52"/>
      <c r="J97" s="50"/>
      <c r="K97" s="50">
        <f>SUM(K98:K100)</f>
        <v>0</v>
      </c>
      <c r="L97" s="53"/>
    </row>
    <row r="98" spans="1:12" s="5" customFormat="1" ht="13.8">
      <c r="A98" s="17" t="s">
        <v>9</v>
      </c>
      <c r="B98" s="18" t="s">
        <v>31</v>
      </c>
      <c r="C98" s="18" t="s">
        <v>131</v>
      </c>
      <c r="D98" s="19" t="s">
        <v>10</v>
      </c>
      <c r="E98" s="19">
        <v>10</v>
      </c>
      <c r="F98" s="2"/>
      <c r="G98" s="20">
        <f t="shared" si="3"/>
        <v>0</v>
      </c>
      <c r="H98" s="21"/>
      <c r="I98" s="22">
        <v>0.23</v>
      </c>
      <c r="J98" s="20">
        <f t="shared" si="4"/>
        <v>0</v>
      </c>
      <c r="K98" s="20">
        <f t="shared" si="5"/>
        <v>0</v>
      </c>
      <c r="L98" s="13"/>
    </row>
    <row r="99" spans="1:12" s="5" customFormat="1" ht="13.8">
      <c r="A99" s="17" t="s">
        <v>13</v>
      </c>
      <c r="B99" s="18" t="s">
        <v>32</v>
      </c>
      <c r="C99" s="18" t="s">
        <v>122</v>
      </c>
      <c r="D99" s="19" t="s">
        <v>10</v>
      </c>
      <c r="E99" s="19">
        <v>10</v>
      </c>
      <c r="F99" s="2"/>
      <c r="G99" s="20">
        <f t="shared" si="3"/>
        <v>0</v>
      </c>
      <c r="H99" s="21"/>
      <c r="I99" s="22">
        <v>0.23</v>
      </c>
      <c r="J99" s="20">
        <f t="shared" si="4"/>
        <v>0</v>
      </c>
      <c r="K99" s="20">
        <f t="shared" si="5"/>
        <v>0</v>
      </c>
      <c r="L99" s="13"/>
    </row>
    <row r="100" spans="1:12" s="5" customFormat="1" ht="13.8">
      <c r="A100" s="17" t="s">
        <v>14</v>
      </c>
      <c r="B100" s="18" t="s">
        <v>157</v>
      </c>
      <c r="C100" s="18" t="s">
        <v>115</v>
      </c>
      <c r="D100" s="19" t="s">
        <v>10</v>
      </c>
      <c r="E100" s="19">
        <v>2</v>
      </c>
      <c r="F100" s="2"/>
      <c r="G100" s="20">
        <f t="shared" si="3"/>
        <v>0</v>
      </c>
      <c r="H100" s="21"/>
      <c r="I100" s="22">
        <v>0.23</v>
      </c>
      <c r="J100" s="20">
        <f t="shared" si="4"/>
        <v>0</v>
      </c>
      <c r="K100" s="20">
        <f t="shared" si="5"/>
        <v>0</v>
      </c>
      <c r="L100" s="13"/>
    </row>
    <row r="101" spans="1:12" s="54" customFormat="1" ht="13.8">
      <c r="A101" s="48"/>
      <c r="B101" s="30" t="s">
        <v>180</v>
      </c>
      <c r="C101" s="30"/>
      <c r="D101" s="37"/>
      <c r="E101" s="37"/>
      <c r="F101" s="49"/>
      <c r="G101" s="50">
        <f>SUM(G102:G112)</f>
        <v>0</v>
      </c>
      <c r="H101" s="51"/>
      <c r="I101" s="52"/>
      <c r="J101" s="50"/>
      <c r="K101" s="50">
        <f>SUM(K102:K112)</f>
        <v>0</v>
      </c>
      <c r="L101" s="53"/>
    </row>
    <row r="102" spans="1:12" s="5" customFormat="1" ht="13.8">
      <c r="A102" s="17" t="s">
        <v>9</v>
      </c>
      <c r="B102" s="18" t="s">
        <v>181</v>
      </c>
      <c r="C102" s="18" t="s">
        <v>182</v>
      </c>
      <c r="D102" s="19" t="s">
        <v>10</v>
      </c>
      <c r="E102" s="19">
        <v>1</v>
      </c>
      <c r="F102" s="2"/>
      <c r="G102" s="20">
        <f t="shared" si="3"/>
        <v>0</v>
      </c>
      <c r="H102" s="21"/>
      <c r="I102" s="22">
        <v>0.23</v>
      </c>
      <c r="J102" s="20">
        <f t="shared" si="4"/>
        <v>0</v>
      </c>
      <c r="K102" s="20">
        <f t="shared" si="5"/>
        <v>0</v>
      </c>
      <c r="L102" s="13"/>
    </row>
    <row r="103" spans="1:12" s="5" customFormat="1" ht="13.8">
      <c r="A103" s="17" t="s">
        <v>13</v>
      </c>
      <c r="B103" s="18" t="s">
        <v>36</v>
      </c>
      <c r="C103" s="18" t="s">
        <v>106</v>
      </c>
      <c r="D103" s="19" t="s">
        <v>10</v>
      </c>
      <c r="E103" s="19">
        <v>1</v>
      </c>
      <c r="F103" s="2"/>
      <c r="G103" s="20">
        <f t="shared" si="3"/>
        <v>0</v>
      </c>
      <c r="H103" s="21"/>
      <c r="I103" s="22">
        <v>0.23</v>
      </c>
      <c r="J103" s="20">
        <f t="shared" si="4"/>
        <v>0</v>
      </c>
      <c r="K103" s="20">
        <f t="shared" si="5"/>
        <v>0</v>
      </c>
      <c r="L103" s="13"/>
    </row>
    <row r="104" spans="1:12" s="5" customFormat="1" ht="13.8">
      <c r="A104" s="17" t="s">
        <v>14</v>
      </c>
      <c r="B104" s="18" t="s">
        <v>151</v>
      </c>
      <c r="C104" s="18"/>
      <c r="D104" s="19" t="s">
        <v>10</v>
      </c>
      <c r="E104" s="19">
        <v>1</v>
      </c>
      <c r="F104" s="2"/>
      <c r="G104" s="20">
        <f t="shared" si="3"/>
        <v>0</v>
      </c>
      <c r="H104" s="21"/>
      <c r="I104" s="22">
        <v>0.23</v>
      </c>
      <c r="J104" s="20">
        <f t="shared" si="4"/>
        <v>0</v>
      </c>
      <c r="K104" s="20">
        <f t="shared" si="5"/>
        <v>0</v>
      </c>
      <c r="L104" s="13"/>
    </row>
    <row r="105" spans="1:12" s="5" customFormat="1" ht="13.8">
      <c r="A105" s="17" t="s">
        <v>15</v>
      </c>
      <c r="B105" s="18" t="s">
        <v>37</v>
      </c>
      <c r="C105" s="18" t="s">
        <v>124</v>
      </c>
      <c r="D105" s="19" t="s">
        <v>10</v>
      </c>
      <c r="E105" s="19">
        <v>2</v>
      </c>
      <c r="F105" s="2"/>
      <c r="G105" s="20">
        <f t="shared" si="3"/>
        <v>0</v>
      </c>
      <c r="H105" s="21"/>
      <c r="I105" s="22">
        <v>0.23</v>
      </c>
      <c r="J105" s="20">
        <f t="shared" si="4"/>
        <v>0</v>
      </c>
      <c r="K105" s="20">
        <f t="shared" si="5"/>
        <v>0</v>
      </c>
      <c r="L105" s="13"/>
    </row>
    <row r="106" spans="1:12" s="5" customFormat="1" ht="13.8">
      <c r="A106" s="17" t="s">
        <v>16</v>
      </c>
      <c r="B106" s="18" t="s">
        <v>38</v>
      </c>
      <c r="C106" s="18" t="s">
        <v>118</v>
      </c>
      <c r="D106" s="19" t="s">
        <v>10</v>
      </c>
      <c r="E106" s="19">
        <v>2</v>
      </c>
      <c r="F106" s="2"/>
      <c r="G106" s="20">
        <f t="shared" si="3"/>
        <v>0</v>
      </c>
      <c r="H106" s="21"/>
      <c r="I106" s="22">
        <v>0.23</v>
      </c>
      <c r="J106" s="20">
        <f t="shared" si="4"/>
        <v>0</v>
      </c>
      <c r="K106" s="20">
        <f t="shared" si="5"/>
        <v>0</v>
      </c>
      <c r="L106" s="13"/>
    </row>
    <row r="107" spans="1:12" s="5" customFormat="1" ht="13.8">
      <c r="A107" s="17" t="s">
        <v>17</v>
      </c>
      <c r="B107" s="18" t="s">
        <v>39</v>
      </c>
      <c r="C107" s="18" t="s">
        <v>119</v>
      </c>
      <c r="D107" s="19" t="s">
        <v>10</v>
      </c>
      <c r="E107" s="19">
        <v>1</v>
      </c>
      <c r="F107" s="2"/>
      <c r="G107" s="20">
        <f t="shared" si="3"/>
        <v>0</v>
      </c>
      <c r="H107" s="21"/>
      <c r="I107" s="22">
        <v>0.23</v>
      </c>
      <c r="J107" s="20">
        <f t="shared" si="4"/>
        <v>0</v>
      </c>
      <c r="K107" s="20">
        <f t="shared" si="5"/>
        <v>0</v>
      </c>
      <c r="L107" s="13"/>
    </row>
    <row r="108" spans="1:12" s="5" customFormat="1" ht="13.8">
      <c r="A108" s="17" t="s">
        <v>18</v>
      </c>
      <c r="B108" s="18" t="s">
        <v>40</v>
      </c>
      <c r="C108" s="18" t="s">
        <v>117</v>
      </c>
      <c r="D108" s="19" t="s">
        <v>10</v>
      </c>
      <c r="E108" s="19">
        <v>6</v>
      </c>
      <c r="F108" s="2"/>
      <c r="G108" s="20">
        <f t="shared" si="3"/>
        <v>0</v>
      </c>
      <c r="H108" s="21"/>
      <c r="I108" s="22">
        <v>0.23</v>
      </c>
      <c r="J108" s="20">
        <f t="shared" si="4"/>
        <v>0</v>
      </c>
      <c r="K108" s="20">
        <f t="shared" si="5"/>
        <v>0</v>
      </c>
      <c r="L108" s="13"/>
    </row>
    <row r="109" spans="1:12" s="5" customFormat="1" ht="13.8">
      <c r="A109" s="17" t="s">
        <v>19</v>
      </c>
      <c r="B109" s="18" t="s">
        <v>153</v>
      </c>
      <c r="C109" s="18" t="s">
        <v>152</v>
      </c>
      <c r="D109" s="19" t="s">
        <v>10</v>
      </c>
      <c r="E109" s="19">
        <v>1</v>
      </c>
      <c r="F109" s="2"/>
      <c r="G109" s="20">
        <f t="shared" si="3"/>
        <v>0</v>
      </c>
      <c r="H109" s="21"/>
      <c r="I109" s="22">
        <v>0.23</v>
      </c>
      <c r="J109" s="20">
        <f t="shared" si="4"/>
        <v>0</v>
      </c>
      <c r="K109" s="20">
        <f t="shared" si="5"/>
        <v>0</v>
      </c>
      <c r="L109" s="13"/>
    </row>
    <row r="110" spans="1:12" s="5" customFormat="1" ht="13.8">
      <c r="A110" s="17" t="s">
        <v>21</v>
      </c>
      <c r="B110" s="18" t="s">
        <v>41</v>
      </c>
      <c r="C110" s="18" t="s">
        <v>114</v>
      </c>
      <c r="D110" s="19" t="s">
        <v>10</v>
      </c>
      <c r="E110" s="19">
        <v>1</v>
      </c>
      <c r="F110" s="2"/>
      <c r="G110" s="20">
        <f t="shared" si="3"/>
        <v>0</v>
      </c>
      <c r="H110" s="21"/>
      <c r="I110" s="22">
        <v>0.23</v>
      </c>
      <c r="J110" s="20">
        <f t="shared" si="4"/>
        <v>0</v>
      </c>
      <c r="K110" s="20">
        <f t="shared" si="5"/>
        <v>0</v>
      </c>
      <c r="L110" s="13"/>
    </row>
    <row r="111" spans="1:12" s="5" customFormat="1" ht="13.8">
      <c r="A111" s="17" t="s">
        <v>22</v>
      </c>
      <c r="B111" s="18" t="s">
        <v>42</v>
      </c>
      <c r="C111" s="18" t="s">
        <v>111</v>
      </c>
      <c r="D111" s="19" t="s">
        <v>10</v>
      </c>
      <c r="E111" s="19">
        <v>1</v>
      </c>
      <c r="F111" s="2"/>
      <c r="G111" s="20">
        <f t="shared" si="3"/>
        <v>0</v>
      </c>
      <c r="H111" s="21"/>
      <c r="I111" s="22">
        <v>0.23</v>
      </c>
      <c r="J111" s="20">
        <f t="shared" si="4"/>
        <v>0</v>
      </c>
      <c r="K111" s="20">
        <f t="shared" si="5"/>
        <v>0</v>
      </c>
      <c r="L111" s="13"/>
    </row>
    <row r="112" spans="1:12" s="5" customFormat="1" ht="13.8">
      <c r="A112" s="17" t="s">
        <v>53</v>
      </c>
      <c r="B112" s="18" t="s">
        <v>43</v>
      </c>
      <c r="C112" s="18" t="s">
        <v>110</v>
      </c>
      <c r="D112" s="19" t="s">
        <v>10</v>
      </c>
      <c r="E112" s="19">
        <v>4</v>
      </c>
      <c r="F112" s="2"/>
      <c r="G112" s="20">
        <f t="shared" si="3"/>
        <v>0</v>
      </c>
      <c r="H112" s="21"/>
      <c r="I112" s="22">
        <v>0.23</v>
      </c>
      <c r="J112" s="20">
        <f t="shared" si="4"/>
        <v>0</v>
      </c>
      <c r="K112" s="20">
        <f t="shared" si="5"/>
        <v>0</v>
      </c>
      <c r="L112" s="13"/>
    </row>
    <row r="113" spans="1:12" s="54" customFormat="1" ht="13.8">
      <c r="A113" s="48"/>
      <c r="B113" s="30" t="s">
        <v>66</v>
      </c>
      <c r="C113" s="30"/>
      <c r="D113" s="37"/>
      <c r="E113" s="37"/>
      <c r="F113" s="49"/>
      <c r="G113" s="50">
        <f>SUM(G114:G115)</f>
        <v>0</v>
      </c>
      <c r="H113" s="51"/>
      <c r="I113" s="52"/>
      <c r="J113" s="50"/>
      <c r="K113" s="50">
        <f>SUM(K114:K115)</f>
        <v>0</v>
      </c>
      <c r="L113" s="53"/>
    </row>
    <row r="114" spans="1:12" s="5" customFormat="1" ht="13.8">
      <c r="A114" s="17" t="s">
        <v>9</v>
      </c>
      <c r="B114" s="18" t="s">
        <v>183</v>
      </c>
      <c r="C114" s="18" t="s">
        <v>116</v>
      </c>
      <c r="D114" s="19" t="s">
        <v>10</v>
      </c>
      <c r="E114" s="19">
        <v>7</v>
      </c>
      <c r="F114" s="2"/>
      <c r="G114" s="20">
        <f t="shared" si="3"/>
        <v>0</v>
      </c>
      <c r="H114" s="21"/>
      <c r="I114" s="22">
        <v>0.23</v>
      </c>
      <c r="J114" s="20">
        <f t="shared" si="4"/>
        <v>0</v>
      </c>
      <c r="K114" s="20">
        <f t="shared" si="5"/>
        <v>0</v>
      </c>
      <c r="L114" s="13"/>
    </row>
    <row r="115" spans="1:12" s="5" customFormat="1" ht="13.8">
      <c r="A115" s="17" t="s">
        <v>13</v>
      </c>
      <c r="B115" s="18" t="s">
        <v>184</v>
      </c>
      <c r="C115" s="18" t="s">
        <v>138</v>
      </c>
      <c r="D115" s="19" t="s">
        <v>10</v>
      </c>
      <c r="E115" s="19">
        <v>2</v>
      </c>
      <c r="F115" s="2"/>
      <c r="G115" s="20">
        <f t="shared" si="3"/>
        <v>0</v>
      </c>
      <c r="H115" s="21"/>
      <c r="I115" s="22">
        <v>0.23</v>
      </c>
      <c r="J115" s="20">
        <f t="shared" si="4"/>
        <v>0</v>
      </c>
      <c r="K115" s="20">
        <f t="shared" si="5"/>
        <v>0</v>
      </c>
      <c r="L115" s="13"/>
    </row>
    <row r="116" spans="1:12" s="5" customFormat="1" ht="23.25" customHeight="1">
      <c r="A116" s="40" t="s">
        <v>11</v>
      </c>
      <c r="B116" s="41"/>
      <c r="C116" s="41"/>
      <c r="D116" s="41"/>
      <c r="E116" s="41"/>
      <c r="F116" s="42"/>
      <c r="G116" s="44">
        <f>SUM(G113,G101,G97,G87,G75,G72,G62,G52,G42,G31,G21,G17,G7)</f>
        <v>0</v>
      </c>
      <c r="H116" s="45"/>
      <c r="I116" s="46"/>
      <c r="J116" s="47"/>
      <c r="K116" s="44">
        <f>SUM(K113,K101,K97,K87,K75,K72,K62,K52,K42,K31,K21,K17,K7)</f>
        <v>0</v>
      </c>
    </row>
    <row r="118" spans="1:12" ht="22.5" customHeight="1">
      <c r="B118" s="39"/>
      <c r="C118" s="39"/>
      <c r="D118" s="39"/>
      <c r="E118" s="39"/>
      <c r="F118" s="39"/>
      <c r="G118" s="39"/>
      <c r="H118" s="39"/>
      <c r="I118" s="39"/>
      <c r="J118" s="39"/>
      <c r="K118" s="39"/>
    </row>
    <row r="119" spans="1:12" ht="13.95" customHeight="1">
      <c r="B119" s="31"/>
      <c r="C119" s="31"/>
    </row>
    <row r="120" spans="1:12" ht="13.2">
      <c r="B120" s="31"/>
      <c r="C120" s="31"/>
    </row>
    <row r="121" spans="1:12" ht="13.2">
      <c r="B121" s="31"/>
      <c r="C121" s="31"/>
    </row>
    <row r="122" spans="1:12" ht="13.2">
      <c r="B122" s="31"/>
      <c r="C122" s="31"/>
    </row>
    <row r="123" spans="1:12" ht="13.2">
      <c r="B123" s="32"/>
      <c r="C123" s="32"/>
    </row>
    <row r="124" spans="1:12">
      <c r="B124" s="33"/>
      <c r="C124" s="33"/>
    </row>
  </sheetData>
  <sheetProtection selectLockedCells="1" selectUnlockedCells="1"/>
  <autoFilter ref="A6:K116" xr:uid="{00000000-0009-0000-0000-000001000000}"/>
  <mergeCells count="4">
    <mergeCell ref="B3:E3"/>
    <mergeCell ref="A116:F116"/>
    <mergeCell ref="I116:J116"/>
    <mergeCell ref="B118:K118"/>
  </mergeCells>
  <pageMargins left="0.25" right="0.25" top="0.75" bottom="0.75" header="0.3" footer="0.3"/>
  <pageSetup paperSize="9" scale="91" firstPageNumber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9EFDE-9AD7-4074-86BA-62343C22D084}">
  <sheetPr>
    <pageSetUpPr fitToPage="1"/>
  </sheetPr>
  <dimension ref="A1:M142"/>
  <sheetViews>
    <sheetView zoomScaleNormal="100" workbookViewId="0">
      <pane xSplit="11" ySplit="6" topLeftCell="L7" activePane="bottomRight" state="frozen"/>
      <selection pane="topRight"/>
      <selection pane="bottomLeft"/>
      <selection pane="bottomRight"/>
    </sheetView>
  </sheetViews>
  <sheetFormatPr defaultColWidth="9" defaultRowHeight="10.199999999999999"/>
  <cols>
    <col min="1" max="1" width="3.19921875" style="3" customWidth="1"/>
    <col min="2" max="2" width="36.59765625" style="4" customWidth="1"/>
    <col min="3" max="3" width="5.09765625" style="4" customWidth="1"/>
    <col min="4" max="4" width="4.5" style="3" customWidth="1"/>
    <col min="5" max="5" width="4" style="3" customWidth="1"/>
    <col min="6" max="6" width="8.19921875" style="3" customWidth="1"/>
    <col min="7" max="7" width="10.5" style="3" customWidth="1"/>
    <col min="8" max="8" width="0" style="5" hidden="1" customWidth="1"/>
    <col min="9" max="9" width="4.3984375" style="3" customWidth="1"/>
    <col min="10" max="10" width="9.5" style="3" customWidth="1"/>
    <col min="11" max="11" width="10.59765625" style="3" customWidth="1"/>
    <col min="12" max="12" width="12.3984375" style="3" customWidth="1"/>
    <col min="13" max="256" width="9" style="3"/>
    <col min="257" max="257" width="3.19921875" style="3" customWidth="1"/>
    <col min="258" max="258" width="36.59765625" style="3" customWidth="1"/>
    <col min="259" max="259" width="5.09765625" style="3" customWidth="1"/>
    <col min="260" max="260" width="4.5" style="3" customWidth="1"/>
    <col min="261" max="261" width="4" style="3" customWidth="1"/>
    <col min="262" max="262" width="8.19921875" style="3" customWidth="1"/>
    <col min="263" max="263" width="10.5" style="3" customWidth="1"/>
    <col min="264" max="264" width="0" style="3" hidden="1" customWidth="1"/>
    <col min="265" max="265" width="4.3984375" style="3" customWidth="1"/>
    <col min="266" max="266" width="9.5" style="3" customWidth="1"/>
    <col min="267" max="267" width="10.59765625" style="3" customWidth="1"/>
    <col min="268" max="268" width="12.3984375" style="3" customWidth="1"/>
    <col min="269" max="512" width="9" style="3"/>
    <col min="513" max="513" width="3.19921875" style="3" customWidth="1"/>
    <col min="514" max="514" width="36.59765625" style="3" customWidth="1"/>
    <col min="515" max="515" width="5.09765625" style="3" customWidth="1"/>
    <col min="516" max="516" width="4.5" style="3" customWidth="1"/>
    <col min="517" max="517" width="4" style="3" customWidth="1"/>
    <col min="518" max="518" width="8.19921875" style="3" customWidth="1"/>
    <col min="519" max="519" width="10.5" style="3" customWidth="1"/>
    <col min="520" max="520" width="0" style="3" hidden="1" customWidth="1"/>
    <col min="521" max="521" width="4.3984375" style="3" customWidth="1"/>
    <col min="522" max="522" width="9.5" style="3" customWidth="1"/>
    <col min="523" max="523" width="10.59765625" style="3" customWidth="1"/>
    <col min="524" max="524" width="12.3984375" style="3" customWidth="1"/>
    <col min="525" max="768" width="9" style="3"/>
    <col min="769" max="769" width="3.19921875" style="3" customWidth="1"/>
    <col min="770" max="770" width="36.59765625" style="3" customWidth="1"/>
    <col min="771" max="771" width="5.09765625" style="3" customWidth="1"/>
    <col min="772" max="772" width="4.5" style="3" customWidth="1"/>
    <col min="773" max="773" width="4" style="3" customWidth="1"/>
    <col min="774" max="774" width="8.19921875" style="3" customWidth="1"/>
    <col min="775" max="775" width="10.5" style="3" customWidth="1"/>
    <col min="776" max="776" width="0" style="3" hidden="1" customWidth="1"/>
    <col min="777" max="777" width="4.3984375" style="3" customWidth="1"/>
    <col min="778" max="778" width="9.5" style="3" customWidth="1"/>
    <col min="779" max="779" width="10.59765625" style="3" customWidth="1"/>
    <col min="780" max="780" width="12.3984375" style="3" customWidth="1"/>
    <col min="781" max="1024" width="9" style="3"/>
    <col min="1025" max="1025" width="3.19921875" style="3" customWidth="1"/>
    <col min="1026" max="1026" width="36.59765625" style="3" customWidth="1"/>
    <col min="1027" max="1027" width="5.09765625" style="3" customWidth="1"/>
    <col min="1028" max="1028" width="4.5" style="3" customWidth="1"/>
    <col min="1029" max="1029" width="4" style="3" customWidth="1"/>
    <col min="1030" max="1030" width="8.19921875" style="3" customWidth="1"/>
    <col min="1031" max="1031" width="10.5" style="3" customWidth="1"/>
    <col min="1032" max="1032" width="0" style="3" hidden="1" customWidth="1"/>
    <col min="1033" max="1033" width="4.3984375" style="3" customWidth="1"/>
    <col min="1034" max="1034" width="9.5" style="3" customWidth="1"/>
    <col min="1035" max="1035" width="10.59765625" style="3" customWidth="1"/>
    <col min="1036" max="1036" width="12.3984375" style="3" customWidth="1"/>
    <col min="1037" max="1280" width="9" style="3"/>
    <col min="1281" max="1281" width="3.19921875" style="3" customWidth="1"/>
    <col min="1282" max="1282" width="36.59765625" style="3" customWidth="1"/>
    <col min="1283" max="1283" width="5.09765625" style="3" customWidth="1"/>
    <col min="1284" max="1284" width="4.5" style="3" customWidth="1"/>
    <col min="1285" max="1285" width="4" style="3" customWidth="1"/>
    <col min="1286" max="1286" width="8.19921875" style="3" customWidth="1"/>
    <col min="1287" max="1287" width="10.5" style="3" customWidth="1"/>
    <col min="1288" max="1288" width="0" style="3" hidden="1" customWidth="1"/>
    <col min="1289" max="1289" width="4.3984375" style="3" customWidth="1"/>
    <col min="1290" max="1290" width="9.5" style="3" customWidth="1"/>
    <col min="1291" max="1291" width="10.59765625" style="3" customWidth="1"/>
    <col min="1292" max="1292" width="12.3984375" style="3" customWidth="1"/>
    <col min="1293" max="1536" width="9" style="3"/>
    <col min="1537" max="1537" width="3.19921875" style="3" customWidth="1"/>
    <col min="1538" max="1538" width="36.59765625" style="3" customWidth="1"/>
    <col min="1539" max="1539" width="5.09765625" style="3" customWidth="1"/>
    <col min="1540" max="1540" width="4.5" style="3" customWidth="1"/>
    <col min="1541" max="1541" width="4" style="3" customWidth="1"/>
    <col min="1542" max="1542" width="8.19921875" style="3" customWidth="1"/>
    <col min="1543" max="1543" width="10.5" style="3" customWidth="1"/>
    <col min="1544" max="1544" width="0" style="3" hidden="1" customWidth="1"/>
    <col min="1545" max="1545" width="4.3984375" style="3" customWidth="1"/>
    <col min="1546" max="1546" width="9.5" style="3" customWidth="1"/>
    <col min="1547" max="1547" width="10.59765625" style="3" customWidth="1"/>
    <col min="1548" max="1548" width="12.3984375" style="3" customWidth="1"/>
    <col min="1549" max="1792" width="9" style="3"/>
    <col min="1793" max="1793" width="3.19921875" style="3" customWidth="1"/>
    <col min="1794" max="1794" width="36.59765625" style="3" customWidth="1"/>
    <col min="1795" max="1795" width="5.09765625" style="3" customWidth="1"/>
    <col min="1796" max="1796" width="4.5" style="3" customWidth="1"/>
    <col min="1797" max="1797" width="4" style="3" customWidth="1"/>
    <col min="1798" max="1798" width="8.19921875" style="3" customWidth="1"/>
    <col min="1799" max="1799" width="10.5" style="3" customWidth="1"/>
    <col min="1800" max="1800" width="0" style="3" hidden="1" customWidth="1"/>
    <col min="1801" max="1801" width="4.3984375" style="3" customWidth="1"/>
    <col min="1802" max="1802" width="9.5" style="3" customWidth="1"/>
    <col min="1803" max="1803" width="10.59765625" style="3" customWidth="1"/>
    <col min="1804" max="1804" width="12.3984375" style="3" customWidth="1"/>
    <col min="1805" max="2048" width="9" style="3"/>
    <col min="2049" max="2049" width="3.19921875" style="3" customWidth="1"/>
    <col min="2050" max="2050" width="36.59765625" style="3" customWidth="1"/>
    <col min="2051" max="2051" width="5.09765625" style="3" customWidth="1"/>
    <col min="2052" max="2052" width="4.5" style="3" customWidth="1"/>
    <col min="2053" max="2053" width="4" style="3" customWidth="1"/>
    <col min="2054" max="2054" width="8.19921875" style="3" customWidth="1"/>
    <col min="2055" max="2055" width="10.5" style="3" customWidth="1"/>
    <col min="2056" max="2056" width="0" style="3" hidden="1" customWidth="1"/>
    <col min="2057" max="2057" width="4.3984375" style="3" customWidth="1"/>
    <col min="2058" max="2058" width="9.5" style="3" customWidth="1"/>
    <col min="2059" max="2059" width="10.59765625" style="3" customWidth="1"/>
    <col min="2060" max="2060" width="12.3984375" style="3" customWidth="1"/>
    <col min="2061" max="2304" width="9" style="3"/>
    <col min="2305" max="2305" width="3.19921875" style="3" customWidth="1"/>
    <col min="2306" max="2306" width="36.59765625" style="3" customWidth="1"/>
    <col min="2307" max="2307" width="5.09765625" style="3" customWidth="1"/>
    <col min="2308" max="2308" width="4.5" style="3" customWidth="1"/>
    <col min="2309" max="2309" width="4" style="3" customWidth="1"/>
    <col min="2310" max="2310" width="8.19921875" style="3" customWidth="1"/>
    <col min="2311" max="2311" width="10.5" style="3" customWidth="1"/>
    <col min="2312" max="2312" width="0" style="3" hidden="1" customWidth="1"/>
    <col min="2313" max="2313" width="4.3984375" style="3" customWidth="1"/>
    <col min="2314" max="2314" width="9.5" style="3" customWidth="1"/>
    <col min="2315" max="2315" width="10.59765625" style="3" customWidth="1"/>
    <col min="2316" max="2316" width="12.3984375" style="3" customWidth="1"/>
    <col min="2317" max="2560" width="9" style="3"/>
    <col min="2561" max="2561" width="3.19921875" style="3" customWidth="1"/>
    <col min="2562" max="2562" width="36.59765625" style="3" customWidth="1"/>
    <col min="2563" max="2563" width="5.09765625" style="3" customWidth="1"/>
    <col min="2564" max="2564" width="4.5" style="3" customWidth="1"/>
    <col min="2565" max="2565" width="4" style="3" customWidth="1"/>
    <col min="2566" max="2566" width="8.19921875" style="3" customWidth="1"/>
    <col min="2567" max="2567" width="10.5" style="3" customWidth="1"/>
    <col min="2568" max="2568" width="0" style="3" hidden="1" customWidth="1"/>
    <col min="2569" max="2569" width="4.3984375" style="3" customWidth="1"/>
    <col min="2570" max="2570" width="9.5" style="3" customWidth="1"/>
    <col min="2571" max="2571" width="10.59765625" style="3" customWidth="1"/>
    <col min="2572" max="2572" width="12.3984375" style="3" customWidth="1"/>
    <col min="2573" max="2816" width="9" style="3"/>
    <col min="2817" max="2817" width="3.19921875" style="3" customWidth="1"/>
    <col min="2818" max="2818" width="36.59765625" style="3" customWidth="1"/>
    <col min="2819" max="2819" width="5.09765625" style="3" customWidth="1"/>
    <col min="2820" max="2820" width="4.5" style="3" customWidth="1"/>
    <col min="2821" max="2821" width="4" style="3" customWidth="1"/>
    <col min="2822" max="2822" width="8.19921875" style="3" customWidth="1"/>
    <col min="2823" max="2823" width="10.5" style="3" customWidth="1"/>
    <col min="2824" max="2824" width="0" style="3" hidden="1" customWidth="1"/>
    <col min="2825" max="2825" width="4.3984375" style="3" customWidth="1"/>
    <col min="2826" max="2826" width="9.5" style="3" customWidth="1"/>
    <col min="2827" max="2827" width="10.59765625" style="3" customWidth="1"/>
    <col min="2828" max="2828" width="12.3984375" style="3" customWidth="1"/>
    <col min="2829" max="3072" width="9" style="3"/>
    <col min="3073" max="3073" width="3.19921875" style="3" customWidth="1"/>
    <col min="3074" max="3074" width="36.59765625" style="3" customWidth="1"/>
    <col min="3075" max="3075" width="5.09765625" style="3" customWidth="1"/>
    <col min="3076" max="3076" width="4.5" style="3" customWidth="1"/>
    <col min="3077" max="3077" width="4" style="3" customWidth="1"/>
    <col min="3078" max="3078" width="8.19921875" style="3" customWidth="1"/>
    <col min="3079" max="3079" width="10.5" style="3" customWidth="1"/>
    <col min="3080" max="3080" width="0" style="3" hidden="1" customWidth="1"/>
    <col min="3081" max="3081" width="4.3984375" style="3" customWidth="1"/>
    <col min="3082" max="3082" width="9.5" style="3" customWidth="1"/>
    <col min="3083" max="3083" width="10.59765625" style="3" customWidth="1"/>
    <col min="3084" max="3084" width="12.3984375" style="3" customWidth="1"/>
    <col min="3085" max="3328" width="9" style="3"/>
    <col min="3329" max="3329" width="3.19921875" style="3" customWidth="1"/>
    <col min="3330" max="3330" width="36.59765625" style="3" customWidth="1"/>
    <col min="3331" max="3331" width="5.09765625" style="3" customWidth="1"/>
    <col min="3332" max="3332" width="4.5" style="3" customWidth="1"/>
    <col min="3333" max="3333" width="4" style="3" customWidth="1"/>
    <col min="3334" max="3334" width="8.19921875" style="3" customWidth="1"/>
    <col min="3335" max="3335" width="10.5" style="3" customWidth="1"/>
    <col min="3336" max="3336" width="0" style="3" hidden="1" customWidth="1"/>
    <col min="3337" max="3337" width="4.3984375" style="3" customWidth="1"/>
    <col min="3338" max="3338" width="9.5" style="3" customWidth="1"/>
    <col min="3339" max="3339" width="10.59765625" style="3" customWidth="1"/>
    <col min="3340" max="3340" width="12.3984375" style="3" customWidth="1"/>
    <col min="3341" max="3584" width="9" style="3"/>
    <col min="3585" max="3585" width="3.19921875" style="3" customWidth="1"/>
    <col min="3586" max="3586" width="36.59765625" style="3" customWidth="1"/>
    <col min="3587" max="3587" width="5.09765625" style="3" customWidth="1"/>
    <col min="3588" max="3588" width="4.5" style="3" customWidth="1"/>
    <col min="3589" max="3589" width="4" style="3" customWidth="1"/>
    <col min="3590" max="3590" width="8.19921875" style="3" customWidth="1"/>
    <col min="3591" max="3591" width="10.5" style="3" customWidth="1"/>
    <col min="3592" max="3592" width="0" style="3" hidden="1" customWidth="1"/>
    <col min="3593" max="3593" width="4.3984375" style="3" customWidth="1"/>
    <col min="3594" max="3594" width="9.5" style="3" customWidth="1"/>
    <col min="3595" max="3595" width="10.59765625" style="3" customWidth="1"/>
    <col min="3596" max="3596" width="12.3984375" style="3" customWidth="1"/>
    <col min="3597" max="3840" width="9" style="3"/>
    <col min="3841" max="3841" width="3.19921875" style="3" customWidth="1"/>
    <col min="3842" max="3842" width="36.59765625" style="3" customWidth="1"/>
    <col min="3843" max="3843" width="5.09765625" style="3" customWidth="1"/>
    <col min="3844" max="3844" width="4.5" style="3" customWidth="1"/>
    <col min="3845" max="3845" width="4" style="3" customWidth="1"/>
    <col min="3846" max="3846" width="8.19921875" style="3" customWidth="1"/>
    <col min="3847" max="3847" width="10.5" style="3" customWidth="1"/>
    <col min="3848" max="3848" width="0" style="3" hidden="1" customWidth="1"/>
    <col min="3849" max="3849" width="4.3984375" style="3" customWidth="1"/>
    <col min="3850" max="3850" width="9.5" style="3" customWidth="1"/>
    <col min="3851" max="3851" width="10.59765625" style="3" customWidth="1"/>
    <col min="3852" max="3852" width="12.3984375" style="3" customWidth="1"/>
    <col min="3853" max="4096" width="9" style="3"/>
    <col min="4097" max="4097" width="3.19921875" style="3" customWidth="1"/>
    <col min="4098" max="4098" width="36.59765625" style="3" customWidth="1"/>
    <col min="4099" max="4099" width="5.09765625" style="3" customWidth="1"/>
    <col min="4100" max="4100" width="4.5" style="3" customWidth="1"/>
    <col min="4101" max="4101" width="4" style="3" customWidth="1"/>
    <col min="4102" max="4102" width="8.19921875" style="3" customWidth="1"/>
    <col min="4103" max="4103" width="10.5" style="3" customWidth="1"/>
    <col min="4104" max="4104" width="0" style="3" hidden="1" customWidth="1"/>
    <col min="4105" max="4105" width="4.3984375" style="3" customWidth="1"/>
    <col min="4106" max="4106" width="9.5" style="3" customWidth="1"/>
    <col min="4107" max="4107" width="10.59765625" style="3" customWidth="1"/>
    <col min="4108" max="4108" width="12.3984375" style="3" customWidth="1"/>
    <col min="4109" max="4352" width="9" style="3"/>
    <col min="4353" max="4353" width="3.19921875" style="3" customWidth="1"/>
    <col min="4354" max="4354" width="36.59765625" style="3" customWidth="1"/>
    <col min="4355" max="4355" width="5.09765625" style="3" customWidth="1"/>
    <col min="4356" max="4356" width="4.5" style="3" customWidth="1"/>
    <col min="4357" max="4357" width="4" style="3" customWidth="1"/>
    <col min="4358" max="4358" width="8.19921875" style="3" customWidth="1"/>
    <col min="4359" max="4359" width="10.5" style="3" customWidth="1"/>
    <col min="4360" max="4360" width="0" style="3" hidden="1" customWidth="1"/>
    <col min="4361" max="4361" width="4.3984375" style="3" customWidth="1"/>
    <col min="4362" max="4362" width="9.5" style="3" customWidth="1"/>
    <col min="4363" max="4363" width="10.59765625" style="3" customWidth="1"/>
    <col min="4364" max="4364" width="12.3984375" style="3" customWidth="1"/>
    <col min="4365" max="4608" width="9" style="3"/>
    <col min="4609" max="4609" width="3.19921875" style="3" customWidth="1"/>
    <col min="4610" max="4610" width="36.59765625" style="3" customWidth="1"/>
    <col min="4611" max="4611" width="5.09765625" style="3" customWidth="1"/>
    <col min="4612" max="4612" width="4.5" style="3" customWidth="1"/>
    <col min="4613" max="4613" width="4" style="3" customWidth="1"/>
    <col min="4614" max="4614" width="8.19921875" style="3" customWidth="1"/>
    <col min="4615" max="4615" width="10.5" style="3" customWidth="1"/>
    <col min="4616" max="4616" width="0" style="3" hidden="1" customWidth="1"/>
    <col min="4617" max="4617" width="4.3984375" style="3" customWidth="1"/>
    <col min="4618" max="4618" width="9.5" style="3" customWidth="1"/>
    <col min="4619" max="4619" width="10.59765625" style="3" customWidth="1"/>
    <col min="4620" max="4620" width="12.3984375" style="3" customWidth="1"/>
    <col min="4621" max="4864" width="9" style="3"/>
    <col min="4865" max="4865" width="3.19921875" style="3" customWidth="1"/>
    <col min="4866" max="4866" width="36.59765625" style="3" customWidth="1"/>
    <col min="4867" max="4867" width="5.09765625" style="3" customWidth="1"/>
    <col min="4868" max="4868" width="4.5" style="3" customWidth="1"/>
    <col min="4869" max="4869" width="4" style="3" customWidth="1"/>
    <col min="4870" max="4870" width="8.19921875" style="3" customWidth="1"/>
    <col min="4871" max="4871" width="10.5" style="3" customWidth="1"/>
    <col min="4872" max="4872" width="0" style="3" hidden="1" customWidth="1"/>
    <col min="4873" max="4873" width="4.3984375" style="3" customWidth="1"/>
    <col min="4874" max="4874" width="9.5" style="3" customWidth="1"/>
    <col min="4875" max="4875" width="10.59765625" style="3" customWidth="1"/>
    <col min="4876" max="4876" width="12.3984375" style="3" customWidth="1"/>
    <col min="4877" max="5120" width="9" style="3"/>
    <col min="5121" max="5121" width="3.19921875" style="3" customWidth="1"/>
    <col min="5122" max="5122" width="36.59765625" style="3" customWidth="1"/>
    <col min="5123" max="5123" width="5.09765625" style="3" customWidth="1"/>
    <col min="5124" max="5124" width="4.5" style="3" customWidth="1"/>
    <col min="5125" max="5125" width="4" style="3" customWidth="1"/>
    <col min="5126" max="5126" width="8.19921875" style="3" customWidth="1"/>
    <col min="5127" max="5127" width="10.5" style="3" customWidth="1"/>
    <col min="5128" max="5128" width="0" style="3" hidden="1" customWidth="1"/>
    <col min="5129" max="5129" width="4.3984375" style="3" customWidth="1"/>
    <col min="5130" max="5130" width="9.5" style="3" customWidth="1"/>
    <col min="5131" max="5131" width="10.59765625" style="3" customWidth="1"/>
    <col min="5132" max="5132" width="12.3984375" style="3" customWidth="1"/>
    <col min="5133" max="5376" width="9" style="3"/>
    <col min="5377" max="5377" width="3.19921875" style="3" customWidth="1"/>
    <col min="5378" max="5378" width="36.59765625" style="3" customWidth="1"/>
    <col min="5379" max="5379" width="5.09765625" style="3" customWidth="1"/>
    <col min="5380" max="5380" width="4.5" style="3" customWidth="1"/>
    <col min="5381" max="5381" width="4" style="3" customWidth="1"/>
    <col min="5382" max="5382" width="8.19921875" style="3" customWidth="1"/>
    <col min="5383" max="5383" width="10.5" style="3" customWidth="1"/>
    <col min="5384" max="5384" width="0" style="3" hidden="1" customWidth="1"/>
    <col min="5385" max="5385" width="4.3984375" style="3" customWidth="1"/>
    <col min="5386" max="5386" width="9.5" style="3" customWidth="1"/>
    <col min="5387" max="5387" width="10.59765625" style="3" customWidth="1"/>
    <col min="5388" max="5388" width="12.3984375" style="3" customWidth="1"/>
    <col min="5389" max="5632" width="9" style="3"/>
    <col min="5633" max="5633" width="3.19921875" style="3" customWidth="1"/>
    <col min="5634" max="5634" width="36.59765625" style="3" customWidth="1"/>
    <col min="5635" max="5635" width="5.09765625" style="3" customWidth="1"/>
    <col min="5636" max="5636" width="4.5" style="3" customWidth="1"/>
    <col min="5637" max="5637" width="4" style="3" customWidth="1"/>
    <col min="5638" max="5638" width="8.19921875" style="3" customWidth="1"/>
    <col min="5639" max="5639" width="10.5" style="3" customWidth="1"/>
    <col min="5640" max="5640" width="0" style="3" hidden="1" customWidth="1"/>
    <col min="5641" max="5641" width="4.3984375" style="3" customWidth="1"/>
    <col min="5642" max="5642" width="9.5" style="3" customWidth="1"/>
    <col min="5643" max="5643" width="10.59765625" style="3" customWidth="1"/>
    <col min="5644" max="5644" width="12.3984375" style="3" customWidth="1"/>
    <col min="5645" max="5888" width="9" style="3"/>
    <col min="5889" max="5889" width="3.19921875" style="3" customWidth="1"/>
    <col min="5890" max="5890" width="36.59765625" style="3" customWidth="1"/>
    <col min="5891" max="5891" width="5.09765625" style="3" customWidth="1"/>
    <col min="5892" max="5892" width="4.5" style="3" customWidth="1"/>
    <col min="5893" max="5893" width="4" style="3" customWidth="1"/>
    <col min="5894" max="5894" width="8.19921875" style="3" customWidth="1"/>
    <col min="5895" max="5895" width="10.5" style="3" customWidth="1"/>
    <col min="5896" max="5896" width="0" style="3" hidden="1" customWidth="1"/>
    <col min="5897" max="5897" width="4.3984375" style="3" customWidth="1"/>
    <col min="5898" max="5898" width="9.5" style="3" customWidth="1"/>
    <col min="5899" max="5899" width="10.59765625" style="3" customWidth="1"/>
    <col min="5900" max="5900" width="12.3984375" style="3" customWidth="1"/>
    <col min="5901" max="6144" width="9" style="3"/>
    <col min="6145" max="6145" width="3.19921875" style="3" customWidth="1"/>
    <col min="6146" max="6146" width="36.59765625" style="3" customWidth="1"/>
    <col min="6147" max="6147" width="5.09765625" style="3" customWidth="1"/>
    <col min="6148" max="6148" width="4.5" style="3" customWidth="1"/>
    <col min="6149" max="6149" width="4" style="3" customWidth="1"/>
    <col min="6150" max="6150" width="8.19921875" style="3" customWidth="1"/>
    <col min="6151" max="6151" width="10.5" style="3" customWidth="1"/>
    <col min="6152" max="6152" width="0" style="3" hidden="1" customWidth="1"/>
    <col min="6153" max="6153" width="4.3984375" style="3" customWidth="1"/>
    <col min="6154" max="6154" width="9.5" style="3" customWidth="1"/>
    <col min="6155" max="6155" width="10.59765625" style="3" customWidth="1"/>
    <col min="6156" max="6156" width="12.3984375" style="3" customWidth="1"/>
    <col min="6157" max="6400" width="9" style="3"/>
    <col min="6401" max="6401" width="3.19921875" style="3" customWidth="1"/>
    <col min="6402" max="6402" width="36.59765625" style="3" customWidth="1"/>
    <col min="6403" max="6403" width="5.09765625" style="3" customWidth="1"/>
    <col min="6404" max="6404" width="4.5" style="3" customWidth="1"/>
    <col min="6405" max="6405" width="4" style="3" customWidth="1"/>
    <col min="6406" max="6406" width="8.19921875" style="3" customWidth="1"/>
    <col min="6407" max="6407" width="10.5" style="3" customWidth="1"/>
    <col min="6408" max="6408" width="0" style="3" hidden="1" customWidth="1"/>
    <col min="6409" max="6409" width="4.3984375" style="3" customWidth="1"/>
    <col min="6410" max="6410" width="9.5" style="3" customWidth="1"/>
    <col min="6411" max="6411" width="10.59765625" style="3" customWidth="1"/>
    <col min="6412" max="6412" width="12.3984375" style="3" customWidth="1"/>
    <col min="6413" max="6656" width="9" style="3"/>
    <col min="6657" max="6657" width="3.19921875" style="3" customWidth="1"/>
    <col min="6658" max="6658" width="36.59765625" style="3" customWidth="1"/>
    <col min="6659" max="6659" width="5.09765625" style="3" customWidth="1"/>
    <col min="6660" max="6660" width="4.5" style="3" customWidth="1"/>
    <col min="6661" max="6661" width="4" style="3" customWidth="1"/>
    <col min="6662" max="6662" width="8.19921875" style="3" customWidth="1"/>
    <col min="6663" max="6663" width="10.5" style="3" customWidth="1"/>
    <col min="6664" max="6664" width="0" style="3" hidden="1" customWidth="1"/>
    <col min="6665" max="6665" width="4.3984375" style="3" customWidth="1"/>
    <col min="6666" max="6666" width="9.5" style="3" customWidth="1"/>
    <col min="6667" max="6667" width="10.59765625" style="3" customWidth="1"/>
    <col min="6668" max="6668" width="12.3984375" style="3" customWidth="1"/>
    <col min="6669" max="6912" width="9" style="3"/>
    <col min="6913" max="6913" width="3.19921875" style="3" customWidth="1"/>
    <col min="6914" max="6914" width="36.59765625" style="3" customWidth="1"/>
    <col min="6915" max="6915" width="5.09765625" style="3" customWidth="1"/>
    <col min="6916" max="6916" width="4.5" style="3" customWidth="1"/>
    <col min="6917" max="6917" width="4" style="3" customWidth="1"/>
    <col min="6918" max="6918" width="8.19921875" style="3" customWidth="1"/>
    <col min="6919" max="6919" width="10.5" style="3" customWidth="1"/>
    <col min="6920" max="6920" width="0" style="3" hidden="1" customWidth="1"/>
    <col min="6921" max="6921" width="4.3984375" style="3" customWidth="1"/>
    <col min="6922" max="6922" width="9.5" style="3" customWidth="1"/>
    <col min="6923" max="6923" width="10.59765625" style="3" customWidth="1"/>
    <col min="6924" max="6924" width="12.3984375" style="3" customWidth="1"/>
    <col min="6925" max="7168" width="9" style="3"/>
    <col min="7169" max="7169" width="3.19921875" style="3" customWidth="1"/>
    <col min="7170" max="7170" width="36.59765625" style="3" customWidth="1"/>
    <col min="7171" max="7171" width="5.09765625" style="3" customWidth="1"/>
    <col min="7172" max="7172" width="4.5" style="3" customWidth="1"/>
    <col min="7173" max="7173" width="4" style="3" customWidth="1"/>
    <col min="7174" max="7174" width="8.19921875" style="3" customWidth="1"/>
    <col min="7175" max="7175" width="10.5" style="3" customWidth="1"/>
    <col min="7176" max="7176" width="0" style="3" hidden="1" customWidth="1"/>
    <col min="7177" max="7177" width="4.3984375" style="3" customWidth="1"/>
    <col min="7178" max="7178" width="9.5" style="3" customWidth="1"/>
    <col min="7179" max="7179" width="10.59765625" style="3" customWidth="1"/>
    <col min="7180" max="7180" width="12.3984375" style="3" customWidth="1"/>
    <col min="7181" max="7424" width="9" style="3"/>
    <col min="7425" max="7425" width="3.19921875" style="3" customWidth="1"/>
    <col min="7426" max="7426" width="36.59765625" style="3" customWidth="1"/>
    <col min="7427" max="7427" width="5.09765625" style="3" customWidth="1"/>
    <col min="7428" max="7428" width="4.5" style="3" customWidth="1"/>
    <col min="7429" max="7429" width="4" style="3" customWidth="1"/>
    <col min="7430" max="7430" width="8.19921875" style="3" customWidth="1"/>
    <col min="7431" max="7431" width="10.5" style="3" customWidth="1"/>
    <col min="7432" max="7432" width="0" style="3" hidden="1" customWidth="1"/>
    <col min="7433" max="7433" width="4.3984375" style="3" customWidth="1"/>
    <col min="7434" max="7434" width="9.5" style="3" customWidth="1"/>
    <col min="7435" max="7435" width="10.59765625" style="3" customWidth="1"/>
    <col min="7436" max="7436" width="12.3984375" style="3" customWidth="1"/>
    <col min="7437" max="7680" width="9" style="3"/>
    <col min="7681" max="7681" width="3.19921875" style="3" customWidth="1"/>
    <col min="7682" max="7682" width="36.59765625" style="3" customWidth="1"/>
    <col min="7683" max="7683" width="5.09765625" style="3" customWidth="1"/>
    <col min="7684" max="7684" width="4.5" style="3" customWidth="1"/>
    <col min="7685" max="7685" width="4" style="3" customWidth="1"/>
    <col min="7686" max="7686" width="8.19921875" style="3" customWidth="1"/>
    <col min="7687" max="7687" width="10.5" style="3" customWidth="1"/>
    <col min="7688" max="7688" width="0" style="3" hidden="1" customWidth="1"/>
    <col min="7689" max="7689" width="4.3984375" style="3" customWidth="1"/>
    <col min="7690" max="7690" width="9.5" style="3" customWidth="1"/>
    <col min="7691" max="7691" width="10.59765625" style="3" customWidth="1"/>
    <col min="7692" max="7692" width="12.3984375" style="3" customWidth="1"/>
    <col min="7693" max="7936" width="9" style="3"/>
    <col min="7937" max="7937" width="3.19921875" style="3" customWidth="1"/>
    <col min="7938" max="7938" width="36.59765625" style="3" customWidth="1"/>
    <col min="7939" max="7939" width="5.09765625" style="3" customWidth="1"/>
    <col min="7940" max="7940" width="4.5" style="3" customWidth="1"/>
    <col min="7941" max="7941" width="4" style="3" customWidth="1"/>
    <col min="7942" max="7942" width="8.19921875" style="3" customWidth="1"/>
    <col min="7943" max="7943" width="10.5" style="3" customWidth="1"/>
    <col min="7944" max="7944" width="0" style="3" hidden="1" customWidth="1"/>
    <col min="7945" max="7945" width="4.3984375" style="3" customWidth="1"/>
    <col min="7946" max="7946" width="9.5" style="3" customWidth="1"/>
    <col min="7947" max="7947" width="10.59765625" style="3" customWidth="1"/>
    <col min="7948" max="7948" width="12.3984375" style="3" customWidth="1"/>
    <col min="7949" max="8192" width="9" style="3"/>
    <col min="8193" max="8193" width="3.19921875" style="3" customWidth="1"/>
    <col min="8194" max="8194" width="36.59765625" style="3" customWidth="1"/>
    <col min="8195" max="8195" width="5.09765625" style="3" customWidth="1"/>
    <col min="8196" max="8196" width="4.5" style="3" customWidth="1"/>
    <col min="8197" max="8197" width="4" style="3" customWidth="1"/>
    <col min="8198" max="8198" width="8.19921875" style="3" customWidth="1"/>
    <col min="8199" max="8199" width="10.5" style="3" customWidth="1"/>
    <col min="8200" max="8200" width="0" style="3" hidden="1" customWidth="1"/>
    <col min="8201" max="8201" width="4.3984375" style="3" customWidth="1"/>
    <col min="8202" max="8202" width="9.5" style="3" customWidth="1"/>
    <col min="8203" max="8203" width="10.59765625" style="3" customWidth="1"/>
    <col min="8204" max="8204" width="12.3984375" style="3" customWidth="1"/>
    <col min="8205" max="8448" width="9" style="3"/>
    <col min="8449" max="8449" width="3.19921875" style="3" customWidth="1"/>
    <col min="8450" max="8450" width="36.59765625" style="3" customWidth="1"/>
    <col min="8451" max="8451" width="5.09765625" style="3" customWidth="1"/>
    <col min="8452" max="8452" width="4.5" style="3" customWidth="1"/>
    <col min="8453" max="8453" width="4" style="3" customWidth="1"/>
    <col min="8454" max="8454" width="8.19921875" style="3" customWidth="1"/>
    <col min="8455" max="8455" width="10.5" style="3" customWidth="1"/>
    <col min="8456" max="8456" width="0" style="3" hidden="1" customWidth="1"/>
    <col min="8457" max="8457" width="4.3984375" style="3" customWidth="1"/>
    <col min="8458" max="8458" width="9.5" style="3" customWidth="1"/>
    <col min="8459" max="8459" width="10.59765625" style="3" customWidth="1"/>
    <col min="8460" max="8460" width="12.3984375" style="3" customWidth="1"/>
    <col min="8461" max="8704" width="9" style="3"/>
    <col min="8705" max="8705" width="3.19921875" style="3" customWidth="1"/>
    <col min="8706" max="8706" width="36.59765625" style="3" customWidth="1"/>
    <col min="8707" max="8707" width="5.09765625" style="3" customWidth="1"/>
    <col min="8708" max="8708" width="4.5" style="3" customWidth="1"/>
    <col min="8709" max="8709" width="4" style="3" customWidth="1"/>
    <col min="8710" max="8710" width="8.19921875" style="3" customWidth="1"/>
    <col min="8711" max="8711" width="10.5" style="3" customWidth="1"/>
    <col min="8712" max="8712" width="0" style="3" hidden="1" customWidth="1"/>
    <col min="8713" max="8713" width="4.3984375" style="3" customWidth="1"/>
    <col min="8714" max="8714" width="9.5" style="3" customWidth="1"/>
    <col min="8715" max="8715" width="10.59765625" style="3" customWidth="1"/>
    <col min="8716" max="8716" width="12.3984375" style="3" customWidth="1"/>
    <col min="8717" max="8960" width="9" style="3"/>
    <col min="8961" max="8961" width="3.19921875" style="3" customWidth="1"/>
    <col min="8962" max="8962" width="36.59765625" style="3" customWidth="1"/>
    <col min="8963" max="8963" width="5.09765625" style="3" customWidth="1"/>
    <col min="8964" max="8964" width="4.5" style="3" customWidth="1"/>
    <col min="8965" max="8965" width="4" style="3" customWidth="1"/>
    <col min="8966" max="8966" width="8.19921875" style="3" customWidth="1"/>
    <col min="8967" max="8967" width="10.5" style="3" customWidth="1"/>
    <col min="8968" max="8968" width="0" style="3" hidden="1" customWidth="1"/>
    <col min="8969" max="8969" width="4.3984375" style="3" customWidth="1"/>
    <col min="8970" max="8970" width="9.5" style="3" customWidth="1"/>
    <col min="8971" max="8971" width="10.59765625" style="3" customWidth="1"/>
    <col min="8972" max="8972" width="12.3984375" style="3" customWidth="1"/>
    <col min="8973" max="9216" width="9" style="3"/>
    <col min="9217" max="9217" width="3.19921875" style="3" customWidth="1"/>
    <col min="9218" max="9218" width="36.59765625" style="3" customWidth="1"/>
    <col min="9219" max="9219" width="5.09765625" style="3" customWidth="1"/>
    <col min="9220" max="9220" width="4.5" style="3" customWidth="1"/>
    <col min="9221" max="9221" width="4" style="3" customWidth="1"/>
    <col min="9222" max="9222" width="8.19921875" style="3" customWidth="1"/>
    <col min="9223" max="9223" width="10.5" style="3" customWidth="1"/>
    <col min="9224" max="9224" width="0" style="3" hidden="1" customWidth="1"/>
    <col min="9225" max="9225" width="4.3984375" style="3" customWidth="1"/>
    <col min="9226" max="9226" width="9.5" style="3" customWidth="1"/>
    <col min="9227" max="9227" width="10.59765625" style="3" customWidth="1"/>
    <col min="9228" max="9228" width="12.3984375" style="3" customWidth="1"/>
    <col min="9229" max="9472" width="9" style="3"/>
    <col min="9473" max="9473" width="3.19921875" style="3" customWidth="1"/>
    <col min="9474" max="9474" width="36.59765625" style="3" customWidth="1"/>
    <col min="9475" max="9475" width="5.09765625" style="3" customWidth="1"/>
    <col min="9476" max="9476" width="4.5" style="3" customWidth="1"/>
    <col min="9477" max="9477" width="4" style="3" customWidth="1"/>
    <col min="9478" max="9478" width="8.19921875" style="3" customWidth="1"/>
    <col min="9479" max="9479" width="10.5" style="3" customWidth="1"/>
    <col min="9480" max="9480" width="0" style="3" hidden="1" customWidth="1"/>
    <col min="9481" max="9481" width="4.3984375" style="3" customWidth="1"/>
    <col min="9482" max="9482" width="9.5" style="3" customWidth="1"/>
    <col min="9483" max="9483" width="10.59765625" style="3" customWidth="1"/>
    <col min="9484" max="9484" width="12.3984375" style="3" customWidth="1"/>
    <col min="9485" max="9728" width="9" style="3"/>
    <col min="9729" max="9729" width="3.19921875" style="3" customWidth="1"/>
    <col min="9730" max="9730" width="36.59765625" style="3" customWidth="1"/>
    <col min="9731" max="9731" width="5.09765625" style="3" customWidth="1"/>
    <col min="9732" max="9732" width="4.5" style="3" customWidth="1"/>
    <col min="9733" max="9733" width="4" style="3" customWidth="1"/>
    <col min="9734" max="9734" width="8.19921875" style="3" customWidth="1"/>
    <col min="9735" max="9735" width="10.5" style="3" customWidth="1"/>
    <col min="9736" max="9736" width="0" style="3" hidden="1" customWidth="1"/>
    <col min="9737" max="9737" width="4.3984375" style="3" customWidth="1"/>
    <col min="9738" max="9738" width="9.5" style="3" customWidth="1"/>
    <col min="9739" max="9739" width="10.59765625" style="3" customWidth="1"/>
    <col min="9740" max="9740" width="12.3984375" style="3" customWidth="1"/>
    <col min="9741" max="9984" width="9" style="3"/>
    <col min="9985" max="9985" width="3.19921875" style="3" customWidth="1"/>
    <col min="9986" max="9986" width="36.59765625" style="3" customWidth="1"/>
    <col min="9987" max="9987" width="5.09765625" style="3" customWidth="1"/>
    <col min="9988" max="9988" width="4.5" style="3" customWidth="1"/>
    <col min="9989" max="9989" width="4" style="3" customWidth="1"/>
    <col min="9990" max="9990" width="8.19921875" style="3" customWidth="1"/>
    <col min="9991" max="9991" width="10.5" style="3" customWidth="1"/>
    <col min="9992" max="9992" width="0" style="3" hidden="1" customWidth="1"/>
    <col min="9993" max="9993" width="4.3984375" style="3" customWidth="1"/>
    <col min="9994" max="9994" width="9.5" style="3" customWidth="1"/>
    <col min="9995" max="9995" width="10.59765625" style="3" customWidth="1"/>
    <col min="9996" max="9996" width="12.3984375" style="3" customWidth="1"/>
    <col min="9997" max="10240" width="9" style="3"/>
    <col min="10241" max="10241" width="3.19921875" style="3" customWidth="1"/>
    <col min="10242" max="10242" width="36.59765625" style="3" customWidth="1"/>
    <col min="10243" max="10243" width="5.09765625" style="3" customWidth="1"/>
    <col min="10244" max="10244" width="4.5" style="3" customWidth="1"/>
    <col min="10245" max="10245" width="4" style="3" customWidth="1"/>
    <col min="10246" max="10246" width="8.19921875" style="3" customWidth="1"/>
    <col min="10247" max="10247" width="10.5" style="3" customWidth="1"/>
    <col min="10248" max="10248" width="0" style="3" hidden="1" customWidth="1"/>
    <col min="10249" max="10249" width="4.3984375" style="3" customWidth="1"/>
    <col min="10250" max="10250" width="9.5" style="3" customWidth="1"/>
    <col min="10251" max="10251" width="10.59765625" style="3" customWidth="1"/>
    <col min="10252" max="10252" width="12.3984375" style="3" customWidth="1"/>
    <col min="10253" max="10496" width="9" style="3"/>
    <col min="10497" max="10497" width="3.19921875" style="3" customWidth="1"/>
    <col min="10498" max="10498" width="36.59765625" style="3" customWidth="1"/>
    <col min="10499" max="10499" width="5.09765625" style="3" customWidth="1"/>
    <col min="10500" max="10500" width="4.5" style="3" customWidth="1"/>
    <col min="10501" max="10501" width="4" style="3" customWidth="1"/>
    <col min="10502" max="10502" width="8.19921875" style="3" customWidth="1"/>
    <col min="10503" max="10503" width="10.5" style="3" customWidth="1"/>
    <col min="10504" max="10504" width="0" style="3" hidden="1" customWidth="1"/>
    <col min="10505" max="10505" width="4.3984375" style="3" customWidth="1"/>
    <col min="10506" max="10506" width="9.5" style="3" customWidth="1"/>
    <col min="10507" max="10507" width="10.59765625" style="3" customWidth="1"/>
    <col min="10508" max="10508" width="12.3984375" style="3" customWidth="1"/>
    <col min="10509" max="10752" width="9" style="3"/>
    <col min="10753" max="10753" width="3.19921875" style="3" customWidth="1"/>
    <col min="10754" max="10754" width="36.59765625" style="3" customWidth="1"/>
    <col min="10755" max="10755" width="5.09765625" style="3" customWidth="1"/>
    <col min="10756" max="10756" width="4.5" style="3" customWidth="1"/>
    <col min="10757" max="10757" width="4" style="3" customWidth="1"/>
    <col min="10758" max="10758" width="8.19921875" style="3" customWidth="1"/>
    <col min="10759" max="10759" width="10.5" style="3" customWidth="1"/>
    <col min="10760" max="10760" width="0" style="3" hidden="1" customWidth="1"/>
    <col min="10761" max="10761" width="4.3984375" style="3" customWidth="1"/>
    <col min="10762" max="10762" width="9.5" style="3" customWidth="1"/>
    <col min="10763" max="10763" width="10.59765625" style="3" customWidth="1"/>
    <col min="10764" max="10764" width="12.3984375" style="3" customWidth="1"/>
    <col min="10765" max="11008" width="9" style="3"/>
    <col min="11009" max="11009" width="3.19921875" style="3" customWidth="1"/>
    <col min="11010" max="11010" width="36.59765625" style="3" customWidth="1"/>
    <col min="11011" max="11011" width="5.09765625" style="3" customWidth="1"/>
    <col min="11012" max="11012" width="4.5" style="3" customWidth="1"/>
    <col min="11013" max="11013" width="4" style="3" customWidth="1"/>
    <col min="11014" max="11014" width="8.19921875" style="3" customWidth="1"/>
    <col min="11015" max="11015" width="10.5" style="3" customWidth="1"/>
    <col min="11016" max="11016" width="0" style="3" hidden="1" customWidth="1"/>
    <col min="11017" max="11017" width="4.3984375" style="3" customWidth="1"/>
    <col min="11018" max="11018" width="9.5" style="3" customWidth="1"/>
    <col min="11019" max="11019" width="10.59765625" style="3" customWidth="1"/>
    <col min="11020" max="11020" width="12.3984375" style="3" customWidth="1"/>
    <col min="11021" max="11264" width="9" style="3"/>
    <col min="11265" max="11265" width="3.19921875" style="3" customWidth="1"/>
    <col min="11266" max="11266" width="36.59765625" style="3" customWidth="1"/>
    <col min="11267" max="11267" width="5.09765625" style="3" customWidth="1"/>
    <col min="11268" max="11268" width="4.5" style="3" customWidth="1"/>
    <col min="11269" max="11269" width="4" style="3" customWidth="1"/>
    <col min="11270" max="11270" width="8.19921875" style="3" customWidth="1"/>
    <col min="11271" max="11271" width="10.5" style="3" customWidth="1"/>
    <col min="11272" max="11272" width="0" style="3" hidden="1" customWidth="1"/>
    <col min="11273" max="11273" width="4.3984375" style="3" customWidth="1"/>
    <col min="11274" max="11274" width="9.5" style="3" customWidth="1"/>
    <col min="11275" max="11275" width="10.59765625" style="3" customWidth="1"/>
    <col min="11276" max="11276" width="12.3984375" style="3" customWidth="1"/>
    <col min="11277" max="11520" width="9" style="3"/>
    <col min="11521" max="11521" width="3.19921875" style="3" customWidth="1"/>
    <col min="11522" max="11522" width="36.59765625" style="3" customWidth="1"/>
    <col min="11523" max="11523" width="5.09765625" style="3" customWidth="1"/>
    <col min="11524" max="11524" width="4.5" style="3" customWidth="1"/>
    <col min="11525" max="11525" width="4" style="3" customWidth="1"/>
    <col min="11526" max="11526" width="8.19921875" style="3" customWidth="1"/>
    <col min="11527" max="11527" width="10.5" style="3" customWidth="1"/>
    <col min="11528" max="11528" width="0" style="3" hidden="1" customWidth="1"/>
    <col min="11529" max="11529" width="4.3984375" style="3" customWidth="1"/>
    <col min="11530" max="11530" width="9.5" style="3" customWidth="1"/>
    <col min="11531" max="11531" width="10.59765625" style="3" customWidth="1"/>
    <col min="11532" max="11532" width="12.3984375" style="3" customWidth="1"/>
    <col min="11533" max="11776" width="9" style="3"/>
    <col min="11777" max="11777" width="3.19921875" style="3" customWidth="1"/>
    <col min="11778" max="11778" width="36.59765625" style="3" customWidth="1"/>
    <col min="11779" max="11779" width="5.09765625" style="3" customWidth="1"/>
    <col min="11780" max="11780" width="4.5" style="3" customWidth="1"/>
    <col min="11781" max="11781" width="4" style="3" customWidth="1"/>
    <col min="11782" max="11782" width="8.19921875" style="3" customWidth="1"/>
    <col min="11783" max="11783" width="10.5" style="3" customWidth="1"/>
    <col min="11784" max="11784" width="0" style="3" hidden="1" customWidth="1"/>
    <col min="11785" max="11785" width="4.3984375" style="3" customWidth="1"/>
    <col min="11786" max="11786" width="9.5" style="3" customWidth="1"/>
    <col min="11787" max="11787" width="10.59765625" style="3" customWidth="1"/>
    <col min="11788" max="11788" width="12.3984375" style="3" customWidth="1"/>
    <col min="11789" max="12032" width="9" style="3"/>
    <col min="12033" max="12033" width="3.19921875" style="3" customWidth="1"/>
    <col min="12034" max="12034" width="36.59765625" style="3" customWidth="1"/>
    <col min="12035" max="12035" width="5.09765625" style="3" customWidth="1"/>
    <col min="12036" max="12036" width="4.5" style="3" customWidth="1"/>
    <col min="12037" max="12037" width="4" style="3" customWidth="1"/>
    <col min="12038" max="12038" width="8.19921875" style="3" customWidth="1"/>
    <col min="12039" max="12039" width="10.5" style="3" customWidth="1"/>
    <col min="12040" max="12040" width="0" style="3" hidden="1" customWidth="1"/>
    <col min="12041" max="12041" width="4.3984375" style="3" customWidth="1"/>
    <col min="12042" max="12042" width="9.5" style="3" customWidth="1"/>
    <col min="12043" max="12043" width="10.59765625" style="3" customWidth="1"/>
    <col min="12044" max="12044" width="12.3984375" style="3" customWidth="1"/>
    <col min="12045" max="12288" width="9" style="3"/>
    <col min="12289" max="12289" width="3.19921875" style="3" customWidth="1"/>
    <col min="12290" max="12290" width="36.59765625" style="3" customWidth="1"/>
    <col min="12291" max="12291" width="5.09765625" style="3" customWidth="1"/>
    <col min="12292" max="12292" width="4.5" style="3" customWidth="1"/>
    <col min="12293" max="12293" width="4" style="3" customWidth="1"/>
    <col min="12294" max="12294" width="8.19921875" style="3" customWidth="1"/>
    <col min="12295" max="12295" width="10.5" style="3" customWidth="1"/>
    <col min="12296" max="12296" width="0" style="3" hidden="1" customWidth="1"/>
    <col min="12297" max="12297" width="4.3984375" style="3" customWidth="1"/>
    <col min="12298" max="12298" width="9.5" style="3" customWidth="1"/>
    <col min="12299" max="12299" width="10.59765625" style="3" customWidth="1"/>
    <col min="12300" max="12300" width="12.3984375" style="3" customWidth="1"/>
    <col min="12301" max="12544" width="9" style="3"/>
    <col min="12545" max="12545" width="3.19921875" style="3" customWidth="1"/>
    <col min="12546" max="12546" width="36.59765625" style="3" customWidth="1"/>
    <col min="12547" max="12547" width="5.09765625" style="3" customWidth="1"/>
    <col min="12548" max="12548" width="4.5" style="3" customWidth="1"/>
    <col min="12549" max="12549" width="4" style="3" customWidth="1"/>
    <col min="12550" max="12550" width="8.19921875" style="3" customWidth="1"/>
    <col min="12551" max="12551" width="10.5" style="3" customWidth="1"/>
    <col min="12552" max="12552" width="0" style="3" hidden="1" customWidth="1"/>
    <col min="12553" max="12553" width="4.3984375" style="3" customWidth="1"/>
    <col min="12554" max="12554" width="9.5" style="3" customWidth="1"/>
    <col min="12555" max="12555" width="10.59765625" style="3" customWidth="1"/>
    <col min="12556" max="12556" width="12.3984375" style="3" customWidth="1"/>
    <col min="12557" max="12800" width="9" style="3"/>
    <col min="12801" max="12801" width="3.19921875" style="3" customWidth="1"/>
    <col min="12802" max="12802" width="36.59765625" style="3" customWidth="1"/>
    <col min="12803" max="12803" width="5.09765625" style="3" customWidth="1"/>
    <col min="12804" max="12804" width="4.5" style="3" customWidth="1"/>
    <col min="12805" max="12805" width="4" style="3" customWidth="1"/>
    <col min="12806" max="12806" width="8.19921875" style="3" customWidth="1"/>
    <col min="12807" max="12807" width="10.5" style="3" customWidth="1"/>
    <col min="12808" max="12808" width="0" style="3" hidden="1" customWidth="1"/>
    <col min="12809" max="12809" width="4.3984375" style="3" customWidth="1"/>
    <col min="12810" max="12810" width="9.5" style="3" customWidth="1"/>
    <col min="12811" max="12811" width="10.59765625" style="3" customWidth="1"/>
    <col min="12812" max="12812" width="12.3984375" style="3" customWidth="1"/>
    <col min="12813" max="13056" width="9" style="3"/>
    <col min="13057" max="13057" width="3.19921875" style="3" customWidth="1"/>
    <col min="13058" max="13058" width="36.59765625" style="3" customWidth="1"/>
    <col min="13059" max="13059" width="5.09765625" style="3" customWidth="1"/>
    <col min="13060" max="13060" width="4.5" style="3" customWidth="1"/>
    <col min="13061" max="13061" width="4" style="3" customWidth="1"/>
    <col min="13062" max="13062" width="8.19921875" style="3" customWidth="1"/>
    <col min="13063" max="13063" width="10.5" style="3" customWidth="1"/>
    <col min="13064" max="13064" width="0" style="3" hidden="1" customWidth="1"/>
    <col min="13065" max="13065" width="4.3984375" style="3" customWidth="1"/>
    <col min="13066" max="13066" width="9.5" style="3" customWidth="1"/>
    <col min="13067" max="13067" width="10.59765625" style="3" customWidth="1"/>
    <col min="13068" max="13068" width="12.3984375" style="3" customWidth="1"/>
    <col min="13069" max="13312" width="9" style="3"/>
    <col min="13313" max="13313" width="3.19921875" style="3" customWidth="1"/>
    <col min="13314" max="13314" width="36.59765625" style="3" customWidth="1"/>
    <col min="13315" max="13315" width="5.09765625" style="3" customWidth="1"/>
    <col min="13316" max="13316" width="4.5" style="3" customWidth="1"/>
    <col min="13317" max="13317" width="4" style="3" customWidth="1"/>
    <col min="13318" max="13318" width="8.19921875" style="3" customWidth="1"/>
    <col min="13319" max="13319" width="10.5" style="3" customWidth="1"/>
    <col min="13320" max="13320" width="0" style="3" hidden="1" customWidth="1"/>
    <col min="13321" max="13321" width="4.3984375" style="3" customWidth="1"/>
    <col min="13322" max="13322" width="9.5" style="3" customWidth="1"/>
    <col min="13323" max="13323" width="10.59765625" style="3" customWidth="1"/>
    <col min="13324" max="13324" width="12.3984375" style="3" customWidth="1"/>
    <col min="13325" max="13568" width="9" style="3"/>
    <col min="13569" max="13569" width="3.19921875" style="3" customWidth="1"/>
    <col min="13570" max="13570" width="36.59765625" style="3" customWidth="1"/>
    <col min="13571" max="13571" width="5.09765625" style="3" customWidth="1"/>
    <col min="13572" max="13572" width="4.5" style="3" customWidth="1"/>
    <col min="13573" max="13573" width="4" style="3" customWidth="1"/>
    <col min="13574" max="13574" width="8.19921875" style="3" customWidth="1"/>
    <col min="13575" max="13575" width="10.5" style="3" customWidth="1"/>
    <col min="13576" max="13576" width="0" style="3" hidden="1" customWidth="1"/>
    <col min="13577" max="13577" width="4.3984375" style="3" customWidth="1"/>
    <col min="13578" max="13578" width="9.5" style="3" customWidth="1"/>
    <col min="13579" max="13579" width="10.59765625" style="3" customWidth="1"/>
    <col min="13580" max="13580" width="12.3984375" style="3" customWidth="1"/>
    <col min="13581" max="13824" width="9" style="3"/>
    <col min="13825" max="13825" width="3.19921875" style="3" customWidth="1"/>
    <col min="13826" max="13826" width="36.59765625" style="3" customWidth="1"/>
    <col min="13827" max="13827" width="5.09765625" style="3" customWidth="1"/>
    <col min="13828" max="13828" width="4.5" style="3" customWidth="1"/>
    <col min="13829" max="13829" width="4" style="3" customWidth="1"/>
    <col min="13830" max="13830" width="8.19921875" style="3" customWidth="1"/>
    <col min="13831" max="13831" width="10.5" style="3" customWidth="1"/>
    <col min="13832" max="13832" width="0" style="3" hidden="1" customWidth="1"/>
    <col min="13833" max="13833" width="4.3984375" style="3" customWidth="1"/>
    <col min="13834" max="13834" width="9.5" style="3" customWidth="1"/>
    <col min="13835" max="13835" width="10.59765625" style="3" customWidth="1"/>
    <col min="13836" max="13836" width="12.3984375" style="3" customWidth="1"/>
    <col min="13837" max="14080" width="9" style="3"/>
    <col min="14081" max="14081" width="3.19921875" style="3" customWidth="1"/>
    <col min="14082" max="14082" width="36.59765625" style="3" customWidth="1"/>
    <col min="14083" max="14083" width="5.09765625" style="3" customWidth="1"/>
    <col min="14084" max="14084" width="4.5" style="3" customWidth="1"/>
    <col min="14085" max="14085" width="4" style="3" customWidth="1"/>
    <col min="14086" max="14086" width="8.19921875" style="3" customWidth="1"/>
    <col min="14087" max="14087" width="10.5" style="3" customWidth="1"/>
    <col min="14088" max="14088" width="0" style="3" hidden="1" customWidth="1"/>
    <col min="14089" max="14089" width="4.3984375" style="3" customWidth="1"/>
    <col min="14090" max="14090" width="9.5" style="3" customWidth="1"/>
    <col min="14091" max="14091" width="10.59765625" style="3" customWidth="1"/>
    <col min="14092" max="14092" width="12.3984375" style="3" customWidth="1"/>
    <col min="14093" max="14336" width="9" style="3"/>
    <col min="14337" max="14337" width="3.19921875" style="3" customWidth="1"/>
    <col min="14338" max="14338" width="36.59765625" style="3" customWidth="1"/>
    <col min="14339" max="14339" width="5.09765625" style="3" customWidth="1"/>
    <col min="14340" max="14340" width="4.5" style="3" customWidth="1"/>
    <col min="14341" max="14341" width="4" style="3" customWidth="1"/>
    <col min="14342" max="14342" width="8.19921875" style="3" customWidth="1"/>
    <col min="14343" max="14343" width="10.5" style="3" customWidth="1"/>
    <col min="14344" max="14344" width="0" style="3" hidden="1" customWidth="1"/>
    <col min="14345" max="14345" width="4.3984375" style="3" customWidth="1"/>
    <col min="14346" max="14346" width="9.5" style="3" customWidth="1"/>
    <col min="14347" max="14347" width="10.59765625" style="3" customWidth="1"/>
    <col min="14348" max="14348" width="12.3984375" style="3" customWidth="1"/>
    <col min="14349" max="14592" width="9" style="3"/>
    <col min="14593" max="14593" width="3.19921875" style="3" customWidth="1"/>
    <col min="14594" max="14594" width="36.59765625" style="3" customWidth="1"/>
    <col min="14595" max="14595" width="5.09765625" style="3" customWidth="1"/>
    <col min="14596" max="14596" width="4.5" style="3" customWidth="1"/>
    <col min="14597" max="14597" width="4" style="3" customWidth="1"/>
    <col min="14598" max="14598" width="8.19921875" style="3" customWidth="1"/>
    <col min="14599" max="14599" width="10.5" style="3" customWidth="1"/>
    <col min="14600" max="14600" width="0" style="3" hidden="1" customWidth="1"/>
    <col min="14601" max="14601" width="4.3984375" style="3" customWidth="1"/>
    <col min="14602" max="14602" width="9.5" style="3" customWidth="1"/>
    <col min="14603" max="14603" width="10.59765625" style="3" customWidth="1"/>
    <col min="14604" max="14604" width="12.3984375" style="3" customWidth="1"/>
    <col min="14605" max="14848" width="9" style="3"/>
    <col min="14849" max="14849" width="3.19921875" style="3" customWidth="1"/>
    <col min="14850" max="14850" width="36.59765625" style="3" customWidth="1"/>
    <col min="14851" max="14851" width="5.09765625" style="3" customWidth="1"/>
    <col min="14852" max="14852" width="4.5" style="3" customWidth="1"/>
    <col min="14853" max="14853" width="4" style="3" customWidth="1"/>
    <col min="14854" max="14854" width="8.19921875" style="3" customWidth="1"/>
    <col min="14855" max="14855" width="10.5" style="3" customWidth="1"/>
    <col min="14856" max="14856" width="0" style="3" hidden="1" customWidth="1"/>
    <col min="14857" max="14857" width="4.3984375" style="3" customWidth="1"/>
    <col min="14858" max="14858" width="9.5" style="3" customWidth="1"/>
    <col min="14859" max="14859" width="10.59765625" style="3" customWidth="1"/>
    <col min="14860" max="14860" width="12.3984375" style="3" customWidth="1"/>
    <col min="14861" max="15104" width="9" style="3"/>
    <col min="15105" max="15105" width="3.19921875" style="3" customWidth="1"/>
    <col min="15106" max="15106" width="36.59765625" style="3" customWidth="1"/>
    <col min="15107" max="15107" width="5.09765625" style="3" customWidth="1"/>
    <col min="15108" max="15108" width="4.5" style="3" customWidth="1"/>
    <col min="15109" max="15109" width="4" style="3" customWidth="1"/>
    <col min="15110" max="15110" width="8.19921875" style="3" customWidth="1"/>
    <col min="15111" max="15111" width="10.5" style="3" customWidth="1"/>
    <col min="15112" max="15112" width="0" style="3" hidden="1" customWidth="1"/>
    <col min="15113" max="15113" width="4.3984375" style="3" customWidth="1"/>
    <col min="15114" max="15114" width="9.5" style="3" customWidth="1"/>
    <col min="15115" max="15115" width="10.59765625" style="3" customWidth="1"/>
    <col min="15116" max="15116" width="12.3984375" style="3" customWidth="1"/>
    <col min="15117" max="15360" width="9" style="3"/>
    <col min="15361" max="15361" width="3.19921875" style="3" customWidth="1"/>
    <col min="15362" max="15362" width="36.59765625" style="3" customWidth="1"/>
    <col min="15363" max="15363" width="5.09765625" style="3" customWidth="1"/>
    <col min="15364" max="15364" width="4.5" style="3" customWidth="1"/>
    <col min="15365" max="15365" width="4" style="3" customWidth="1"/>
    <col min="15366" max="15366" width="8.19921875" style="3" customWidth="1"/>
    <col min="15367" max="15367" width="10.5" style="3" customWidth="1"/>
    <col min="15368" max="15368" width="0" style="3" hidden="1" customWidth="1"/>
    <col min="15369" max="15369" width="4.3984375" style="3" customWidth="1"/>
    <col min="15370" max="15370" width="9.5" style="3" customWidth="1"/>
    <col min="15371" max="15371" width="10.59765625" style="3" customWidth="1"/>
    <col min="15372" max="15372" width="12.3984375" style="3" customWidth="1"/>
    <col min="15373" max="15616" width="9" style="3"/>
    <col min="15617" max="15617" width="3.19921875" style="3" customWidth="1"/>
    <col min="15618" max="15618" width="36.59765625" style="3" customWidth="1"/>
    <col min="15619" max="15619" width="5.09765625" style="3" customWidth="1"/>
    <col min="15620" max="15620" width="4.5" style="3" customWidth="1"/>
    <col min="15621" max="15621" width="4" style="3" customWidth="1"/>
    <col min="15622" max="15622" width="8.19921875" style="3" customWidth="1"/>
    <col min="15623" max="15623" width="10.5" style="3" customWidth="1"/>
    <col min="15624" max="15624" width="0" style="3" hidden="1" customWidth="1"/>
    <col min="15625" max="15625" width="4.3984375" style="3" customWidth="1"/>
    <col min="15626" max="15626" width="9.5" style="3" customWidth="1"/>
    <col min="15627" max="15627" width="10.59765625" style="3" customWidth="1"/>
    <col min="15628" max="15628" width="12.3984375" style="3" customWidth="1"/>
    <col min="15629" max="15872" width="9" style="3"/>
    <col min="15873" max="15873" width="3.19921875" style="3" customWidth="1"/>
    <col min="15874" max="15874" width="36.59765625" style="3" customWidth="1"/>
    <col min="15875" max="15875" width="5.09765625" style="3" customWidth="1"/>
    <col min="15876" max="15876" width="4.5" style="3" customWidth="1"/>
    <col min="15877" max="15877" width="4" style="3" customWidth="1"/>
    <col min="15878" max="15878" width="8.19921875" style="3" customWidth="1"/>
    <col min="15879" max="15879" width="10.5" style="3" customWidth="1"/>
    <col min="15880" max="15880" width="0" style="3" hidden="1" customWidth="1"/>
    <col min="15881" max="15881" width="4.3984375" style="3" customWidth="1"/>
    <col min="15882" max="15882" width="9.5" style="3" customWidth="1"/>
    <col min="15883" max="15883" width="10.59765625" style="3" customWidth="1"/>
    <col min="15884" max="15884" width="12.3984375" style="3" customWidth="1"/>
    <col min="15885" max="16128" width="9" style="3"/>
    <col min="16129" max="16129" width="3.19921875" style="3" customWidth="1"/>
    <col min="16130" max="16130" width="36.59765625" style="3" customWidth="1"/>
    <col min="16131" max="16131" width="5.09765625" style="3" customWidth="1"/>
    <col min="16132" max="16132" width="4.5" style="3" customWidth="1"/>
    <col min="16133" max="16133" width="4" style="3" customWidth="1"/>
    <col min="16134" max="16134" width="8.19921875" style="3" customWidth="1"/>
    <col min="16135" max="16135" width="10.5" style="3" customWidth="1"/>
    <col min="16136" max="16136" width="0" style="3" hidden="1" customWidth="1"/>
    <col min="16137" max="16137" width="4.3984375" style="3" customWidth="1"/>
    <col min="16138" max="16138" width="9.5" style="3" customWidth="1"/>
    <col min="16139" max="16139" width="10.59765625" style="3" customWidth="1"/>
    <col min="16140" max="16140" width="12.3984375" style="3" customWidth="1"/>
    <col min="16141" max="16384" width="9" style="3"/>
  </cols>
  <sheetData>
    <row r="1" spans="1:13">
      <c r="K1" s="6"/>
    </row>
    <row r="3" spans="1:13" ht="13.2">
      <c r="B3" s="43" t="s">
        <v>185</v>
      </c>
      <c r="C3" s="43"/>
      <c r="D3" s="43"/>
      <c r="E3" s="43"/>
      <c r="F3" s="7"/>
      <c r="G3" s="8"/>
      <c r="H3" s="8"/>
      <c r="I3" s="8"/>
      <c r="J3" s="8"/>
      <c r="K3" s="8"/>
      <c r="L3" s="8"/>
      <c r="M3" s="8"/>
    </row>
    <row r="4" spans="1:13" ht="17.399999999999999">
      <c r="A4" s="9"/>
      <c r="B4" s="8" t="s">
        <v>20</v>
      </c>
      <c r="C4" s="8"/>
      <c r="D4" s="9"/>
      <c r="E4" s="9"/>
      <c r="F4" s="9"/>
      <c r="G4" s="9"/>
      <c r="H4" s="9"/>
      <c r="I4" s="9"/>
      <c r="J4" s="9"/>
      <c r="K4" s="9"/>
    </row>
    <row r="5" spans="1:13" hidden="1"/>
    <row r="6" spans="1:13" s="5" customFormat="1" ht="37.5" customHeight="1">
      <c r="A6" s="10" t="s">
        <v>0</v>
      </c>
      <c r="B6" s="11" t="s">
        <v>1</v>
      </c>
      <c r="C6" s="11" t="s">
        <v>93</v>
      </c>
      <c r="D6" s="10" t="s">
        <v>2</v>
      </c>
      <c r="E6" s="10" t="s">
        <v>3</v>
      </c>
      <c r="F6" s="11" t="s">
        <v>4</v>
      </c>
      <c r="G6" s="11" t="s">
        <v>5</v>
      </c>
      <c r="H6" s="12" t="s">
        <v>6</v>
      </c>
      <c r="I6" s="10" t="s">
        <v>7</v>
      </c>
      <c r="J6" s="11" t="s">
        <v>12</v>
      </c>
      <c r="K6" s="11" t="s">
        <v>8</v>
      </c>
      <c r="L6" s="13"/>
    </row>
    <row r="7" spans="1:13" s="5" customFormat="1" ht="15.6">
      <c r="A7" s="14"/>
      <c r="B7" s="15" t="s">
        <v>186</v>
      </c>
      <c r="C7" s="15"/>
      <c r="D7" s="14"/>
      <c r="E7" s="14"/>
      <c r="F7" s="16"/>
      <c r="G7" s="38">
        <f>SUM(G8:G16)</f>
        <v>0</v>
      </c>
      <c r="H7" s="16"/>
      <c r="I7" s="14"/>
      <c r="J7" s="16"/>
      <c r="K7" s="38">
        <f>SUM(K8:K16)</f>
        <v>0</v>
      </c>
    </row>
    <row r="8" spans="1:13" s="5" customFormat="1" ht="13.8">
      <c r="A8" s="17" t="s">
        <v>9</v>
      </c>
      <c r="B8" s="18" t="s">
        <v>47</v>
      </c>
      <c r="C8" s="19" t="s">
        <v>187</v>
      </c>
      <c r="D8" s="19" t="s">
        <v>10</v>
      </c>
      <c r="E8" s="19">
        <v>2</v>
      </c>
      <c r="F8" s="1"/>
      <c r="G8" s="20">
        <f>E8*F8</f>
        <v>0</v>
      </c>
      <c r="H8" s="21"/>
      <c r="I8" s="22">
        <v>0.23</v>
      </c>
      <c r="J8" s="20">
        <f>(1+I8)*F8</f>
        <v>0</v>
      </c>
      <c r="K8" s="20">
        <f>(1+I8)*F8*E8</f>
        <v>0</v>
      </c>
      <c r="L8" s="13"/>
    </row>
    <row r="9" spans="1:13" s="5" customFormat="1" ht="13.8">
      <c r="A9" s="17" t="s">
        <v>13</v>
      </c>
      <c r="B9" s="18" t="s">
        <v>26</v>
      </c>
      <c r="C9" s="19" t="s">
        <v>96</v>
      </c>
      <c r="D9" s="19" t="s">
        <v>10</v>
      </c>
      <c r="E9" s="19">
        <v>2</v>
      </c>
      <c r="F9" s="2"/>
      <c r="G9" s="20">
        <f t="shared" ref="G9:G73" si="0">E9*F9</f>
        <v>0</v>
      </c>
      <c r="H9" s="21"/>
      <c r="I9" s="22">
        <v>0.23</v>
      </c>
      <c r="J9" s="20">
        <f t="shared" ref="J9:J73" si="1">(1+I9)*F9</f>
        <v>0</v>
      </c>
      <c r="K9" s="20">
        <f t="shared" ref="K9:K73" si="2">(1+I9)*F9*E9</f>
        <v>0</v>
      </c>
      <c r="L9" s="13"/>
    </row>
    <row r="10" spans="1:13" s="5" customFormat="1" ht="27.6">
      <c r="A10" s="17" t="s">
        <v>14</v>
      </c>
      <c r="B10" s="18" t="s">
        <v>27</v>
      </c>
      <c r="C10" s="19" t="s">
        <v>112</v>
      </c>
      <c r="D10" s="19" t="s">
        <v>10</v>
      </c>
      <c r="E10" s="19">
        <v>2</v>
      </c>
      <c r="F10" s="2"/>
      <c r="G10" s="20">
        <f t="shared" si="0"/>
        <v>0</v>
      </c>
      <c r="H10" s="21"/>
      <c r="I10" s="22">
        <v>0.23</v>
      </c>
      <c r="J10" s="20">
        <f t="shared" si="1"/>
        <v>0</v>
      </c>
      <c r="K10" s="20">
        <f t="shared" si="2"/>
        <v>0</v>
      </c>
      <c r="L10" s="13"/>
    </row>
    <row r="11" spans="1:13" s="5" customFormat="1" ht="13.8">
      <c r="A11" s="17" t="s">
        <v>15</v>
      </c>
      <c r="B11" s="18" t="s">
        <v>28</v>
      </c>
      <c r="C11" s="19" t="s">
        <v>136</v>
      </c>
      <c r="D11" s="19" t="s">
        <v>10</v>
      </c>
      <c r="E11" s="19">
        <v>1</v>
      </c>
      <c r="F11" s="2"/>
      <c r="G11" s="20">
        <f t="shared" si="0"/>
        <v>0</v>
      </c>
      <c r="H11" s="21"/>
      <c r="I11" s="22">
        <v>0.23</v>
      </c>
      <c r="J11" s="20">
        <f t="shared" si="1"/>
        <v>0</v>
      </c>
      <c r="K11" s="20">
        <f t="shared" si="2"/>
        <v>0</v>
      </c>
      <c r="L11" s="13"/>
    </row>
    <row r="12" spans="1:13" s="5" customFormat="1" ht="13.8">
      <c r="A12" s="17" t="s">
        <v>16</v>
      </c>
      <c r="B12" s="18" t="s">
        <v>29</v>
      </c>
      <c r="C12" s="19" t="s">
        <v>134</v>
      </c>
      <c r="D12" s="19" t="s">
        <v>10</v>
      </c>
      <c r="E12" s="19">
        <v>1</v>
      </c>
      <c r="F12" s="2"/>
      <c r="G12" s="20">
        <f t="shared" si="0"/>
        <v>0</v>
      </c>
      <c r="H12" s="21"/>
      <c r="I12" s="22">
        <v>0.23</v>
      </c>
      <c r="J12" s="20">
        <f t="shared" si="1"/>
        <v>0</v>
      </c>
      <c r="K12" s="20">
        <f t="shared" si="2"/>
        <v>0</v>
      </c>
      <c r="L12" s="13"/>
    </row>
    <row r="13" spans="1:13" s="5" customFormat="1" ht="13.8">
      <c r="A13" s="17" t="s">
        <v>17</v>
      </c>
      <c r="B13" s="18" t="s">
        <v>30</v>
      </c>
      <c r="C13" s="19" t="s">
        <v>120</v>
      </c>
      <c r="D13" s="19" t="s">
        <v>10</v>
      </c>
      <c r="E13" s="19">
        <v>1</v>
      </c>
      <c r="F13" s="2"/>
      <c r="G13" s="20">
        <f t="shared" si="0"/>
        <v>0</v>
      </c>
      <c r="H13" s="21"/>
      <c r="I13" s="22">
        <v>0.23</v>
      </c>
      <c r="J13" s="20">
        <f t="shared" si="1"/>
        <v>0</v>
      </c>
      <c r="K13" s="20">
        <f t="shared" si="2"/>
        <v>0</v>
      </c>
      <c r="L13" s="13"/>
    </row>
    <row r="14" spans="1:13" s="5" customFormat="1" ht="13.8">
      <c r="A14" s="17" t="s">
        <v>18</v>
      </c>
      <c r="B14" s="18" t="s">
        <v>31</v>
      </c>
      <c r="C14" s="19" t="s">
        <v>131</v>
      </c>
      <c r="D14" s="19" t="s">
        <v>10</v>
      </c>
      <c r="E14" s="19">
        <v>8</v>
      </c>
      <c r="F14" s="2"/>
      <c r="G14" s="20">
        <f t="shared" si="0"/>
        <v>0</v>
      </c>
      <c r="H14" s="21"/>
      <c r="I14" s="22">
        <v>0.23</v>
      </c>
      <c r="J14" s="20">
        <f t="shared" si="1"/>
        <v>0</v>
      </c>
      <c r="K14" s="20">
        <f t="shared" si="2"/>
        <v>0</v>
      </c>
      <c r="L14" s="13"/>
    </row>
    <row r="15" spans="1:13" s="5" customFormat="1" ht="13.8">
      <c r="A15" s="17" t="s">
        <v>19</v>
      </c>
      <c r="B15" s="18" t="s">
        <v>32</v>
      </c>
      <c r="C15" s="19" t="s">
        <v>122</v>
      </c>
      <c r="D15" s="19" t="s">
        <v>10</v>
      </c>
      <c r="E15" s="19">
        <v>8</v>
      </c>
      <c r="F15" s="2"/>
      <c r="G15" s="20">
        <f t="shared" si="0"/>
        <v>0</v>
      </c>
      <c r="H15" s="21"/>
      <c r="I15" s="22">
        <v>0.23</v>
      </c>
      <c r="J15" s="20">
        <f t="shared" si="1"/>
        <v>0</v>
      </c>
      <c r="K15" s="20">
        <f t="shared" si="2"/>
        <v>0</v>
      </c>
      <c r="L15" s="13"/>
    </row>
    <row r="16" spans="1:13" s="5" customFormat="1" ht="13.8">
      <c r="A16" s="17" t="s">
        <v>21</v>
      </c>
      <c r="B16" s="18" t="s">
        <v>33</v>
      </c>
      <c r="C16" s="19" t="s">
        <v>114</v>
      </c>
      <c r="D16" s="19" t="s">
        <v>10</v>
      </c>
      <c r="E16" s="19">
        <v>2</v>
      </c>
      <c r="F16" s="2"/>
      <c r="G16" s="20">
        <f t="shared" si="0"/>
        <v>0</v>
      </c>
      <c r="H16" s="21"/>
      <c r="I16" s="22">
        <v>0.23</v>
      </c>
      <c r="J16" s="20">
        <f t="shared" si="1"/>
        <v>0</v>
      </c>
      <c r="K16" s="20">
        <f t="shared" si="2"/>
        <v>0</v>
      </c>
      <c r="L16" s="13"/>
    </row>
    <row r="17" spans="1:12" s="5" customFormat="1" ht="15.6">
      <c r="A17" s="23"/>
      <c r="B17" s="24" t="s">
        <v>188</v>
      </c>
      <c r="C17" s="36"/>
      <c r="D17" s="25"/>
      <c r="E17" s="25"/>
      <c r="F17" s="26"/>
      <c r="G17" s="27">
        <f>SUM(G18:G26)</f>
        <v>0</v>
      </c>
      <c r="H17" s="28"/>
      <c r="I17" s="29"/>
      <c r="J17" s="27"/>
      <c r="K17" s="27">
        <f>SUM(K18:K26)</f>
        <v>0</v>
      </c>
      <c r="L17" s="13"/>
    </row>
    <row r="18" spans="1:12" s="5" customFormat="1" ht="13.8">
      <c r="A18" s="17" t="s">
        <v>9</v>
      </c>
      <c r="B18" s="18" t="s">
        <v>47</v>
      </c>
      <c r="C18" s="19" t="s">
        <v>102</v>
      </c>
      <c r="D18" s="19" t="s">
        <v>10</v>
      </c>
      <c r="E18" s="19">
        <v>2</v>
      </c>
      <c r="F18" s="2"/>
      <c r="G18" s="20">
        <f t="shared" si="0"/>
        <v>0</v>
      </c>
      <c r="H18" s="21"/>
      <c r="I18" s="22">
        <v>0.23</v>
      </c>
      <c r="J18" s="20">
        <f t="shared" si="1"/>
        <v>0</v>
      </c>
      <c r="K18" s="20">
        <f t="shared" si="2"/>
        <v>0</v>
      </c>
      <c r="L18" s="13"/>
    </row>
    <row r="19" spans="1:12" s="5" customFormat="1" ht="13.8">
      <c r="A19" s="17" t="s">
        <v>13</v>
      </c>
      <c r="B19" s="18" t="s">
        <v>26</v>
      </c>
      <c r="C19" s="19" t="s">
        <v>96</v>
      </c>
      <c r="D19" s="19" t="s">
        <v>10</v>
      </c>
      <c r="E19" s="19">
        <v>2</v>
      </c>
      <c r="F19" s="2"/>
      <c r="G19" s="20">
        <f t="shared" si="0"/>
        <v>0</v>
      </c>
      <c r="H19" s="21"/>
      <c r="I19" s="22">
        <v>0.23</v>
      </c>
      <c r="J19" s="20">
        <f t="shared" si="1"/>
        <v>0</v>
      </c>
      <c r="K19" s="20">
        <f t="shared" si="2"/>
        <v>0</v>
      </c>
      <c r="L19" s="13"/>
    </row>
    <row r="20" spans="1:12" s="5" customFormat="1" ht="27.6">
      <c r="A20" s="17" t="s">
        <v>14</v>
      </c>
      <c r="B20" s="18" t="s">
        <v>27</v>
      </c>
      <c r="C20" s="19" t="s">
        <v>112</v>
      </c>
      <c r="D20" s="19" t="s">
        <v>10</v>
      </c>
      <c r="E20" s="19">
        <v>2</v>
      </c>
      <c r="F20" s="2"/>
      <c r="G20" s="20">
        <f t="shared" si="0"/>
        <v>0</v>
      </c>
      <c r="H20" s="21"/>
      <c r="I20" s="22">
        <v>0.23</v>
      </c>
      <c r="J20" s="20">
        <f t="shared" si="1"/>
        <v>0</v>
      </c>
      <c r="K20" s="20">
        <f t="shared" si="2"/>
        <v>0</v>
      </c>
      <c r="L20" s="13"/>
    </row>
    <row r="21" spans="1:12" s="5" customFormat="1" ht="13.8">
      <c r="A21" s="17" t="s">
        <v>15</v>
      </c>
      <c r="B21" s="18" t="s">
        <v>28</v>
      </c>
      <c r="C21" s="19" t="s">
        <v>136</v>
      </c>
      <c r="D21" s="19" t="s">
        <v>10</v>
      </c>
      <c r="E21" s="19">
        <v>1</v>
      </c>
      <c r="F21" s="2"/>
      <c r="G21" s="20">
        <f>E21*F21</f>
        <v>0</v>
      </c>
      <c r="H21" s="21"/>
      <c r="I21" s="22">
        <v>0.23</v>
      </c>
      <c r="J21" s="20">
        <f t="shared" si="1"/>
        <v>0</v>
      </c>
      <c r="K21" s="20">
        <f>(1+I21)*F21*E21</f>
        <v>0</v>
      </c>
      <c r="L21" s="13"/>
    </row>
    <row r="22" spans="1:12" s="5" customFormat="1" ht="13.8">
      <c r="A22" s="17" t="s">
        <v>16</v>
      </c>
      <c r="B22" s="18" t="s">
        <v>29</v>
      </c>
      <c r="C22" s="19" t="s">
        <v>134</v>
      </c>
      <c r="D22" s="19" t="s">
        <v>10</v>
      </c>
      <c r="E22" s="19">
        <v>1</v>
      </c>
      <c r="F22" s="2"/>
      <c r="G22" s="20">
        <f>E22*F22</f>
        <v>0</v>
      </c>
      <c r="H22" s="21"/>
      <c r="I22" s="22">
        <v>0.23</v>
      </c>
      <c r="J22" s="20">
        <f t="shared" si="1"/>
        <v>0</v>
      </c>
      <c r="K22" s="20">
        <f>(1+I22)*F22*E22</f>
        <v>0</v>
      </c>
      <c r="L22" s="13"/>
    </row>
    <row r="23" spans="1:12" s="5" customFormat="1" ht="13.8">
      <c r="A23" s="17" t="s">
        <v>17</v>
      </c>
      <c r="B23" s="18" t="s">
        <v>30</v>
      </c>
      <c r="C23" s="19" t="s">
        <v>121</v>
      </c>
      <c r="D23" s="19" t="s">
        <v>10</v>
      </c>
      <c r="E23" s="19">
        <v>1</v>
      </c>
      <c r="F23" s="2"/>
      <c r="G23" s="20">
        <f t="shared" si="0"/>
        <v>0</v>
      </c>
      <c r="H23" s="21"/>
      <c r="I23" s="22">
        <v>0.23</v>
      </c>
      <c r="J23" s="20">
        <f t="shared" si="1"/>
        <v>0</v>
      </c>
      <c r="K23" s="20">
        <f t="shared" si="2"/>
        <v>0</v>
      </c>
      <c r="L23" s="13"/>
    </row>
    <row r="24" spans="1:12" s="5" customFormat="1" ht="13.8">
      <c r="A24" s="17" t="s">
        <v>18</v>
      </c>
      <c r="B24" s="18" t="s">
        <v>31</v>
      </c>
      <c r="C24" s="19" t="s">
        <v>131</v>
      </c>
      <c r="D24" s="19" t="s">
        <v>10</v>
      </c>
      <c r="E24" s="19">
        <v>4</v>
      </c>
      <c r="F24" s="2"/>
      <c r="G24" s="20">
        <f t="shared" si="0"/>
        <v>0</v>
      </c>
      <c r="H24" s="21"/>
      <c r="I24" s="22">
        <v>0.23</v>
      </c>
      <c r="J24" s="20">
        <f t="shared" si="1"/>
        <v>0</v>
      </c>
      <c r="K24" s="20">
        <f t="shared" si="2"/>
        <v>0</v>
      </c>
      <c r="L24" s="13"/>
    </row>
    <row r="25" spans="1:12" s="5" customFormat="1" ht="13.8">
      <c r="A25" s="17" t="s">
        <v>19</v>
      </c>
      <c r="B25" s="18" t="s">
        <v>32</v>
      </c>
      <c r="C25" s="19" t="s">
        <v>122</v>
      </c>
      <c r="D25" s="19" t="s">
        <v>10</v>
      </c>
      <c r="E25" s="19">
        <v>4</v>
      </c>
      <c r="F25" s="2"/>
      <c r="G25" s="20">
        <f t="shared" si="0"/>
        <v>0</v>
      </c>
      <c r="H25" s="21"/>
      <c r="I25" s="22">
        <v>0.23</v>
      </c>
      <c r="J25" s="20">
        <f t="shared" si="1"/>
        <v>0</v>
      </c>
      <c r="K25" s="20">
        <f t="shared" si="2"/>
        <v>0</v>
      </c>
      <c r="L25" s="13"/>
    </row>
    <row r="26" spans="1:12" s="5" customFormat="1" ht="13.8">
      <c r="A26" s="17" t="s">
        <v>21</v>
      </c>
      <c r="B26" s="18" t="s">
        <v>33</v>
      </c>
      <c r="C26" s="19" t="s">
        <v>114</v>
      </c>
      <c r="D26" s="19" t="s">
        <v>10</v>
      </c>
      <c r="E26" s="19">
        <v>2</v>
      </c>
      <c r="F26" s="2"/>
      <c r="G26" s="20">
        <f t="shared" si="0"/>
        <v>0</v>
      </c>
      <c r="H26" s="21"/>
      <c r="I26" s="22">
        <v>0.23</v>
      </c>
      <c r="J26" s="20">
        <f t="shared" si="1"/>
        <v>0</v>
      </c>
      <c r="K26" s="20">
        <f t="shared" si="2"/>
        <v>0</v>
      </c>
      <c r="L26" s="13"/>
    </row>
    <row r="27" spans="1:12" s="5" customFormat="1" ht="15.6">
      <c r="A27" s="23"/>
      <c r="B27" s="24" t="s">
        <v>189</v>
      </c>
      <c r="C27" s="36"/>
      <c r="D27" s="25"/>
      <c r="E27" s="25"/>
      <c r="F27" s="26"/>
      <c r="G27" s="27">
        <f>SUM(G28:G40)</f>
        <v>0</v>
      </c>
      <c r="H27" s="28"/>
      <c r="I27" s="29"/>
      <c r="J27" s="27"/>
      <c r="K27" s="27">
        <f>SUM(K28:K40)</f>
        <v>0</v>
      </c>
      <c r="L27" s="13"/>
    </row>
    <row r="28" spans="1:12" s="5" customFormat="1" ht="27.6">
      <c r="A28" s="17" t="s">
        <v>9</v>
      </c>
      <c r="B28" s="18" t="s">
        <v>190</v>
      </c>
      <c r="C28" s="19" t="s">
        <v>191</v>
      </c>
      <c r="D28" s="19" t="s">
        <v>10</v>
      </c>
      <c r="E28" s="19">
        <v>4</v>
      </c>
      <c r="F28" s="2"/>
      <c r="G28" s="20">
        <f t="shared" si="0"/>
        <v>0</v>
      </c>
      <c r="H28" s="21"/>
      <c r="I28" s="22">
        <v>0.23</v>
      </c>
      <c r="J28" s="20">
        <f t="shared" si="1"/>
        <v>0</v>
      </c>
      <c r="K28" s="20">
        <f t="shared" si="2"/>
        <v>0</v>
      </c>
      <c r="L28" s="13"/>
    </row>
    <row r="29" spans="1:12" s="5" customFormat="1" ht="13.8">
      <c r="A29" s="17" t="s">
        <v>13</v>
      </c>
      <c r="B29" s="18" t="s">
        <v>192</v>
      </c>
      <c r="C29" s="19" t="s">
        <v>193</v>
      </c>
      <c r="D29" s="19" t="s">
        <v>10</v>
      </c>
      <c r="E29" s="19">
        <v>2</v>
      </c>
      <c r="F29" s="2"/>
      <c r="G29" s="20">
        <f t="shared" si="0"/>
        <v>0</v>
      </c>
      <c r="H29" s="21"/>
      <c r="I29" s="22">
        <v>0.23</v>
      </c>
      <c r="J29" s="20">
        <f t="shared" si="1"/>
        <v>0</v>
      </c>
      <c r="K29" s="20">
        <f t="shared" si="2"/>
        <v>0</v>
      </c>
      <c r="L29" s="13"/>
    </row>
    <row r="30" spans="1:12" s="5" customFormat="1" ht="13.8">
      <c r="A30" s="17" t="s">
        <v>14</v>
      </c>
      <c r="B30" s="18" t="s">
        <v>26</v>
      </c>
      <c r="C30" s="19" t="s">
        <v>96</v>
      </c>
      <c r="D30" s="19" t="s">
        <v>10</v>
      </c>
      <c r="E30" s="19">
        <v>4</v>
      </c>
      <c r="F30" s="2"/>
      <c r="G30" s="20">
        <f t="shared" si="0"/>
        <v>0</v>
      </c>
      <c r="H30" s="21"/>
      <c r="I30" s="22">
        <v>0.23</v>
      </c>
      <c r="J30" s="20">
        <f t="shared" si="1"/>
        <v>0</v>
      </c>
      <c r="K30" s="20">
        <f t="shared" si="2"/>
        <v>0</v>
      </c>
      <c r="L30" s="13"/>
    </row>
    <row r="31" spans="1:12" s="5" customFormat="1" ht="27.6">
      <c r="A31" s="17" t="s">
        <v>15</v>
      </c>
      <c r="B31" s="18" t="s">
        <v>27</v>
      </c>
      <c r="C31" s="19" t="s">
        <v>112</v>
      </c>
      <c r="D31" s="19" t="s">
        <v>10</v>
      </c>
      <c r="E31" s="19">
        <v>4</v>
      </c>
      <c r="F31" s="2"/>
      <c r="G31" s="20">
        <f t="shared" si="0"/>
        <v>0</v>
      </c>
      <c r="H31" s="21"/>
      <c r="I31" s="22">
        <v>0.23</v>
      </c>
      <c r="J31" s="20">
        <f t="shared" si="1"/>
        <v>0</v>
      </c>
      <c r="K31" s="20">
        <f t="shared" si="2"/>
        <v>0</v>
      </c>
      <c r="L31" s="13"/>
    </row>
    <row r="32" spans="1:12" s="5" customFormat="1" ht="13.8">
      <c r="A32" s="17" t="s">
        <v>16</v>
      </c>
      <c r="B32" s="18" t="s">
        <v>28</v>
      </c>
      <c r="C32" s="19" t="s">
        <v>136</v>
      </c>
      <c r="D32" s="19" t="s">
        <v>10</v>
      </c>
      <c r="E32" s="19">
        <v>2</v>
      </c>
      <c r="F32" s="2"/>
      <c r="G32" s="20">
        <f t="shared" si="0"/>
        <v>0</v>
      </c>
      <c r="H32" s="21"/>
      <c r="I32" s="22">
        <v>0.23</v>
      </c>
      <c r="J32" s="20">
        <f t="shared" si="1"/>
        <v>0</v>
      </c>
      <c r="K32" s="20">
        <f t="shared" si="2"/>
        <v>0</v>
      </c>
      <c r="L32" s="13"/>
    </row>
    <row r="33" spans="1:12" s="5" customFormat="1" ht="13.8">
      <c r="A33" s="17" t="s">
        <v>17</v>
      </c>
      <c r="B33" s="18" t="s">
        <v>54</v>
      </c>
      <c r="C33" s="19" t="s">
        <v>135</v>
      </c>
      <c r="D33" s="19" t="s">
        <v>10</v>
      </c>
      <c r="E33" s="19">
        <v>1</v>
      </c>
      <c r="F33" s="2"/>
      <c r="G33" s="20">
        <f t="shared" si="0"/>
        <v>0</v>
      </c>
      <c r="H33" s="21"/>
      <c r="I33" s="22">
        <v>0.23</v>
      </c>
      <c r="J33" s="20">
        <f t="shared" si="1"/>
        <v>0</v>
      </c>
      <c r="K33" s="20">
        <f t="shared" si="2"/>
        <v>0</v>
      </c>
      <c r="L33" s="13"/>
    </row>
    <row r="34" spans="1:12" s="5" customFormat="1" ht="13.8">
      <c r="A34" s="17" t="s">
        <v>18</v>
      </c>
      <c r="B34" s="18" t="s">
        <v>55</v>
      </c>
      <c r="C34" s="19" t="s">
        <v>123</v>
      </c>
      <c r="D34" s="19" t="s">
        <v>10</v>
      </c>
      <c r="E34" s="19">
        <v>1</v>
      </c>
      <c r="F34" s="2"/>
      <c r="G34" s="20">
        <f t="shared" si="0"/>
        <v>0</v>
      </c>
      <c r="H34" s="21"/>
      <c r="I34" s="22">
        <v>0.23</v>
      </c>
      <c r="J34" s="20">
        <f t="shared" si="1"/>
        <v>0</v>
      </c>
      <c r="K34" s="20">
        <f t="shared" si="2"/>
        <v>0</v>
      </c>
      <c r="L34" s="13"/>
    </row>
    <row r="35" spans="1:12" s="5" customFormat="1" ht="13.8">
      <c r="A35" s="17" t="s">
        <v>19</v>
      </c>
      <c r="B35" s="18" t="s">
        <v>31</v>
      </c>
      <c r="C35" s="19" t="s">
        <v>131</v>
      </c>
      <c r="D35" s="19" t="s">
        <v>10</v>
      </c>
      <c r="E35" s="19">
        <v>14</v>
      </c>
      <c r="F35" s="2"/>
      <c r="G35" s="20">
        <f t="shared" si="0"/>
        <v>0</v>
      </c>
      <c r="H35" s="21"/>
      <c r="I35" s="22">
        <v>0.23</v>
      </c>
      <c r="J35" s="20">
        <f t="shared" si="1"/>
        <v>0</v>
      </c>
      <c r="K35" s="20">
        <f t="shared" si="2"/>
        <v>0</v>
      </c>
      <c r="L35" s="13"/>
    </row>
    <row r="36" spans="1:12" s="5" customFormat="1" ht="13.8">
      <c r="A36" s="17" t="s">
        <v>21</v>
      </c>
      <c r="B36" s="18" t="s">
        <v>32</v>
      </c>
      <c r="C36" s="19" t="s">
        <v>122</v>
      </c>
      <c r="D36" s="19" t="s">
        <v>10</v>
      </c>
      <c r="E36" s="19">
        <v>14</v>
      </c>
      <c r="F36" s="2"/>
      <c r="G36" s="20">
        <f t="shared" si="0"/>
        <v>0</v>
      </c>
      <c r="H36" s="21"/>
      <c r="I36" s="22">
        <v>0.23</v>
      </c>
      <c r="J36" s="20">
        <f t="shared" si="1"/>
        <v>0</v>
      </c>
      <c r="K36" s="20">
        <f t="shared" si="2"/>
        <v>0</v>
      </c>
      <c r="L36" s="13"/>
    </row>
    <row r="37" spans="1:12" s="5" customFormat="1" ht="13.8">
      <c r="A37" s="17" t="s">
        <v>22</v>
      </c>
      <c r="B37" s="18" t="s">
        <v>79</v>
      </c>
      <c r="C37" s="19" t="s">
        <v>129</v>
      </c>
      <c r="D37" s="19" t="s">
        <v>10</v>
      </c>
      <c r="E37" s="19">
        <v>1</v>
      </c>
      <c r="F37" s="2"/>
      <c r="G37" s="20">
        <f t="shared" si="0"/>
        <v>0</v>
      </c>
      <c r="H37" s="21"/>
      <c r="I37" s="22">
        <v>0.23</v>
      </c>
      <c r="J37" s="20">
        <f t="shared" si="1"/>
        <v>0</v>
      </c>
      <c r="K37" s="20">
        <f t="shared" si="2"/>
        <v>0</v>
      </c>
      <c r="L37" s="13"/>
    </row>
    <row r="38" spans="1:12" s="5" customFormat="1" ht="13.8">
      <c r="A38" s="17" t="s">
        <v>53</v>
      </c>
      <c r="B38" s="18" t="s">
        <v>80</v>
      </c>
      <c r="C38" s="19" t="s">
        <v>120</v>
      </c>
      <c r="D38" s="19" t="s">
        <v>10</v>
      </c>
      <c r="E38" s="19">
        <v>1</v>
      </c>
      <c r="F38" s="2"/>
      <c r="G38" s="20">
        <f t="shared" si="0"/>
        <v>0</v>
      </c>
      <c r="H38" s="21"/>
      <c r="I38" s="22">
        <v>0.23</v>
      </c>
      <c r="J38" s="20">
        <f t="shared" si="1"/>
        <v>0</v>
      </c>
      <c r="K38" s="20">
        <f t="shared" si="2"/>
        <v>0</v>
      </c>
      <c r="L38" s="13"/>
    </row>
    <row r="39" spans="1:12" s="5" customFormat="1" ht="27.6">
      <c r="A39" s="17" t="s">
        <v>82</v>
      </c>
      <c r="B39" s="18" t="s">
        <v>194</v>
      </c>
      <c r="C39" s="19" t="s">
        <v>195</v>
      </c>
      <c r="D39" s="19" t="s">
        <v>10</v>
      </c>
      <c r="E39" s="19">
        <v>1</v>
      </c>
      <c r="F39" s="2"/>
      <c r="G39" s="20">
        <f t="shared" si="0"/>
        <v>0</v>
      </c>
      <c r="H39" s="21"/>
      <c r="I39" s="22">
        <v>0.23</v>
      </c>
      <c r="J39" s="20">
        <f t="shared" si="1"/>
        <v>0</v>
      </c>
      <c r="K39" s="20">
        <f t="shared" si="2"/>
        <v>0</v>
      </c>
      <c r="L39" s="13"/>
    </row>
    <row r="40" spans="1:12" s="5" customFormat="1" ht="13.8">
      <c r="A40" s="17" t="s">
        <v>86</v>
      </c>
      <c r="B40" s="18" t="s">
        <v>33</v>
      </c>
      <c r="C40" s="19" t="s">
        <v>114</v>
      </c>
      <c r="D40" s="19" t="s">
        <v>10</v>
      </c>
      <c r="E40" s="19">
        <v>6</v>
      </c>
      <c r="F40" s="2"/>
      <c r="G40" s="20">
        <f t="shared" si="0"/>
        <v>0</v>
      </c>
      <c r="H40" s="21"/>
      <c r="I40" s="22">
        <v>0.23</v>
      </c>
      <c r="J40" s="20">
        <f t="shared" si="1"/>
        <v>0</v>
      </c>
      <c r="K40" s="20">
        <f t="shared" si="2"/>
        <v>0</v>
      </c>
      <c r="L40" s="13"/>
    </row>
    <row r="41" spans="1:12" s="5" customFormat="1" ht="15.6">
      <c r="A41" s="23"/>
      <c r="B41" s="24" t="s">
        <v>196</v>
      </c>
      <c r="C41" s="36"/>
      <c r="D41" s="25"/>
      <c r="E41" s="25"/>
      <c r="F41" s="26"/>
      <c r="G41" s="27">
        <f>SUM(G42:G50)</f>
        <v>0</v>
      </c>
      <c r="H41" s="28"/>
      <c r="I41" s="29"/>
      <c r="J41" s="27"/>
      <c r="K41" s="27">
        <f>SUM(K42:K50)</f>
        <v>0</v>
      </c>
      <c r="L41" s="13"/>
    </row>
    <row r="42" spans="1:12" s="5" customFormat="1" ht="27.6">
      <c r="A42" s="17" t="s">
        <v>9</v>
      </c>
      <c r="B42" s="18" t="s">
        <v>197</v>
      </c>
      <c r="C42" s="19" t="s">
        <v>187</v>
      </c>
      <c r="D42" s="19" t="s">
        <v>10</v>
      </c>
      <c r="E42" s="19">
        <v>1</v>
      </c>
      <c r="F42" s="1"/>
      <c r="G42" s="20">
        <f t="shared" si="0"/>
        <v>0</v>
      </c>
      <c r="H42" s="21"/>
      <c r="I42" s="22">
        <v>0.23</v>
      </c>
      <c r="J42" s="20">
        <f t="shared" si="1"/>
        <v>0</v>
      </c>
      <c r="K42" s="20">
        <f t="shared" si="2"/>
        <v>0</v>
      </c>
      <c r="L42" s="13"/>
    </row>
    <row r="43" spans="1:12" s="5" customFormat="1" ht="13.8">
      <c r="A43" s="17" t="s">
        <v>13</v>
      </c>
      <c r="B43" s="18" t="s">
        <v>26</v>
      </c>
      <c r="C43" s="19" t="s">
        <v>96</v>
      </c>
      <c r="D43" s="19" t="s">
        <v>10</v>
      </c>
      <c r="E43" s="19">
        <v>1</v>
      </c>
      <c r="F43" s="2"/>
      <c r="G43" s="20">
        <f t="shared" si="0"/>
        <v>0</v>
      </c>
      <c r="H43" s="21"/>
      <c r="I43" s="22">
        <v>0.23</v>
      </c>
      <c r="J43" s="20">
        <f t="shared" si="1"/>
        <v>0</v>
      </c>
      <c r="K43" s="20">
        <f t="shared" si="2"/>
        <v>0</v>
      </c>
      <c r="L43" s="13"/>
    </row>
    <row r="44" spans="1:12" s="5" customFormat="1" ht="27.6">
      <c r="A44" s="17" t="s">
        <v>14</v>
      </c>
      <c r="B44" s="18" t="s">
        <v>198</v>
      </c>
      <c r="C44" s="19" t="s">
        <v>112</v>
      </c>
      <c r="D44" s="19" t="s">
        <v>10</v>
      </c>
      <c r="E44" s="19">
        <v>1</v>
      </c>
      <c r="F44" s="2"/>
      <c r="G44" s="20">
        <f t="shared" si="0"/>
        <v>0</v>
      </c>
      <c r="H44" s="21"/>
      <c r="I44" s="22">
        <v>0.23</v>
      </c>
      <c r="J44" s="20">
        <f t="shared" si="1"/>
        <v>0</v>
      </c>
      <c r="K44" s="20">
        <f t="shared" si="2"/>
        <v>0</v>
      </c>
      <c r="L44" s="13"/>
    </row>
    <row r="45" spans="1:12" s="5" customFormat="1" ht="13.8">
      <c r="A45" s="17" t="s">
        <v>15</v>
      </c>
      <c r="B45" s="18" t="s">
        <v>199</v>
      </c>
      <c r="C45" s="19" t="s">
        <v>200</v>
      </c>
      <c r="D45" s="19" t="s">
        <v>10</v>
      </c>
      <c r="E45" s="19">
        <v>1</v>
      </c>
      <c r="F45" s="2"/>
      <c r="G45" s="20">
        <f t="shared" si="0"/>
        <v>0</v>
      </c>
      <c r="H45" s="21"/>
      <c r="I45" s="22">
        <v>0.23</v>
      </c>
      <c r="J45" s="20">
        <f t="shared" si="1"/>
        <v>0</v>
      </c>
      <c r="K45" s="20">
        <f t="shared" si="2"/>
        <v>0</v>
      </c>
      <c r="L45" s="13"/>
    </row>
    <row r="46" spans="1:12" s="5" customFormat="1" ht="13.8">
      <c r="A46" s="17" t="s">
        <v>16</v>
      </c>
      <c r="B46" s="18" t="s">
        <v>201</v>
      </c>
      <c r="C46" s="19" t="s">
        <v>202</v>
      </c>
      <c r="D46" s="19" t="s">
        <v>10</v>
      </c>
      <c r="E46" s="19">
        <v>2</v>
      </c>
      <c r="F46" s="2"/>
      <c r="G46" s="20">
        <f t="shared" si="0"/>
        <v>0</v>
      </c>
      <c r="H46" s="21"/>
      <c r="I46" s="22">
        <v>0.23</v>
      </c>
      <c r="J46" s="20">
        <f t="shared" si="1"/>
        <v>0</v>
      </c>
      <c r="K46" s="20">
        <f t="shared" si="2"/>
        <v>0</v>
      </c>
      <c r="L46" s="13"/>
    </row>
    <row r="47" spans="1:12" s="5" customFormat="1" ht="27.6">
      <c r="A47" s="17" t="s">
        <v>17</v>
      </c>
      <c r="B47" s="18" t="s">
        <v>203</v>
      </c>
      <c r="C47" s="19" t="s">
        <v>204</v>
      </c>
      <c r="D47" s="19" t="s">
        <v>10</v>
      </c>
      <c r="E47" s="19">
        <v>1</v>
      </c>
      <c r="F47" s="2"/>
      <c r="G47" s="20">
        <f t="shared" si="0"/>
        <v>0</v>
      </c>
      <c r="H47" s="21"/>
      <c r="I47" s="22">
        <v>0.23</v>
      </c>
      <c r="J47" s="20">
        <f t="shared" si="1"/>
        <v>0</v>
      </c>
      <c r="K47" s="20">
        <f t="shared" si="2"/>
        <v>0</v>
      </c>
      <c r="L47" s="13"/>
    </row>
    <row r="48" spans="1:12" s="5" customFormat="1" ht="13.8">
      <c r="A48" s="17" t="s">
        <v>18</v>
      </c>
      <c r="B48" s="18" t="s">
        <v>184</v>
      </c>
      <c r="C48" s="19" t="s">
        <v>138</v>
      </c>
      <c r="D48" s="19" t="s">
        <v>10</v>
      </c>
      <c r="E48" s="19">
        <v>2</v>
      </c>
      <c r="F48" s="2"/>
      <c r="G48" s="20">
        <f t="shared" si="0"/>
        <v>0</v>
      </c>
      <c r="H48" s="21"/>
      <c r="I48" s="22">
        <v>0.23</v>
      </c>
      <c r="J48" s="20">
        <f t="shared" si="1"/>
        <v>0</v>
      </c>
      <c r="K48" s="20">
        <f t="shared" si="2"/>
        <v>0</v>
      </c>
      <c r="L48" s="13"/>
    </row>
    <row r="49" spans="1:12" s="5" customFormat="1" ht="13.8">
      <c r="A49" s="17" t="s">
        <v>19</v>
      </c>
      <c r="B49" s="18" t="s">
        <v>157</v>
      </c>
      <c r="C49" s="19" t="s">
        <v>115</v>
      </c>
      <c r="D49" s="19" t="s">
        <v>10</v>
      </c>
      <c r="E49" s="19">
        <v>4</v>
      </c>
      <c r="F49" s="2"/>
      <c r="G49" s="20">
        <f t="shared" si="0"/>
        <v>0</v>
      </c>
      <c r="H49" s="21"/>
      <c r="I49" s="22">
        <v>0.23</v>
      </c>
      <c r="J49" s="20">
        <f t="shared" si="1"/>
        <v>0</v>
      </c>
      <c r="K49" s="20">
        <f t="shared" si="2"/>
        <v>0</v>
      </c>
      <c r="L49" s="13"/>
    </row>
    <row r="50" spans="1:12" s="5" customFormat="1" ht="13.8">
      <c r="A50" s="17" t="s">
        <v>21</v>
      </c>
      <c r="B50" s="18" t="s">
        <v>33</v>
      </c>
      <c r="C50" s="19" t="s">
        <v>114</v>
      </c>
      <c r="D50" s="19" t="s">
        <v>10</v>
      </c>
      <c r="E50" s="19">
        <v>2</v>
      </c>
      <c r="F50" s="2"/>
      <c r="G50" s="20">
        <f t="shared" si="0"/>
        <v>0</v>
      </c>
      <c r="H50" s="21"/>
      <c r="I50" s="22">
        <v>0.23</v>
      </c>
      <c r="J50" s="20">
        <f t="shared" si="1"/>
        <v>0</v>
      </c>
      <c r="K50" s="20">
        <f t="shared" si="2"/>
        <v>0</v>
      </c>
      <c r="L50" s="13"/>
    </row>
    <row r="51" spans="1:12" s="5" customFormat="1" ht="15.6">
      <c r="A51" s="23"/>
      <c r="B51" s="24" t="s">
        <v>205</v>
      </c>
      <c r="C51" s="36"/>
      <c r="D51" s="25"/>
      <c r="E51" s="25"/>
      <c r="F51" s="26"/>
      <c r="G51" s="27">
        <f>SUM(G52:G61)</f>
        <v>0</v>
      </c>
      <c r="H51" s="28"/>
      <c r="I51" s="29"/>
      <c r="J51" s="27"/>
      <c r="K51" s="27">
        <f>SUM(K52:K61)</f>
        <v>0</v>
      </c>
      <c r="L51" s="13"/>
    </row>
    <row r="52" spans="1:12" s="5" customFormat="1" ht="27.6">
      <c r="A52" s="17" t="s">
        <v>9</v>
      </c>
      <c r="B52" s="18" t="s">
        <v>206</v>
      </c>
      <c r="C52" s="19" t="s">
        <v>207</v>
      </c>
      <c r="D52" s="19" t="s">
        <v>10</v>
      </c>
      <c r="E52" s="19">
        <v>1</v>
      </c>
      <c r="F52" s="2"/>
      <c r="G52" s="20">
        <f t="shared" si="0"/>
        <v>0</v>
      </c>
      <c r="H52" s="21"/>
      <c r="I52" s="22">
        <v>0.23</v>
      </c>
      <c r="J52" s="20">
        <f t="shared" si="1"/>
        <v>0</v>
      </c>
      <c r="K52" s="20">
        <f t="shared" si="2"/>
        <v>0</v>
      </c>
      <c r="L52" s="13"/>
    </row>
    <row r="53" spans="1:12" s="5" customFormat="1" ht="13.8">
      <c r="A53" s="17" t="s">
        <v>13</v>
      </c>
      <c r="B53" s="18" t="s">
        <v>26</v>
      </c>
      <c r="C53" s="19" t="s">
        <v>96</v>
      </c>
      <c r="D53" s="19" t="s">
        <v>10</v>
      </c>
      <c r="E53" s="19">
        <v>1</v>
      </c>
      <c r="F53" s="2"/>
      <c r="G53" s="20">
        <f t="shared" si="0"/>
        <v>0</v>
      </c>
      <c r="H53" s="21"/>
      <c r="I53" s="22">
        <v>0.23</v>
      </c>
      <c r="J53" s="20">
        <f t="shared" si="1"/>
        <v>0</v>
      </c>
      <c r="K53" s="20">
        <f t="shared" si="2"/>
        <v>0</v>
      </c>
      <c r="L53" s="13"/>
    </row>
    <row r="54" spans="1:12" s="5" customFormat="1" ht="27.6">
      <c r="A54" s="17" t="s">
        <v>14</v>
      </c>
      <c r="B54" s="18" t="s">
        <v>198</v>
      </c>
      <c r="C54" s="19" t="s">
        <v>112</v>
      </c>
      <c r="D54" s="19" t="s">
        <v>10</v>
      </c>
      <c r="E54" s="19">
        <v>1</v>
      </c>
      <c r="F54" s="2"/>
      <c r="G54" s="20">
        <f t="shared" si="0"/>
        <v>0</v>
      </c>
      <c r="H54" s="21"/>
      <c r="I54" s="22">
        <v>0.23</v>
      </c>
      <c r="J54" s="20">
        <f t="shared" si="1"/>
        <v>0</v>
      </c>
      <c r="K54" s="20">
        <f t="shared" si="2"/>
        <v>0</v>
      </c>
      <c r="L54" s="13"/>
    </row>
    <row r="55" spans="1:12" s="5" customFormat="1" ht="13.8">
      <c r="A55" s="17" t="s">
        <v>15</v>
      </c>
      <c r="B55" s="18" t="s">
        <v>208</v>
      </c>
      <c r="C55" s="19" t="s">
        <v>209</v>
      </c>
      <c r="D55" s="19" t="s">
        <v>10</v>
      </c>
      <c r="E55" s="19">
        <v>1</v>
      </c>
      <c r="F55" s="2"/>
      <c r="G55" s="20">
        <f t="shared" si="0"/>
        <v>0</v>
      </c>
      <c r="H55" s="21"/>
      <c r="I55" s="22">
        <v>0.23</v>
      </c>
      <c r="J55" s="20">
        <f t="shared" si="1"/>
        <v>0</v>
      </c>
      <c r="K55" s="20">
        <f t="shared" si="2"/>
        <v>0</v>
      </c>
      <c r="L55" s="13"/>
    </row>
    <row r="56" spans="1:12" s="5" customFormat="1" ht="27.6">
      <c r="A56" s="17" t="s">
        <v>16</v>
      </c>
      <c r="B56" s="18" t="s">
        <v>210</v>
      </c>
      <c r="C56" s="19" t="s">
        <v>133</v>
      </c>
      <c r="D56" s="19" t="s">
        <v>10</v>
      </c>
      <c r="E56" s="19">
        <v>1</v>
      </c>
      <c r="F56" s="2"/>
      <c r="G56" s="20">
        <f t="shared" si="0"/>
        <v>0</v>
      </c>
      <c r="H56" s="21"/>
      <c r="I56" s="22">
        <v>0.23</v>
      </c>
      <c r="J56" s="20">
        <f t="shared" si="1"/>
        <v>0</v>
      </c>
      <c r="K56" s="20">
        <f t="shared" si="2"/>
        <v>0</v>
      </c>
      <c r="L56" s="13"/>
    </row>
    <row r="57" spans="1:12" s="5" customFormat="1" ht="13.8">
      <c r="A57" s="17" t="s">
        <v>17</v>
      </c>
      <c r="B57" s="18" t="s">
        <v>211</v>
      </c>
      <c r="C57" s="19" t="s">
        <v>131</v>
      </c>
      <c r="D57" s="19" t="s">
        <v>10</v>
      </c>
      <c r="E57" s="19">
        <v>1</v>
      </c>
      <c r="F57" s="2"/>
      <c r="G57" s="20">
        <f t="shared" si="0"/>
        <v>0</v>
      </c>
      <c r="H57" s="21"/>
      <c r="I57" s="22">
        <v>0.23</v>
      </c>
      <c r="J57" s="20">
        <f t="shared" si="1"/>
        <v>0</v>
      </c>
      <c r="K57" s="20">
        <f t="shared" si="2"/>
        <v>0</v>
      </c>
      <c r="L57" s="13"/>
    </row>
    <row r="58" spans="1:12" s="5" customFormat="1" ht="13.8">
      <c r="A58" s="17" t="s">
        <v>18</v>
      </c>
      <c r="B58" s="18" t="s">
        <v>201</v>
      </c>
      <c r="C58" s="19" t="s">
        <v>202</v>
      </c>
      <c r="D58" s="19" t="s">
        <v>10</v>
      </c>
      <c r="E58" s="19">
        <v>2</v>
      </c>
      <c r="F58" s="2"/>
      <c r="G58" s="20">
        <f t="shared" si="0"/>
        <v>0</v>
      </c>
      <c r="H58" s="21"/>
      <c r="I58" s="22">
        <v>0.23</v>
      </c>
      <c r="J58" s="20">
        <f t="shared" si="1"/>
        <v>0</v>
      </c>
      <c r="K58" s="20">
        <f t="shared" si="2"/>
        <v>0</v>
      </c>
      <c r="L58" s="13"/>
    </row>
    <row r="59" spans="1:12" s="5" customFormat="1" ht="27.6">
      <c r="A59" s="17" t="s">
        <v>19</v>
      </c>
      <c r="B59" s="18" t="s">
        <v>203</v>
      </c>
      <c r="C59" s="19" t="s">
        <v>204</v>
      </c>
      <c r="D59" s="19" t="s">
        <v>10</v>
      </c>
      <c r="E59" s="19">
        <v>1</v>
      </c>
      <c r="F59" s="2"/>
      <c r="G59" s="20">
        <f t="shared" si="0"/>
        <v>0</v>
      </c>
      <c r="H59" s="21"/>
      <c r="I59" s="22">
        <v>0.23</v>
      </c>
      <c r="J59" s="20">
        <f t="shared" si="1"/>
        <v>0</v>
      </c>
      <c r="K59" s="20">
        <f t="shared" si="2"/>
        <v>0</v>
      </c>
      <c r="L59" s="13"/>
    </row>
    <row r="60" spans="1:12" s="5" customFormat="1" ht="13.8">
      <c r="A60" s="17" t="s">
        <v>21</v>
      </c>
      <c r="B60" s="18" t="s">
        <v>157</v>
      </c>
      <c r="C60" s="19" t="s">
        <v>115</v>
      </c>
      <c r="D60" s="19" t="s">
        <v>10</v>
      </c>
      <c r="E60" s="19">
        <v>4</v>
      </c>
      <c r="F60" s="2"/>
      <c r="G60" s="20">
        <f t="shared" si="0"/>
        <v>0</v>
      </c>
      <c r="H60" s="21"/>
      <c r="I60" s="22">
        <v>0.23</v>
      </c>
      <c r="J60" s="20">
        <f t="shared" si="1"/>
        <v>0</v>
      </c>
      <c r="K60" s="20">
        <f t="shared" si="2"/>
        <v>0</v>
      </c>
      <c r="L60" s="13"/>
    </row>
    <row r="61" spans="1:12" s="5" customFormat="1" ht="13.8">
      <c r="A61" s="17" t="s">
        <v>22</v>
      </c>
      <c r="B61" s="18" t="s">
        <v>140</v>
      </c>
      <c r="C61" s="19" t="s">
        <v>141</v>
      </c>
      <c r="D61" s="19" t="s">
        <v>10</v>
      </c>
      <c r="E61" s="19">
        <v>1</v>
      </c>
      <c r="F61" s="2"/>
      <c r="G61" s="20">
        <f t="shared" si="0"/>
        <v>0</v>
      </c>
      <c r="H61" s="21"/>
      <c r="I61" s="22">
        <v>0.23</v>
      </c>
      <c r="J61" s="20">
        <f t="shared" si="1"/>
        <v>0</v>
      </c>
      <c r="K61" s="20">
        <f t="shared" si="2"/>
        <v>0</v>
      </c>
      <c r="L61" s="13"/>
    </row>
    <row r="62" spans="1:12" s="5" customFormat="1" ht="15.6">
      <c r="A62" s="23"/>
      <c r="B62" s="24" t="s">
        <v>212</v>
      </c>
      <c r="C62" s="36"/>
      <c r="D62" s="25"/>
      <c r="E62" s="25"/>
      <c r="F62" s="26"/>
      <c r="G62" s="27">
        <f>SUM(G63:G71)</f>
        <v>0</v>
      </c>
      <c r="H62" s="28"/>
      <c r="I62" s="29"/>
      <c r="J62" s="27"/>
      <c r="K62" s="27">
        <f>SUM(K63:K71)</f>
        <v>0</v>
      </c>
      <c r="L62" s="13"/>
    </row>
    <row r="63" spans="1:12" s="5" customFormat="1" ht="13.8">
      <c r="A63" s="17" t="s">
        <v>9</v>
      </c>
      <c r="B63" s="18" t="s">
        <v>47</v>
      </c>
      <c r="C63" s="19" t="s">
        <v>102</v>
      </c>
      <c r="D63" s="19" t="s">
        <v>10</v>
      </c>
      <c r="E63" s="19">
        <v>2</v>
      </c>
      <c r="F63" s="2"/>
      <c r="G63" s="20">
        <f t="shared" si="0"/>
        <v>0</v>
      </c>
      <c r="H63" s="21"/>
      <c r="I63" s="22">
        <v>0.23</v>
      </c>
      <c r="J63" s="20">
        <f t="shared" si="1"/>
        <v>0</v>
      </c>
      <c r="K63" s="20">
        <f t="shared" si="2"/>
        <v>0</v>
      </c>
      <c r="L63" s="13"/>
    </row>
    <row r="64" spans="1:12" s="5" customFormat="1" ht="13.8">
      <c r="A64" s="17" t="s">
        <v>13</v>
      </c>
      <c r="B64" s="18" t="s">
        <v>26</v>
      </c>
      <c r="C64" s="19" t="s">
        <v>96</v>
      </c>
      <c r="D64" s="19" t="s">
        <v>10</v>
      </c>
      <c r="E64" s="19">
        <v>2</v>
      </c>
      <c r="F64" s="2"/>
      <c r="G64" s="20">
        <f t="shared" si="0"/>
        <v>0</v>
      </c>
      <c r="H64" s="21"/>
      <c r="I64" s="22">
        <v>0.23</v>
      </c>
      <c r="J64" s="20">
        <f t="shared" si="1"/>
        <v>0</v>
      </c>
      <c r="K64" s="20">
        <f t="shared" si="2"/>
        <v>0</v>
      </c>
      <c r="L64" s="13"/>
    </row>
    <row r="65" spans="1:12" s="5" customFormat="1" ht="27.6">
      <c r="A65" s="17" t="s">
        <v>14</v>
      </c>
      <c r="B65" s="18" t="s">
        <v>27</v>
      </c>
      <c r="C65" s="19" t="s">
        <v>112</v>
      </c>
      <c r="D65" s="19" t="s">
        <v>10</v>
      </c>
      <c r="E65" s="19">
        <v>2</v>
      </c>
      <c r="F65" s="2"/>
      <c r="G65" s="20">
        <f t="shared" si="0"/>
        <v>0</v>
      </c>
      <c r="H65" s="21"/>
      <c r="I65" s="22">
        <v>0.23</v>
      </c>
      <c r="J65" s="20">
        <f t="shared" si="1"/>
        <v>0</v>
      </c>
      <c r="K65" s="20">
        <f t="shared" si="2"/>
        <v>0</v>
      </c>
      <c r="L65" s="13"/>
    </row>
    <row r="66" spans="1:12" s="5" customFormat="1" ht="13.8">
      <c r="A66" s="17" t="s">
        <v>15</v>
      </c>
      <c r="B66" s="18" t="s">
        <v>28</v>
      </c>
      <c r="C66" s="19" t="s">
        <v>136</v>
      </c>
      <c r="D66" s="19" t="s">
        <v>10</v>
      </c>
      <c r="E66" s="19">
        <v>1</v>
      </c>
      <c r="F66" s="2"/>
      <c r="G66" s="20">
        <f t="shared" si="0"/>
        <v>0</v>
      </c>
      <c r="H66" s="21"/>
      <c r="I66" s="22">
        <v>0.23</v>
      </c>
      <c r="J66" s="20">
        <f t="shared" si="1"/>
        <v>0</v>
      </c>
      <c r="K66" s="20">
        <f t="shared" si="2"/>
        <v>0</v>
      </c>
      <c r="L66" s="13"/>
    </row>
    <row r="67" spans="1:12" s="5" customFormat="1" ht="13.8">
      <c r="A67" s="17" t="s">
        <v>16</v>
      </c>
      <c r="B67" s="18" t="s">
        <v>29</v>
      </c>
      <c r="C67" s="19" t="s">
        <v>134</v>
      </c>
      <c r="D67" s="19" t="s">
        <v>10</v>
      </c>
      <c r="E67" s="19">
        <v>1</v>
      </c>
      <c r="F67" s="2"/>
      <c r="G67" s="20">
        <f t="shared" si="0"/>
        <v>0</v>
      </c>
      <c r="H67" s="21"/>
      <c r="I67" s="22">
        <v>0.23</v>
      </c>
      <c r="J67" s="20">
        <f t="shared" si="1"/>
        <v>0</v>
      </c>
      <c r="K67" s="20">
        <f t="shared" si="2"/>
        <v>0</v>
      </c>
      <c r="L67" s="13"/>
    </row>
    <row r="68" spans="1:12" s="5" customFormat="1" ht="13.8">
      <c r="A68" s="17" t="s">
        <v>17</v>
      </c>
      <c r="B68" s="18" t="s">
        <v>30</v>
      </c>
      <c r="C68" s="19" t="s">
        <v>121</v>
      </c>
      <c r="D68" s="19" t="s">
        <v>10</v>
      </c>
      <c r="E68" s="19">
        <v>1</v>
      </c>
      <c r="F68" s="2"/>
      <c r="G68" s="20">
        <f t="shared" si="0"/>
        <v>0</v>
      </c>
      <c r="H68" s="21"/>
      <c r="I68" s="22">
        <v>0.23</v>
      </c>
      <c r="J68" s="20">
        <f t="shared" si="1"/>
        <v>0</v>
      </c>
      <c r="K68" s="20">
        <f t="shared" si="2"/>
        <v>0</v>
      </c>
      <c r="L68" s="13"/>
    </row>
    <row r="69" spans="1:12" s="5" customFormat="1" ht="13.8">
      <c r="A69" s="17" t="s">
        <v>18</v>
      </c>
      <c r="B69" s="18" t="s">
        <v>31</v>
      </c>
      <c r="C69" s="19" t="s">
        <v>131</v>
      </c>
      <c r="D69" s="19" t="s">
        <v>10</v>
      </c>
      <c r="E69" s="19">
        <v>5</v>
      </c>
      <c r="F69" s="2"/>
      <c r="G69" s="20">
        <f t="shared" si="0"/>
        <v>0</v>
      </c>
      <c r="H69" s="21"/>
      <c r="I69" s="22">
        <v>0.23</v>
      </c>
      <c r="J69" s="20">
        <f t="shared" si="1"/>
        <v>0</v>
      </c>
      <c r="K69" s="20">
        <f t="shared" si="2"/>
        <v>0</v>
      </c>
      <c r="L69" s="13"/>
    </row>
    <row r="70" spans="1:12" s="5" customFormat="1" ht="13.8">
      <c r="A70" s="17" t="s">
        <v>19</v>
      </c>
      <c r="B70" s="18" t="s">
        <v>32</v>
      </c>
      <c r="C70" s="19" t="s">
        <v>122</v>
      </c>
      <c r="D70" s="19" t="s">
        <v>10</v>
      </c>
      <c r="E70" s="19">
        <v>5</v>
      </c>
      <c r="F70" s="2"/>
      <c r="G70" s="20">
        <f t="shared" si="0"/>
        <v>0</v>
      </c>
      <c r="H70" s="21"/>
      <c r="I70" s="22">
        <v>0.23</v>
      </c>
      <c r="J70" s="20">
        <f t="shared" si="1"/>
        <v>0</v>
      </c>
      <c r="K70" s="20">
        <f t="shared" si="2"/>
        <v>0</v>
      </c>
      <c r="L70" s="13"/>
    </row>
    <row r="71" spans="1:12" s="5" customFormat="1" ht="13.8">
      <c r="A71" s="17" t="s">
        <v>21</v>
      </c>
      <c r="B71" s="18" t="s">
        <v>33</v>
      </c>
      <c r="C71" s="19" t="s">
        <v>114</v>
      </c>
      <c r="D71" s="19" t="s">
        <v>10</v>
      </c>
      <c r="E71" s="19">
        <v>2</v>
      </c>
      <c r="F71" s="2"/>
      <c r="G71" s="20">
        <f t="shared" si="0"/>
        <v>0</v>
      </c>
      <c r="H71" s="21"/>
      <c r="I71" s="22">
        <v>0.23</v>
      </c>
      <c r="J71" s="20">
        <f t="shared" si="1"/>
        <v>0</v>
      </c>
      <c r="K71" s="20">
        <f t="shared" si="2"/>
        <v>0</v>
      </c>
      <c r="L71" s="13"/>
    </row>
    <row r="72" spans="1:12" s="5" customFormat="1" ht="15.6">
      <c r="A72" s="23"/>
      <c r="B72" s="24" t="s">
        <v>213</v>
      </c>
      <c r="C72" s="36"/>
      <c r="D72" s="25"/>
      <c r="E72" s="25"/>
      <c r="F72" s="26"/>
      <c r="G72" s="27">
        <f>SUM(G73:G81)</f>
        <v>0</v>
      </c>
      <c r="H72" s="28"/>
      <c r="I72" s="29"/>
      <c r="J72" s="27"/>
      <c r="K72" s="27">
        <f>SUM(K73:K81)</f>
        <v>0</v>
      </c>
      <c r="L72" s="13"/>
    </row>
    <row r="73" spans="1:12" s="5" customFormat="1" ht="13.8">
      <c r="A73" s="17" t="s">
        <v>9</v>
      </c>
      <c r="B73" s="18" t="s">
        <v>70</v>
      </c>
      <c r="C73" s="19" t="s">
        <v>214</v>
      </c>
      <c r="D73" s="19" t="s">
        <v>10</v>
      </c>
      <c r="E73" s="19">
        <v>1</v>
      </c>
      <c r="F73" s="2"/>
      <c r="G73" s="20">
        <f t="shared" si="0"/>
        <v>0</v>
      </c>
      <c r="H73" s="21"/>
      <c r="I73" s="22">
        <v>0.23</v>
      </c>
      <c r="J73" s="20">
        <f t="shared" si="1"/>
        <v>0</v>
      </c>
      <c r="K73" s="20">
        <f t="shared" si="2"/>
        <v>0</v>
      </c>
      <c r="L73" s="13"/>
    </row>
    <row r="74" spans="1:12" s="5" customFormat="1" ht="13.8">
      <c r="A74" s="17" t="s">
        <v>13</v>
      </c>
      <c r="B74" s="18" t="s">
        <v>168</v>
      </c>
      <c r="C74" s="19" t="s">
        <v>214</v>
      </c>
      <c r="D74" s="19" t="s">
        <v>10</v>
      </c>
      <c r="E74" s="19">
        <v>1</v>
      </c>
      <c r="F74" s="2"/>
      <c r="G74" s="20">
        <f t="shared" ref="G74:G133" si="3">E74*F74</f>
        <v>0</v>
      </c>
      <c r="H74" s="21"/>
      <c r="I74" s="22">
        <v>0.23</v>
      </c>
      <c r="J74" s="20">
        <f t="shared" ref="J74:J133" si="4">(1+I74)*F74</f>
        <v>0</v>
      </c>
      <c r="K74" s="20">
        <f t="shared" ref="K74:K133" si="5">(1+I74)*F74*E74</f>
        <v>0</v>
      </c>
      <c r="L74" s="13"/>
    </row>
    <row r="75" spans="1:12" s="5" customFormat="1" ht="13.8">
      <c r="A75" s="17" t="s">
        <v>14</v>
      </c>
      <c r="B75" s="18" t="s">
        <v>215</v>
      </c>
      <c r="C75" s="19" t="s">
        <v>214</v>
      </c>
      <c r="D75" s="19" t="s">
        <v>10</v>
      </c>
      <c r="E75" s="19">
        <v>1</v>
      </c>
      <c r="F75" s="2"/>
      <c r="G75" s="20">
        <f t="shared" si="3"/>
        <v>0</v>
      </c>
      <c r="H75" s="21"/>
      <c r="I75" s="22">
        <v>0.23</v>
      </c>
      <c r="J75" s="20">
        <f t="shared" si="4"/>
        <v>0</v>
      </c>
      <c r="K75" s="20">
        <f t="shared" si="5"/>
        <v>0</v>
      </c>
      <c r="L75" s="13"/>
    </row>
    <row r="76" spans="1:12" s="5" customFormat="1" ht="13.8">
      <c r="A76" s="17" t="s">
        <v>15</v>
      </c>
      <c r="B76" s="18" t="s">
        <v>170</v>
      </c>
      <c r="C76" s="19" t="s">
        <v>214</v>
      </c>
      <c r="D76" s="19" t="s">
        <v>10</v>
      </c>
      <c r="E76" s="19">
        <v>1</v>
      </c>
      <c r="F76" s="2"/>
      <c r="G76" s="20">
        <f t="shared" si="3"/>
        <v>0</v>
      </c>
      <c r="H76" s="21"/>
      <c r="I76" s="22">
        <v>0.23</v>
      </c>
      <c r="J76" s="20">
        <f t="shared" si="4"/>
        <v>0</v>
      </c>
      <c r="K76" s="20">
        <f t="shared" si="5"/>
        <v>0</v>
      </c>
      <c r="L76" s="13"/>
    </row>
    <row r="77" spans="1:12" s="5" customFormat="1" ht="13.8">
      <c r="A77" s="17" t="s">
        <v>16</v>
      </c>
      <c r="B77" s="18" t="s">
        <v>171</v>
      </c>
      <c r="C77" s="19" t="s">
        <v>214</v>
      </c>
      <c r="D77" s="19" t="s">
        <v>10</v>
      </c>
      <c r="E77" s="19">
        <v>1</v>
      </c>
      <c r="F77" s="2"/>
      <c r="G77" s="20">
        <f t="shared" si="3"/>
        <v>0</v>
      </c>
      <c r="H77" s="21"/>
      <c r="I77" s="22">
        <v>0.23</v>
      </c>
      <c r="J77" s="20">
        <f t="shared" si="4"/>
        <v>0</v>
      </c>
      <c r="K77" s="20">
        <f t="shared" si="5"/>
        <v>0</v>
      </c>
      <c r="L77" s="13"/>
    </row>
    <row r="78" spans="1:12" s="5" customFormat="1" ht="13.8">
      <c r="A78" s="17" t="s">
        <v>17</v>
      </c>
      <c r="B78" s="18" t="s">
        <v>216</v>
      </c>
      <c r="C78" s="19" t="s">
        <v>214</v>
      </c>
      <c r="D78" s="19" t="s">
        <v>10</v>
      </c>
      <c r="E78" s="19">
        <v>1</v>
      </c>
      <c r="F78" s="2"/>
      <c r="G78" s="20">
        <f t="shared" si="3"/>
        <v>0</v>
      </c>
      <c r="H78" s="21"/>
      <c r="I78" s="22">
        <v>0.23</v>
      </c>
      <c r="J78" s="20">
        <f t="shared" si="4"/>
        <v>0</v>
      </c>
      <c r="K78" s="20">
        <f t="shared" si="5"/>
        <v>0</v>
      </c>
      <c r="L78" s="13"/>
    </row>
    <row r="79" spans="1:12" s="5" customFormat="1" ht="13.8">
      <c r="A79" s="17" t="s">
        <v>18</v>
      </c>
      <c r="B79" s="18" t="s">
        <v>71</v>
      </c>
      <c r="C79" s="19" t="s">
        <v>214</v>
      </c>
      <c r="D79" s="19" t="s">
        <v>173</v>
      </c>
      <c r="E79" s="19">
        <v>1</v>
      </c>
      <c r="F79" s="2"/>
      <c r="G79" s="20">
        <f t="shared" si="3"/>
        <v>0</v>
      </c>
      <c r="H79" s="21"/>
      <c r="I79" s="22">
        <v>0.23</v>
      </c>
      <c r="J79" s="20">
        <f t="shared" si="4"/>
        <v>0</v>
      </c>
      <c r="K79" s="20">
        <f t="shared" si="5"/>
        <v>0</v>
      </c>
      <c r="L79" s="13"/>
    </row>
    <row r="80" spans="1:12" s="5" customFormat="1" ht="27.6">
      <c r="A80" s="17" t="s">
        <v>19</v>
      </c>
      <c r="B80" s="18" t="s">
        <v>174</v>
      </c>
      <c r="C80" s="19" t="s">
        <v>175</v>
      </c>
      <c r="D80" s="19" t="s">
        <v>10</v>
      </c>
      <c r="E80" s="19">
        <v>1</v>
      </c>
      <c r="F80" s="2"/>
      <c r="G80" s="20">
        <f t="shared" si="3"/>
        <v>0</v>
      </c>
      <c r="H80" s="21"/>
      <c r="I80" s="22">
        <v>0.23</v>
      </c>
      <c r="J80" s="20">
        <f t="shared" si="4"/>
        <v>0</v>
      </c>
      <c r="K80" s="20">
        <f t="shared" si="5"/>
        <v>0</v>
      </c>
      <c r="L80" s="13"/>
    </row>
    <row r="81" spans="1:12" s="5" customFormat="1" ht="13.8">
      <c r="A81" s="17" t="s">
        <v>21</v>
      </c>
      <c r="B81" s="18" t="s">
        <v>72</v>
      </c>
      <c r="C81" s="19" t="s">
        <v>113</v>
      </c>
      <c r="D81" s="19" t="s">
        <v>10</v>
      </c>
      <c r="E81" s="19">
        <v>3</v>
      </c>
      <c r="F81" s="2"/>
      <c r="G81" s="20">
        <f t="shared" si="3"/>
        <v>0</v>
      </c>
      <c r="H81" s="21"/>
      <c r="I81" s="22">
        <v>0.23</v>
      </c>
      <c r="J81" s="20">
        <f t="shared" si="4"/>
        <v>0</v>
      </c>
      <c r="K81" s="20">
        <f t="shared" si="5"/>
        <v>0</v>
      </c>
      <c r="L81" s="13"/>
    </row>
    <row r="82" spans="1:12" s="5" customFormat="1" ht="15.6">
      <c r="A82" s="23"/>
      <c r="B82" s="24" t="s">
        <v>217</v>
      </c>
      <c r="C82" s="36"/>
      <c r="D82" s="25"/>
      <c r="E82" s="25"/>
      <c r="F82" s="26"/>
      <c r="G82" s="27">
        <f>SUM(G83:G84)</f>
        <v>0</v>
      </c>
      <c r="H82" s="28"/>
      <c r="I82" s="29"/>
      <c r="J82" s="27"/>
      <c r="K82" s="27">
        <f>SUM(K83:K84)</f>
        <v>0</v>
      </c>
      <c r="L82" s="13"/>
    </row>
    <row r="83" spans="1:12" s="5" customFormat="1" ht="13.8">
      <c r="A83" s="17" t="s">
        <v>9</v>
      </c>
      <c r="B83" s="18" t="s">
        <v>31</v>
      </c>
      <c r="C83" s="19" t="s">
        <v>131</v>
      </c>
      <c r="D83" s="19" t="s">
        <v>10</v>
      </c>
      <c r="E83" s="19">
        <v>10</v>
      </c>
      <c r="F83" s="2"/>
      <c r="G83" s="20">
        <f t="shared" si="3"/>
        <v>0</v>
      </c>
      <c r="H83" s="21"/>
      <c r="I83" s="22">
        <v>0.23</v>
      </c>
      <c r="J83" s="20">
        <f t="shared" si="4"/>
        <v>0</v>
      </c>
      <c r="K83" s="20">
        <f t="shared" si="5"/>
        <v>0</v>
      </c>
      <c r="L83" s="13"/>
    </row>
    <row r="84" spans="1:12" s="5" customFormat="1" ht="13.8">
      <c r="A84" s="17" t="s">
        <v>13</v>
      </c>
      <c r="B84" s="18" t="s">
        <v>32</v>
      </c>
      <c r="C84" s="19" t="s">
        <v>122</v>
      </c>
      <c r="D84" s="19" t="s">
        <v>10</v>
      </c>
      <c r="E84" s="19">
        <v>10</v>
      </c>
      <c r="F84" s="2"/>
      <c r="G84" s="20">
        <f t="shared" si="3"/>
        <v>0</v>
      </c>
      <c r="H84" s="21"/>
      <c r="I84" s="22">
        <v>0.23</v>
      </c>
      <c r="J84" s="20">
        <f t="shared" si="4"/>
        <v>0</v>
      </c>
      <c r="K84" s="20">
        <f t="shared" si="5"/>
        <v>0</v>
      </c>
      <c r="L84" s="13"/>
    </row>
    <row r="85" spans="1:12" s="5" customFormat="1" ht="15.6">
      <c r="A85" s="23"/>
      <c r="B85" s="24" t="s">
        <v>218</v>
      </c>
      <c r="C85" s="36"/>
      <c r="D85" s="25"/>
      <c r="E85" s="25"/>
      <c r="F85" s="26"/>
      <c r="G85" s="27">
        <f>SUM(G86:G95)</f>
        <v>0</v>
      </c>
      <c r="H85" s="28"/>
      <c r="I85" s="29"/>
      <c r="J85" s="27"/>
      <c r="K85" s="27">
        <f>SUM(K86:K95)</f>
        <v>0</v>
      </c>
      <c r="L85" s="13"/>
    </row>
    <row r="86" spans="1:12" s="5" customFormat="1" ht="13.8">
      <c r="A86" s="17" t="s">
        <v>9</v>
      </c>
      <c r="B86" s="18" t="s">
        <v>35</v>
      </c>
      <c r="C86" s="19" t="s">
        <v>128</v>
      </c>
      <c r="D86" s="19" t="s">
        <v>10</v>
      </c>
      <c r="E86" s="19">
        <v>1</v>
      </c>
      <c r="F86" s="2"/>
      <c r="G86" s="20">
        <f t="shared" si="3"/>
        <v>0</v>
      </c>
      <c r="H86" s="21"/>
      <c r="I86" s="22">
        <v>0.23</v>
      </c>
      <c r="J86" s="20">
        <f t="shared" si="4"/>
        <v>0</v>
      </c>
      <c r="K86" s="20">
        <f t="shared" si="5"/>
        <v>0</v>
      </c>
      <c r="L86" s="13"/>
    </row>
    <row r="87" spans="1:12" s="5" customFormat="1" ht="27.6">
      <c r="A87" s="17" t="s">
        <v>13</v>
      </c>
      <c r="B87" s="18" t="s">
        <v>36</v>
      </c>
      <c r="C87" s="19" t="s">
        <v>106</v>
      </c>
      <c r="D87" s="19" t="s">
        <v>10</v>
      </c>
      <c r="E87" s="19">
        <v>1</v>
      </c>
      <c r="F87" s="2"/>
      <c r="G87" s="20">
        <f t="shared" si="3"/>
        <v>0</v>
      </c>
      <c r="H87" s="21"/>
      <c r="I87" s="22">
        <v>0.23</v>
      </c>
      <c r="J87" s="20">
        <f t="shared" si="4"/>
        <v>0</v>
      </c>
      <c r="K87" s="20">
        <f t="shared" si="5"/>
        <v>0</v>
      </c>
      <c r="L87" s="13"/>
    </row>
    <row r="88" spans="1:12" s="5" customFormat="1" ht="13.8">
      <c r="A88" s="17" t="s">
        <v>14</v>
      </c>
      <c r="B88" s="18" t="s">
        <v>37</v>
      </c>
      <c r="C88" s="19" t="s">
        <v>124</v>
      </c>
      <c r="D88" s="19" t="s">
        <v>10</v>
      </c>
      <c r="E88" s="19">
        <v>2</v>
      </c>
      <c r="F88" s="2"/>
      <c r="G88" s="20">
        <f t="shared" si="3"/>
        <v>0</v>
      </c>
      <c r="H88" s="21"/>
      <c r="I88" s="22">
        <v>0.23</v>
      </c>
      <c r="J88" s="20">
        <f t="shared" si="4"/>
        <v>0</v>
      </c>
      <c r="K88" s="20">
        <f t="shared" si="5"/>
        <v>0</v>
      </c>
      <c r="L88" s="13"/>
    </row>
    <row r="89" spans="1:12" s="5" customFormat="1" ht="13.8">
      <c r="A89" s="17" t="s">
        <v>15</v>
      </c>
      <c r="B89" s="18" t="s">
        <v>38</v>
      </c>
      <c r="C89" s="19" t="s">
        <v>118</v>
      </c>
      <c r="D89" s="19" t="s">
        <v>10</v>
      </c>
      <c r="E89" s="19">
        <v>2</v>
      </c>
      <c r="F89" s="2"/>
      <c r="G89" s="20">
        <f t="shared" si="3"/>
        <v>0</v>
      </c>
      <c r="H89" s="21"/>
      <c r="I89" s="22">
        <v>0.23</v>
      </c>
      <c r="J89" s="20">
        <f t="shared" si="4"/>
        <v>0</v>
      </c>
      <c r="K89" s="20">
        <f t="shared" si="5"/>
        <v>0</v>
      </c>
      <c r="L89" s="13"/>
    </row>
    <row r="90" spans="1:12" s="5" customFormat="1" ht="13.8">
      <c r="A90" s="17" t="s">
        <v>16</v>
      </c>
      <c r="B90" s="18" t="s">
        <v>39</v>
      </c>
      <c r="C90" s="19" t="s">
        <v>119</v>
      </c>
      <c r="D90" s="19" t="s">
        <v>10</v>
      </c>
      <c r="E90" s="19">
        <v>1</v>
      </c>
      <c r="F90" s="2"/>
      <c r="G90" s="20">
        <f t="shared" si="3"/>
        <v>0</v>
      </c>
      <c r="H90" s="21"/>
      <c r="I90" s="22">
        <v>0.23</v>
      </c>
      <c r="J90" s="20">
        <f t="shared" si="4"/>
        <v>0</v>
      </c>
      <c r="K90" s="20">
        <f t="shared" si="5"/>
        <v>0</v>
      </c>
      <c r="L90" s="13"/>
    </row>
    <row r="91" spans="1:12" s="5" customFormat="1" ht="13.8">
      <c r="A91" s="17" t="s">
        <v>17</v>
      </c>
      <c r="B91" s="18" t="s">
        <v>44</v>
      </c>
      <c r="C91" s="19" t="s">
        <v>116</v>
      </c>
      <c r="D91" s="19" t="s">
        <v>10</v>
      </c>
      <c r="E91" s="19">
        <v>4</v>
      </c>
      <c r="F91" s="2"/>
      <c r="G91" s="20">
        <f t="shared" si="3"/>
        <v>0</v>
      </c>
      <c r="H91" s="21"/>
      <c r="I91" s="22">
        <v>0.23</v>
      </c>
      <c r="J91" s="20">
        <f t="shared" si="4"/>
        <v>0</v>
      </c>
      <c r="K91" s="20">
        <f t="shared" si="5"/>
        <v>0</v>
      </c>
      <c r="L91" s="13"/>
    </row>
    <row r="92" spans="1:12" s="5" customFormat="1" ht="27.6">
      <c r="A92" s="17"/>
      <c r="B92" s="18" t="s">
        <v>153</v>
      </c>
      <c r="C92" s="19" t="s">
        <v>152</v>
      </c>
      <c r="D92" s="19" t="s">
        <v>10</v>
      </c>
      <c r="E92" s="19">
        <v>1</v>
      </c>
      <c r="F92" s="2"/>
      <c r="G92" s="20">
        <f t="shared" si="3"/>
        <v>0</v>
      </c>
      <c r="H92" s="21"/>
      <c r="I92" s="22">
        <v>0.23</v>
      </c>
      <c r="J92" s="20">
        <f t="shared" si="4"/>
        <v>0</v>
      </c>
      <c r="K92" s="20">
        <f t="shared" si="5"/>
        <v>0</v>
      </c>
      <c r="L92" s="13"/>
    </row>
    <row r="93" spans="1:12" s="5" customFormat="1" ht="13.8">
      <c r="A93" s="17" t="s">
        <v>18</v>
      </c>
      <c r="B93" s="18" t="s">
        <v>41</v>
      </c>
      <c r="C93" s="19" t="s">
        <v>114</v>
      </c>
      <c r="D93" s="19" t="s">
        <v>10</v>
      </c>
      <c r="E93" s="19">
        <v>1</v>
      </c>
      <c r="F93" s="2"/>
      <c r="G93" s="20">
        <f t="shared" si="3"/>
        <v>0</v>
      </c>
      <c r="H93" s="21"/>
      <c r="I93" s="22">
        <v>0.23</v>
      </c>
      <c r="J93" s="20">
        <f t="shared" si="4"/>
        <v>0</v>
      </c>
      <c r="K93" s="20">
        <f t="shared" si="5"/>
        <v>0</v>
      </c>
      <c r="L93" s="13"/>
    </row>
    <row r="94" spans="1:12" s="5" customFormat="1" ht="13.8">
      <c r="A94" s="17" t="s">
        <v>19</v>
      </c>
      <c r="B94" s="18" t="s">
        <v>42</v>
      </c>
      <c r="C94" s="19" t="s">
        <v>111</v>
      </c>
      <c r="D94" s="19" t="s">
        <v>10</v>
      </c>
      <c r="E94" s="19">
        <v>1</v>
      </c>
      <c r="F94" s="2"/>
      <c r="G94" s="20">
        <f t="shared" si="3"/>
        <v>0</v>
      </c>
      <c r="H94" s="21"/>
      <c r="I94" s="22">
        <v>0.23</v>
      </c>
      <c r="J94" s="20">
        <f t="shared" si="4"/>
        <v>0</v>
      </c>
      <c r="K94" s="20">
        <f t="shared" si="5"/>
        <v>0</v>
      </c>
      <c r="L94" s="13"/>
    </row>
    <row r="95" spans="1:12" s="5" customFormat="1" ht="13.8">
      <c r="A95" s="17" t="s">
        <v>21</v>
      </c>
      <c r="B95" s="18" t="s">
        <v>43</v>
      </c>
      <c r="C95" s="19" t="s">
        <v>110</v>
      </c>
      <c r="D95" s="19" t="s">
        <v>10</v>
      </c>
      <c r="E95" s="19">
        <v>2</v>
      </c>
      <c r="F95" s="2"/>
      <c r="G95" s="20">
        <f t="shared" si="3"/>
        <v>0</v>
      </c>
      <c r="H95" s="21"/>
      <c r="I95" s="22">
        <v>0.23</v>
      </c>
      <c r="J95" s="20">
        <f t="shared" si="4"/>
        <v>0</v>
      </c>
      <c r="K95" s="20">
        <f t="shared" si="5"/>
        <v>0</v>
      </c>
      <c r="L95" s="13"/>
    </row>
    <row r="96" spans="1:12" s="5" customFormat="1" ht="15.6">
      <c r="A96" s="23"/>
      <c r="B96" s="24" t="s">
        <v>219</v>
      </c>
      <c r="C96" s="36"/>
      <c r="D96" s="25"/>
      <c r="E96" s="25"/>
      <c r="F96" s="26"/>
      <c r="G96" s="27">
        <f>SUM(G97:G99)</f>
        <v>0</v>
      </c>
      <c r="H96" s="28"/>
      <c r="I96" s="29"/>
      <c r="J96" s="27"/>
      <c r="K96" s="27">
        <f>SUM(K97:K99)</f>
        <v>0</v>
      </c>
      <c r="L96" s="13"/>
    </row>
    <row r="97" spans="1:12" s="5" customFormat="1" ht="13.8">
      <c r="A97" s="17" t="s">
        <v>9</v>
      </c>
      <c r="B97" s="18" t="s">
        <v>31</v>
      </c>
      <c r="C97" s="19" t="s">
        <v>131</v>
      </c>
      <c r="D97" s="19" t="s">
        <v>10</v>
      </c>
      <c r="E97" s="19">
        <v>4</v>
      </c>
      <c r="F97" s="2"/>
      <c r="G97" s="20">
        <f t="shared" si="3"/>
        <v>0</v>
      </c>
      <c r="H97" s="21"/>
      <c r="I97" s="22">
        <v>0.23</v>
      </c>
      <c r="J97" s="20">
        <f t="shared" si="4"/>
        <v>0</v>
      </c>
      <c r="K97" s="20">
        <f t="shared" si="5"/>
        <v>0</v>
      </c>
      <c r="L97" s="13"/>
    </row>
    <row r="98" spans="1:12" s="5" customFormat="1" ht="13.8">
      <c r="A98" s="17" t="s">
        <v>13</v>
      </c>
      <c r="B98" s="18" t="s">
        <v>32</v>
      </c>
      <c r="C98" s="19" t="s">
        <v>122</v>
      </c>
      <c r="D98" s="19" t="s">
        <v>10</v>
      </c>
      <c r="E98" s="19">
        <v>4</v>
      </c>
      <c r="F98" s="2"/>
      <c r="G98" s="20">
        <f t="shared" si="3"/>
        <v>0</v>
      </c>
      <c r="H98" s="21"/>
      <c r="I98" s="22">
        <v>0.23</v>
      </c>
      <c r="J98" s="20">
        <f t="shared" si="4"/>
        <v>0</v>
      </c>
      <c r="K98" s="20">
        <f t="shared" si="5"/>
        <v>0</v>
      </c>
      <c r="L98" s="13"/>
    </row>
    <row r="99" spans="1:12" s="5" customFormat="1" ht="13.8">
      <c r="A99" s="17" t="s">
        <v>14</v>
      </c>
      <c r="B99" s="18" t="s">
        <v>157</v>
      </c>
      <c r="C99" s="19" t="s">
        <v>115</v>
      </c>
      <c r="D99" s="19" t="s">
        <v>10</v>
      </c>
      <c r="E99" s="19">
        <v>3</v>
      </c>
      <c r="F99" s="2"/>
      <c r="G99" s="20">
        <f t="shared" si="3"/>
        <v>0</v>
      </c>
      <c r="H99" s="21"/>
      <c r="I99" s="22">
        <v>0.23</v>
      </c>
      <c r="J99" s="20">
        <f t="shared" si="4"/>
        <v>0</v>
      </c>
      <c r="K99" s="20">
        <f t="shared" si="5"/>
        <v>0</v>
      </c>
      <c r="L99" s="13"/>
    </row>
    <row r="100" spans="1:12" s="5" customFormat="1" ht="13.8">
      <c r="A100" s="23"/>
      <c r="B100" s="30" t="s">
        <v>220</v>
      </c>
      <c r="C100" s="37"/>
      <c r="D100" s="25"/>
      <c r="E100" s="25"/>
      <c r="F100" s="26"/>
      <c r="G100" s="27">
        <f>SUM(G101:G109)</f>
        <v>0</v>
      </c>
      <c r="H100" s="28"/>
      <c r="I100" s="29"/>
      <c r="J100" s="27"/>
      <c r="K100" s="27">
        <f>SUM(K101:K109)</f>
        <v>0</v>
      </c>
      <c r="L100" s="13"/>
    </row>
    <row r="101" spans="1:12" s="5" customFormat="1" ht="13.8">
      <c r="A101" s="17" t="s">
        <v>9</v>
      </c>
      <c r="B101" s="18" t="s">
        <v>47</v>
      </c>
      <c r="C101" s="19" t="s">
        <v>102</v>
      </c>
      <c r="D101" s="19" t="s">
        <v>10</v>
      </c>
      <c r="E101" s="19">
        <v>2</v>
      </c>
      <c r="F101" s="2"/>
      <c r="G101" s="20">
        <f t="shared" si="3"/>
        <v>0</v>
      </c>
      <c r="H101" s="21"/>
      <c r="I101" s="22">
        <v>0.23</v>
      </c>
      <c r="J101" s="20">
        <f t="shared" si="4"/>
        <v>0</v>
      </c>
      <c r="K101" s="20">
        <f t="shared" si="5"/>
        <v>0</v>
      </c>
      <c r="L101" s="13"/>
    </row>
    <row r="102" spans="1:12" s="5" customFormat="1" ht="13.8">
      <c r="A102" s="17" t="s">
        <v>13</v>
      </c>
      <c r="B102" s="18" t="s">
        <v>26</v>
      </c>
      <c r="C102" s="19" t="s">
        <v>96</v>
      </c>
      <c r="D102" s="19" t="s">
        <v>10</v>
      </c>
      <c r="E102" s="19">
        <v>2</v>
      </c>
      <c r="F102" s="2"/>
      <c r="G102" s="20">
        <f t="shared" si="3"/>
        <v>0</v>
      </c>
      <c r="H102" s="21"/>
      <c r="I102" s="22">
        <v>0.23</v>
      </c>
      <c r="J102" s="20">
        <f t="shared" si="4"/>
        <v>0</v>
      </c>
      <c r="K102" s="20">
        <f t="shared" si="5"/>
        <v>0</v>
      </c>
      <c r="L102" s="13"/>
    </row>
    <row r="103" spans="1:12" s="5" customFormat="1" ht="27.6">
      <c r="A103" s="17" t="s">
        <v>14</v>
      </c>
      <c r="B103" s="18" t="s">
        <v>27</v>
      </c>
      <c r="C103" s="19" t="s">
        <v>112</v>
      </c>
      <c r="D103" s="19" t="s">
        <v>10</v>
      </c>
      <c r="E103" s="19">
        <v>2</v>
      </c>
      <c r="F103" s="2"/>
      <c r="G103" s="20">
        <f t="shared" si="3"/>
        <v>0</v>
      </c>
      <c r="H103" s="21"/>
      <c r="I103" s="22">
        <v>0.23</v>
      </c>
      <c r="J103" s="20">
        <f t="shared" si="4"/>
        <v>0</v>
      </c>
      <c r="K103" s="20">
        <f t="shared" si="5"/>
        <v>0</v>
      </c>
      <c r="L103" s="13"/>
    </row>
    <row r="104" spans="1:12" s="5" customFormat="1" ht="13.8">
      <c r="A104" s="17" t="s">
        <v>15</v>
      </c>
      <c r="B104" s="18" t="s">
        <v>28</v>
      </c>
      <c r="C104" s="19" t="s">
        <v>136</v>
      </c>
      <c r="D104" s="19" t="s">
        <v>10</v>
      </c>
      <c r="E104" s="19">
        <v>1</v>
      </c>
      <c r="F104" s="2"/>
      <c r="G104" s="20">
        <f t="shared" si="3"/>
        <v>0</v>
      </c>
      <c r="H104" s="21"/>
      <c r="I104" s="22">
        <v>0.23</v>
      </c>
      <c r="J104" s="20">
        <f t="shared" si="4"/>
        <v>0</v>
      </c>
      <c r="K104" s="20">
        <f t="shared" si="5"/>
        <v>0</v>
      </c>
      <c r="L104" s="13"/>
    </row>
    <row r="105" spans="1:12" s="5" customFormat="1" ht="13.8">
      <c r="A105" s="17" t="s">
        <v>16</v>
      </c>
      <c r="B105" s="18" t="s">
        <v>29</v>
      </c>
      <c r="C105" s="19" t="s">
        <v>134</v>
      </c>
      <c r="D105" s="19" t="s">
        <v>10</v>
      </c>
      <c r="E105" s="19">
        <v>1</v>
      </c>
      <c r="F105" s="2"/>
      <c r="G105" s="20">
        <f t="shared" si="3"/>
        <v>0</v>
      </c>
      <c r="H105" s="21"/>
      <c r="I105" s="22">
        <v>0.23</v>
      </c>
      <c r="J105" s="20">
        <f t="shared" si="4"/>
        <v>0</v>
      </c>
      <c r="K105" s="20">
        <f t="shared" si="5"/>
        <v>0</v>
      </c>
      <c r="L105" s="13"/>
    </row>
    <row r="106" spans="1:12" s="5" customFormat="1" ht="13.8">
      <c r="A106" s="17" t="s">
        <v>17</v>
      </c>
      <c r="B106" s="18" t="s">
        <v>30</v>
      </c>
      <c r="C106" s="19" t="s">
        <v>121</v>
      </c>
      <c r="D106" s="19" t="s">
        <v>10</v>
      </c>
      <c r="E106" s="19">
        <v>1</v>
      </c>
      <c r="F106" s="2"/>
      <c r="G106" s="20">
        <f t="shared" si="3"/>
        <v>0</v>
      </c>
      <c r="H106" s="21"/>
      <c r="I106" s="22">
        <v>0.23</v>
      </c>
      <c r="J106" s="20">
        <f t="shared" si="4"/>
        <v>0</v>
      </c>
      <c r="K106" s="20">
        <f t="shared" si="5"/>
        <v>0</v>
      </c>
      <c r="L106" s="13"/>
    </row>
    <row r="107" spans="1:12" s="5" customFormat="1" ht="13.8">
      <c r="A107" s="17" t="s">
        <v>18</v>
      </c>
      <c r="B107" s="18" t="s">
        <v>31</v>
      </c>
      <c r="C107" s="19" t="s">
        <v>131</v>
      </c>
      <c r="D107" s="19" t="s">
        <v>10</v>
      </c>
      <c r="E107" s="19">
        <v>5</v>
      </c>
      <c r="F107" s="2"/>
      <c r="G107" s="20">
        <f t="shared" si="3"/>
        <v>0</v>
      </c>
      <c r="H107" s="21"/>
      <c r="I107" s="22">
        <v>0.23</v>
      </c>
      <c r="J107" s="20">
        <f t="shared" si="4"/>
        <v>0</v>
      </c>
      <c r="K107" s="20">
        <f t="shared" si="5"/>
        <v>0</v>
      </c>
      <c r="L107" s="13"/>
    </row>
    <row r="108" spans="1:12" s="5" customFormat="1" ht="13.8">
      <c r="A108" s="17" t="s">
        <v>19</v>
      </c>
      <c r="B108" s="18" t="s">
        <v>32</v>
      </c>
      <c r="C108" s="19" t="s">
        <v>122</v>
      </c>
      <c r="D108" s="19" t="s">
        <v>10</v>
      </c>
      <c r="E108" s="19">
        <v>5</v>
      </c>
      <c r="F108" s="2"/>
      <c r="G108" s="20">
        <f t="shared" si="3"/>
        <v>0</v>
      </c>
      <c r="H108" s="21"/>
      <c r="I108" s="22">
        <v>0.23</v>
      </c>
      <c r="J108" s="20">
        <f t="shared" si="4"/>
        <v>0</v>
      </c>
      <c r="K108" s="20">
        <f t="shared" si="5"/>
        <v>0</v>
      </c>
      <c r="L108" s="13"/>
    </row>
    <row r="109" spans="1:12" s="5" customFormat="1" ht="13.8">
      <c r="A109" s="17" t="s">
        <v>21</v>
      </c>
      <c r="B109" s="18" t="s">
        <v>33</v>
      </c>
      <c r="C109" s="19" t="s">
        <v>114</v>
      </c>
      <c r="D109" s="19" t="s">
        <v>10</v>
      </c>
      <c r="E109" s="19">
        <v>2</v>
      </c>
      <c r="F109" s="2"/>
      <c r="G109" s="20">
        <f t="shared" si="3"/>
        <v>0</v>
      </c>
      <c r="H109" s="21"/>
      <c r="I109" s="22">
        <v>0.23</v>
      </c>
      <c r="J109" s="20">
        <f t="shared" si="4"/>
        <v>0</v>
      </c>
      <c r="K109" s="20">
        <f t="shared" si="5"/>
        <v>0</v>
      </c>
      <c r="L109" s="13"/>
    </row>
    <row r="110" spans="1:12" s="5" customFormat="1" ht="13.8">
      <c r="A110" s="23"/>
      <c r="B110" s="30" t="s">
        <v>221</v>
      </c>
      <c r="C110" s="37"/>
      <c r="D110" s="25"/>
      <c r="E110" s="25"/>
      <c r="F110" s="26"/>
      <c r="G110" s="27">
        <f>SUM(G111:G119)</f>
        <v>0</v>
      </c>
      <c r="H110" s="28"/>
      <c r="I110" s="29"/>
      <c r="J110" s="27"/>
      <c r="K110" s="27">
        <f>SUM(K111:K119)</f>
        <v>0</v>
      </c>
      <c r="L110" s="13"/>
    </row>
    <row r="111" spans="1:12" s="5" customFormat="1" ht="13.8">
      <c r="A111" s="17" t="s">
        <v>9</v>
      </c>
      <c r="B111" s="18" t="s">
        <v>47</v>
      </c>
      <c r="C111" s="19" t="s">
        <v>102</v>
      </c>
      <c r="D111" s="19" t="s">
        <v>10</v>
      </c>
      <c r="E111" s="19">
        <v>3</v>
      </c>
      <c r="F111" s="2"/>
      <c r="G111" s="20">
        <f t="shared" si="3"/>
        <v>0</v>
      </c>
      <c r="H111" s="21"/>
      <c r="I111" s="22">
        <v>0.23</v>
      </c>
      <c r="J111" s="20">
        <f t="shared" si="4"/>
        <v>0</v>
      </c>
      <c r="K111" s="20">
        <f t="shared" si="5"/>
        <v>0</v>
      </c>
      <c r="L111" s="13"/>
    </row>
    <row r="112" spans="1:12" s="5" customFormat="1" ht="13.8">
      <c r="A112" s="17" t="s">
        <v>13</v>
      </c>
      <c r="B112" s="18" t="s">
        <v>26</v>
      </c>
      <c r="C112" s="19" t="s">
        <v>96</v>
      </c>
      <c r="D112" s="19" t="s">
        <v>10</v>
      </c>
      <c r="E112" s="19">
        <v>3</v>
      </c>
      <c r="F112" s="2"/>
      <c r="G112" s="20">
        <f t="shared" si="3"/>
        <v>0</v>
      </c>
      <c r="H112" s="21"/>
      <c r="I112" s="22">
        <v>0.23</v>
      </c>
      <c r="J112" s="20">
        <f t="shared" si="4"/>
        <v>0</v>
      </c>
      <c r="K112" s="20">
        <f t="shared" si="5"/>
        <v>0</v>
      </c>
      <c r="L112" s="13"/>
    </row>
    <row r="113" spans="1:12" s="5" customFormat="1" ht="27.6">
      <c r="A113" s="17" t="s">
        <v>14</v>
      </c>
      <c r="B113" s="18" t="s">
        <v>27</v>
      </c>
      <c r="C113" s="19" t="s">
        <v>112</v>
      </c>
      <c r="D113" s="19" t="s">
        <v>10</v>
      </c>
      <c r="E113" s="19">
        <v>3</v>
      </c>
      <c r="F113" s="2"/>
      <c r="G113" s="20">
        <f t="shared" si="3"/>
        <v>0</v>
      </c>
      <c r="H113" s="21"/>
      <c r="I113" s="22">
        <v>0.23</v>
      </c>
      <c r="J113" s="20">
        <f t="shared" si="4"/>
        <v>0</v>
      </c>
      <c r="K113" s="20">
        <f t="shared" si="5"/>
        <v>0</v>
      </c>
      <c r="L113" s="13"/>
    </row>
    <row r="114" spans="1:12" s="5" customFormat="1" ht="13.8">
      <c r="A114" s="17" t="s">
        <v>15</v>
      </c>
      <c r="B114" s="18" t="s">
        <v>28</v>
      </c>
      <c r="C114" s="19" t="s">
        <v>136</v>
      </c>
      <c r="D114" s="19" t="s">
        <v>10</v>
      </c>
      <c r="E114" s="19">
        <v>2</v>
      </c>
      <c r="F114" s="2"/>
      <c r="G114" s="20">
        <f t="shared" si="3"/>
        <v>0</v>
      </c>
      <c r="H114" s="21"/>
      <c r="I114" s="22">
        <v>0.23</v>
      </c>
      <c r="J114" s="20">
        <f t="shared" si="4"/>
        <v>0</v>
      </c>
      <c r="K114" s="20">
        <f t="shared" si="5"/>
        <v>0</v>
      </c>
      <c r="L114" s="13"/>
    </row>
    <row r="115" spans="1:12" s="5" customFormat="1" ht="13.8">
      <c r="A115" s="17" t="s">
        <v>16</v>
      </c>
      <c r="B115" s="18" t="s">
        <v>54</v>
      </c>
      <c r="C115" s="19" t="s">
        <v>135</v>
      </c>
      <c r="D115" s="19" t="s">
        <v>10</v>
      </c>
      <c r="E115" s="19">
        <v>1</v>
      </c>
      <c r="F115" s="2"/>
      <c r="G115" s="20">
        <f t="shared" si="3"/>
        <v>0</v>
      </c>
      <c r="H115" s="21"/>
      <c r="I115" s="22">
        <v>0.23</v>
      </c>
      <c r="J115" s="20">
        <f t="shared" si="4"/>
        <v>0</v>
      </c>
      <c r="K115" s="20">
        <f t="shared" si="5"/>
        <v>0</v>
      </c>
      <c r="L115" s="13"/>
    </row>
    <row r="116" spans="1:12" s="5" customFormat="1" ht="13.8">
      <c r="A116" s="17" t="s">
        <v>17</v>
      </c>
      <c r="B116" s="18" t="s">
        <v>55</v>
      </c>
      <c r="C116" s="19" t="s">
        <v>123</v>
      </c>
      <c r="D116" s="19" t="s">
        <v>10</v>
      </c>
      <c r="E116" s="19">
        <v>1</v>
      </c>
      <c r="F116" s="2"/>
      <c r="G116" s="20">
        <f t="shared" si="3"/>
        <v>0</v>
      </c>
      <c r="H116" s="21"/>
      <c r="I116" s="22">
        <v>0.23</v>
      </c>
      <c r="J116" s="20">
        <f t="shared" si="4"/>
        <v>0</v>
      </c>
      <c r="K116" s="20">
        <f t="shared" si="5"/>
        <v>0</v>
      </c>
      <c r="L116" s="13"/>
    </row>
    <row r="117" spans="1:12" s="5" customFormat="1" ht="13.8">
      <c r="A117" s="17" t="s">
        <v>18</v>
      </c>
      <c r="B117" s="18" t="s">
        <v>31</v>
      </c>
      <c r="C117" s="19" t="s">
        <v>131</v>
      </c>
      <c r="D117" s="19" t="s">
        <v>10</v>
      </c>
      <c r="E117" s="19">
        <v>7</v>
      </c>
      <c r="F117" s="2"/>
      <c r="G117" s="20">
        <f t="shared" si="3"/>
        <v>0</v>
      </c>
      <c r="H117" s="21"/>
      <c r="I117" s="22">
        <v>0.23</v>
      </c>
      <c r="J117" s="20">
        <f t="shared" si="4"/>
        <v>0</v>
      </c>
      <c r="K117" s="20">
        <f t="shared" si="5"/>
        <v>0</v>
      </c>
      <c r="L117" s="13"/>
    </row>
    <row r="118" spans="1:12" s="5" customFormat="1" ht="13.8">
      <c r="A118" s="17" t="s">
        <v>19</v>
      </c>
      <c r="B118" s="18" t="s">
        <v>32</v>
      </c>
      <c r="C118" s="19" t="s">
        <v>122</v>
      </c>
      <c r="D118" s="19" t="s">
        <v>10</v>
      </c>
      <c r="E118" s="19">
        <v>7</v>
      </c>
      <c r="F118" s="2"/>
      <c r="G118" s="20">
        <f t="shared" si="3"/>
        <v>0</v>
      </c>
      <c r="H118" s="21"/>
      <c r="I118" s="22">
        <v>0.23</v>
      </c>
      <c r="J118" s="20">
        <f t="shared" si="4"/>
        <v>0</v>
      </c>
      <c r="K118" s="20">
        <f t="shared" si="5"/>
        <v>0</v>
      </c>
      <c r="L118" s="13"/>
    </row>
    <row r="119" spans="1:12" s="5" customFormat="1" ht="13.8">
      <c r="A119" s="17" t="s">
        <v>21</v>
      </c>
      <c r="B119" s="18" t="s">
        <v>33</v>
      </c>
      <c r="C119" s="19" t="s">
        <v>114</v>
      </c>
      <c r="D119" s="19" t="s">
        <v>10</v>
      </c>
      <c r="E119" s="19">
        <v>3</v>
      </c>
      <c r="F119" s="2"/>
      <c r="G119" s="20">
        <f t="shared" si="3"/>
        <v>0</v>
      </c>
      <c r="H119" s="21"/>
      <c r="I119" s="22">
        <v>0.23</v>
      </c>
      <c r="J119" s="20">
        <f t="shared" si="4"/>
        <v>0</v>
      </c>
      <c r="K119" s="20">
        <f t="shared" si="5"/>
        <v>0</v>
      </c>
      <c r="L119" s="13"/>
    </row>
    <row r="120" spans="1:12" s="5" customFormat="1" ht="13.8">
      <c r="A120" s="23"/>
      <c r="B120" s="30" t="s">
        <v>222</v>
      </c>
      <c r="C120" s="37"/>
      <c r="D120" s="25"/>
      <c r="E120" s="25"/>
      <c r="F120" s="26"/>
      <c r="G120" s="27">
        <f>SUM(G121:G130)</f>
        <v>0</v>
      </c>
      <c r="H120" s="28"/>
      <c r="I120" s="29"/>
      <c r="J120" s="27"/>
      <c r="K120" s="27">
        <f>SUM(K121:K130)</f>
        <v>0</v>
      </c>
      <c r="L120" s="13"/>
    </row>
    <row r="121" spans="1:12" s="5" customFormat="1" ht="13.8">
      <c r="A121" s="17" t="s">
        <v>9</v>
      </c>
      <c r="B121" s="18" t="s">
        <v>35</v>
      </c>
      <c r="C121" s="19" t="s">
        <v>128</v>
      </c>
      <c r="D121" s="19" t="s">
        <v>10</v>
      </c>
      <c r="E121" s="19">
        <v>1</v>
      </c>
      <c r="F121" s="2"/>
      <c r="G121" s="20">
        <f t="shared" si="3"/>
        <v>0</v>
      </c>
      <c r="H121" s="21"/>
      <c r="I121" s="22">
        <v>0.23</v>
      </c>
      <c r="J121" s="20">
        <f t="shared" si="4"/>
        <v>0</v>
      </c>
      <c r="K121" s="20">
        <f t="shared" si="5"/>
        <v>0</v>
      </c>
      <c r="L121" s="13"/>
    </row>
    <row r="122" spans="1:12" s="5" customFormat="1" ht="27.6">
      <c r="A122" s="17" t="s">
        <v>13</v>
      </c>
      <c r="B122" s="18" t="s">
        <v>36</v>
      </c>
      <c r="C122" s="19" t="s">
        <v>106</v>
      </c>
      <c r="D122" s="19" t="s">
        <v>10</v>
      </c>
      <c r="E122" s="19">
        <v>1</v>
      </c>
      <c r="F122" s="2"/>
      <c r="G122" s="20">
        <f t="shared" si="3"/>
        <v>0</v>
      </c>
      <c r="H122" s="21"/>
      <c r="I122" s="22">
        <v>0.23</v>
      </c>
      <c r="J122" s="20">
        <f t="shared" si="4"/>
        <v>0</v>
      </c>
      <c r="K122" s="20">
        <f t="shared" si="5"/>
        <v>0</v>
      </c>
      <c r="L122" s="13"/>
    </row>
    <row r="123" spans="1:12" s="5" customFormat="1" ht="13.8">
      <c r="A123" s="17" t="s">
        <v>14</v>
      </c>
      <c r="B123" s="18" t="s">
        <v>37</v>
      </c>
      <c r="C123" s="19" t="s">
        <v>124</v>
      </c>
      <c r="D123" s="19" t="s">
        <v>10</v>
      </c>
      <c r="E123" s="19">
        <v>2</v>
      </c>
      <c r="F123" s="2"/>
      <c r="G123" s="20">
        <f t="shared" si="3"/>
        <v>0</v>
      </c>
      <c r="H123" s="21"/>
      <c r="I123" s="22">
        <v>0.23</v>
      </c>
      <c r="J123" s="20">
        <f t="shared" si="4"/>
        <v>0</v>
      </c>
      <c r="K123" s="20">
        <f t="shared" si="5"/>
        <v>0</v>
      </c>
      <c r="L123" s="13"/>
    </row>
    <row r="124" spans="1:12" s="5" customFormat="1" ht="13.8">
      <c r="A124" s="17" t="s">
        <v>15</v>
      </c>
      <c r="B124" s="18" t="s">
        <v>38</v>
      </c>
      <c r="C124" s="19" t="s">
        <v>118</v>
      </c>
      <c r="D124" s="19" t="s">
        <v>10</v>
      </c>
      <c r="E124" s="19">
        <v>2</v>
      </c>
      <c r="F124" s="2"/>
      <c r="G124" s="20">
        <f t="shared" si="3"/>
        <v>0</v>
      </c>
      <c r="H124" s="21"/>
      <c r="I124" s="22">
        <v>0.23</v>
      </c>
      <c r="J124" s="20">
        <f t="shared" si="4"/>
        <v>0</v>
      </c>
      <c r="K124" s="20">
        <f t="shared" si="5"/>
        <v>0</v>
      </c>
      <c r="L124" s="13"/>
    </row>
    <row r="125" spans="1:12" s="5" customFormat="1" ht="13.8">
      <c r="A125" s="17" t="s">
        <v>16</v>
      </c>
      <c r="B125" s="18" t="s">
        <v>39</v>
      </c>
      <c r="C125" s="19" t="s">
        <v>119</v>
      </c>
      <c r="D125" s="19" t="s">
        <v>10</v>
      </c>
      <c r="E125" s="19">
        <v>1</v>
      </c>
      <c r="F125" s="2"/>
      <c r="G125" s="20">
        <f t="shared" si="3"/>
        <v>0</v>
      </c>
      <c r="H125" s="21"/>
      <c r="I125" s="22">
        <v>0.23</v>
      </c>
      <c r="J125" s="20">
        <f t="shared" si="4"/>
        <v>0</v>
      </c>
      <c r="K125" s="20">
        <f t="shared" si="5"/>
        <v>0</v>
      </c>
      <c r="L125" s="13"/>
    </row>
    <row r="126" spans="1:12" s="5" customFormat="1" ht="13.8">
      <c r="A126" s="17" t="s">
        <v>17</v>
      </c>
      <c r="B126" s="18" t="s">
        <v>223</v>
      </c>
      <c r="C126" s="19" t="s">
        <v>118</v>
      </c>
      <c r="D126" s="19" t="s">
        <v>10</v>
      </c>
      <c r="E126" s="19">
        <v>5</v>
      </c>
      <c r="F126" s="2"/>
      <c r="G126" s="20">
        <f t="shared" si="3"/>
        <v>0</v>
      </c>
      <c r="H126" s="21"/>
      <c r="I126" s="22">
        <v>0.23</v>
      </c>
      <c r="J126" s="20">
        <f t="shared" si="4"/>
        <v>0</v>
      </c>
      <c r="K126" s="20">
        <f t="shared" si="5"/>
        <v>0</v>
      </c>
      <c r="L126" s="13"/>
    </row>
    <row r="127" spans="1:12" s="5" customFormat="1" ht="27.6">
      <c r="A127" s="17" t="s">
        <v>18</v>
      </c>
      <c r="B127" s="18" t="s">
        <v>153</v>
      </c>
      <c r="C127" s="19" t="s">
        <v>152</v>
      </c>
      <c r="D127" s="19" t="s">
        <v>10</v>
      </c>
      <c r="E127" s="19">
        <v>1</v>
      </c>
      <c r="F127" s="2"/>
      <c r="G127" s="20">
        <f t="shared" si="3"/>
        <v>0</v>
      </c>
      <c r="H127" s="21"/>
      <c r="I127" s="22">
        <v>0.23</v>
      </c>
      <c r="J127" s="20">
        <f t="shared" si="4"/>
        <v>0</v>
      </c>
      <c r="K127" s="20">
        <f t="shared" si="5"/>
        <v>0</v>
      </c>
      <c r="L127" s="13"/>
    </row>
    <row r="128" spans="1:12" s="5" customFormat="1" ht="13.8">
      <c r="A128" s="17" t="s">
        <v>19</v>
      </c>
      <c r="B128" s="18" t="s">
        <v>41</v>
      </c>
      <c r="C128" s="19" t="s">
        <v>114</v>
      </c>
      <c r="D128" s="19" t="s">
        <v>10</v>
      </c>
      <c r="E128" s="19">
        <v>1</v>
      </c>
      <c r="F128" s="2"/>
      <c r="G128" s="20">
        <f t="shared" si="3"/>
        <v>0</v>
      </c>
      <c r="H128" s="21"/>
      <c r="I128" s="22">
        <v>0.23</v>
      </c>
      <c r="J128" s="20">
        <f t="shared" si="4"/>
        <v>0</v>
      </c>
      <c r="K128" s="20">
        <f t="shared" si="5"/>
        <v>0</v>
      </c>
      <c r="L128" s="13"/>
    </row>
    <row r="129" spans="1:12" s="5" customFormat="1" ht="13.8">
      <c r="A129" s="17" t="s">
        <v>21</v>
      </c>
      <c r="B129" s="18" t="s">
        <v>42</v>
      </c>
      <c r="C129" s="19" t="s">
        <v>111</v>
      </c>
      <c r="D129" s="19" t="s">
        <v>10</v>
      </c>
      <c r="E129" s="19">
        <v>1</v>
      </c>
      <c r="F129" s="2"/>
      <c r="G129" s="20">
        <f t="shared" si="3"/>
        <v>0</v>
      </c>
      <c r="H129" s="21"/>
      <c r="I129" s="22">
        <v>0.23</v>
      </c>
      <c r="J129" s="20">
        <f t="shared" si="4"/>
        <v>0</v>
      </c>
      <c r="K129" s="20">
        <f t="shared" si="5"/>
        <v>0</v>
      </c>
      <c r="L129" s="13"/>
    </row>
    <row r="130" spans="1:12" s="5" customFormat="1" ht="13.8">
      <c r="A130" s="17" t="s">
        <v>22</v>
      </c>
      <c r="B130" s="18" t="s">
        <v>43</v>
      </c>
      <c r="C130" s="19" t="s">
        <v>110</v>
      </c>
      <c r="D130" s="19" t="s">
        <v>10</v>
      </c>
      <c r="E130" s="19">
        <v>2</v>
      </c>
      <c r="F130" s="2"/>
      <c r="G130" s="20">
        <f t="shared" si="3"/>
        <v>0</v>
      </c>
      <c r="H130" s="21"/>
      <c r="I130" s="22">
        <v>0.23</v>
      </c>
      <c r="J130" s="20">
        <f t="shared" si="4"/>
        <v>0</v>
      </c>
      <c r="K130" s="20">
        <f t="shared" si="5"/>
        <v>0</v>
      </c>
      <c r="L130" s="13"/>
    </row>
    <row r="131" spans="1:12" s="5" customFormat="1" ht="13.8">
      <c r="A131" s="23"/>
      <c r="B131" s="30" t="s">
        <v>66</v>
      </c>
      <c r="C131" s="37"/>
      <c r="D131" s="25"/>
      <c r="E131" s="25"/>
      <c r="F131" s="26"/>
      <c r="G131" s="27">
        <f>SUM(G132:G133)</f>
        <v>0</v>
      </c>
      <c r="H131" s="28"/>
      <c r="I131" s="29"/>
      <c r="J131" s="27"/>
      <c r="K131" s="27">
        <f>SUM(K132:K133)</f>
        <v>0</v>
      </c>
      <c r="L131" s="13"/>
    </row>
    <row r="132" spans="1:12" s="5" customFormat="1" ht="13.8">
      <c r="A132" s="17" t="s">
        <v>9</v>
      </c>
      <c r="B132" s="18" t="s">
        <v>183</v>
      </c>
      <c r="C132" s="19" t="s">
        <v>116</v>
      </c>
      <c r="D132" s="19" t="s">
        <v>10</v>
      </c>
      <c r="E132" s="19">
        <v>7</v>
      </c>
      <c r="F132" s="2"/>
      <c r="G132" s="20">
        <f t="shared" si="3"/>
        <v>0</v>
      </c>
      <c r="H132" s="21"/>
      <c r="I132" s="22">
        <v>0.23</v>
      </c>
      <c r="J132" s="20">
        <f t="shared" si="4"/>
        <v>0</v>
      </c>
      <c r="K132" s="20">
        <f t="shared" si="5"/>
        <v>0</v>
      </c>
      <c r="L132" s="13"/>
    </row>
    <row r="133" spans="1:12" s="5" customFormat="1" ht="13.8">
      <c r="A133" s="17" t="s">
        <v>13</v>
      </c>
      <c r="B133" s="18" t="s">
        <v>184</v>
      </c>
      <c r="C133" s="19" t="s">
        <v>138</v>
      </c>
      <c r="D133" s="19" t="s">
        <v>10</v>
      </c>
      <c r="E133" s="19">
        <v>2</v>
      </c>
      <c r="F133" s="2"/>
      <c r="G133" s="20">
        <f t="shared" si="3"/>
        <v>0</v>
      </c>
      <c r="H133" s="21"/>
      <c r="I133" s="22">
        <v>0.23</v>
      </c>
      <c r="J133" s="20">
        <f t="shared" si="4"/>
        <v>0</v>
      </c>
      <c r="K133" s="20">
        <f t="shared" si="5"/>
        <v>0</v>
      </c>
      <c r="L133" s="13"/>
    </row>
    <row r="134" spans="1:12" s="5" customFormat="1" ht="23.25" customHeight="1">
      <c r="A134" s="40" t="s">
        <v>11</v>
      </c>
      <c r="B134" s="41"/>
      <c r="C134" s="41"/>
      <c r="D134" s="41"/>
      <c r="E134" s="41"/>
      <c r="F134" s="42"/>
      <c r="G134" s="44">
        <f>SUM(G131,G110,G100,G96,G85,G82,G72,G62,G51,G41,G27,G17,G7,)</f>
        <v>0</v>
      </c>
      <c r="H134" s="45"/>
      <c r="I134" s="46"/>
      <c r="J134" s="47"/>
      <c r="K134" s="44">
        <f>SUM(K131,K110,K100,K96,K85,K82,K72,K62,K51,K41,K27,K17,K7,)</f>
        <v>0</v>
      </c>
    </row>
    <row r="136" spans="1:12" ht="22.5" customHeight="1">
      <c r="B136" s="39"/>
      <c r="C136" s="39"/>
      <c r="D136" s="39"/>
      <c r="E136" s="39"/>
      <c r="F136" s="39"/>
      <c r="G136" s="39"/>
      <c r="H136" s="39"/>
      <c r="I136" s="39"/>
      <c r="J136" s="39"/>
      <c r="K136" s="39"/>
    </row>
    <row r="137" spans="1:12" ht="13.95" customHeight="1">
      <c r="B137" s="31"/>
      <c r="C137" s="31"/>
    </row>
    <row r="138" spans="1:12" ht="13.2">
      <c r="B138" s="31"/>
      <c r="C138" s="31"/>
    </row>
    <row r="139" spans="1:12" ht="13.2">
      <c r="B139" s="31"/>
      <c r="C139" s="31"/>
    </row>
    <row r="140" spans="1:12" ht="13.2">
      <c r="B140" s="31"/>
      <c r="C140" s="31"/>
    </row>
    <row r="141" spans="1:12" ht="13.2">
      <c r="B141" s="32"/>
      <c r="C141" s="32"/>
    </row>
    <row r="142" spans="1:12">
      <c r="B142" s="33"/>
      <c r="C142" s="33"/>
    </row>
  </sheetData>
  <sheetProtection selectLockedCells="1" selectUnlockedCells="1"/>
  <autoFilter ref="A6:K134" xr:uid="{F5C1D131-E83E-4F28-A430-BE6A0463125D}"/>
  <mergeCells count="4">
    <mergeCell ref="B3:E3"/>
    <mergeCell ref="A134:F134"/>
    <mergeCell ref="I134:J134"/>
    <mergeCell ref="B136:K136"/>
  </mergeCells>
  <pageMargins left="0.25" right="0.25" top="0.75" bottom="0.75" header="0.3" footer="0.3"/>
  <pageSetup paperSize="9" scale="94" firstPageNumber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F3216-1E7D-4D7F-8E4D-8669EC553FA4}">
  <sheetPr>
    <pageSetUpPr fitToPage="1"/>
  </sheetPr>
  <dimension ref="A1:M118"/>
  <sheetViews>
    <sheetView zoomScaleNormal="100" workbookViewId="0">
      <pane xSplit="11" ySplit="6" topLeftCell="L7" activePane="bottomRight" state="frozen"/>
      <selection pane="topRight"/>
      <selection pane="bottomLeft"/>
      <selection pane="bottomRight"/>
    </sheetView>
  </sheetViews>
  <sheetFormatPr defaultColWidth="9" defaultRowHeight="10.199999999999999"/>
  <cols>
    <col min="1" max="1" width="3.19921875" style="3" customWidth="1"/>
    <col min="2" max="2" width="36.59765625" style="4" customWidth="1"/>
    <col min="3" max="3" width="5.09765625" style="4" customWidth="1"/>
    <col min="4" max="4" width="4.5" style="3" customWidth="1"/>
    <col min="5" max="5" width="4" style="3" customWidth="1"/>
    <col min="6" max="6" width="8.19921875" style="3" customWidth="1"/>
    <col min="7" max="7" width="10.5" style="3" customWidth="1"/>
    <col min="8" max="8" width="0" style="5" hidden="1" customWidth="1"/>
    <col min="9" max="9" width="4.3984375" style="3" customWidth="1"/>
    <col min="10" max="10" width="9.5" style="3" customWidth="1"/>
    <col min="11" max="11" width="10.59765625" style="3" customWidth="1"/>
    <col min="12" max="12" width="12.3984375" style="3" customWidth="1"/>
    <col min="13" max="256" width="9" style="3"/>
    <col min="257" max="257" width="3.19921875" style="3" customWidth="1"/>
    <col min="258" max="258" width="36.59765625" style="3" customWidth="1"/>
    <col min="259" max="259" width="5.09765625" style="3" customWidth="1"/>
    <col min="260" max="260" width="4.5" style="3" customWidth="1"/>
    <col min="261" max="261" width="4" style="3" customWidth="1"/>
    <col min="262" max="262" width="8.19921875" style="3" customWidth="1"/>
    <col min="263" max="263" width="10.5" style="3" customWidth="1"/>
    <col min="264" max="264" width="0" style="3" hidden="1" customWidth="1"/>
    <col min="265" max="265" width="4.3984375" style="3" customWidth="1"/>
    <col min="266" max="266" width="9.5" style="3" customWidth="1"/>
    <col min="267" max="267" width="10.59765625" style="3" customWidth="1"/>
    <col min="268" max="268" width="12.3984375" style="3" customWidth="1"/>
    <col min="269" max="512" width="9" style="3"/>
    <col min="513" max="513" width="3.19921875" style="3" customWidth="1"/>
    <col min="514" max="514" width="36.59765625" style="3" customWidth="1"/>
    <col min="515" max="515" width="5.09765625" style="3" customWidth="1"/>
    <col min="516" max="516" width="4.5" style="3" customWidth="1"/>
    <col min="517" max="517" width="4" style="3" customWidth="1"/>
    <col min="518" max="518" width="8.19921875" style="3" customWidth="1"/>
    <col min="519" max="519" width="10.5" style="3" customWidth="1"/>
    <col min="520" max="520" width="0" style="3" hidden="1" customWidth="1"/>
    <col min="521" max="521" width="4.3984375" style="3" customWidth="1"/>
    <col min="522" max="522" width="9.5" style="3" customWidth="1"/>
    <col min="523" max="523" width="10.59765625" style="3" customWidth="1"/>
    <col min="524" max="524" width="12.3984375" style="3" customWidth="1"/>
    <col min="525" max="768" width="9" style="3"/>
    <col min="769" max="769" width="3.19921875" style="3" customWidth="1"/>
    <col min="770" max="770" width="36.59765625" style="3" customWidth="1"/>
    <col min="771" max="771" width="5.09765625" style="3" customWidth="1"/>
    <col min="772" max="772" width="4.5" style="3" customWidth="1"/>
    <col min="773" max="773" width="4" style="3" customWidth="1"/>
    <col min="774" max="774" width="8.19921875" style="3" customWidth="1"/>
    <col min="775" max="775" width="10.5" style="3" customWidth="1"/>
    <col min="776" max="776" width="0" style="3" hidden="1" customWidth="1"/>
    <col min="777" max="777" width="4.3984375" style="3" customWidth="1"/>
    <col min="778" max="778" width="9.5" style="3" customWidth="1"/>
    <col min="779" max="779" width="10.59765625" style="3" customWidth="1"/>
    <col min="780" max="780" width="12.3984375" style="3" customWidth="1"/>
    <col min="781" max="1024" width="9" style="3"/>
    <col min="1025" max="1025" width="3.19921875" style="3" customWidth="1"/>
    <col min="1026" max="1026" width="36.59765625" style="3" customWidth="1"/>
    <col min="1027" max="1027" width="5.09765625" style="3" customWidth="1"/>
    <col min="1028" max="1028" width="4.5" style="3" customWidth="1"/>
    <col min="1029" max="1029" width="4" style="3" customWidth="1"/>
    <col min="1030" max="1030" width="8.19921875" style="3" customWidth="1"/>
    <col min="1031" max="1031" width="10.5" style="3" customWidth="1"/>
    <col min="1032" max="1032" width="0" style="3" hidden="1" customWidth="1"/>
    <col min="1033" max="1033" width="4.3984375" style="3" customWidth="1"/>
    <col min="1034" max="1034" width="9.5" style="3" customWidth="1"/>
    <col min="1035" max="1035" width="10.59765625" style="3" customWidth="1"/>
    <col min="1036" max="1036" width="12.3984375" style="3" customWidth="1"/>
    <col min="1037" max="1280" width="9" style="3"/>
    <col min="1281" max="1281" width="3.19921875" style="3" customWidth="1"/>
    <col min="1282" max="1282" width="36.59765625" style="3" customWidth="1"/>
    <col min="1283" max="1283" width="5.09765625" style="3" customWidth="1"/>
    <col min="1284" max="1284" width="4.5" style="3" customWidth="1"/>
    <col min="1285" max="1285" width="4" style="3" customWidth="1"/>
    <col min="1286" max="1286" width="8.19921875" style="3" customWidth="1"/>
    <col min="1287" max="1287" width="10.5" style="3" customWidth="1"/>
    <col min="1288" max="1288" width="0" style="3" hidden="1" customWidth="1"/>
    <col min="1289" max="1289" width="4.3984375" style="3" customWidth="1"/>
    <col min="1290" max="1290" width="9.5" style="3" customWidth="1"/>
    <col min="1291" max="1291" width="10.59765625" style="3" customWidth="1"/>
    <col min="1292" max="1292" width="12.3984375" style="3" customWidth="1"/>
    <col min="1293" max="1536" width="9" style="3"/>
    <col min="1537" max="1537" width="3.19921875" style="3" customWidth="1"/>
    <col min="1538" max="1538" width="36.59765625" style="3" customWidth="1"/>
    <col min="1539" max="1539" width="5.09765625" style="3" customWidth="1"/>
    <col min="1540" max="1540" width="4.5" style="3" customWidth="1"/>
    <col min="1541" max="1541" width="4" style="3" customWidth="1"/>
    <col min="1542" max="1542" width="8.19921875" style="3" customWidth="1"/>
    <col min="1543" max="1543" width="10.5" style="3" customWidth="1"/>
    <col min="1544" max="1544" width="0" style="3" hidden="1" customWidth="1"/>
    <col min="1545" max="1545" width="4.3984375" style="3" customWidth="1"/>
    <col min="1546" max="1546" width="9.5" style="3" customWidth="1"/>
    <col min="1547" max="1547" width="10.59765625" style="3" customWidth="1"/>
    <col min="1548" max="1548" width="12.3984375" style="3" customWidth="1"/>
    <col min="1549" max="1792" width="9" style="3"/>
    <col min="1793" max="1793" width="3.19921875" style="3" customWidth="1"/>
    <col min="1794" max="1794" width="36.59765625" style="3" customWidth="1"/>
    <col min="1795" max="1795" width="5.09765625" style="3" customWidth="1"/>
    <col min="1796" max="1796" width="4.5" style="3" customWidth="1"/>
    <col min="1797" max="1797" width="4" style="3" customWidth="1"/>
    <col min="1798" max="1798" width="8.19921875" style="3" customWidth="1"/>
    <col min="1799" max="1799" width="10.5" style="3" customWidth="1"/>
    <col min="1800" max="1800" width="0" style="3" hidden="1" customWidth="1"/>
    <col min="1801" max="1801" width="4.3984375" style="3" customWidth="1"/>
    <col min="1802" max="1802" width="9.5" style="3" customWidth="1"/>
    <col min="1803" max="1803" width="10.59765625" style="3" customWidth="1"/>
    <col min="1804" max="1804" width="12.3984375" style="3" customWidth="1"/>
    <col min="1805" max="2048" width="9" style="3"/>
    <col min="2049" max="2049" width="3.19921875" style="3" customWidth="1"/>
    <col min="2050" max="2050" width="36.59765625" style="3" customWidth="1"/>
    <col min="2051" max="2051" width="5.09765625" style="3" customWidth="1"/>
    <col min="2052" max="2052" width="4.5" style="3" customWidth="1"/>
    <col min="2053" max="2053" width="4" style="3" customWidth="1"/>
    <col min="2054" max="2054" width="8.19921875" style="3" customWidth="1"/>
    <col min="2055" max="2055" width="10.5" style="3" customWidth="1"/>
    <col min="2056" max="2056" width="0" style="3" hidden="1" customWidth="1"/>
    <col min="2057" max="2057" width="4.3984375" style="3" customWidth="1"/>
    <col min="2058" max="2058" width="9.5" style="3" customWidth="1"/>
    <col min="2059" max="2059" width="10.59765625" style="3" customWidth="1"/>
    <col min="2060" max="2060" width="12.3984375" style="3" customWidth="1"/>
    <col min="2061" max="2304" width="9" style="3"/>
    <col min="2305" max="2305" width="3.19921875" style="3" customWidth="1"/>
    <col min="2306" max="2306" width="36.59765625" style="3" customWidth="1"/>
    <col min="2307" max="2307" width="5.09765625" style="3" customWidth="1"/>
    <col min="2308" max="2308" width="4.5" style="3" customWidth="1"/>
    <col min="2309" max="2309" width="4" style="3" customWidth="1"/>
    <col min="2310" max="2310" width="8.19921875" style="3" customWidth="1"/>
    <col min="2311" max="2311" width="10.5" style="3" customWidth="1"/>
    <col min="2312" max="2312" width="0" style="3" hidden="1" customWidth="1"/>
    <col min="2313" max="2313" width="4.3984375" style="3" customWidth="1"/>
    <col min="2314" max="2314" width="9.5" style="3" customWidth="1"/>
    <col min="2315" max="2315" width="10.59765625" style="3" customWidth="1"/>
    <col min="2316" max="2316" width="12.3984375" style="3" customWidth="1"/>
    <col min="2317" max="2560" width="9" style="3"/>
    <col min="2561" max="2561" width="3.19921875" style="3" customWidth="1"/>
    <col min="2562" max="2562" width="36.59765625" style="3" customWidth="1"/>
    <col min="2563" max="2563" width="5.09765625" style="3" customWidth="1"/>
    <col min="2564" max="2564" width="4.5" style="3" customWidth="1"/>
    <col min="2565" max="2565" width="4" style="3" customWidth="1"/>
    <col min="2566" max="2566" width="8.19921875" style="3" customWidth="1"/>
    <col min="2567" max="2567" width="10.5" style="3" customWidth="1"/>
    <col min="2568" max="2568" width="0" style="3" hidden="1" customWidth="1"/>
    <col min="2569" max="2569" width="4.3984375" style="3" customWidth="1"/>
    <col min="2570" max="2570" width="9.5" style="3" customWidth="1"/>
    <col min="2571" max="2571" width="10.59765625" style="3" customWidth="1"/>
    <col min="2572" max="2572" width="12.3984375" style="3" customWidth="1"/>
    <col min="2573" max="2816" width="9" style="3"/>
    <col min="2817" max="2817" width="3.19921875" style="3" customWidth="1"/>
    <col min="2818" max="2818" width="36.59765625" style="3" customWidth="1"/>
    <col min="2819" max="2819" width="5.09765625" style="3" customWidth="1"/>
    <col min="2820" max="2820" width="4.5" style="3" customWidth="1"/>
    <col min="2821" max="2821" width="4" style="3" customWidth="1"/>
    <col min="2822" max="2822" width="8.19921875" style="3" customWidth="1"/>
    <col min="2823" max="2823" width="10.5" style="3" customWidth="1"/>
    <col min="2824" max="2824" width="0" style="3" hidden="1" customWidth="1"/>
    <col min="2825" max="2825" width="4.3984375" style="3" customWidth="1"/>
    <col min="2826" max="2826" width="9.5" style="3" customWidth="1"/>
    <col min="2827" max="2827" width="10.59765625" style="3" customWidth="1"/>
    <col min="2828" max="2828" width="12.3984375" style="3" customWidth="1"/>
    <col min="2829" max="3072" width="9" style="3"/>
    <col min="3073" max="3073" width="3.19921875" style="3" customWidth="1"/>
    <col min="3074" max="3074" width="36.59765625" style="3" customWidth="1"/>
    <col min="3075" max="3075" width="5.09765625" style="3" customWidth="1"/>
    <col min="3076" max="3076" width="4.5" style="3" customWidth="1"/>
    <col min="3077" max="3077" width="4" style="3" customWidth="1"/>
    <col min="3078" max="3078" width="8.19921875" style="3" customWidth="1"/>
    <col min="3079" max="3079" width="10.5" style="3" customWidth="1"/>
    <col min="3080" max="3080" width="0" style="3" hidden="1" customWidth="1"/>
    <col min="3081" max="3081" width="4.3984375" style="3" customWidth="1"/>
    <col min="3082" max="3082" width="9.5" style="3" customWidth="1"/>
    <col min="3083" max="3083" width="10.59765625" style="3" customWidth="1"/>
    <col min="3084" max="3084" width="12.3984375" style="3" customWidth="1"/>
    <col min="3085" max="3328" width="9" style="3"/>
    <col min="3329" max="3329" width="3.19921875" style="3" customWidth="1"/>
    <col min="3330" max="3330" width="36.59765625" style="3" customWidth="1"/>
    <col min="3331" max="3331" width="5.09765625" style="3" customWidth="1"/>
    <col min="3332" max="3332" width="4.5" style="3" customWidth="1"/>
    <col min="3333" max="3333" width="4" style="3" customWidth="1"/>
    <col min="3334" max="3334" width="8.19921875" style="3" customWidth="1"/>
    <col min="3335" max="3335" width="10.5" style="3" customWidth="1"/>
    <col min="3336" max="3336" width="0" style="3" hidden="1" customWidth="1"/>
    <col min="3337" max="3337" width="4.3984375" style="3" customWidth="1"/>
    <col min="3338" max="3338" width="9.5" style="3" customWidth="1"/>
    <col min="3339" max="3339" width="10.59765625" style="3" customWidth="1"/>
    <col min="3340" max="3340" width="12.3984375" style="3" customWidth="1"/>
    <col min="3341" max="3584" width="9" style="3"/>
    <col min="3585" max="3585" width="3.19921875" style="3" customWidth="1"/>
    <col min="3586" max="3586" width="36.59765625" style="3" customWidth="1"/>
    <col min="3587" max="3587" width="5.09765625" style="3" customWidth="1"/>
    <col min="3588" max="3588" width="4.5" style="3" customWidth="1"/>
    <col min="3589" max="3589" width="4" style="3" customWidth="1"/>
    <col min="3590" max="3590" width="8.19921875" style="3" customWidth="1"/>
    <col min="3591" max="3591" width="10.5" style="3" customWidth="1"/>
    <col min="3592" max="3592" width="0" style="3" hidden="1" customWidth="1"/>
    <col min="3593" max="3593" width="4.3984375" style="3" customWidth="1"/>
    <col min="3594" max="3594" width="9.5" style="3" customWidth="1"/>
    <col min="3595" max="3595" width="10.59765625" style="3" customWidth="1"/>
    <col min="3596" max="3596" width="12.3984375" style="3" customWidth="1"/>
    <col min="3597" max="3840" width="9" style="3"/>
    <col min="3841" max="3841" width="3.19921875" style="3" customWidth="1"/>
    <col min="3842" max="3842" width="36.59765625" style="3" customWidth="1"/>
    <col min="3843" max="3843" width="5.09765625" style="3" customWidth="1"/>
    <col min="3844" max="3844" width="4.5" style="3" customWidth="1"/>
    <col min="3845" max="3845" width="4" style="3" customWidth="1"/>
    <col min="3846" max="3846" width="8.19921875" style="3" customWidth="1"/>
    <col min="3847" max="3847" width="10.5" style="3" customWidth="1"/>
    <col min="3848" max="3848" width="0" style="3" hidden="1" customWidth="1"/>
    <col min="3849" max="3849" width="4.3984375" style="3" customWidth="1"/>
    <col min="3850" max="3850" width="9.5" style="3" customWidth="1"/>
    <col min="3851" max="3851" width="10.59765625" style="3" customWidth="1"/>
    <col min="3852" max="3852" width="12.3984375" style="3" customWidth="1"/>
    <col min="3853" max="4096" width="9" style="3"/>
    <col min="4097" max="4097" width="3.19921875" style="3" customWidth="1"/>
    <col min="4098" max="4098" width="36.59765625" style="3" customWidth="1"/>
    <col min="4099" max="4099" width="5.09765625" style="3" customWidth="1"/>
    <col min="4100" max="4100" width="4.5" style="3" customWidth="1"/>
    <col min="4101" max="4101" width="4" style="3" customWidth="1"/>
    <col min="4102" max="4102" width="8.19921875" style="3" customWidth="1"/>
    <col min="4103" max="4103" width="10.5" style="3" customWidth="1"/>
    <col min="4104" max="4104" width="0" style="3" hidden="1" customWidth="1"/>
    <col min="4105" max="4105" width="4.3984375" style="3" customWidth="1"/>
    <col min="4106" max="4106" width="9.5" style="3" customWidth="1"/>
    <col min="4107" max="4107" width="10.59765625" style="3" customWidth="1"/>
    <col min="4108" max="4108" width="12.3984375" style="3" customWidth="1"/>
    <col min="4109" max="4352" width="9" style="3"/>
    <col min="4353" max="4353" width="3.19921875" style="3" customWidth="1"/>
    <col min="4354" max="4354" width="36.59765625" style="3" customWidth="1"/>
    <col min="4355" max="4355" width="5.09765625" style="3" customWidth="1"/>
    <col min="4356" max="4356" width="4.5" style="3" customWidth="1"/>
    <col min="4357" max="4357" width="4" style="3" customWidth="1"/>
    <col min="4358" max="4358" width="8.19921875" style="3" customWidth="1"/>
    <col min="4359" max="4359" width="10.5" style="3" customWidth="1"/>
    <col min="4360" max="4360" width="0" style="3" hidden="1" customWidth="1"/>
    <col min="4361" max="4361" width="4.3984375" style="3" customWidth="1"/>
    <col min="4362" max="4362" width="9.5" style="3" customWidth="1"/>
    <col min="4363" max="4363" width="10.59765625" style="3" customWidth="1"/>
    <col min="4364" max="4364" width="12.3984375" style="3" customWidth="1"/>
    <col min="4365" max="4608" width="9" style="3"/>
    <col min="4609" max="4609" width="3.19921875" style="3" customWidth="1"/>
    <col min="4610" max="4610" width="36.59765625" style="3" customWidth="1"/>
    <col min="4611" max="4611" width="5.09765625" style="3" customWidth="1"/>
    <col min="4612" max="4612" width="4.5" style="3" customWidth="1"/>
    <col min="4613" max="4613" width="4" style="3" customWidth="1"/>
    <col min="4614" max="4614" width="8.19921875" style="3" customWidth="1"/>
    <col min="4615" max="4615" width="10.5" style="3" customWidth="1"/>
    <col min="4616" max="4616" width="0" style="3" hidden="1" customWidth="1"/>
    <col min="4617" max="4617" width="4.3984375" style="3" customWidth="1"/>
    <col min="4618" max="4618" width="9.5" style="3" customWidth="1"/>
    <col min="4619" max="4619" width="10.59765625" style="3" customWidth="1"/>
    <col min="4620" max="4620" width="12.3984375" style="3" customWidth="1"/>
    <col min="4621" max="4864" width="9" style="3"/>
    <col min="4865" max="4865" width="3.19921875" style="3" customWidth="1"/>
    <col min="4866" max="4866" width="36.59765625" style="3" customWidth="1"/>
    <col min="4867" max="4867" width="5.09765625" style="3" customWidth="1"/>
    <col min="4868" max="4868" width="4.5" style="3" customWidth="1"/>
    <col min="4869" max="4869" width="4" style="3" customWidth="1"/>
    <col min="4870" max="4870" width="8.19921875" style="3" customWidth="1"/>
    <col min="4871" max="4871" width="10.5" style="3" customWidth="1"/>
    <col min="4872" max="4872" width="0" style="3" hidden="1" customWidth="1"/>
    <col min="4873" max="4873" width="4.3984375" style="3" customWidth="1"/>
    <col min="4874" max="4874" width="9.5" style="3" customWidth="1"/>
    <col min="4875" max="4875" width="10.59765625" style="3" customWidth="1"/>
    <col min="4876" max="4876" width="12.3984375" style="3" customWidth="1"/>
    <col min="4877" max="5120" width="9" style="3"/>
    <col min="5121" max="5121" width="3.19921875" style="3" customWidth="1"/>
    <col min="5122" max="5122" width="36.59765625" style="3" customWidth="1"/>
    <col min="5123" max="5123" width="5.09765625" style="3" customWidth="1"/>
    <col min="5124" max="5124" width="4.5" style="3" customWidth="1"/>
    <col min="5125" max="5125" width="4" style="3" customWidth="1"/>
    <col min="5126" max="5126" width="8.19921875" style="3" customWidth="1"/>
    <col min="5127" max="5127" width="10.5" style="3" customWidth="1"/>
    <col min="5128" max="5128" width="0" style="3" hidden="1" customWidth="1"/>
    <col min="5129" max="5129" width="4.3984375" style="3" customWidth="1"/>
    <col min="5130" max="5130" width="9.5" style="3" customWidth="1"/>
    <col min="5131" max="5131" width="10.59765625" style="3" customWidth="1"/>
    <col min="5132" max="5132" width="12.3984375" style="3" customWidth="1"/>
    <col min="5133" max="5376" width="9" style="3"/>
    <col min="5377" max="5377" width="3.19921875" style="3" customWidth="1"/>
    <col min="5378" max="5378" width="36.59765625" style="3" customWidth="1"/>
    <col min="5379" max="5379" width="5.09765625" style="3" customWidth="1"/>
    <col min="5380" max="5380" width="4.5" style="3" customWidth="1"/>
    <col min="5381" max="5381" width="4" style="3" customWidth="1"/>
    <col min="5382" max="5382" width="8.19921875" style="3" customWidth="1"/>
    <col min="5383" max="5383" width="10.5" style="3" customWidth="1"/>
    <col min="5384" max="5384" width="0" style="3" hidden="1" customWidth="1"/>
    <col min="5385" max="5385" width="4.3984375" style="3" customWidth="1"/>
    <col min="5386" max="5386" width="9.5" style="3" customWidth="1"/>
    <col min="5387" max="5387" width="10.59765625" style="3" customWidth="1"/>
    <col min="5388" max="5388" width="12.3984375" style="3" customWidth="1"/>
    <col min="5389" max="5632" width="9" style="3"/>
    <col min="5633" max="5633" width="3.19921875" style="3" customWidth="1"/>
    <col min="5634" max="5634" width="36.59765625" style="3" customWidth="1"/>
    <col min="5635" max="5635" width="5.09765625" style="3" customWidth="1"/>
    <col min="5636" max="5636" width="4.5" style="3" customWidth="1"/>
    <col min="5637" max="5637" width="4" style="3" customWidth="1"/>
    <col min="5638" max="5638" width="8.19921875" style="3" customWidth="1"/>
    <col min="5639" max="5639" width="10.5" style="3" customWidth="1"/>
    <col min="5640" max="5640" width="0" style="3" hidden="1" customWidth="1"/>
    <col min="5641" max="5641" width="4.3984375" style="3" customWidth="1"/>
    <col min="5642" max="5642" width="9.5" style="3" customWidth="1"/>
    <col min="5643" max="5643" width="10.59765625" style="3" customWidth="1"/>
    <col min="5644" max="5644" width="12.3984375" style="3" customWidth="1"/>
    <col min="5645" max="5888" width="9" style="3"/>
    <col min="5889" max="5889" width="3.19921875" style="3" customWidth="1"/>
    <col min="5890" max="5890" width="36.59765625" style="3" customWidth="1"/>
    <col min="5891" max="5891" width="5.09765625" style="3" customWidth="1"/>
    <col min="5892" max="5892" width="4.5" style="3" customWidth="1"/>
    <col min="5893" max="5893" width="4" style="3" customWidth="1"/>
    <col min="5894" max="5894" width="8.19921875" style="3" customWidth="1"/>
    <col min="5895" max="5895" width="10.5" style="3" customWidth="1"/>
    <col min="5896" max="5896" width="0" style="3" hidden="1" customWidth="1"/>
    <col min="5897" max="5897" width="4.3984375" style="3" customWidth="1"/>
    <col min="5898" max="5898" width="9.5" style="3" customWidth="1"/>
    <col min="5899" max="5899" width="10.59765625" style="3" customWidth="1"/>
    <col min="5900" max="5900" width="12.3984375" style="3" customWidth="1"/>
    <col min="5901" max="6144" width="9" style="3"/>
    <col min="6145" max="6145" width="3.19921875" style="3" customWidth="1"/>
    <col min="6146" max="6146" width="36.59765625" style="3" customWidth="1"/>
    <col min="6147" max="6147" width="5.09765625" style="3" customWidth="1"/>
    <col min="6148" max="6148" width="4.5" style="3" customWidth="1"/>
    <col min="6149" max="6149" width="4" style="3" customWidth="1"/>
    <col min="6150" max="6150" width="8.19921875" style="3" customWidth="1"/>
    <col min="6151" max="6151" width="10.5" style="3" customWidth="1"/>
    <col min="6152" max="6152" width="0" style="3" hidden="1" customWidth="1"/>
    <col min="6153" max="6153" width="4.3984375" style="3" customWidth="1"/>
    <col min="6154" max="6154" width="9.5" style="3" customWidth="1"/>
    <col min="6155" max="6155" width="10.59765625" style="3" customWidth="1"/>
    <col min="6156" max="6156" width="12.3984375" style="3" customWidth="1"/>
    <col min="6157" max="6400" width="9" style="3"/>
    <col min="6401" max="6401" width="3.19921875" style="3" customWidth="1"/>
    <col min="6402" max="6402" width="36.59765625" style="3" customWidth="1"/>
    <col min="6403" max="6403" width="5.09765625" style="3" customWidth="1"/>
    <col min="6404" max="6404" width="4.5" style="3" customWidth="1"/>
    <col min="6405" max="6405" width="4" style="3" customWidth="1"/>
    <col min="6406" max="6406" width="8.19921875" style="3" customWidth="1"/>
    <col min="6407" max="6407" width="10.5" style="3" customWidth="1"/>
    <col min="6408" max="6408" width="0" style="3" hidden="1" customWidth="1"/>
    <col min="6409" max="6409" width="4.3984375" style="3" customWidth="1"/>
    <col min="6410" max="6410" width="9.5" style="3" customWidth="1"/>
    <col min="6411" max="6411" width="10.59765625" style="3" customWidth="1"/>
    <col min="6412" max="6412" width="12.3984375" style="3" customWidth="1"/>
    <col min="6413" max="6656" width="9" style="3"/>
    <col min="6657" max="6657" width="3.19921875" style="3" customWidth="1"/>
    <col min="6658" max="6658" width="36.59765625" style="3" customWidth="1"/>
    <col min="6659" max="6659" width="5.09765625" style="3" customWidth="1"/>
    <col min="6660" max="6660" width="4.5" style="3" customWidth="1"/>
    <col min="6661" max="6661" width="4" style="3" customWidth="1"/>
    <col min="6662" max="6662" width="8.19921875" style="3" customWidth="1"/>
    <col min="6663" max="6663" width="10.5" style="3" customWidth="1"/>
    <col min="6664" max="6664" width="0" style="3" hidden="1" customWidth="1"/>
    <col min="6665" max="6665" width="4.3984375" style="3" customWidth="1"/>
    <col min="6666" max="6666" width="9.5" style="3" customWidth="1"/>
    <col min="6667" max="6667" width="10.59765625" style="3" customWidth="1"/>
    <col min="6668" max="6668" width="12.3984375" style="3" customWidth="1"/>
    <col min="6669" max="6912" width="9" style="3"/>
    <col min="6913" max="6913" width="3.19921875" style="3" customWidth="1"/>
    <col min="6914" max="6914" width="36.59765625" style="3" customWidth="1"/>
    <col min="6915" max="6915" width="5.09765625" style="3" customWidth="1"/>
    <col min="6916" max="6916" width="4.5" style="3" customWidth="1"/>
    <col min="6917" max="6917" width="4" style="3" customWidth="1"/>
    <col min="6918" max="6918" width="8.19921875" style="3" customWidth="1"/>
    <col min="6919" max="6919" width="10.5" style="3" customWidth="1"/>
    <col min="6920" max="6920" width="0" style="3" hidden="1" customWidth="1"/>
    <col min="6921" max="6921" width="4.3984375" style="3" customWidth="1"/>
    <col min="6922" max="6922" width="9.5" style="3" customWidth="1"/>
    <col min="6923" max="6923" width="10.59765625" style="3" customWidth="1"/>
    <col min="6924" max="6924" width="12.3984375" style="3" customWidth="1"/>
    <col min="6925" max="7168" width="9" style="3"/>
    <col min="7169" max="7169" width="3.19921875" style="3" customWidth="1"/>
    <col min="7170" max="7170" width="36.59765625" style="3" customWidth="1"/>
    <col min="7171" max="7171" width="5.09765625" style="3" customWidth="1"/>
    <col min="7172" max="7172" width="4.5" style="3" customWidth="1"/>
    <col min="7173" max="7173" width="4" style="3" customWidth="1"/>
    <col min="7174" max="7174" width="8.19921875" style="3" customWidth="1"/>
    <col min="7175" max="7175" width="10.5" style="3" customWidth="1"/>
    <col min="7176" max="7176" width="0" style="3" hidden="1" customWidth="1"/>
    <col min="7177" max="7177" width="4.3984375" style="3" customWidth="1"/>
    <col min="7178" max="7178" width="9.5" style="3" customWidth="1"/>
    <col min="7179" max="7179" width="10.59765625" style="3" customWidth="1"/>
    <col min="7180" max="7180" width="12.3984375" style="3" customWidth="1"/>
    <col min="7181" max="7424" width="9" style="3"/>
    <col min="7425" max="7425" width="3.19921875" style="3" customWidth="1"/>
    <col min="7426" max="7426" width="36.59765625" style="3" customWidth="1"/>
    <col min="7427" max="7427" width="5.09765625" style="3" customWidth="1"/>
    <col min="7428" max="7428" width="4.5" style="3" customWidth="1"/>
    <col min="7429" max="7429" width="4" style="3" customWidth="1"/>
    <col min="7430" max="7430" width="8.19921875" style="3" customWidth="1"/>
    <col min="7431" max="7431" width="10.5" style="3" customWidth="1"/>
    <col min="7432" max="7432" width="0" style="3" hidden="1" customWidth="1"/>
    <col min="7433" max="7433" width="4.3984375" style="3" customWidth="1"/>
    <col min="7434" max="7434" width="9.5" style="3" customWidth="1"/>
    <col min="7435" max="7435" width="10.59765625" style="3" customWidth="1"/>
    <col min="7436" max="7436" width="12.3984375" style="3" customWidth="1"/>
    <col min="7437" max="7680" width="9" style="3"/>
    <col min="7681" max="7681" width="3.19921875" style="3" customWidth="1"/>
    <col min="7682" max="7682" width="36.59765625" style="3" customWidth="1"/>
    <col min="7683" max="7683" width="5.09765625" style="3" customWidth="1"/>
    <col min="7684" max="7684" width="4.5" style="3" customWidth="1"/>
    <col min="7685" max="7685" width="4" style="3" customWidth="1"/>
    <col min="7686" max="7686" width="8.19921875" style="3" customWidth="1"/>
    <col min="7687" max="7687" width="10.5" style="3" customWidth="1"/>
    <col min="7688" max="7688" width="0" style="3" hidden="1" customWidth="1"/>
    <col min="7689" max="7689" width="4.3984375" style="3" customWidth="1"/>
    <col min="7690" max="7690" width="9.5" style="3" customWidth="1"/>
    <col min="7691" max="7691" width="10.59765625" style="3" customWidth="1"/>
    <col min="7692" max="7692" width="12.3984375" style="3" customWidth="1"/>
    <col min="7693" max="7936" width="9" style="3"/>
    <col min="7937" max="7937" width="3.19921875" style="3" customWidth="1"/>
    <col min="7938" max="7938" width="36.59765625" style="3" customWidth="1"/>
    <col min="7939" max="7939" width="5.09765625" style="3" customWidth="1"/>
    <col min="7940" max="7940" width="4.5" style="3" customWidth="1"/>
    <col min="7941" max="7941" width="4" style="3" customWidth="1"/>
    <col min="7942" max="7942" width="8.19921875" style="3" customWidth="1"/>
    <col min="7943" max="7943" width="10.5" style="3" customWidth="1"/>
    <col min="7944" max="7944" width="0" style="3" hidden="1" customWidth="1"/>
    <col min="7945" max="7945" width="4.3984375" style="3" customWidth="1"/>
    <col min="7946" max="7946" width="9.5" style="3" customWidth="1"/>
    <col min="7947" max="7947" width="10.59765625" style="3" customWidth="1"/>
    <col min="7948" max="7948" width="12.3984375" style="3" customWidth="1"/>
    <col min="7949" max="8192" width="9" style="3"/>
    <col min="8193" max="8193" width="3.19921875" style="3" customWidth="1"/>
    <col min="8194" max="8194" width="36.59765625" style="3" customWidth="1"/>
    <col min="8195" max="8195" width="5.09765625" style="3" customWidth="1"/>
    <col min="8196" max="8196" width="4.5" style="3" customWidth="1"/>
    <col min="8197" max="8197" width="4" style="3" customWidth="1"/>
    <col min="8198" max="8198" width="8.19921875" style="3" customWidth="1"/>
    <col min="8199" max="8199" width="10.5" style="3" customWidth="1"/>
    <col min="8200" max="8200" width="0" style="3" hidden="1" customWidth="1"/>
    <col min="8201" max="8201" width="4.3984375" style="3" customWidth="1"/>
    <col min="8202" max="8202" width="9.5" style="3" customWidth="1"/>
    <col min="8203" max="8203" width="10.59765625" style="3" customWidth="1"/>
    <col min="8204" max="8204" width="12.3984375" style="3" customWidth="1"/>
    <col min="8205" max="8448" width="9" style="3"/>
    <col min="8449" max="8449" width="3.19921875" style="3" customWidth="1"/>
    <col min="8450" max="8450" width="36.59765625" style="3" customWidth="1"/>
    <col min="8451" max="8451" width="5.09765625" style="3" customWidth="1"/>
    <col min="8452" max="8452" width="4.5" style="3" customWidth="1"/>
    <col min="8453" max="8453" width="4" style="3" customWidth="1"/>
    <col min="8454" max="8454" width="8.19921875" style="3" customWidth="1"/>
    <col min="8455" max="8455" width="10.5" style="3" customWidth="1"/>
    <col min="8456" max="8456" width="0" style="3" hidden="1" customWidth="1"/>
    <col min="8457" max="8457" width="4.3984375" style="3" customWidth="1"/>
    <col min="8458" max="8458" width="9.5" style="3" customWidth="1"/>
    <col min="8459" max="8459" width="10.59765625" style="3" customWidth="1"/>
    <col min="8460" max="8460" width="12.3984375" style="3" customWidth="1"/>
    <col min="8461" max="8704" width="9" style="3"/>
    <col min="8705" max="8705" width="3.19921875" style="3" customWidth="1"/>
    <col min="8706" max="8706" width="36.59765625" style="3" customWidth="1"/>
    <col min="8707" max="8707" width="5.09765625" style="3" customWidth="1"/>
    <col min="8708" max="8708" width="4.5" style="3" customWidth="1"/>
    <col min="8709" max="8709" width="4" style="3" customWidth="1"/>
    <col min="8710" max="8710" width="8.19921875" style="3" customWidth="1"/>
    <col min="8711" max="8711" width="10.5" style="3" customWidth="1"/>
    <col min="8712" max="8712" width="0" style="3" hidden="1" customWidth="1"/>
    <col min="8713" max="8713" width="4.3984375" style="3" customWidth="1"/>
    <col min="8714" max="8714" width="9.5" style="3" customWidth="1"/>
    <col min="8715" max="8715" width="10.59765625" style="3" customWidth="1"/>
    <col min="8716" max="8716" width="12.3984375" style="3" customWidth="1"/>
    <col min="8717" max="8960" width="9" style="3"/>
    <col min="8961" max="8961" width="3.19921875" style="3" customWidth="1"/>
    <col min="8962" max="8962" width="36.59765625" style="3" customWidth="1"/>
    <col min="8963" max="8963" width="5.09765625" style="3" customWidth="1"/>
    <col min="8964" max="8964" width="4.5" style="3" customWidth="1"/>
    <col min="8965" max="8965" width="4" style="3" customWidth="1"/>
    <col min="8966" max="8966" width="8.19921875" style="3" customWidth="1"/>
    <col min="8967" max="8967" width="10.5" style="3" customWidth="1"/>
    <col min="8968" max="8968" width="0" style="3" hidden="1" customWidth="1"/>
    <col min="8969" max="8969" width="4.3984375" style="3" customWidth="1"/>
    <col min="8970" max="8970" width="9.5" style="3" customWidth="1"/>
    <col min="8971" max="8971" width="10.59765625" style="3" customWidth="1"/>
    <col min="8972" max="8972" width="12.3984375" style="3" customWidth="1"/>
    <col min="8973" max="9216" width="9" style="3"/>
    <col min="9217" max="9217" width="3.19921875" style="3" customWidth="1"/>
    <col min="9218" max="9218" width="36.59765625" style="3" customWidth="1"/>
    <col min="9219" max="9219" width="5.09765625" style="3" customWidth="1"/>
    <col min="9220" max="9220" width="4.5" style="3" customWidth="1"/>
    <col min="9221" max="9221" width="4" style="3" customWidth="1"/>
    <col min="9222" max="9222" width="8.19921875" style="3" customWidth="1"/>
    <col min="9223" max="9223" width="10.5" style="3" customWidth="1"/>
    <col min="9224" max="9224" width="0" style="3" hidden="1" customWidth="1"/>
    <col min="9225" max="9225" width="4.3984375" style="3" customWidth="1"/>
    <col min="9226" max="9226" width="9.5" style="3" customWidth="1"/>
    <col min="9227" max="9227" width="10.59765625" style="3" customWidth="1"/>
    <col min="9228" max="9228" width="12.3984375" style="3" customWidth="1"/>
    <col min="9229" max="9472" width="9" style="3"/>
    <col min="9473" max="9473" width="3.19921875" style="3" customWidth="1"/>
    <col min="9474" max="9474" width="36.59765625" style="3" customWidth="1"/>
    <col min="9475" max="9475" width="5.09765625" style="3" customWidth="1"/>
    <col min="9476" max="9476" width="4.5" style="3" customWidth="1"/>
    <col min="9477" max="9477" width="4" style="3" customWidth="1"/>
    <col min="9478" max="9478" width="8.19921875" style="3" customWidth="1"/>
    <col min="9479" max="9479" width="10.5" style="3" customWidth="1"/>
    <col min="9480" max="9480" width="0" style="3" hidden="1" customWidth="1"/>
    <col min="9481" max="9481" width="4.3984375" style="3" customWidth="1"/>
    <col min="9482" max="9482" width="9.5" style="3" customWidth="1"/>
    <col min="9483" max="9483" width="10.59765625" style="3" customWidth="1"/>
    <col min="9484" max="9484" width="12.3984375" style="3" customWidth="1"/>
    <col min="9485" max="9728" width="9" style="3"/>
    <col min="9729" max="9729" width="3.19921875" style="3" customWidth="1"/>
    <col min="9730" max="9730" width="36.59765625" style="3" customWidth="1"/>
    <col min="9731" max="9731" width="5.09765625" style="3" customWidth="1"/>
    <col min="9732" max="9732" width="4.5" style="3" customWidth="1"/>
    <col min="9733" max="9733" width="4" style="3" customWidth="1"/>
    <col min="9734" max="9734" width="8.19921875" style="3" customWidth="1"/>
    <col min="9735" max="9735" width="10.5" style="3" customWidth="1"/>
    <col min="9736" max="9736" width="0" style="3" hidden="1" customWidth="1"/>
    <col min="9737" max="9737" width="4.3984375" style="3" customWidth="1"/>
    <col min="9738" max="9738" width="9.5" style="3" customWidth="1"/>
    <col min="9739" max="9739" width="10.59765625" style="3" customWidth="1"/>
    <col min="9740" max="9740" width="12.3984375" style="3" customWidth="1"/>
    <col min="9741" max="9984" width="9" style="3"/>
    <col min="9985" max="9985" width="3.19921875" style="3" customWidth="1"/>
    <col min="9986" max="9986" width="36.59765625" style="3" customWidth="1"/>
    <col min="9987" max="9987" width="5.09765625" style="3" customWidth="1"/>
    <col min="9988" max="9988" width="4.5" style="3" customWidth="1"/>
    <col min="9989" max="9989" width="4" style="3" customWidth="1"/>
    <col min="9990" max="9990" width="8.19921875" style="3" customWidth="1"/>
    <col min="9991" max="9991" width="10.5" style="3" customWidth="1"/>
    <col min="9992" max="9992" width="0" style="3" hidden="1" customWidth="1"/>
    <col min="9993" max="9993" width="4.3984375" style="3" customWidth="1"/>
    <col min="9994" max="9994" width="9.5" style="3" customWidth="1"/>
    <col min="9995" max="9995" width="10.59765625" style="3" customWidth="1"/>
    <col min="9996" max="9996" width="12.3984375" style="3" customWidth="1"/>
    <col min="9997" max="10240" width="9" style="3"/>
    <col min="10241" max="10241" width="3.19921875" style="3" customWidth="1"/>
    <col min="10242" max="10242" width="36.59765625" style="3" customWidth="1"/>
    <col min="10243" max="10243" width="5.09765625" style="3" customWidth="1"/>
    <col min="10244" max="10244" width="4.5" style="3" customWidth="1"/>
    <col min="10245" max="10245" width="4" style="3" customWidth="1"/>
    <col min="10246" max="10246" width="8.19921875" style="3" customWidth="1"/>
    <col min="10247" max="10247" width="10.5" style="3" customWidth="1"/>
    <col min="10248" max="10248" width="0" style="3" hidden="1" customWidth="1"/>
    <col min="10249" max="10249" width="4.3984375" style="3" customWidth="1"/>
    <col min="10250" max="10250" width="9.5" style="3" customWidth="1"/>
    <col min="10251" max="10251" width="10.59765625" style="3" customWidth="1"/>
    <col min="10252" max="10252" width="12.3984375" style="3" customWidth="1"/>
    <col min="10253" max="10496" width="9" style="3"/>
    <col min="10497" max="10497" width="3.19921875" style="3" customWidth="1"/>
    <col min="10498" max="10498" width="36.59765625" style="3" customWidth="1"/>
    <col min="10499" max="10499" width="5.09765625" style="3" customWidth="1"/>
    <col min="10500" max="10500" width="4.5" style="3" customWidth="1"/>
    <col min="10501" max="10501" width="4" style="3" customWidth="1"/>
    <col min="10502" max="10502" width="8.19921875" style="3" customWidth="1"/>
    <col min="10503" max="10503" width="10.5" style="3" customWidth="1"/>
    <col min="10504" max="10504" width="0" style="3" hidden="1" customWidth="1"/>
    <col min="10505" max="10505" width="4.3984375" style="3" customWidth="1"/>
    <col min="10506" max="10506" width="9.5" style="3" customWidth="1"/>
    <col min="10507" max="10507" width="10.59765625" style="3" customWidth="1"/>
    <col min="10508" max="10508" width="12.3984375" style="3" customWidth="1"/>
    <col min="10509" max="10752" width="9" style="3"/>
    <col min="10753" max="10753" width="3.19921875" style="3" customWidth="1"/>
    <col min="10754" max="10754" width="36.59765625" style="3" customWidth="1"/>
    <col min="10755" max="10755" width="5.09765625" style="3" customWidth="1"/>
    <col min="10756" max="10756" width="4.5" style="3" customWidth="1"/>
    <col min="10757" max="10757" width="4" style="3" customWidth="1"/>
    <col min="10758" max="10758" width="8.19921875" style="3" customWidth="1"/>
    <col min="10759" max="10759" width="10.5" style="3" customWidth="1"/>
    <col min="10760" max="10760" width="0" style="3" hidden="1" customWidth="1"/>
    <col min="10761" max="10761" width="4.3984375" style="3" customWidth="1"/>
    <col min="10762" max="10762" width="9.5" style="3" customWidth="1"/>
    <col min="10763" max="10763" width="10.59765625" style="3" customWidth="1"/>
    <col min="10764" max="10764" width="12.3984375" style="3" customWidth="1"/>
    <col min="10765" max="11008" width="9" style="3"/>
    <col min="11009" max="11009" width="3.19921875" style="3" customWidth="1"/>
    <col min="11010" max="11010" width="36.59765625" style="3" customWidth="1"/>
    <col min="11011" max="11011" width="5.09765625" style="3" customWidth="1"/>
    <col min="11012" max="11012" width="4.5" style="3" customWidth="1"/>
    <col min="11013" max="11013" width="4" style="3" customWidth="1"/>
    <col min="11014" max="11014" width="8.19921875" style="3" customWidth="1"/>
    <col min="11015" max="11015" width="10.5" style="3" customWidth="1"/>
    <col min="11016" max="11016" width="0" style="3" hidden="1" customWidth="1"/>
    <col min="11017" max="11017" width="4.3984375" style="3" customWidth="1"/>
    <col min="11018" max="11018" width="9.5" style="3" customWidth="1"/>
    <col min="11019" max="11019" width="10.59765625" style="3" customWidth="1"/>
    <col min="11020" max="11020" width="12.3984375" style="3" customWidth="1"/>
    <col min="11021" max="11264" width="9" style="3"/>
    <col min="11265" max="11265" width="3.19921875" style="3" customWidth="1"/>
    <col min="11266" max="11266" width="36.59765625" style="3" customWidth="1"/>
    <col min="11267" max="11267" width="5.09765625" style="3" customWidth="1"/>
    <col min="11268" max="11268" width="4.5" style="3" customWidth="1"/>
    <col min="11269" max="11269" width="4" style="3" customWidth="1"/>
    <col min="11270" max="11270" width="8.19921875" style="3" customWidth="1"/>
    <col min="11271" max="11271" width="10.5" style="3" customWidth="1"/>
    <col min="11272" max="11272" width="0" style="3" hidden="1" customWidth="1"/>
    <col min="11273" max="11273" width="4.3984375" style="3" customWidth="1"/>
    <col min="11274" max="11274" width="9.5" style="3" customWidth="1"/>
    <col min="11275" max="11275" width="10.59765625" style="3" customWidth="1"/>
    <col min="11276" max="11276" width="12.3984375" style="3" customWidth="1"/>
    <col min="11277" max="11520" width="9" style="3"/>
    <col min="11521" max="11521" width="3.19921875" style="3" customWidth="1"/>
    <col min="11522" max="11522" width="36.59765625" style="3" customWidth="1"/>
    <col min="11523" max="11523" width="5.09765625" style="3" customWidth="1"/>
    <col min="11524" max="11524" width="4.5" style="3" customWidth="1"/>
    <col min="11525" max="11525" width="4" style="3" customWidth="1"/>
    <col min="11526" max="11526" width="8.19921875" style="3" customWidth="1"/>
    <col min="11527" max="11527" width="10.5" style="3" customWidth="1"/>
    <col min="11528" max="11528" width="0" style="3" hidden="1" customWidth="1"/>
    <col min="11529" max="11529" width="4.3984375" style="3" customWidth="1"/>
    <col min="11530" max="11530" width="9.5" style="3" customWidth="1"/>
    <col min="11531" max="11531" width="10.59765625" style="3" customWidth="1"/>
    <col min="11532" max="11532" width="12.3984375" style="3" customWidth="1"/>
    <col min="11533" max="11776" width="9" style="3"/>
    <col min="11777" max="11777" width="3.19921875" style="3" customWidth="1"/>
    <col min="11778" max="11778" width="36.59765625" style="3" customWidth="1"/>
    <col min="11779" max="11779" width="5.09765625" style="3" customWidth="1"/>
    <col min="11780" max="11780" width="4.5" style="3" customWidth="1"/>
    <col min="11781" max="11781" width="4" style="3" customWidth="1"/>
    <col min="11782" max="11782" width="8.19921875" style="3" customWidth="1"/>
    <col min="11783" max="11783" width="10.5" style="3" customWidth="1"/>
    <col min="11784" max="11784" width="0" style="3" hidden="1" customWidth="1"/>
    <col min="11785" max="11785" width="4.3984375" style="3" customWidth="1"/>
    <col min="11786" max="11786" width="9.5" style="3" customWidth="1"/>
    <col min="11787" max="11787" width="10.59765625" style="3" customWidth="1"/>
    <col min="11788" max="11788" width="12.3984375" style="3" customWidth="1"/>
    <col min="11789" max="12032" width="9" style="3"/>
    <col min="12033" max="12033" width="3.19921875" style="3" customWidth="1"/>
    <col min="12034" max="12034" width="36.59765625" style="3" customWidth="1"/>
    <col min="12035" max="12035" width="5.09765625" style="3" customWidth="1"/>
    <col min="12036" max="12036" width="4.5" style="3" customWidth="1"/>
    <col min="12037" max="12037" width="4" style="3" customWidth="1"/>
    <col min="12038" max="12038" width="8.19921875" style="3" customWidth="1"/>
    <col min="12039" max="12039" width="10.5" style="3" customWidth="1"/>
    <col min="12040" max="12040" width="0" style="3" hidden="1" customWidth="1"/>
    <col min="12041" max="12041" width="4.3984375" style="3" customWidth="1"/>
    <col min="12042" max="12042" width="9.5" style="3" customWidth="1"/>
    <col min="12043" max="12043" width="10.59765625" style="3" customWidth="1"/>
    <col min="12044" max="12044" width="12.3984375" style="3" customWidth="1"/>
    <col min="12045" max="12288" width="9" style="3"/>
    <col min="12289" max="12289" width="3.19921875" style="3" customWidth="1"/>
    <col min="12290" max="12290" width="36.59765625" style="3" customWidth="1"/>
    <col min="12291" max="12291" width="5.09765625" style="3" customWidth="1"/>
    <col min="12292" max="12292" width="4.5" style="3" customWidth="1"/>
    <col min="12293" max="12293" width="4" style="3" customWidth="1"/>
    <col min="12294" max="12294" width="8.19921875" style="3" customWidth="1"/>
    <col min="12295" max="12295" width="10.5" style="3" customWidth="1"/>
    <col min="12296" max="12296" width="0" style="3" hidden="1" customWidth="1"/>
    <col min="12297" max="12297" width="4.3984375" style="3" customWidth="1"/>
    <col min="12298" max="12298" width="9.5" style="3" customWidth="1"/>
    <col min="12299" max="12299" width="10.59765625" style="3" customWidth="1"/>
    <col min="12300" max="12300" width="12.3984375" style="3" customWidth="1"/>
    <col min="12301" max="12544" width="9" style="3"/>
    <col min="12545" max="12545" width="3.19921875" style="3" customWidth="1"/>
    <col min="12546" max="12546" width="36.59765625" style="3" customWidth="1"/>
    <col min="12547" max="12547" width="5.09765625" style="3" customWidth="1"/>
    <col min="12548" max="12548" width="4.5" style="3" customWidth="1"/>
    <col min="12549" max="12549" width="4" style="3" customWidth="1"/>
    <col min="12550" max="12550" width="8.19921875" style="3" customWidth="1"/>
    <col min="12551" max="12551" width="10.5" style="3" customWidth="1"/>
    <col min="12552" max="12552" width="0" style="3" hidden="1" customWidth="1"/>
    <col min="12553" max="12553" width="4.3984375" style="3" customWidth="1"/>
    <col min="12554" max="12554" width="9.5" style="3" customWidth="1"/>
    <col min="12555" max="12555" width="10.59765625" style="3" customWidth="1"/>
    <col min="12556" max="12556" width="12.3984375" style="3" customWidth="1"/>
    <col min="12557" max="12800" width="9" style="3"/>
    <col min="12801" max="12801" width="3.19921875" style="3" customWidth="1"/>
    <col min="12802" max="12802" width="36.59765625" style="3" customWidth="1"/>
    <col min="12803" max="12803" width="5.09765625" style="3" customWidth="1"/>
    <col min="12804" max="12804" width="4.5" style="3" customWidth="1"/>
    <col min="12805" max="12805" width="4" style="3" customWidth="1"/>
    <col min="12806" max="12806" width="8.19921875" style="3" customWidth="1"/>
    <col min="12807" max="12807" width="10.5" style="3" customWidth="1"/>
    <col min="12808" max="12808" width="0" style="3" hidden="1" customWidth="1"/>
    <col min="12809" max="12809" width="4.3984375" style="3" customWidth="1"/>
    <col min="12810" max="12810" width="9.5" style="3" customWidth="1"/>
    <col min="12811" max="12811" width="10.59765625" style="3" customWidth="1"/>
    <col min="12812" max="12812" width="12.3984375" style="3" customWidth="1"/>
    <col min="12813" max="13056" width="9" style="3"/>
    <col min="13057" max="13057" width="3.19921875" style="3" customWidth="1"/>
    <col min="13058" max="13058" width="36.59765625" style="3" customWidth="1"/>
    <col min="13059" max="13059" width="5.09765625" style="3" customWidth="1"/>
    <col min="13060" max="13060" width="4.5" style="3" customWidth="1"/>
    <col min="13061" max="13061" width="4" style="3" customWidth="1"/>
    <col min="13062" max="13062" width="8.19921875" style="3" customWidth="1"/>
    <col min="13063" max="13063" width="10.5" style="3" customWidth="1"/>
    <col min="13064" max="13064" width="0" style="3" hidden="1" customWidth="1"/>
    <col min="13065" max="13065" width="4.3984375" style="3" customWidth="1"/>
    <col min="13066" max="13066" width="9.5" style="3" customWidth="1"/>
    <col min="13067" max="13067" width="10.59765625" style="3" customWidth="1"/>
    <col min="13068" max="13068" width="12.3984375" style="3" customWidth="1"/>
    <col min="13069" max="13312" width="9" style="3"/>
    <col min="13313" max="13313" width="3.19921875" style="3" customWidth="1"/>
    <col min="13314" max="13314" width="36.59765625" style="3" customWidth="1"/>
    <col min="13315" max="13315" width="5.09765625" style="3" customWidth="1"/>
    <col min="13316" max="13316" width="4.5" style="3" customWidth="1"/>
    <col min="13317" max="13317" width="4" style="3" customWidth="1"/>
    <col min="13318" max="13318" width="8.19921875" style="3" customWidth="1"/>
    <col min="13319" max="13319" width="10.5" style="3" customWidth="1"/>
    <col min="13320" max="13320" width="0" style="3" hidden="1" customWidth="1"/>
    <col min="13321" max="13321" width="4.3984375" style="3" customWidth="1"/>
    <col min="13322" max="13322" width="9.5" style="3" customWidth="1"/>
    <col min="13323" max="13323" width="10.59765625" style="3" customWidth="1"/>
    <col min="13324" max="13324" width="12.3984375" style="3" customWidth="1"/>
    <col min="13325" max="13568" width="9" style="3"/>
    <col min="13569" max="13569" width="3.19921875" style="3" customWidth="1"/>
    <col min="13570" max="13570" width="36.59765625" style="3" customWidth="1"/>
    <col min="13571" max="13571" width="5.09765625" style="3" customWidth="1"/>
    <col min="13572" max="13572" width="4.5" style="3" customWidth="1"/>
    <col min="13573" max="13573" width="4" style="3" customWidth="1"/>
    <col min="13574" max="13574" width="8.19921875" style="3" customWidth="1"/>
    <col min="13575" max="13575" width="10.5" style="3" customWidth="1"/>
    <col min="13576" max="13576" width="0" style="3" hidden="1" customWidth="1"/>
    <col min="13577" max="13577" width="4.3984375" style="3" customWidth="1"/>
    <col min="13578" max="13578" width="9.5" style="3" customWidth="1"/>
    <col min="13579" max="13579" width="10.59765625" style="3" customWidth="1"/>
    <col min="13580" max="13580" width="12.3984375" style="3" customWidth="1"/>
    <col min="13581" max="13824" width="9" style="3"/>
    <col min="13825" max="13825" width="3.19921875" style="3" customWidth="1"/>
    <col min="13826" max="13826" width="36.59765625" style="3" customWidth="1"/>
    <col min="13827" max="13827" width="5.09765625" style="3" customWidth="1"/>
    <col min="13828" max="13828" width="4.5" style="3" customWidth="1"/>
    <col min="13829" max="13829" width="4" style="3" customWidth="1"/>
    <col min="13830" max="13830" width="8.19921875" style="3" customWidth="1"/>
    <col min="13831" max="13831" width="10.5" style="3" customWidth="1"/>
    <col min="13832" max="13832" width="0" style="3" hidden="1" customWidth="1"/>
    <col min="13833" max="13833" width="4.3984375" style="3" customWidth="1"/>
    <col min="13834" max="13834" width="9.5" style="3" customWidth="1"/>
    <col min="13835" max="13835" width="10.59765625" style="3" customWidth="1"/>
    <col min="13836" max="13836" width="12.3984375" style="3" customWidth="1"/>
    <col min="13837" max="14080" width="9" style="3"/>
    <col min="14081" max="14081" width="3.19921875" style="3" customWidth="1"/>
    <col min="14082" max="14082" width="36.59765625" style="3" customWidth="1"/>
    <col min="14083" max="14083" width="5.09765625" style="3" customWidth="1"/>
    <col min="14084" max="14084" width="4.5" style="3" customWidth="1"/>
    <col min="14085" max="14085" width="4" style="3" customWidth="1"/>
    <col min="14086" max="14086" width="8.19921875" style="3" customWidth="1"/>
    <col min="14087" max="14087" width="10.5" style="3" customWidth="1"/>
    <col min="14088" max="14088" width="0" style="3" hidden="1" customWidth="1"/>
    <col min="14089" max="14089" width="4.3984375" style="3" customWidth="1"/>
    <col min="14090" max="14090" width="9.5" style="3" customWidth="1"/>
    <col min="14091" max="14091" width="10.59765625" style="3" customWidth="1"/>
    <col min="14092" max="14092" width="12.3984375" style="3" customWidth="1"/>
    <col min="14093" max="14336" width="9" style="3"/>
    <col min="14337" max="14337" width="3.19921875" style="3" customWidth="1"/>
    <col min="14338" max="14338" width="36.59765625" style="3" customWidth="1"/>
    <col min="14339" max="14339" width="5.09765625" style="3" customWidth="1"/>
    <col min="14340" max="14340" width="4.5" style="3" customWidth="1"/>
    <col min="14341" max="14341" width="4" style="3" customWidth="1"/>
    <col min="14342" max="14342" width="8.19921875" style="3" customWidth="1"/>
    <col min="14343" max="14343" width="10.5" style="3" customWidth="1"/>
    <col min="14344" max="14344" width="0" style="3" hidden="1" customWidth="1"/>
    <col min="14345" max="14345" width="4.3984375" style="3" customWidth="1"/>
    <col min="14346" max="14346" width="9.5" style="3" customWidth="1"/>
    <col min="14347" max="14347" width="10.59765625" style="3" customWidth="1"/>
    <col min="14348" max="14348" width="12.3984375" style="3" customWidth="1"/>
    <col min="14349" max="14592" width="9" style="3"/>
    <col min="14593" max="14593" width="3.19921875" style="3" customWidth="1"/>
    <col min="14594" max="14594" width="36.59765625" style="3" customWidth="1"/>
    <col min="14595" max="14595" width="5.09765625" style="3" customWidth="1"/>
    <col min="14596" max="14596" width="4.5" style="3" customWidth="1"/>
    <col min="14597" max="14597" width="4" style="3" customWidth="1"/>
    <col min="14598" max="14598" width="8.19921875" style="3" customWidth="1"/>
    <col min="14599" max="14599" width="10.5" style="3" customWidth="1"/>
    <col min="14600" max="14600" width="0" style="3" hidden="1" customWidth="1"/>
    <col min="14601" max="14601" width="4.3984375" style="3" customWidth="1"/>
    <col min="14602" max="14602" width="9.5" style="3" customWidth="1"/>
    <col min="14603" max="14603" width="10.59765625" style="3" customWidth="1"/>
    <col min="14604" max="14604" width="12.3984375" style="3" customWidth="1"/>
    <col min="14605" max="14848" width="9" style="3"/>
    <col min="14849" max="14849" width="3.19921875" style="3" customWidth="1"/>
    <col min="14850" max="14850" width="36.59765625" style="3" customWidth="1"/>
    <col min="14851" max="14851" width="5.09765625" style="3" customWidth="1"/>
    <col min="14852" max="14852" width="4.5" style="3" customWidth="1"/>
    <col min="14853" max="14853" width="4" style="3" customWidth="1"/>
    <col min="14854" max="14854" width="8.19921875" style="3" customWidth="1"/>
    <col min="14855" max="14855" width="10.5" style="3" customWidth="1"/>
    <col min="14856" max="14856" width="0" style="3" hidden="1" customWidth="1"/>
    <col min="14857" max="14857" width="4.3984375" style="3" customWidth="1"/>
    <col min="14858" max="14858" width="9.5" style="3" customWidth="1"/>
    <col min="14859" max="14859" width="10.59765625" style="3" customWidth="1"/>
    <col min="14860" max="14860" width="12.3984375" style="3" customWidth="1"/>
    <col min="14861" max="15104" width="9" style="3"/>
    <col min="15105" max="15105" width="3.19921875" style="3" customWidth="1"/>
    <col min="15106" max="15106" width="36.59765625" style="3" customWidth="1"/>
    <col min="15107" max="15107" width="5.09765625" style="3" customWidth="1"/>
    <col min="15108" max="15108" width="4.5" style="3" customWidth="1"/>
    <col min="15109" max="15109" width="4" style="3" customWidth="1"/>
    <col min="15110" max="15110" width="8.19921875" style="3" customWidth="1"/>
    <col min="15111" max="15111" width="10.5" style="3" customWidth="1"/>
    <col min="15112" max="15112" width="0" style="3" hidden="1" customWidth="1"/>
    <col min="15113" max="15113" width="4.3984375" style="3" customWidth="1"/>
    <col min="15114" max="15114" width="9.5" style="3" customWidth="1"/>
    <col min="15115" max="15115" width="10.59765625" style="3" customWidth="1"/>
    <col min="15116" max="15116" width="12.3984375" style="3" customWidth="1"/>
    <col min="15117" max="15360" width="9" style="3"/>
    <col min="15361" max="15361" width="3.19921875" style="3" customWidth="1"/>
    <col min="15362" max="15362" width="36.59765625" style="3" customWidth="1"/>
    <col min="15363" max="15363" width="5.09765625" style="3" customWidth="1"/>
    <col min="15364" max="15364" width="4.5" style="3" customWidth="1"/>
    <col min="15365" max="15365" width="4" style="3" customWidth="1"/>
    <col min="15366" max="15366" width="8.19921875" style="3" customWidth="1"/>
    <col min="15367" max="15367" width="10.5" style="3" customWidth="1"/>
    <col min="15368" max="15368" width="0" style="3" hidden="1" customWidth="1"/>
    <col min="15369" max="15369" width="4.3984375" style="3" customWidth="1"/>
    <col min="15370" max="15370" width="9.5" style="3" customWidth="1"/>
    <col min="15371" max="15371" width="10.59765625" style="3" customWidth="1"/>
    <col min="15372" max="15372" width="12.3984375" style="3" customWidth="1"/>
    <col min="15373" max="15616" width="9" style="3"/>
    <col min="15617" max="15617" width="3.19921875" style="3" customWidth="1"/>
    <col min="15618" max="15618" width="36.59765625" style="3" customWidth="1"/>
    <col min="15619" max="15619" width="5.09765625" style="3" customWidth="1"/>
    <col min="15620" max="15620" width="4.5" style="3" customWidth="1"/>
    <col min="15621" max="15621" width="4" style="3" customWidth="1"/>
    <col min="15622" max="15622" width="8.19921875" style="3" customWidth="1"/>
    <col min="15623" max="15623" width="10.5" style="3" customWidth="1"/>
    <col min="15624" max="15624" width="0" style="3" hidden="1" customWidth="1"/>
    <col min="15625" max="15625" width="4.3984375" style="3" customWidth="1"/>
    <col min="15626" max="15626" width="9.5" style="3" customWidth="1"/>
    <col min="15627" max="15627" width="10.59765625" style="3" customWidth="1"/>
    <col min="15628" max="15628" width="12.3984375" style="3" customWidth="1"/>
    <col min="15629" max="15872" width="9" style="3"/>
    <col min="15873" max="15873" width="3.19921875" style="3" customWidth="1"/>
    <col min="15874" max="15874" width="36.59765625" style="3" customWidth="1"/>
    <col min="15875" max="15875" width="5.09765625" style="3" customWidth="1"/>
    <col min="15876" max="15876" width="4.5" style="3" customWidth="1"/>
    <col min="15877" max="15877" width="4" style="3" customWidth="1"/>
    <col min="15878" max="15878" width="8.19921875" style="3" customWidth="1"/>
    <col min="15879" max="15879" width="10.5" style="3" customWidth="1"/>
    <col min="15880" max="15880" width="0" style="3" hidden="1" customWidth="1"/>
    <col min="15881" max="15881" width="4.3984375" style="3" customWidth="1"/>
    <col min="15882" max="15882" width="9.5" style="3" customWidth="1"/>
    <col min="15883" max="15883" width="10.59765625" style="3" customWidth="1"/>
    <col min="15884" max="15884" width="12.3984375" style="3" customWidth="1"/>
    <col min="15885" max="16128" width="9" style="3"/>
    <col min="16129" max="16129" width="3.19921875" style="3" customWidth="1"/>
    <col min="16130" max="16130" width="36.59765625" style="3" customWidth="1"/>
    <col min="16131" max="16131" width="5.09765625" style="3" customWidth="1"/>
    <col min="16132" max="16132" width="4.5" style="3" customWidth="1"/>
    <col min="16133" max="16133" width="4" style="3" customWidth="1"/>
    <col min="16134" max="16134" width="8.19921875" style="3" customWidth="1"/>
    <col min="16135" max="16135" width="10.5" style="3" customWidth="1"/>
    <col min="16136" max="16136" width="0" style="3" hidden="1" customWidth="1"/>
    <col min="16137" max="16137" width="4.3984375" style="3" customWidth="1"/>
    <col min="16138" max="16138" width="9.5" style="3" customWidth="1"/>
    <col min="16139" max="16139" width="10.59765625" style="3" customWidth="1"/>
    <col min="16140" max="16140" width="12.3984375" style="3" customWidth="1"/>
    <col min="16141" max="16384" width="9" style="3"/>
  </cols>
  <sheetData>
    <row r="1" spans="1:13">
      <c r="K1" s="6"/>
    </row>
    <row r="3" spans="1:13" ht="13.2">
      <c r="B3" s="43" t="s">
        <v>224</v>
      </c>
      <c r="C3" s="43"/>
      <c r="D3" s="43"/>
      <c r="E3" s="43"/>
      <c r="F3" s="7"/>
      <c r="G3" s="8"/>
      <c r="H3" s="8"/>
      <c r="I3" s="8"/>
      <c r="J3" s="8"/>
      <c r="K3" s="8"/>
      <c r="L3" s="8"/>
      <c r="M3" s="8"/>
    </row>
    <row r="4" spans="1:13" ht="17.399999999999999">
      <c r="A4" s="9"/>
      <c r="B4" s="8" t="s">
        <v>20</v>
      </c>
      <c r="C4" s="8"/>
      <c r="D4" s="9"/>
      <c r="E4" s="9"/>
      <c r="F4" s="9"/>
      <c r="G4" s="9"/>
      <c r="H4" s="9"/>
      <c r="I4" s="9"/>
      <c r="J4" s="9"/>
      <c r="K4" s="9"/>
    </row>
    <row r="5" spans="1:13" hidden="1"/>
    <row r="6" spans="1:13" s="5" customFormat="1" ht="37.5" customHeight="1">
      <c r="A6" s="10" t="s">
        <v>0</v>
      </c>
      <c r="B6" s="11" t="s">
        <v>1</v>
      </c>
      <c r="C6" s="11" t="s">
        <v>225</v>
      </c>
      <c r="D6" s="10" t="s">
        <v>2</v>
      </c>
      <c r="E6" s="10" t="s">
        <v>3</v>
      </c>
      <c r="F6" s="11" t="s">
        <v>4</v>
      </c>
      <c r="G6" s="11" t="s">
        <v>5</v>
      </c>
      <c r="H6" s="12" t="s">
        <v>6</v>
      </c>
      <c r="I6" s="10" t="s">
        <v>7</v>
      </c>
      <c r="J6" s="11" t="s">
        <v>12</v>
      </c>
      <c r="K6" s="11" t="s">
        <v>8</v>
      </c>
      <c r="L6" s="13"/>
    </row>
    <row r="7" spans="1:13" s="54" customFormat="1" ht="15.6">
      <c r="A7" s="55"/>
      <c r="B7" s="56" t="s">
        <v>226</v>
      </c>
      <c r="C7" s="56"/>
      <c r="D7" s="55"/>
      <c r="E7" s="55"/>
      <c r="F7" s="60"/>
      <c r="G7" s="58">
        <f>SUM(G8:G16)</f>
        <v>0</v>
      </c>
      <c r="H7" s="57"/>
      <c r="I7" s="55"/>
      <c r="J7" s="57"/>
      <c r="K7" s="58">
        <f>SUM(K8:K16)</f>
        <v>0</v>
      </c>
    </row>
    <row r="8" spans="1:13" s="5" customFormat="1" ht="13.8">
      <c r="A8" s="17" t="s">
        <v>9</v>
      </c>
      <c r="B8" s="18" t="s">
        <v>47</v>
      </c>
      <c r="C8" s="19" t="s">
        <v>102</v>
      </c>
      <c r="D8" s="19" t="s">
        <v>10</v>
      </c>
      <c r="E8" s="19">
        <v>2</v>
      </c>
      <c r="F8" s="1"/>
      <c r="G8" s="20">
        <f>E8*F8</f>
        <v>0</v>
      </c>
      <c r="H8" s="21"/>
      <c r="I8" s="22">
        <v>0.23</v>
      </c>
      <c r="J8" s="20">
        <f>(1+I8)*F8</f>
        <v>0</v>
      </c>
      <c r="K8" s="20">
        <f>(1+I8)*F8*E8</f>
        <v>0</v>
      </c>
      <c r="L8" s="13"/>
    </row>
    <row r="9" spans="1:13" s="5" customFormat="1" ht="13.8">
      <c r="A9" s="17" t="s">
        <v>13</v>
      </c>
      <c r="B9" s="18" t="s">
        <v>26</v>
      </c>
      <c r="C9" s="19" t="s">
        <v>96</v>
      </c>
      <c r="D9" s="19" t="s">
        <v>10</v>
      </c>
      <c r="E9" s="19">
        <v>2</v>
      </c>
      <c r="F9" s="2"/>
      <c r="G9" s="20">
        <f t="shared" ref="G9:G72" si="0">E9*F9</f>
        <v>0</v>
      </c>
      <c r="H9" s="21"/>
      <c r="I9" s="22">
        <v>0.23</v>
      </c>
      <c r="J9" s="20">
        <f t="shared" ref="J9:J72" si="1">(1+I9)*F9</f>
        <v>0</v>
      </c>
      <c r="K9" s="20">
        <f t="shared" ref="K9:K72" si="2">(1+I9)*F9*E9</f>
        <v>0</v>
      </c>
      <c r="L9" s="13"/>
    </row>
    <row r="10" spans="1:13" s="5" customFormat="1" ht="27.6">
      <c r="A10" s="17" t="s">
        <v>14</v>
      </c>
      <c r="B10" s="18" t="s">
        <v>27</v>
      </c>
      <c r="C10" s="19" t="s">
        <v>112</v>
      </c>
      <c r="D10" s="19" t="s">
        <v>10</v>
      </c>
      <c r="E10" s="19">
        <v>2</v>
      </c>
      <c r="F10" s="2"/>
      <c r="G10" s="20">
        <f t="shared" si="0"/>
        <v>0</v>
      </c>
      <c r="H10" s="21"/>
      <c r="I10" s="22">
        <v>0.23</v>
      </c>
      <c r="J10" s="20">
        <f t="shared" si="1"/>
        <v>0</v>
      </c>
      <c r="K10" s="20">
        <f t="shared" si="2"/>
        <v>0</v>
      </c>
      <c r="L10" s="13"/>
    </row>
    <row r="11" spans="1:13" s="5" customFormat="1" ht="13.8">
      <c r="A11" s="17" t="s">
        <v>15</v>
      </c>
      <c r="B11" s="18" t="s">
        <v>28</v>
      </c>
      <c r="C11" s="19" t="s">
        <v>136</v>
      </c>
      <c r="D11" s="19" t="s">
        <v>10</v>
      </c>
      <c r="E11" s="19">
        <v>1</v>
      </c>
      <c r="F11" s="2"/>
      <c r="G11" s="20">
        <f t="shared" si="0"/>
        <v>0</v>
      </c>
      <c r="H11" s="21"/>
      <c r="I11" s="22">
        <v>0.23</v>
      </c>
      <c r="J11" s="20">
        <f t="shared" si="1"/>
        <v>0</v>
      </c>
      <c r="K11" s="20">
        <f t="shared" si="2"/>
        <v>0</v>
      </c>
      <c r="L11" s="13"/>
    </row>
    <row r="12" spans="1:13" s="5" customFormat="1" ht="13.8">
      <c r="A12" s="17" t="s">
        <v>16</v>
      </c>
      <c r="B12" s="18" t="s">
        <v>29</v>
      </c>
      <c r="C12" s="19" t="s">
        <v>134</v>
      </c>
      <c r="D12" s="19" t="s">
        <v>10</v>
      </c>
      <c r="E12" s="19">
        <v>1</v>
      </c>
      <c r="F12" s="2"/>
      <c r="G12" s="20">
        <f t="shared" si="0"/>
        <v>0</v>
      </c>
      <c r="H12" s="21"/>
      <c r="I12" s="22">
        <v>0.23</v>
      </c>
      <c r="J12" s="20">
        <f t="shared" si="1"/>
        <v>0</v>
      </c>
      <c r="K12" s="20">
        <f t="shared" si="2"/>
        <v>0</v>
      </c>
      <c r="L12" s="13"/>
    </row>
    <row r="13" spans="1:13" s="5" customFormat="1" ht="13.8">
      <c r="A13" s="17" t="s">
        <v>17</v>
      </c>
      <c r="B13" s="18" t="s">
        <v>30</v>
      </c>
      <c r="C13" s="19" t="s">
        <v>121</v>
      </c>
      <c r="D13" s="19" t="s">
        <v>10</v>
      </c>
      <c r="E13" s="19">
        <v>1</v>
      </c>
      <c r="F13" s="2"/>
      <c r="G13" s="20">
        <f t="shared" si="0"/>
        <v>0</v>
      </c>
      <c r="H13" s="21"/>
      <c r="I13" s="22">
        <v>0.23</v>
      </c>
      <c r="J13" s="20">
        <f t="shared" si="1"/>
        <v>0</v>
      </c>
      <c r="K13" s="20">
        <f t="shared" si="2"/>
        <v>0</v>
      </c>
      <c r="L13" s="13"/>
    </row>
    <row r="14" spans="1:13" s="5" customFormat="1" ht="13.8">
      <c r="A14" s="17" t="s">
        <v>18</v>
      </c>
      <c r="B14" s="18" t="s">
        <v>31</v>
      </c>
      <c r="C14" s="19" t="s">
        <v>131</v>
      </c>
      <c r="D14" s="19" t="s">
        <v>10</v>
      </c>
      <c r="E14" s="19">
        <v>5</v>
      </c>
      <c r="F14" s="2"/>
      <c r="G14" s="20">
        <f t="shared" si="0"/>
        <v>0</v>
      </c>
      <c r="H14" s="21"/>
      <c r="I14" s="22">
        <v>0.23</v>
      </c>
      <c r="J14" s="20">
        <f t="shared" si="1"/>
        <v>0</v>
      </c>
      <c r="K14" s="20">
        <f t="shared" si="2"/>
        <v>0</v>
      </c>
      <c r="L14" s="13"/>
    </row>
    <row r="15" spans="1:13" s="5" customFormat="1" ht="13.8">
      <c r="A15" s="17" t="s">
        <v>19</v>
      </c>
      <c r="B15" s="18" t="s">
        <v>32</v>
      </c>
      <c r="C15" s="19" t="s">
        <v>122</v>
      </c>
      <c r="D15" s="19" t="s">
        <v>10</v>
      </c>
      <c r="E15" s="19">
        <v>5</v>
      </c>
      <c r="F15" s="2"/>
      <c r="G15" s="20">
        <f t="shared" si="0"/>
        <v>0</v>
      </c>
      <c r="H15" s="21"/>
      <c r="I15" s="22">
        <v>0.23</v>
      </c>
      <c r="J15" s="20">
        <f t="shared" si="1"/>
        <v>0</v>
      </c>
      <c r="K15" s="20">
        <f t="shared" si="2"/>
        <v>0</v>
      </c>
      <c r="L15" s="13"/>
    </row>
    <row r="16" spans="1:13" s="5" customFormat="1" ht="13.8">
      <c r="A16" s="17" t="s">
        <v>21</v>
      </c>
      <c r="B16" s="18" t="s">
        <v>33</v>
      </c>
      <c r="C16" s="19" t="s">
        <v>114</v>
      </c>
      <c r="D16" s="19" t="s">
        <v>10</v>
      </c>
      <c r="E16" s="19">
        <v>2</v>
      </c>
      <c r="F16" s="2"/>
      <c r="G16" s="20">
        <f t="shared" si="0"/>
        <v>0</v>
      </c>
      <c r="H16" s="21"/>
      <c r="I16" s="22">
        <v>0.23</v>
      </c>
      <c r="J16" s="20">
        <f t="shared" si="1"/>
        <v>0</v>
      </c>
      <c r="K16" s="20">
        <f t="shared" si="2"/>
        <v>0</v>
      </c>
      <c r="L16" s="13"/>
    </row>
    <row r="17" spans="1:12" s="54" customFormat="1" ht="15.6">
      <c r="A17" s="48"/>
      <c r="B17" s="24" t="s">
        <v>227</v>
      </c>
      <c r="C17" s="36"/>
      <c r="D17" s="37"/>
      <c r="E17" s="37"/>
      <c r="F17" s="61"/>
      <c r="G17" s="50">
        <f>SUM(G18:G26)</f>
        <v>0</v>
      </c>
      <c r="H17" s="51"/>
      <c r="I17" s="52"/>
      <c r="J17" s="50"/>
      <c r="K17" s="50">
        <f>SUM(K18:K26)</f>
        <v>0</v>
      </c>
      <c r="L17" s="53"/>
    </row>
    <row r="18" spans="1:12" s="5" customFormat="1" ht="13.8">
      <c r="A18" s="17" t="s">
        <v>9</v>
      </c>
      <c r="B18" s="18" t="s">
        <v>47</v>
      </c>
      <c r="C18" s="19" t="s">
        <v>102</v>
      </c>
      <c r="D18" s="19" t="s">
        <v>10</v>
      </c>
      <c r="E18" s="19">
        <v>2</v>
      </c>
      <c r="F18" s="1"/>
      <c r="G18" s="20">
        <f t="shared" si="0"/>
        <v>0</v>
      </c>
      <c r="H18" s="21"/>
      <c r="I18" s="22">
        <v>0.23</v>
      </c>
      <c r="J18" s="20">
        <f t="shared" si="1"/>
        <v>0</v>
      </c>
      <c r="K18" s="20">
        <f t="shared" si="2"/>
        <v>0</v>
      </c>
      <c r="L18" s="13"/>
    </row>
    <row r="19" spans="1:12" s="5" customFormat="1" ht="13.8">
      <c r="A19" s="17" t="s">
        <v>13</v>
      </c>
      <c r="B19" s="18" t="s">
        <v>26</v>
      </c>
      <c r="C19" s="19" t="s">
        <v>96</v>
      </c>
      <c r="D19" s="19" t="s">
        <v>10</v>
      </c>
      <c r="E19" s="19">
        <v>2</v>
      </c>
      <c r="F19" s="2"/>
      <c r="G19" s="20">
        <f t="shared" si="0"/>
        <v>0</v>
      </c>
      <c r="H19" s="21"/>
      <c r="I19" s="22">
        <v>0.23</v>
      </c>
      <c r="J19" s="20">
        <f t="shared" si="1"/>
        <v>0</v>
      </c>
      <c r="K19" s="20">
        <f t="shared" si="2"/>
        <v>0</v>
      </c>
      <c r="L19" s="13"/>
    </row>
    <row r="20" spans="1:12" s="5" customFormat="1" ht="27.6">
      <c r="A20" s="17" t="s">
        <v>14</v>
      </c>
      <c r="B20" s="18" t="s">
        <v>27</v>
      </c>
      <c r="C20" s="19" t="s">
        <v>112</v>
      </c>
      <c r="D20" s="19" t="s">
        <v>10</v>
      </c>
      <c r="E20" s="19">
        <v>2</v>
      </c>
      <c r="F20" s="2"/>
      <c r="G20" s="20">
        <f t="shared" si="0"/>
        <v>0</v>
      </c>
      <c r="H20" s="21"/>
      <c r="I20" s="22">
        <v>0.23</v>
      </c>
      <c r="J20" s="20">
        <f t="shared" si="1"/>
        <v>0</v>
      </c>
      <c r="K20" s="20">
        <f t="shared" si="2"/>
        <v>0</v>
      </c>
      <c r="L20" s="13"/>
    </row>
    <row r="21" spans="1:12" s="5" customFormat="1" ht="13.8">
      <c r="A21" s="17" t="s">
        <v>15</v>
      </c>
      <c r="B21" s="18" t="s">
        <v>28</v>
      </c>
      <c r="C21" s="19" t="s">
        <v>136</v>
      </c>
      <c r="D21" s="19" t="s">
        <v>10</v>
      </c>
      <c r="E21" s="19">
        <v>2</v>
      </c>
      <c r="F21" s="2"/>
      <c r="G21" s="20">
        <f>E21*F21</f>
        <v>0</v>
      </c>
      <c r="H21" s="21"/>
      <c r="I21" s="22">
        <v>0.23</v>
      </c>
      <c r="J21" s="20">
        <f t="shared" si="1"/>
        <v>0</v>
      </c>
      <c r="K21" s="20">
        <f>(1+I21)*F21*E21</f>
        <v>0</v>
      </c>
      <c r="L21" s="13"/>
    </row>
    <row r="22" spans="1:12" s="5" customFormat="1" ht="13.8">
      <c r="A22" s="17" t="s">
        <v>16</v>
      </c>
      <c r="B22" s="18" t="s">
        <v>29</v>
      </c>
      <c r="C22" s="19" t="s">
        <v>134</v>
      </c>
      <c r="D22" s="19" t="s">
        <v>10</v>
      </c>
      <c r="E22" s="19">
        <v>1</v>
      </c>
      <c r="F22" s="2"/>
      <c r="G22" s="20">
        <f>E22*F22</f>
        <v>0</v>
      </c>
      <c r="H22" s="21"/>
      <c r="I22" s="22">
        <v>0.23</v>
      </c>
      <c r="J22" s="20">
        <f t="shared" si="1"/>
        <v>0</v>
      </c>
      <c r="K22" s="20">
        <f>(1+I22)*F22*E22</f>
        <v>0</v>
      </c>
      <c r="L22" s="13"/>
    </row>
    <row r="23" spans="1:12" s="5" customFormat="1" ht="13.8">
      <c r="A23" s="17" t="s">
        <v>17</v>
      </c>
      <c r="B23" s="18" t="s">
        <v>30</v>
      </c>
      <c r="C23" s="19" t="s">
        <v>121</v>
      </c>
      <c r="D23" s="19" t="s">
        <v>10</v>
      </c>
      <c r="E23" s="19">
        <v>1</v>
      </c>
      <c r="F23" s="2"/>
      <c r="G23" s="20">
        <f t="shared" si="0"/>
        <v>0</v>
      </c>
      <c r="H23" s="21"/>
      <c r="I23" s="22">
        <v>0.23</v>
      </c>
      <c r="J23" s="20">
        <f t="shared" si="1"/>
        <v>0</v>
      </c>
      <c r="K23" s="20">
        <f t="shared" si="2"/>
        <v>0</v>
      </c>
      <c r="L23" s="13"/>
    </row>
    <row r="24" spans="1:12" s="5" customFormat="1" ht="13.8">
      <c r="A24" s="17" t="s">
        <v>18</v>
      </c>
      <c r="B24" s="18" t="s">
        <v>31</v>
      </c>
      <c r="C24" s="19" t="s">
        <v>131</v>
      </c>
      <c r="D24" s="19" t="s">
        <v>10</v>
      </c>
      <c r="E24" s="19">
        <v>6</v>
      </c>
      <c r="F24" s="2"/>
      <c r="G24" s="20">
        <f t="shared" si="0"/>
        <v>0</v>
      </c>
      <c r="H24" s="21"/>
      <c r="I24" s="22">
        <v>0.23</v>
      </c>
      <c r="J24" s="20">
        <f t="shared" si="1"/>
        <v>0</v>
      </c>
      <c r="K24" s="20">
        <f t="shared" si="2"/>
        <v>0</v>
      </c>
      <c r="L24" s="13"/>
    </row>
    <row r="25" spans="1:12" s="5" customFormat="1" ht="13.8">
      <c r="A25" s="17" t="s">
        <v>19</v>
      </c>
      <c r="B25" s="18" t="s">
        <v>32</v>
      </c>
      <c r="C25" s="19" t="s">
        <v>122</v>
      </c>
      <c r="D25" s="19" t="s">
        <v>10</v>
      </c>
      <c r="E25" s="19">
        <v>6</v>
      </c>
      <c r="F25" s="2"/>
      <c r="G25" s="20">
        <f t="shared" si="0"/>
        <v>0</v>
      </c>
      <c r="H25" s="21"/>
      <c r="I25" s="22">
        <v>0.23</v>
      </c>
      <c r="J25" s="20">
        <f t="shared" si="1"/>
        <v>0</v>
      </c>
      <c r="K25" s="20">
        <f t="shared" si="2"/>
        <v>0</v>
      </c>
      <c r="L25" s="13"/>
    </row>
    <row r="26" spans="1:12" s="5" customFormat="1" ht="13.8">
      <c r="A26" s="17" t="s">
        <v>21</v>
      </c>
      <c r="B26" s="18" t="s">
        <v>33</v>
      </c>
      <c r="C26" s="19" t="s">
        <v>114</v>
      </c>
      <c r="D26" s="19" t="s">
        <v>10</v>
      </c>
      <c r="E26" s="19">
        <v>2</v>
      </c>
      <c r="F26" s="2"/>
      <c r="G26" s="20">
        <f t="shared" si="0"/>
        <v>0</v>
      </c>
      <c r="H26" s="21"/>
      <c r="I26" s="22">
        <v>0.23</v>
      </c>
      <c r="J26" s="20">
        <f t="shared" si="1"/>
        <v>0</v>
      </c>
      <c r="K26" s="20">
        <f t="shared" si="2"/>
        <v>0</v>
      </c>
      <c r="L26" s="13"/>
    </row>
    <row r="27" spans="1:12" s="54" customFormat="1" ht="15.6">
      <c r="A27" s="48"/>
      <c r="B27" s="24" t="s">
        <v>228</v>
      </c>
      <c r="C27" s="36"/>
      <c r="D27" s="37"/>
      <c r="E27" s="37"/>
      <c r="F27" s="61"/>
      <c r="G27" s="50">
        <f>SUM(G28:G36)</f>
        <v>0</v>
      </c>
      <c r="H27" s="51"/>
      <c r="I27" s="52"/>
      <c r="J27" s="50"/>
      <c r="K27" s="50">
        <f>SUM(K28:K36)</f>
        <v>0</v>
      </c>
      <c r="L27" s="53"/>
    </row>
    <row r="28" spans="1:12" s="5" customFormat="1" ht="13.8">
      <c r="A28" s="17" t="s">
        <v>9</v>
      </c>
      <c r="B28" s="18" t="s">
        <v>47</v>
      </c>
      <c r="C28" s="19" t="s">
        <v>102</v>
      </c>
      <c r="D28" s="19" t="s">
        <v>10</v>
      </c>
      <c r="E28" s="19">
        <v>3</v>
      </c>
      <c r="F28" s="1"/>
      <c r="G28" s="20">
        <f t="shared" si="0"/>
        <v>0</v>
      </c>
      <c r="H28" s="21"/>
      <c r="I28" s="22">
        <v>0.23</v>
      </c>
      <c r="J28" s="20">
        <f t="shared" si="1"/>
        <v>0</v>
      </c>
      <c r="K28" s="20">
        <f t="shared" si="2"/>
        <v>0</v>
      </c>
      <c r="L28" s="13"/>
    </row>
    <row r="29" spans="1:12" s="5" customFormat="1" ht="13.8">
      <c r="A29" s="17" t="s">
        <v>13</v>
      </c>
      <c r="B29" s="18" t="s">
        <v>26</v>
      </c>
      <c r="C29" s="19" t="s">
        <v>96</v>
      </c>
      <c r="D29" s="19" t="s">
        <v>10</v>
      </c>
      <c r="E29" s="19">
        <v>3</v>
      </c>
      <c r="F29" s="2"/>
      <c r="G29" s="20">
        <f t="shared" si="0"/>
        <v>0</v>
      </c>
      <c r="H29" s="21"/>
      <c r="I29" s="22">
        <v>0.23</v>
      </c>
      <c r="J29" s="20">
        <f t="shared" si="1"/>
        <v>0</v>
      </c>
      <c r="K29" s="20">
        <f t="shared" si="2"/>
        <v>0</v>
      </c>
      <c r="L29" s="13"/>
    </row>
    <row r="30" spans="1:12" s="5" customFormat="1" ht="27.6">
      <c r="A30" s="17" t="s">
        <v>14</v>
      </c>
      <c r="B30" s="18" t="s">
        <v>27</v>
      </c>
      <c r="C30" s="19" t="s">
        <v>112</v>
      </c>
      <c r="D30" s="19" t="s">
        <v>10</v>
      </c>
      <c r="E30" s="19">
        <v>3</v>
      </c>
      <c r="F30" s="2"/>
      <c r="G30" s="20">
        <f t="shared" si="0"/>
        <v>0</v>
      </c>
      <c r="H30" s="21"/>
      <c r="I30" s="22">
        <v>0.23</v>
      </c>
      <c r="J30" s="20">
        <f t="shared" si="1"/>
        <v>0</v>
      </c>
      <c r="K30" s="20">
        <f t="shared" si="2"/>
        <v>0</v>
      </c>
      <c r="L30" s="13"/>
    </row>
    <row r="31" spans="1:12" s="5" customFormat="1" ht="13.8">
      <c r="A31" s="17" t="s">
        <v>15</v>
      </c>
      <c r="B31" s="18" t="s">
        <v>28</v>
      </c>
      <c r="C31" s="19" t="s">
        <v>136</v>
      </c>
      <c r="D31" s="19" t="s">
        <v>10</v>
      </c>
      <c r="E31" s="19">
        <v>3</v>
      </c>
      <c r="F31" s="2"/>
      <c r="G31" s="20">
        <f t="shared" si="0"/>
        <v>0</v>
      </c>
      <c r="H31" s="21"/>
      <c r="I31" s="22">
        <v>0.23</v>
      </c>
      <c r="J31" s="20">
        <f t="shared" si="1"/>
        <v>0</v>
      </c>
      <c r="K31" s="20">
        <f t="shared" si="2"/>
        <v>0</v>
      </c>
      <c r="L31" s="13"/>
    </row>
    <row r="32" spans="1:12" s="5" customFormat="1" ht="13.8">
      <c r="A32" s="17" t="s">
        <v>16</v>
      </c>
      <c r="B32" s="18" t="s">
        <v>29</v>
      </c>
      <c r="C32" s="19" t="s">
        <v>134</v>
      </c>
      <c r="D32" s="19" t="s">
        <v>10</v>
      </c>
      <c r="E32" s="19">
        <v>1</v>
      </c>
      <c r="F32" s="2"/>
      <c r="G32" s="20">
        <f t="shared" si="0"/>
        <v>0</v>
      </c>
      <c r="H32" s="21"/>
      <c r="I32" s="22">
        <v>0.23</v>
      </c>
      <c r="J32" s="20">
        <f t="shared" si="1"/>
        <v>0</v>
      </c>
      <c r="K32" s="20">
        <f t="shared" si="2"/>
        <v>0</v>
      </c>
      <c r="L32" s="13"/>
    </row>
    <row r="33" spans="1:12" s="5" customFormat="1" ht="13.8">
      <c r="A33" s="17" t="s">
        <v>17</v>
      </c>
      <c r="B33" s="18" t="s">
        <v>30</v>
      </c>
      <c r="C33" s="19" t="s">
        <v>121</v>
      </c>
      <c r="D33" s="19" t="s">
        <v>10</v>
      </c>
      <c r="E33" s="19">
        <v>1</v>
      </c>
      <c r="F33" s="2"/>
      <c r="G33" s="20">
        <f t="shared" si="0"/>
        <v>0</v>
      </c>
      <c r="H33" s="21"/>
      <c r="I33" s="22">
        <v>0.23</v>
      </c>
      <c r="J33" s="20">
        <f t="shared" si="1"/>
        <v>0</v>
      </c>
      <c r="K33" s="20">
        <f t="shared" si="2"/>
        <v>0</v>
      </c>
      <c r="L33" s="13"/>
    </row>
    <row r="34" spans="1:12" s="5" customFormat="1" ht="13.8">
      <c r="A34" s="17" t="s">
        <v>18</v>
      </c>
      <c r="B34" s="18" t="s">
        <v>31</v>
      </c>
      <c r="C34" s="19" t="s">
        <v>131</v>
      </c>
      <c r="D34" s="19" t="s">
        <v>10</v>
      </c>
      <c r="E34" s="19">
        <v>7</v>
      </c>
      <c r="F34" s="2"/>
      <c r="G34" s="20">
        <f t="shared" si="0"/>
        <v>0</v>
      </c>
      <c r="H34" s="21"/>
      <c r="I34" s="22">
        <v>0.23</v>
      </c>
      <c r="J34" s="20">
        <f t="shared" si="1"/>
        <v>0</v>
      </c>
      <c r="K34" s="20">
        <f t="shared" si="2"/>
        <v>0</v>
      </c>
      <c r="L34" s="13"/>
    </row>
    <row r="35" spans="1:12" s="5" customFormat="1" ht="13.8">
      <c r="A35" s="17" t="s">
        <v>19</v>
      </c>
      <c r="B35" s="18" t="s">
        <v>32</v>
      </c>
      <c r="C35" s="19" t="s">
        <v>122</v>
      </c>
      <c r="D35" s="19" t="s">
        <v>10</v>
      </c>
      <c r="E35" s="19">
        <v>7</v>
      </c>
      <c r="F35" s="2"/>
      <c r="G35" s="20">
        <f t="shared" si="0"/>
        <v>0</v>
      </c>
      <c r="H35" s="21"/>
      <c r="I35" s="22">
        <v>0.23</v>
      </c>
      <c r="J35" s="20">
        <f t="shared" si="1"/>
        <v>0</v>
      </c>
      <c r="K35" s="20">
        <f t="shared" si="2"/>
        <v>0</v>
      </c>
      <c r="L35" s="13"/>
    </row>
    <row r="36" spans="1:12" s="5" customFormat="1" ht="13.8">
      <c r="A36" s="17" t="s">
        <v>21</v>
      </c>
      <c r="B36" s="18" t="s">
        <v>33</v>
      </c>
      <c r="C36" s="19" t="s">
        <v>114</v>
      </c>
      <c r="D36" s="19" t="s">
        <v>10</v>
      </c>
      <c r="E36" s="19">
        <v>3</v>
      </c>
      <c r="F36" s="2"/>
      <c r="G36" s="20">
        <f t="shared" si="0"/>
        <v>0</v>
      </c>
      <c r="H36" s="21"/>
      <c r="I36" s="22">
        <v>0.23</v>
      </c>
      <c r="J36" s="20">
        <f t="shared" si="1"/>
        <v>0</v>
      </c>
      <c r="K36" s="20">
        <f t="shared" si="2"/>
        <v>0</v>
      </c>
      <c r="L36" s="13"/>
    </row>
    <row r="37" spans="1:12" s="54" customFormat="1" ht="15.6">
      <c r="A37" s="48"/>
      <c r="B37" s="24" t="s">
        <v>229</v>
      </c>
      <c r="C37" s="36"/>
      <c r="D37" s="37"/>
      <c r="E37" s="37"/>
      <c r="F37" s="61"/>
      <c r="G37" s="50">
        <f>SUM(G38:G46)</f>
        <v>0</v>
      </c>
      <c r="H37" s="51"/>
      <c r="I37" s="52"/>
      <c r="J37" s="50"/>
      <c r="K37" s="50">
        <f>SUM(K38:K46)</f>
        <v>0</v>
      </c>
      <c r="L37" s="53"/>
    </row>
    <row r="38" spans="1:12" s="5" customFormat="1" ht="13.8">
      <c r="A38" s="17" t="s">
        <v>9</v>
      </c>
      <c r="B38" s="18" t="s">
        <v>47</v>
      </c>
      <c r="C38" s="19" t="s">
        <v>102</v>
      </c>
      <c r="D38" s="19" t="s">
        <v>10</v>
      </c>
      <c r="E38" s="19">
        <v>3</v>
      </c>
      <c r="F38" s="1"/>
      <c r="G38" s="20">
        <f t="shared" si="0"/>
        <v>0</v>
      </c>
      <c r="H38" s="21"/>
      <c r="I38" s="22">
        <v>0.23</v>
      </c>
      <c r="J38" s="20">
        <f t="shared" si="1"/>
        <v>0</v>
      </c>
      <c r="K38" s="20">
        <f t="shared" si="2"/>
        <v>0</v>
      </c>
      <c r="L38" s="13"/>
    </row>
    <row r="39" spans="1:12" s="5" customFormat="1" ht="13.8">
      <c r="A39" s="17" t="s">
        <v>13</v>
      </c>
      <c r="B39" s="18" t="s">
        <v>26</v>
      </c>
      <c r="C39" s="19" t="s">
        <v>96</v>
      </c>
      <c r="D39" s="19" t="s">
        <v>10</v>
      </c>
      <c r="E39" s="19">
        <v>3</v>
      </c>
      <c r="F39" s="2"/>
      <c r="G39" s="20">
        <f t="shared" si="0"/>
        <v>0</v>
      </c>
      <c r="H39" s="21"/>
      <c r="I39" s="22">
        <v>0.23</v>
      </c>
      <c r="J39" s="20">
        <f t="shared" si="1"/>
        <v>0</v>
      </c>
      <c r="K39" s="20">
        <f t="shared" si="2"/>
        <v>0</v>
      </c>
      <c r="L39" s="13"/>
    </row>
    <row r="40" spans="1:12" s="5" customFormat="1" ht="27.6">
      <c r="A40" s="17" t="s">
        <v>14</v>
      </c>
      <c r="B40" s="18" t="s">
        <v>27</v>
      </c>
      <c r="C40" s="19" t="s">
        <v>112</v>
      </c>
      <c r="D40" s="19" t="s">
        <v>10</v>
      </c>
      <c r="E40" s="19">
        <v>3</v>
      </c>
      <c r="F40" s="2"/>
      <c r="G40" s="20">
        <f t="shared" si="0"/>
        <v>0</v>
      </c>
      <c r="H40" s="21"/>
      <c r="I40" s="22">
        <v>0.23</v>
      </c>
      <c r="J40" s="20">
        <f t="shared" si="1"/>
        <v>0</v>
      </c>
      <c r="K40" s="20">
        <f t="shared" si="2"/>
        <v>0</v>
      </c>
      <c r="L40" s="13"/>
    </row>
    <row r="41" spans="1:12" s="5" customFormat="1" ht="13.8">
      <c r="A41" s="17" t="s">
        <v>15</v>
      </c>
      <c r="B41" s="18" t="s">
        <v>28</v>
      </c>
      <c r="C41" s="19" t="s">
        <v>136</v>
      </c>
      <c r="D41" s="19" t="s">
        <v>10</v>
      </c>
      <c r="E41" s="19">
        <v>1</v>
      </c>
      <c r="F41" s="2"/>
      <c r="G41" s="20">
        <f t="shared" si="0"/>
        <v>0</v>
      </c>
      <c r="H41" s="21"/>
      <c r="I41" s="22">
        <v>0.23</v>
      </c>
      <c r="J41" s="20">
        <f t="shared" si="1"/>
        <v>0</v>
      </c>
      <c r="K41" s="20">
        <f t="shared" si="2"/>
        <v>0</v>
      </c>
      <c r="L41" s="13"/>
    </row>
    <row r="42" spans="1:12" s="5" customFormat="1" ht="13.8">
      <c r="A42" s="17" t="s">
        <v>16</v>
      </c>
      <c r="B42" s="18" t="s">
        <v>29</v>
      </c>
      <c r="C42" s="19" t="s">
        <v>134</v>
      </c>
      <c r="D42" s="19" t="s">
        <v>10</v>
      </c>
      <c r="E42" s="19">
        <v>1</v>
      </c>
      <c r="F42" s="2"/>
      <c r="G42" s="20">
        <f t="shared" si="0"/>
        <v>0</v>
      </c>
      <c r="H42" s="21"/>
      <c r="I42" s="22">
        <v>0.23</v>
      </c>
      <c r="J42" s="20">
        <f t="shared" si="1"/>
        <v>0</v>
      </c>
      <c r="K42" s="20">
        <f t="shared" si="2"/>
        <v>0</v>
      </c>
      <c r="L42" s="13"/>
    </row>
    <row r="43" spans="1:12" s="5" customFormat="1" ht="13.8">
      <c r="A43" s="17" t="s">
        <v>17</v>
      </c>
      <c r="B43" s="18" t="s">
        <v>30</v>
      </c>
      <c r="C43" s="19" t="s">
        <v>121</v>
      </c>
      <c r="D43" s="19" t="s">
        <v>10</v>
      </c>
      <c r="E43" s="19">
        <v>1</v>
      </c>
      <c r="F43" s="2"/>
      <c r="G43" s="20">
        <f t="shared" si="0"/>
        <v>0</v>
      </c>
      <c r="H43" s="21"/>
      <c r="I43" s="22">
        <v>0.23</v>
      </c>
      <c r="J43" s="20">
        <f t="shared" si="1"/>
        <v>0</v>
      </c>
      <c r="K43" s="20">
        <f t="shared" si="2"/>
        <v>0</v>
      </c>
      <c r="L43" s="13"/>
    </row>
    <row r="44" spans="1:12" s="5" customFormat="1" ht="13.8">
      <c r="A44" s="17" t="s">
        <v>18</v>
      </c>
      <c r="B44" s="18" t="s">
        <v>31</v>
      </c>
      <c r="C44" s="19" t="s">
        <v>131</v>
      </c>
      <c r="D44" s="19" t="s">
        <v>10</v>
      </c>
      <c r="E44" s="19">
        <v>6</v>
      </c>
      <c r="F44" s="2"/>
      <c r="G44" s="20">
        <f t="shared" si="0"/>
        <v>0</v>
      </c>
      <c r="H44" s="21"/>
      <c r="I44" s="22">
        <v>0.23</v>
      </c>
      <c r="J44" s="20">
        <f t="shared" si="1"/>
        <v>0</v>
      </c>
      <c r="K44" s="20">
        <f t="shared" si="2"/>
        <v>0</v>
      </c>
      <c r="L44" s="13"/>
    </row>
    <row r="45" spans="1:12" s="5" customFormat="1" ht="13.8">
      <c r="A45" s="17" t="s">
        <v>19</v>
      </c>
      <c r="B45" s="18" t="s">
        <v>32</v>
      </c>
      <c r="C45" s="19" t="s">
        <v>122</v>
      </c>
      <c r="D45" s="19" t="s">
        <v>10</v>
      </c>
      <c r="E45" s="19">
        <v>6</v>
      </c>
      <c r="F45" s="2"/>
      <c r="G45" s="20">
        <f t="shared" si="0"/>
        <v>0</v>
      </c>
      <c r="H45" s="21"/>
      <c r="I45" s="22">
        <v>0.23</v>
      </c>
      <c r="J45" s="20">
        <f t="shared" si="1"/>
        <v>0</v>
      </c>
      <c r="K45" s="20">
        <f t="shared" si="2"/>
        <v>0</v>
      </c>
      <c r="L45" s="13"/>
    </row>
    <row r="46" spans="1:12" s="5" customFormat="1" ht="13.8">
      <c r="A46" s="17" t="s">
        <v>21</v>
      </c>
      <c r="B46" s="18" t="s">
        <v>33</v>
      </c>
      <c r="C46" s="19" t="s">
        <v>114</v>
      </c>
      <c r="D46" s="19" t="s">
        <v>10</v>
      </c>
      <c r="E46" s="19">
        <v>3</v>
      </c>
      <c r="F46" s="2"/>
      <c r="G46" s="20">
        <f t="shared" si="0"/>
        <v>0</v>
      </c>
      <c r="H46" s="21"/>
      <c r="I46" s="22">
        <v>0.23</v>
      </c>
      <c r="J46" s="20">
        <f t="shared" si="1"/>
        <v>0</v>
      </c>
      <c r="K46" s="20">
        <f t="shared" si="2"/>
        <v>0</v>
      </c>
      <c r="L46" s="13"/>
    </row>
    <row r="47" spans="1:12" s="54" customFormat="1" ht="15.6">
      <c r="A47" s="48"/>
      <c r="B47" s="24" t="s">
        <v>230</v>
      </c>
      <c r="C47" s="36"/>
      <c r="D47" s="37"/>
      <c r="E47" s="37"/>
      <c r="F47" s="61"/>
      <c r="G47" s="50">
        <f>SUM(G48:G58)</f>
        <v>0</v>
      </c>
      <c r="H47" s="51"/>
      <c r="I47" s="52"/>
      <c r="J47" s="50"/>
      <c r="K47" s="50">
        <f>SUM(K48:K58)</f>
        <v>0</v>
      </c>
      <c r="L47" s="53"/>
    </row>
    <row r="48" spans="1:12" s="5" customFormat="1" ht="13.8">
      <c r="A48" s="17" t="s">
        <v>9</v>
      </c>
      <c r="B48" s="18" t="s">
        <v>25</v>
      </c>
      <c r="C48" s="19" t="s">
        <v>103</v>
      </c>
      <c r="D48" s="19" t="s">
        <v>10</v>
      </c>
      <c r="E48" s="19">
        <v>1</v>
      </c>
      <c r="F48" s="2"/>
      <c r="G48" s="20">
        <f t="shared" si="0"/>
        <v>0</v>
      </c>
      <c r="H48" s="21"/>
      <c r="I48" s="22">
        <v>0.23</v>
      </c>
      <c r="J48" s="20">
        <f t="shared" si="1"/>
        <v>0</v>
      </c>
      <c r="K48" s="20">
        <f t="shared" si="2"/>
        <v>0</v>
      </c>
      <c r="L48" s="13"/>
    </row>
    <row r="49" spans="1:12" s="5" customFormat="1" ht="13.8">
      <c r="A49" s="17" t="s">
        <v>13</v>
      </c>
      <c r="B49" s="18" t="s">
        <v>26</v>
      </c>
      <c r="C49" s="19" t="s">
        <v>96</v>
      </c>
      <c r="D49" s="19" t="s">
        <v>10</v>
      </c>
      <c r="E49" s="19">
        <v>1</v>
      </c>
      <c r="F49" s="2"/>
      <c r="G49" s="20">
        <f t="shared" si="0"/>
        <v>0</v>
      </c>
      <c r="H49" s="21"/>
      <c r="I49" s="22">
        <v>0.23</v>
      </c>
      <c r="J49" s="20">
        <f t="shared" si="1"/>
        <v>0</v>
      </c>
      <c r="K49" s="20">
        <f t="shared" si="2"/>
        <v>0</v>
      </c>
      <c r="L49" s="13"/>
    </row>
    <row r="50" spans="1:12" s="5" customFormat="1" ht="27.6">
      <c r="A50" s="17" t="s">
        <v>14</v>
      </c>
      <c r="B50" s="18" t="s">
        <v>27</v>
      </c>
      <c r="C50" s="19" t="s">
        <v>112</v>
      </c>
      <c r="D50" s="19" t="s">
        <v>10</v>
      </c>
      <c r="E50" s="19">
        <v>1</v>
      </c>
      <c r="F50" s="2"/>
      <c r="G50" s="20">
        <f t="shared" si="0"/>
        <v>0</v>
      </c>
      <c r="H50" s="21"/>
      <c r="I50" s="22">
        <v>0.23</v>
      </c>
      <c r="J50" s="20">
        <f t="shared" si="1"/>
        <v>0</v>
      </c>
      <c r="K50" s="20">
        <f t="shared" si="2"/>
        <v>0</v>
      </c>
      <c r="L50" s="13"/>
    </row>
    <row r="51" spans="1:12" s="5" customFormat="1" ht="13.8">
      <c r="A51" s="17" t="s">
        <v>15</v>
      </c>
      <c r="B51" s="18" t="s">
        <v>208</v>
      </c>
      <c r="C51" s="19" t="s">
        <v>209</v>
      </c>
      <c r="D51" s="19" t="s">
        <v>10</v>
      </c>
      <c r="E51" s="19">
        <v>1</v>
      </c>
      <c r="F51" s="2"/>
      <c r="G51" s="20">
        <f t="shared" si="0"/>
        <v>0</v>
      </c>
      <c r="H51" s="21"/>
      <c r="I51" s="22">
        <v>0.23</v>
      </c>
      <c r="J51" s="20">
        <f t="shared" si="1"/>
        <v>0</v>
      </c>
      <c r="K51" s="20">
        <f t="shared" si="2"/>
        <v>0</v>
      </c>
      <c r="L51" s="13"/>
    </row>
    <row r="52" spans="1:12" s="5" customFormat="1" ht="13.8">
      <c r="A52" s="17" t="s">
        <v>16</v>
      </c>
      <c r="B52" s="18" t="s">
        <v>231</v>
      </c>
      <c r="C52" s="19" t="s">
        <v>232</v>
      </c>
      <c r="D52" s="19" t="s">
        <v>10</v>
      </c>
      <c r="E52" s="19">
        <v>1</v>
      </c>
      <c r="F52" s="2"/>
      <c r="G52" s="20">
        <f t="shared" si="0"/>
        <v>0</v>
      </c>
      <c r="H52" s="21"/>
      <c r="I52" s="22">
        <v>0.23</v>
      </c>
      <c r="J52" s="20">
        <f t="shared" si="1"/>
        <v>0</v>
      </c>
      <c r="K52" s="20">
        <f t="shared" si="2"/>
        <v>0</v>
      </c>
      <c r="L52" s="13"/>
    </row>
    <row r="53" spans="1:12" s="5" customFormat="1" ht="27.6">
      <c r="A53" s="17" t="s">
        <v>17</v>
      </c>
      <c r="B53" s="18" t="s">
        <v>77</v>
      </c>
      <c r="C53" s="19" t="s">
        <v>133</v>
      </c>
      <c r="D53" s="19" t="s">
        <v>10</v>
      </c>
      <c r="E53" s="19">
        <v>1</v>
      </c>
      <c r="F53" s="2"/>
      <c r="G53" s="20">
        <f t="shared" si="0"/>
        <v>0</v>
      </c>
      <c r="H53" s="21"/>
      <c r="I53" s="22">
        <v>0.23</v>
      </c>
      <c r="J53" s="20">
        <f t="shared" si="1"/>
        <v>0</v>
      </c>
      <c r="K53" s="20">
        <f t="shared" si="2"/>
        <v>0</v>
      </c>
      <c r="L53" s="13"/>
    </row>
    <row r="54" spans="1:12" s="5" customFormat="1" ht="13.8">
      <c r="A54" s="17" t="s">
        <v>18</v>
      </c>
      <c r="B54" s="18" t="s">
        <v>31</v>
      </c>
      <c r="C54" s="19" t="s">
        <v>131</v>
      </c>
      <c r="D54" s="19" t="s">
        <v>10</v>
      </c>
      <c r="E54" s="19">
        <v>1</v>
      </c>
      <c r="F54" s="2"/>
      <c r="G54" s="20">
        <f t="shared" si="0"/>
        <v>0</v>
      </c>
      <c r="H54" s="21"/>
      <c r="I54" s="22">
        <v>0.23</v>
      </c>
      <c r="J54" s="20">
        <f t="shared" si="1"/>
        <v>0</v>
      </c>
      <c r="K54" s="20">
        <f t="shared" si="2"/>
        <v>0</v>
      </c>
      <c r="L54" s="13"/>
    </row>
    <row r="55" spans="1:12" s="5" customFormat="1" ht="13.8">
      <c r="A55" s="17" t="s">
        <v>19</v>
      </c>
      <c r="B55" s="18" t="s">
        <v>233</v>
      </c>
      <c r="C55" s="19" t="s">
        <v>202</v>
      </c>
      <c r="D55" s="19" t="s">
        <v>10</v>
      </c>
      <c r="E55" s="19">
        <v>1</v>
      </c>
      <c r="F55" s="2"/>
      <c r="G55" s="20">
        <f t="shared" si="0"/>
        <v>0</v>
      </c>
      <c r="H55" s="21"/>
      <c r="I55" s="22">
        <v>0.23</v>
      </c>
      <c r="J55" s="20">
        <f t="shared" si="1"/>
        <v>0</v>
      </c>
      <c r="K55" s="20">
        <f t="shared" si="2"/>
        <v>0</v>
      </c>
      <c r="L55" s="13"/>
    </row>
    <row r="56" spans="1:12" s="5" customFormat="1" ht="27.6">
      <c r="A56" s="17" t="s">
        <v>21</v>
      </c>
      <c r="B56" s="18" t="s">
        <v>234</v>
      </c>
      <c r="C56" s="19" t="s">
        <v>204</v>
      </c>
      <c r="D56" s="19" t="s">
        <v>10</v>
      </c>
      <c r="E56" s="19">
        <v>1</v>
      </c>
      <c r="F56" s="2"/>
      <c r="G56" s="20">
        <f t="shared" si="0"/>
        <v>0</v>
      </c>
      <c r="H56" s="21"/>
      <c r="I56" s="22">
        <v>0.23</v>
      </c>
      <c r="J56" s="20">
        <f t="shared" si="1"/>
        <v>0</v>
      </c>
      <c r="K56" s="20">
        <f t="shared" si="2"/>
        <v>0</v>
      </c>
      <c r="L56" s="13"/>
    </row>
    <row r="57" spans="1:12" s="5" customFormat="1" ht="13.8">
      <c r="A57" s="17" t="s">
        <v>22</v>
      </c>
      <c r="B57" s="18" t="s">
        <v>61</v>
      </c>
      <c r="C57" s="19" t="s">
        <v>115</v>
      </c>
      <c r="D57" s="19" t="s">
        <v>10</v>
      </c>
      <c r="E57" s="19">
        <v>4</v>
      </c>
      <c r="F57" s="2"/>
      <c r="G57" s="20">
        <f t="shared" si="0"/>
        <v>0</v>
      </c>
      <c r="H57" s="21"/>
      <c r="I57" s="22">
        <v>0.23</v>
      </c>
      <c r="J57" s="20">
        <f t="shared" si="1"/>
        <v>0</v>
      </c>
      <c r="K57" s="20">
        <f t="shared" si="2"/>
        <v>0</v>
      </c>
      <c r="L57" s="13"/>
    </row>
    <row r="58" spans="1:12" s="5" customFormat="1" ht="13.8">
      <c r="A58" s="17" t="s">
        <v>53</v>
      </c>
      <c r="B58" s="18" t="s">
        <v>33</v>
      </c>
      <c r="C58" s="19" t="s">
        <v>114</v>
      </c>
      <c r="D58" s="19" t="s">
        <v>10</v>
      </c>
      <c r="E58" s="19">
        <v>2</v>
      </c>
      <c r="F58" s="2"/>
      <c r="G58" s="20">
        <f t="shared" si="0"/>
        <v>0</v>
      </c>
      <c r="H58" s="21"/>
      <c r="I58" s="22">
        <v>0.23</v>
      </c>
      <c r="J58" s="20">
        <f t="shared" si="1"/>
        <v>0</v>
      </c>
      <c r="K58" s="20">
        <f t="shared" si="2"/>
        <v>0</v>
      </c>
      <c r="L58" s="13"/>
    </row>
    <row r="59" spans="1:12" s="54" customFormat="1" ht="15.6">
      <c r="A59" s="48"/>
      <c r="B59" s="24" t="s">
        <v>235</v>
      </c>
      <c r="C59" s="36"/>
      <c r="D59" s="37"/>
      <c r="E59" s="37"/>
      <c r="F59" s="61"/>
      <c r="G59" s="50">
        <f>SUM(G60:G66)</f>
        <v>0</v>
      </c>
      <c r="H59" s="51"/>
      <c r="I59" s="52"/>
      <c r="J59" s="50"/>
      <c r="K59" s="50">
        <f>SUM(K60:K66)</f>
        <v>0</v>
      </c>
      <c r="L59" s="53"/>
    </row>
    <row r="60" spans="1:12" s="5" customFormat="1" ht="13.8">
      <c r="A60" s="17" t="s">
        <v>9</v>
      </c>
      <c r="B60" s="18" t="s">
        <v>70</v>
      </c>
      <c r="C60" s="19" t="s">
        <v>236</v>
      </c>
      <c r="D60" s="19" t="s">
        <v>10</v>
      </c>
      <c r="E60" s="19">
        <v>1</v>
      </c>
      <c r="F60" s="2"/>
      <c r="G60" s="20">
        <f t="shared" si="0"/>
        <v>0</v>
      </c>
      <c r="H60" s="21"/>
      <c r="I60" s="22">
        <v>0.23</v>
      </c>
      <c r="J60" s="20">
        <f t="shared" si="1"/>
        <v>0</v>
      </c>
      <c r="K60" s="20">
        <f t="shared" si="2"/>
        <v>0</v>
      </c>
      <c r="L60" s="13"/>
    </row>
    <row r="61" spans="1:12" s="5" customFormat="1" ht="13.8">
      <c r="A61" s="17" t="s">
        <v>13</v>
      </c>
      <c r="B61" s="18" t="s">
        <v>168</v>
      </c>
      <c r="C61" s="19" t="s">
        <v>236</v>
      </c>
      <c r="D61" s="19" t="s">
        <v>10</v>
      </c>
      <c r="E61" s="19">
        <v>1</v>
      </c>
      <c r="F61" s="2"/>
      <c r="G61" s="20">
        <f t="shared" si="0"/>
        <v>0</v>
      </c>
      <c r="H61" s="21"/>
      <c r="I61" s="22">
        <v>0.23</v>
      </c>
      <c r="J61" s="20">
        <f t="shared" si="1"/>
        <v>0</v>
      </c>
      <c r="K61" s="20">
        <f t="shared" si="2"/>
        <v>0</v>
      </c>
      <c r="L61" s="13"/>
    </row>
    <row r="62" spans="1:12" s="5" customFormat="1" ht="13.8">
      <c r="A62" s="17" t="s">
        <v>14</v>
      </c>
      <c r="B62" s="18" t="s">
        <v>215</v>
      </c>
      <c r="C62" s="19" t="s">
        <v>236</v>
      </c>
      <c r="D62" s="19" t="s">
        <v>10</v>
      </c>
      <c r="E62" s="19">
        <v>1</v>
      </c>
      <c r="F62" s="2"/>
      <c r="G62" s="20">
        <f t="shared" si="0"/>
        <v>0</v>
      </c>
      <c r="H62" s="21"/>
      <c r="I62" s="22">
        <v>0.23</v>
      </c>
      <c r="J62" s="20">
        <f t="shared" si="1"/>
        <v>0</v>
      </c>
      <c r="K62" s="20">
        <f t="shared" si="2"/>
        <v>0</v>
      </c>
      <c r="L62" s="13"/>
    </row>
    <row r="63" spans="1:12" s="5" customFormat="1" ht="13.8">
      <c r="A63" s="17" t="s">
        <v>15</v>
      </c>
      <c r="B63" s="18" t="s">
        <v>237</v>
      </c>
      <c r="C63" s="19" t="s">
        <v>236</v>
      </c>
      <c r="D63" s="19" t="s">
        <v>10</v>
      </c>
      <c r="E63" s="19">
        <v>1</v>
      </c>
      <c r="F63" s="2"/>
      <c r="G63" s="20">
        <f t="shared" si="0"/>
        <v>0</v>
      </c>
      <c r="H63" s="21"/>
      <c r="I63" s="22">
        <v>0.23</v>
      </c>
      <c r="J63" s="20">
        <f t="shared" si="1"/>
        <v>0</v>
      </c>
      <c r="K63" s="20">
        <f t="shared" si="2"/>
        <v>0</v>
      </c>
      <c r="L63" s="13"/>
    </row>
    <row r="64" spans="1:12" s="5" customFormat="1" ht="13.8">
      <c r="A64" s="17" t="s">
        <v>16</v>
      </c>
      <c r="B64" s="18" t="s">
        <v>238</v>
      </c>
      <c r="C64" s="19" t="s">
        <v>236</v>
      </c>
      <c r="D64" s="19" t="s">
        <v>10</v>
      </c>
      <c r="E64" s="19">
        <v>1</v>
      </c>
      <c r="F64" s="2"/>
      <c r="G64" s="20">
        <f t="shared" si="0"/>
        <v>0</v>
      </c>
      <c r="H64" s="21"/>
      <c r="I64" s="22">
        <v>0.23</v>
      </c>
      <c r="J64" s="20">
        <f t="shared" si="1"/>
        <v>0</v>
      </c>
      <c r="K64" s="20">
        <f t="shared" si="2"/>
        <v>0</v>
      </c>
      <c r="L64" s="13"/>
    </row>
    <row r="65" spans="1:12" s="5" customFormat="1" ht="13.8">
      <c r="A65" s="17" t="s">
        <v>17</v>
      </c>
      <c r="B65" s="18" t="s">
        <v>239</v>
      </c>
      <c r="C65" s="19" t="s">
        <v>236</v>
      </c>
      <c r="D65" s="19" t="s">
        <v>10</v>
      </c>
      <c r="E65" s="19">
        <v>1</v>
      </c>
      <c r="F65" s="2"/>
      <c r="G65" s="20">
        <f t="shared" si="0"/>
        <v>0</v>
      </c>
      <c r="H65" s="21"/>
      <c r="I65" s="22">
        <v>0.23</v>
      </c>
      <c r="J65" s="20">
        <f t="shared" si="1"/>
        <v>0</v>
      </c>
      <c r="K65" s="20">
        <f t="shared" si="2"/>
        <v>0</v>
      </c>
      <c r="L65" s="13"/>
    </row>
    <row r="66" spans="1:12" s="5" customFormat="1" ht="13.8">
      <c r="A66" s="17" t="s">
        <v>18</v>
      </c>
      <c r="B66" s="18" t="s">
        <v>71</v>
      </c>
      <c r="C66" s="19" t="s">
        <v>236</v>
      </c>
      <c r="D66" s="19" t="s">
        <v>173</v>
      </c>
      <c r="E66" s="19">
        <v>1</v>
      </c>
      <c r="F66" s="2"/>
      <c r="G66" s="20">
        <f t="shared" si="0"/>
        <v>0</v>
      </c>
      <c r="H66" s="21"/>
      <c r="I66" s="22">
        <v>0.23</v>
      </c>
      <c r="J66" s="20">
        <f t="shared" si="1"/>
        <v>0</v>
      </c>
      <c r="K66" s="20">
        <f t="shared" si="2"/>
        <v>0</v>
      </c>
      <c r="L66" s="13"/>
    </row>
    <row r="67" spans="1:12" s="54" customFormat="1" ht="15.6">
      <c r="A67" s="48"/>
      <c r="B67" s="24" t="s">
        <v>240</v>
      </c>
      <c r="C67" s="36"/>
      <c r="D67" s="37"/>
      <c r="E67" s="37"/>
      <c r="F67" s="61"/>
      <c r="G67" s="50">
        <f>SUM(G68:G76)</f>
        <v>0</v>
      </c>
      <c r="H67" s="51"/>
      <c r="I67" s="52"/>
      <c r="J67" s="50"/>
      <c r="K67" s="50">
        <f>SUM(K68:K76)</f>
        <v>0</v>
      </c>
      <c r="L67" s="53"/>
    </row>
    <row r="68" spans="1:12" s="5" customFormat="1" ht="13.8">
      <c r="A68" s="17" t="s">
        <v>9</v>
      </c>
      <c r="B68" s="18" t="s">
        <v>47</v>
      </c>
      <c r="C68" s="19" t="s">
        <v>102</v>
      </c>
      <c r="D68" s="19" t="s">
        <v>10</v>
      </c>
      <c r="E68" s="19">
        <v>2</v>
      </c>
      <c r="F68" s="1"/>
      <c r="G68" s="20">
        <f t="shared" si="0"/>
        <v>0</v>
      </c>
      <c r="H68" s="21"/>
      <c r="I68" s="22">
        <v>0.23</v>
      </c>
      <c r="J68" s="20">
        <f t="shared" si="1"/>
        <v>0</v>
      </c>
      <c r="K68" s="20">
        <f t="shared" si="2"/>
        <v>0</v>
      </c>
      <c r="L68" s="13"/>
    </row>
    <row r="69" spans="1:12" s="5" customFormat="1" ht="13.8">
      <c r="A69" s="17" t="s">
        <v>13</v>
      </c>
      <c r="B69" s="18" t="s">
        <v>26</v>
      </c>
      <c r="C69" s="19" t="s">
        <v>96</v>
      </c>
      <c r="D69" s="19" t="s">
        <v>10</v>
      </c>
      <c r="E69" s="19">
        <v>2</v>
      </c>
      <c r="F69" s="2"/>
      <c r="G69" s="20">
        <f t="shared" si="0"/>
        <v>0</v>
      </c>
      <c r="H69" s="21"/>
      <c r="I69" s="22">
        <v>0.23</v>
      </c>
      <c r="J69" s="20">
        <f t="shared" si="1"/>
        <v>0</v>
      </c>
      <c r="K69" s="20">
        <f t="shared" si="2"/>
        <v>0</v>
      </c>
      <c r="L69" s="13"/>
    </row>
    <row r="70" spans="1:12" s="5" customFormat="1" ht="27.6">
      <c r="A70" s="17" t="s">
        <v>14</v>
      </c>
      <c r="B70" s="18" t="s">
        <v>27</v>
      </c>
      <c r="C70" s="19" t="s">
        <v>112</v>
      </c>
      <c r="D70" s="19" t="s">
        <v>10</v>
      </c>
      <c r="E70" s="19">
        <v>2</v>
      </c>
      <c r="F70" s="2"/>
      <c r="G70" s="20">
        <f t="shared" si="0"/>
        <v>0</v>
      </c>
      <c r="H70" s="21"/>
      <c r="I70" s="22">
        <v>0.23</v>
      </c>
      <c r="J70" s="20">
        <f t="shared" si="1"/>
        <v>0</v>
      </c>
      <c r="K70" s="20">
        <f t="shared" si="2"/>
        <v>0</v>
      </c>
      <c r="L70" s="13"/>
    </row>
    <row r="71" spans="1:12" s="5" customFormat="1" ht="13.8">
      <c r="A71" s="17" t="s">
        <v>15</v>
      </c>
      <c r="B71" s="18" t="s">
        <v>28</v>
      </c>
      <c r="C71" s="19" t="s">
        <v>136</v>
      </c>
      <c r="D71" s="19" t="s">
        <v>10</v>
      </c>
      <c r="E71" s="19">
        <v>2</v>
      </c>
      <c r="F71" s="2"/>
      <c r="G71" s="20">
        <f t="shared" si="0"/>
        <v>0</v>
      </c>
      <c r="H71" s="21"/>
      <c r="I71" s="22">
        <v>0.23</v>
      </c>
      <c r="J71" s="20">
        <f t="shared" si="1"/>
        <v>0</v>
      </c>
      <c r="K71" s="20">
        <f t="shared" si="2"/>
        <v>0</v>
      </c>
      <c r="L71" s="13"/>
    </row>
    <row r="72" spans="1:12" s="5" customFormat="1" ht="27.6">
      <c r="A72" s="17" t="s">
        <v>16</v>
      </c>
      <c r="B72" s="18" t="s">
        <v>77</v>
      </c>
      <c r="C72" s="19" t="s">
        <v>133</v>
      </c>
      <c r="D72" s="19" t="s">
        <v>10</v>
      </c>
      <c r="E72" s="19">
        <v>1</v>
      </c>
      <c r="F72" s="2"/>
      <c r="G72" s="20">
        <f t="shared" si="0"/>
        <v>0</v>
      </c>
      <c r="H72" s="21"/>
      <c r="I72" s="22">
        <v>0.23</v>
      </c>
      <c r="J72" s="20">
        <f t="shared" si="1"/>
        <v>0</v>
      </c>
      <c r="K72" s="20">
        <f t="shared" si="2"/>
        <v>0</v>
      </c>
      <c r="L72" s="13"/>
    </row>
    <row r="73" spans="1:12" s="5" customFormat="1" ht="27.6">
      <c r="A73" s="17" t="s">
        <v>17</v>
      </c>
      <c r="B73" s="18" t="s">
        <v>241</v>
      </c>
      <c r="C73" s="19" t="s">
        <v>122</v>
      </c>
      <c r="D73" s="19" t="s">
        <v>10</v>
      </c>
      <c r="E73" s="19">
        <v>1</v>
      </c>
      <c r="F73" s="2"/>
      <c r="G73" s="20">
        <f t="shared" ref="G73:G109" si="3">E73*F73</f>
        <v>0</v>
      </c>
      <c r="H73" s="21"/>
      <c r="I73" s="22">
        <v>0.23</v>
      </c>
      <c r="J73" s="20">
        <f t="shared" ref="J73:J109" si="4">(1+I73)*F73</f>
        <v>0</v>
      </c>
      <c r="K73" s="20">
        <f t="shared" ref="K73:K109" si="5">(1+I73)*F73*E73</f>
        <v>0</v>
      </c>
      <c r="L73" s="13"/>
    </row>
    <row r="74" spans="1:12" s="5" customFormat="1" ht="13.8">
      <c r="A74" s="17" t="s">
        <v>18</v>
      </c>
      <c r="B74" s="18" t="s">
        <v>31</v>
      </c>
      <c r="C74" s="19" t="s">
        <v>131</v>
      </c>
      <c r="D74" s="19" t="s">
        <v>10</v>
      </c>
      <c r="E74" s="19">
        <v>3</v>
      </c>
      <c r="F74" s="2"/>
      <c r="G74" s="20">
        <f t="shared" si="3"/>
        <v>0</v>
      </c>
      <c r="H74" s="21"/>
      <c r="I74" s="22">
        <v>0.23</v>
      </c>
      <c r="J74" s="20">
        <f t="shared" si="4"/>
        <v>0</v>
      </c>
      <c r="K74" s="20">
        <f t="shared" si="5"/>
        <v>0</v>
      </c>
      <c r="L74" s="13"/>
    </row>
    <row r="75" spans="1:12" s="5" customFormat="1" ht="13.8">
      <c r="A75" s="17" t="s">
        <v>19</v>
      </c>
      <c r="B75" s="18" t="s">
        <v>32</v>
      </c>
      <c r="C75" s="19" t="s">
        <v>122</v>
      </c>
      <c r="D75" s="19" t="s">
        <v>10</v>
      </c>
      <c r="E75" s="19">
        <v>3</v>
      </c>
      <c r="F75" s="2"/>
      <c r="G75" s="20">
        <f t="shared" si="3"/>
        <v>0</v>
      </c>
      <c r="H75" s="21"/>
      <c r="I75" s="22">
        <v>0.23</v>
      </c>
      <c r="J75" s="20">
        <f t="shared" si="4"/>
        <v>0</v>
      </c>
      <c r="K75" s="20">
        <f t="shared" si="5"/>
        <v>0</v>
      </c>
      <c r="L75" s="13"/>
    </row>
    <row r="76" spans="1:12" s="5" customFormat="1" ht="13.8">
      <c r="A76" s="17" t="s">
        <v>21</v>
      </c>
      <c r="B76" s="18" t="s">
        <v>33</v>
      </c>
      <c r="C76" s="19" t="s">
        <v>114</v>
      </c>
      <c r="D76" s="19" t="s">
        <v>10</v>
      </c>
      <c r="E76" s="19">
        <v>2</v>
      </c>
      <c r="F76" s="2"/>
      <c r="G76" s="20">
        <f t="shared" si="3"/>
        <v>0</v>
      </c>
      <c r="H76" s="21"/>
      <c r="I76" s="22">
        <v>0.23</v>
      </c>
      <c r="J76" s="20">
        <f t="shared" si="4"/>
        <v>0</v>
      </c>
      <c r="K76" s="20">
        <f t="shared" si="5"/>
        <v>0</v>
      </c>
      <c r="L76" s="13"/>
    </row>
    <row r="77" spans="1:12" s="54" customFormat="1" ht="15.6">
      <c r="A77" s="48"/>
      <c r="B77" s="24" t="s">
        <v>242</v>
      </c>
      <c r="C77" s="36"/>
      <c r="D77" s="37"/>
      <c r="E77" s="37"/>
      <c r="F77" s="61"/>
      <c r="G77" s="50">
        <f>SUM(G78:G87)</f>
        <v>0</v>
      </c>
      <c r="H77" s="51"/>
      <c r="I77" s="52"/>
      <c r="J77" s="50"/>
      <c r="K77" s="50">
        <f>SUM(K78:K87)</f>
        <v>0</v>
      </c>
      <c r="L77" s="53"/>
    </row>
    <row r="78" spans="1:12" s="5" customFormat="1" ht="13.8">
      <c r="A78" s="17" t="s">
        <v>9</v>
      </c>
      <c r="B78" s="18" t="s">
        <v>47</v>
      </c>
      <c r="C78" s="19" t="s">
        <v>102</v>
      </c>
      <c r="D78" s="19" t="s">
        <v>10</v>
      </c>
      <c r="E78" s="19">
        <v>3</v>
      </c>
      <c r="F78" s="1"/>
      <c r="G78" s="20">
        <f t="shared" si="3"/>
        <v>0</v>
      </c>
      <c r="H78" s="21"/>
      <c r="I78" s="22">
        <v>0.23</v>
      </c>
      <c r="J78" s="20">
        <f t="shared" si="4"/>
        <v>0</v>
      </c>
      <c r="K78" s="20">
        <f t="shared" si="5"/>
        <v>0</v>
      </c>
      <c r="L78" s="13"/>
    </row>
    <row r="79" spans="1:12" s="5" customFormat="1" ht="13.8">
      <c r="A79" s="17" t="s">
        <v>13</v>
      </c>
      <c r="B79" s="18" t="s">
        <v>26</v>
      </c>
      <c r="C79" s="19" t="s">
        <v>96</v>
      </c>
      <c r="D79" s="19" t="s">
        <v>10</v>
      </c>
      <c r="E79" s="19">
        <v>3</v>
      </c>
      <c r="F79" s="2"/>
      <c r="G79" s="20">
        <f t="shared" si="3"/>
        <v>0</v>
      </c>
      <c r="H79" s="21"/>
      <c r="I79" s="22">
        <v>0.23</v>
      </c>
      <c r="J79" s="20">
        <f t="shared" si="4"/>
        <v>0</v>
      </c>
      <c r="K79" s="20">
        <f t="shared" si="5"/>
        <v>0</v>
      </c>
      <c r="L79" s="13"/>
    </row>
    <row r="80" spans="1:12" s="5" customFormat="1" ht="27.6">
      <c r="A80" s="17" t="s">
        <v>14</v>
      </c>
      <c r="B80" s="18" t="s">
        <v>27</v>
      </c>
      <c r="C80" s="19" t="s">
        <v>112</v>
      </c>
      <c r="D80" s="19" t="s">
        <v>10</v>
      </c>
      <c r="E80" s="19">
        <v>3</v>
      </c>
      <c r="F80" s="2"/>
      <c r="G80" s="20">
        <f t="shared" si="3"/>
        <v>0</v>
      </c>
      <c r="H80" s="21"/>
      <c r="I80" s="22">
        <v>0.23</v>
      </c>
      <c r="J80" s="20">
        <f t="shared" si="4"/>
        <v>0</v>
      </c>
      <c r="K80" s="20">
        <f t="shared" si="5"/>
        <v>0</v>
      </c>
      <c r="L80" s="13"/>
    </row>
    <row r="81" spans="1:12" s="5" customFormat="1" ht="13.8">
      <c r="A81" s="17" t="s">
        <v>15</v>
      </c>
      <c r="B81" s="18" t="s">
        <v>28</v>
      </c>
      <c r="C81" s="19" t="s">
        <v>136</v>
      </c>
      <c r="D81" s="19" t="s">
        <v>10</v>
      </c>
      <c r="E81" s="19">
        <v>2</v>
      </c>
      <c r="F81" s="2"/>
      <c r="G81" s="20">
        <f t="shared" si="3"/>
        <v>0</v>
      </c>
      <c r="H81" s="21"/>
      <c r="I81" s="22">
        <v>0.23</v>
      </c>
      <c r="J81" s="20">
        <f t="shared" si="4"/>
        <v>0</v>
      </c>
      <c r="K81" s="20">
        <f t="shared" si="5"/>
        <v>0</v>
      </c>
      <c r="L81" s="13"/>
    </row>
    <row r="82" spans="1:12" s="5" customFormat="1" ht="13.8">
      <c r="A82" s="17" t="s">
        <v>16</v>
      </c>
      <c r="B82" s="18" t="s">
        <v>243</v>
      </c>
      <c r="C82" s="19" t="s">
        <v>200</v>
      </c>
      <c r="D82" s="19" t="s">
        <v>10</v>
      </c>
      <c r="E82" s="19">
        <v>1</v>
      </c>
      <c r="F82" s="2"/>
      <c r="G82" s="20">
        <f t="shared" si="3"/>
        <v>0</v>
      </c>
      <c r="H82" s="21"/>
      <c r="I82" s="22">
        <v>0.23</v>
      </c>
      <c r="J82" s="20">
        <f t="shared" si="4"/>
        <v>0</v>
      </c>
      <c r="K82" s="20">
        <f t="shared" si="5"/>
        <v>0</v>
      </c>
      <c r="L82" s="13"/>
    </row>
    <row r="83" spans="1:12" s="5" customFormat="1" ht="13.8">
      <c r="A83" s="17" t="s">
        <v>17</v>
      </c>
      <c r="B83" s="18" t="s">
        <v>29</v>
      </c>
      <c r="C83" s="19" t="s">
        <v>134</v>
      </c>
      <c r="D83" s="19" t="s">
        <v>10</v>
      </c>
      <c r="E83" s="19">
        <v>1</v>
      </c>
      <c r="F83" s="2"/>
      <c r="G83" s="20">
        <f t="shared" si="3"/>
        <v>0</v>
      </c>
      <c r="H83" s="21"/>
      <c r="I83" s="22">
        <v>0.23</v>
      </c>
      <c r="J83" s="20">
        <f t="shared" si="4"/>
        <v>0</v>
      </c>
      <c r="K83" s="20">
        <f t="shared" si="5"/>
        <v>0</v>
      </c>
      <c r="L83" s="13"/>
    </row>
    <row r="84" spans="1:12" s="5" customFormat="1" ht="13.8">
      <c r="A84" s="17" t="s">
        <v>18</v>
      </c>
      <c r="B84" s="18" t="s">
        <v>30</v>
      </c>
      <c r="C84" s="19" t="s">
        <v>121</v>
      </c>
      <c r="D84" s="19" t="s">
        <v>10</v>
      </c>
      <c r="E84" s="19">
        <v>1</v>
      </c>
      <c r="F84" s="2"/>
      <c r="G84" s="20">
        <f t="shared" si="3"/>
        <v>0</v>
      </c>
      <c r="H84" s="21"/>
      <c r="I84" s="22">
        <v>0.23</v>
      </c>
      <c r="J84" s="20">
        <f t="shared" si="4"/>
        <v>0</v>
      </c>
      <c r="K84" s="20">
        <f t="shared" si="5"/>
        <v>0</v>
      </c>
      <c r="L84" s="13"/>
    </row>
    <row r="85" spans="1:12" s="5" customFormat="1" ht="13.8">
      <c r="A85" s="17" t="s">
        <v>19</v>
      </c>
      <c r="B85" s="18" t="s">
        <v>31</v>
      </c>
      <c r="C85" s="19" t="s">
        <v>131</v>
      </c>
      <c r="D85" s="19" t="s">
        <v>10</v>
      </c>
      <c r="E85" s="19">
        <v>5</v>
      </c>
      <c r="F85" s="2"/>
      <c r="G85" s="20">
        <f t="shared" si="3"/>
        <v>0</v>
      </c>
      <c r="H85" s="21"/>
      <c r="I85" s="22">
        <v>0.23</v>
      </c>
      <c r="J85" s="20">
        <f t="shared" si="4"/>
        <v>0</v>
      </c>
      <c r="K85" s="20">
        <f t="shared" si="5"/>
        <v>0</v>
      </c>
      <c r="L85" s="13"/>
    </row>
    <row r="86" spans="1:12" s="5" customFormat="1" ht="13.8">
      <c r="A86" s="17" t="s">
        <v>21</v>
      </c>
      <c r="B86" s="18" t="s">
        <v>32</v>
      </c>
      <c r="C86" s="19" t="s">
        <v>122</v>
      </c>
      <c r="D86" s="19" t="s">
        <v>10</v>
      </c>
      <c r="E86" s="19">
        <v>5</v>
      </c>
      <c r="F86" s="2"/>
      <c r="G86" s="20">
        <f t="shared" si="3"/>
        <v>0</v>
      </c>
      <c r="H86" s="21"/>
      <c r="I86" s="22">
        <v>0.23</v>
      </c>
      <c r="J86" s="20">
        <f t="shared" si="4"/>
        <v>0</v>
      </c>
      <c r="K86" s="20">
        <f t="shared" si="5"/>
        <v>0</v>
      </c>
      <c r="L86" s="13"/>
    </row>
    <row r="87" spans="1:12" s="5" customFormat="1" ht="13.8">
      <c r="A87" s="17" t="s">
        <v>22</v>
      </c>
      <c r="B87" s="18" t="s">
        <v>33</v>
      </c>
      <c r="C87" s="19" t="s">
        <v>114</v>
      </c>
      <c r="D87" s="19" t="s">
        <v>10</v>
      </c>
      <c r="E87" s="19">
        <v>3</v>
      </c>
      <c r="F87" s="2"/>
      <c r="G87" s="20">
        <f t="shared" si="3"/>
        <v>0</v>
      </c>
      <c r="H87" s="21"/>
      <c r="I87" s="22">
        <v>0.23</v>
      </c>
      <c r="J87" s="20">
        <f t="shared" si="4"/>
        <v>0</v>
      </c>
      <c r="K87" s="20">
        <f t="shared" si="5"/>
        <v>0</v>
      </c>
      <c r="L87" s="13"/>
    </row>
    <row r="88" spans="1:12" s="54" customFormat="1" ht="15.6">
      <c r="A88" s="48"/>
      <c r="B88" s="24" t="s">
        <v>244</v>
      </c>
      <c r="C88" s="36"/>
      <c r="D88" s="37"/>
      <c r="E88" s="37"/>
      <c r="F88" s="61"/>
      <c r="G88" s="50">
        <f>SUM(G89:G98)</f>
        <v>0</v>
      </c>
      <c r="H88" s="51"/>
      <c r="I88" s="52"/>
      <c r="J88" s="50"/>
      <c r="K88" s="50">
        <f>SUM(K89:K98)</f>
        <v>0</v>
      </c>
      <c r="L88" s="53"/>
    </row>
    <row r="89" spans="1:12" s="5" customFormat="1" ht="13.8">
      <c r="A89" s="17" t="s">
        <v>9</v>
      </c>
      <c r="B89" s="18" t="s">
        <v>47</v>
      </c>
      <c r="C89" s="19" t="s">
        <v>102</v>
      </c>
      <c r="D89" s="19" t="s">
        <v>10</v>
      </c>
      <c r="E89" s="19">
        <v>3</v>
      </c>
      <c r="F89" s="1"/>
      <c r="G89" s="20">
        <f t="shared" si="3"/>
        <v>0</v>
      </c>
      <c r="H89" s="21"/>
      <c r="I89" s="22">
        <v>0.23</v>
      </c>
      <c r="J89" s="20">
        <f t="shared" si="4"/>
        <v>0</v>
      </c>
      <c r="K89" s="20">
        <f t="shared" si="5"/>
        <v>0</v>
      </c>
      <c r="L89" s="13"/>
    </row>
    <row r="90" spans="1:12" s="5" customFormat="1" ht="13.8">
      <c r="A90" s="17" t="s">
        <v>13</v>
      </c>
      <c r="B90" s="18" t="s">
        <v>26</v>
      </c>
      <c r="C90" s="19" t="s">
        <v>96</v>
      </c>
      <c r="D90" s="19" t="s">
        <v>10</v>
      </c>
      <c r="E90" s="19">
        <v>3</v>
      </c>
      <c r="F90" s="2"/>
      <c r="G90" s="20">
        <f t="shared" si="3"/>
        <v>0</v>
      </c>
      <c r="H90" s="21"/>
      <c r="I90" s="22">
        <v>0.23</v>
      </c>
      <c r="J90" s="20">
        <f t="shared" si="4"/>
        <v>0</v>
      </c>
      <c r="K90" s="20">
        <f t="shared" si="5"/>
        <v>0</v>
      </c>
      <c r="L90" s="13"/>
    </row>
    <row r="91" spans="1:12" s="5" customFormat="1" ht="27.6">
      <c r="A91" s="17" t="s">
        <v>14</v>
      </c>
      <c r="B91" s="18" t="s">
        <v>27</v>
      </c>
      <c r="C91" s="19" t="s">
        <v>112</v>
      </c>
      <c r="D91" s="19" t="s">
        <v>10</v>
      </c>
      <c r="E91" s="19">
        <v>3</v>
      </c>
      <c r="F91" s="2"/>
      <c r="G91" s="20">
        <f t="shared" si="3"/>
        <v>0</v>
      </c>
      <c r="H91" s="21"/>
      <c r="I91" s="22">
        <v>0.23</v>
      </c>
      <c r="J91" s="20">
        <f t="shared" si="4"/>
        <v>0</v>
      </c>
      <c r="K91" s="20">
        <f t="shared" si="5"/>
        <v>0</v>
      </c>
      <c r="L91" s="13"/>
    </row>
    <row r="92" spans="1:12" s="5" customFormat="1" ht="13.8">
      <c r="A92" s="17" t="s">
        <v>15</v>
      </c>
      <c r="B92" s="18" t="s">
        <v>28</v>
      </c>
      <c r="C92" s="19" t="s">
        <v>136</v>
      </c>
      <c r="D92" s="19" t="s">
        <v>10</v>
      </c>
      <c r="E92" s="19">
        <v>1</v>
      </c>
      <c r="F92" s="2"/>
      <c r="G92" s="20">
        <f t="shared" si="3"/>
        <v>0</v>
      </c>
      <c r="H92" s="21"/>
      <c r="I92" s="22">
        <v>0.23</v>
      </c>
      <c r="J92" s="20">
        <f t="shared" si="4"/>
        <v>0</v>
      </c>
      <c r="K92" s="20">
        <f t="shared" si="5"/>
        <v>0</v>
      </c>
      <c r="L92" s="13"/>
    </row>
    <row r="93" spans="1:12" s="5" customFormat="1" ht="13.8">
      <c r="A93" s="17" t="s">
        <v>16</v>
      </c>
      <c r="B93" s="18" t="s">
        <v>243</v>
      </c>
      <c r="C93" s="19" t="s">
        <v>200</v>
      </c>
      <c r="D93" s="19" t="s">
        <v>10</v>
      </c>
      <c r="E93" s="19">
        <v>1</v>
      </c>
      <c r="F93" s="2"/>
      <c r="G93" s="20">
        <f t="shared" si="3"/>
        <v>0</v>
      </c>
      <c r="H93" s="21"/>
      <c r="I93" s="22">
        <v>0.23</v>
      </c>
      <c r="J93" s="20">
        <f t="shared" si="4"/>
        <v>0</v>
      </c>
      <c r="K93" s="20">
        <f t="shared" si="5"/>
        <v>0</v>
      </c>
      <c r="L93" s="13"/>
    </row>
    <row r="94" spans="1:12" s="5" customFormat="1" ht="13.8">
      <c r="A94" s="17" t="s">
        <v>17</v>
      </c>
      <c r="B94" s="18" t="s">
        <v>29</v>
      </c>
      <c r="C94" s="19" t="s">
        <v>134</v>
      </c>
      <c r="D94" s="19" t="s">
        <v>10</v>
      </c>
      <c r="E94" s="19">
        <v>1</v>
      </c>
      <c r="F94" s="2"/>
      <c r="G94" s="20">
        <f t="shared" si="3"/>
        <v>0</v>
      </c>
      <c r="H94" s="21"/>
      <c r="I94" s="22">
        <v>0.23</v>
      </c>
      <c r="J94" s="20">
        <f t="shared" si="4"/>
        <v>0</v>
      </c>
      <c r="K94" s="20">
        <f t="shared" si="5"/>
        <v>0</v>
      </c>
      <c r="L94" s="13"/>
    </row>
    <row r="95" spans="1:12" s="5" customFormat="1" ht="13.8">
      <c r="A95" s="17" t="s">
        <v>18</v>
      </c>
      <c r="B95" s="18" t="s">
        <v>30</v>
      </c>
      <c r="C95" s="19" t="s">
        <v>121</v>
      </c>
      <c r="D95" s="19" t="s">
        <v>10</v>
      </c>
      <c r="E95" s="19">
        <v>1</v>
      </c>
      <c r="F95" s="2"/>
      <c r="G95" s="20">
        <f t="shared" si="3"/>
        <v>0</v>
      </c>
      <c r="H95" s="21"/>
      <c r="I95" s="22">
        <v>0.23</v>
      </c>
      <c r="J95" s="20">
        <f t="shared" si="4"/>
        <v>0</v>
      </c>
      <c r="K95" s="20">
        <f t="shared" si="5"/>
        <v>0</v>
      </c>
      <c r="L95" s="13"/>
    </row>
    <row r="96" spans="1:12" s="5" customFormat="1" ht="13.8">
      <c r="A96" s="17" t="s">
        <v>19</v>
      </c>
      <c r="B96" s="18" t="s">
        <v>31</v>
      </c>
      <c r="C96" s="19" t="s">
        <v>131</v>
      </c>
      <c r="D96" s="19" t="s">
        <v>10</v>
      </c>
      <c r="E96" s="19">
        <v>4</v>
      </c>
      <c r="F96" s="2"/>
      <c r="G96" s="20">
        <f t="shared" si="3"/>
        <v>0</v>
      </c>
      <c r="H96" s="21"/>
      <c r="I96" s="22">
        <v>0.23</v>
      </c>
      <c r="J96" s="20">
        <f t="shared" si="4"/>
        <v>0</v>
      </c>
      <c r="K96" s="20">
        <f t="shared" si="5"/>
        <v>0</v>
      </c>
      <c r="L96" s="13"/>
    </row>
    <row r="97" spans="1:12" s="5" customFormat="1" ht="13.8">
      <c r="A97" s="17" t="s">
        <v>21</v>
      </c>
      <c r="B97" s="18" t="s">
        <v>32</v>
      </c>
      <c r="C97" s="19" t="s">
        <v>122</v>
      </c>
      <c r="D97" s="19" t="s">
        <v>10</v>
      </c>
      <c r="E97" s="19">
        <v>4</v>
      </c>
      <c r="F97" s="2"/>
      <c r="G97" s="20">
        <f t="shared" si="3"/>
        <v>0</v>
      </c>
      <c r="H97" s="21"/>
      <c r="I97" s="22">
        <v>0.23</v>
      </c>
      <c r="J97" s="20">
        <f t="shared" si="4"/>
        <v>0</v>
      </c>
      <c r="K97" s="20">
        <f t="shared" si="5"/>
        <v>0</v>
      </c>
      <c r="L97" s="13"/>
    </row>
    <row r="98" spans="1:12" s="5" customFormat="1" ht="13.8">
      <c r="A98" s="17" t="s">
        <v>22</v>
      </c>
      <c r="B98" s="18" t="s">
        <v>33</v>
      </c>
      <c r="C98" s="19" t="s">
        <v>114</v>
      </c>
      <c r="D98" s="19" t="s">
        <v>10</v>
      </c>
      <c r="E98" s="19">
        <v>3</v>
      </c>
      <c r="F98" s="2"/>
      <c r="G98" s="20">
        <f t="shared" si="3"/>
        <v>0</v>
      </c>
      <c r="H98" s="21"/>
      <c r="I98" s="22">
        <v>0.23</v>
      </c>
      <c r="J98" s="20">
        <f t="shared" si="4"/>
        <v>0</v>
      </c>
      <c r="K98" s="20">
        <f t="shared" si="5"/>
        <v>0</v>
      </c>
      <c r="L98" s="13"/>
    </row>
    <row r="99" spans="1:12" s="54" customFormat="1" ht="15.6">
      <c r="A99" s="48"/>
      <c r="B99" s="24" t="s">
        <v>245</v>
      </c>
      <c r="C99" s="36"/>
      <c r="D99" s="37"/>
      <c r="E99" s="37"/>
      <c r="F99" s="61"/>
      <c r="G99" s="50">
        <f>SUM(G100:G109)</f>
        <v>0</v>
      </c>
      <c r="H99" s="51"/>
      <c r="I99" s="52"/>
      <c r="J99" s="50"/>
      <c r="K99" s="50">
        <f>SUM(K100:K109)</f>
        <v>0</v>
      </c>
      <c r="L99" s="53"/>
    </row>
    <row r="100" spans="1:12" s="5" customFormat="1" ht="13.8">
      <c r="A100" s="17" t="s">
        <v>9</v>
      </c>
      <c r="B100" s="18" t="s">
        <v>47</v>
      </c>
      <c r="C100" s="19" t="s">
        <v>102</v>
      </c>
      <c r="D100" s="19" t="s">
        <v>10</v>
      </c>
      <c r="E100" s="19">
        <v>3</v>
      </c>
      <c r="F100" s="1"/>
      <c r="G100" s="20">
        <f t="shared" si="3"/>
        <v>0</v>
      </c>
      <c r="H100" s="21"/>
      <c r="I100" s="22">
        <v>0.23</v>
      </c>
      <c r="J100" s="20">
        <f t="shared" si="4"/>
        <v>0</v>
      </c>
      <c r="K100" s="20">
        <f t="shared" si="5"/>
        <v>0</v>
      </c>
      <c r="L100" s="13"/>
    </row>
    <row r="101" spans="1:12" s="5" customFormat="1" ht="13.8">
      <c r="A101" s="17" t="s">
        <v>13</v>
      </c>
      <c r="B101" s="18" t="s">
        <v>26</v>
      </c>
      <c r="C101" s="19" t="s">
        <v>96</v>
      </c>
      <c r="D101" s="19" t="s">
        <v>10</v>
      </c>
      <c r="E101" s="19">
        <v>3</v>
      </c>
      <c r="F101" s="2"/>
      <c r="G101" s="20">
        <f t="shared" si="3"/>
        <v>0</v>
      </c>
      <c r="H101" s="21"/>
      <c r="I101" s="22">
        <v>0.23</v>
      </c>
      <c r="J101" s="20">
        <f t="shared" si="4"/>
        <v>0</v>
      </c>
      <c r="K101" s="20">
        <f t="shared" si="5"/>
        <v>0</v>
      </c>
      <c r="L101" s="13"/>
    </row>
    <row r="102" spans="1:12" s="5" customFormat="1" ht="27.6">
      <c r="A102" s="17" t="s">
        <v>14</v>
      </c>
      <c r="B102" s="18" t="s">
        <v>27</v>
      </c>
      <c r="C102" s="19" t="s">
        <v>112</v>
      </c>
      <c r="D102" s="19" t="s">
        <v>10</v>
      </c>
      <c r="E102" s="19">
        <v>3</v>
      </c>
      <c r="F102" s="2"/>
      <c r="G102" s="20">
        <f t="shared" si="3"/>
        <v>0</v>
      </c>
      <c r="H102" s="21"/>
      <c r="I102" s="22">
        <v>0.23</v>
      </c>
      <c r="J102" s="20">
        <f t="shared" si="4"/>
        <v>0</v>
      </c>
      <c r="K102" s="20">
        <f t="shared" si="5"/>
        <v>0</v>
      </c>
      <c r="L102" s="13"/>
    </row>
    <row r="103" spans="1:12" s="5" customFormat="1" ht="13.8">
      <c r="A103" s="17" t="s">
        <v>15</v>
      </c>
      <c r="B103" s="18" t="s">
        <v>28</v>
      </c>
      <c r="C103" s="19" t="s">
        <v>136</v>
      </c>
      <c r="D103" s="19" t="s">
        <v>10</v>
      </c>
      <c r="E103" s="19">
        <v>1</v>
      </c>
      <c r="F103" s="2"/>
      <c r="G103" s="20">
        <f t="shared" si="3"/>
        <v>0</v>
      </c>
      <c r="H103" s="21"/>
      <c r="I103" s="22">
        <v>0.23</v>
      </c>
      <c r="J103" s="20">
        <f t="shared" si="4"/>
        <v>0</v>
      </c>
      <c r="K103" s="20">
        <f t="shared" si="5"/>
        <v>0</v>
      </c>
      <c r="L103" s="13"/>
    </row>
    <row r="104" spans="1:12" s="5" customFormat="1" ht="13.8">
      <c r="A104" s="17" t="s">
        <v>16</v>
      </c>
      <c r="B104" s="18" t="s">
        <v>243</v>
      </c>
      <c r="C104" s="19" t="s">
        <v>200</v>
      </c>
      <c r="D104" s="19" t="s">
        <v>10</v>
      </c>
      <c r="E104" s="19">
        <v>1</v>
      </c>
      <c r="F104" s="2"/>
      <c r="G104" s="20">
        <f>E104*F104</f>
        <v>0</v>
      </c>
      <c r="H104" s="21"/>
      <c r="I104" s="22">
        <v>0.23</v>
      </c>
      <c r="J104" s="20">
        <f t="shared" si="4"/>
        <v>0</v>
      </c>
      <c r="K104" s="20">
        <f>(1+I104)*F104*E104</f>
        <v>0</v>
      </c>
      <c r="L104" s="13"/>
    </row>
    <row r="105" spans="1:12" s="5" customFormat="1" ht="13.8">
      <c r="A105" s="17" t="s">
        <v>17</v>
      </c>
      <c r="B105" s="18" t="s">
        <v>29</v>
      </c>
      <c r="C105" s="19" t="s">
        <v>134</v>
      </c>
      <c r="D105" s="19" t="s">
        <v>10</v>
      </c>
      <c r="E105" s="19">
        <v>1</v>
      </c>
      <c r="F105" s="2"/>
      <c r="G105" s="20">
        <f>E105*F105</f>
        <v>0</v>
      </c>
      <c r="H105" s="21"/>
      <c r="I105" s="22">
        <v>0.23</v>
      </c>
      <c r="J105" s="20">
        <f t="shared" si="4"/>
        <v>0</v>
      </c>
      <c r="K105" s="20">
        <f>(1+I105)*F105*E105</f>
        <v>0</v>
      </c>
      <c r="L105" s="13"/>
    </row>
    <row r="106" spans="1:12" s="5" customFormat="1" ht="13.8">
      <c r="A106" s="17" t="s">
        <v>18</v>
      </c>
      <c r="B106" s="18" t="s">
        <v>30</v>
      </c>
      <c r="C106" s="19" t="s">
        <v>121</v>
      </c>
      <c r="D106" s="19" t="s">
        <v>10</v>
      </c>
      <c r="E106" s="19">
        <v>1</v>
      </c>
      <c r="F106" s="2"/>
      <c r="G106" s="20">
        <f>E106*F106</f>
        <v>0</v>
      </c>
      <c r="H106" s="21"/>
      <c r="I106" s="22">
        <v>0.23</v>
      </c>
      <c r="J106" s="20">
        <f t="shared" si="4"/>
        <v>0</v>
      </c>
      <c r="K106" s="20">
        <f>(1+I106)*F106*E106</f>
        <v>0</v>
      </c>
      <c r="L106" s="13"/>
    </row>
    <row r="107" spans="1:12" s="5" customFormat="1" ht="13.8">
      <c r="A107" s="17" t="s">
        <v>19</v>
      </c>
      <c r="B107" s="18" t="s">
        <v>31</v>
      </c>
      <c r="C107" s="19" t="s">
        <v>131</v>
      </c>
      <c r="D107" s="19" t="s">
        <v>10</v>
      </c>
      <c r="E107" s="19">
        <v>4</v>
      </c>
      <c r="F107" s="2"/>
      <c r="G107" s="20">
        <f>E107*F107</f>
        <v>0</v>
      </c>
      <c r="H107" s="21"/>
      <c r="I107" s="22">
        <v>0.23</v>
      </c>
      <c r="J107" s="20">
        <f t="shared" si="4"/>
        <v>0</v>
      </c>
      <c r="K107" s="20">
        <f>(1+I107)*F107*E107</f>
        <v>0</v>
      </c>
      <c r="L107" s="13"/>
    </row>
    <row r="108" spans="1:12" s="5" customFormat="1" ht="13.8">
      <c r="A108" s="17" t="s">
        <v>21</v>
      </c>
      <c r="B108" s="18" t="s">
        <v>32</v>
      </c>
      <c r="C108" s="19" t="s">
        <v>122</v>
      </c>
      <c r="D108" s="19" t="s">
        <v>10</v>
      </c>
      <c r="E108" s="19">
        <v>4</v>
      </c>
      <c r="F108" s="2"/>
      <c r="G108" s="20">
        <f t="shared" si="3"/>
        <v>0</v>
      </c>
      <c r="H108" s="21"/>
      <c r="I108" s="22">
        <v>0.23</v>
      </c>
      <c r="J108" s="20">
        <f t="shared" si="4"/>
        <v>0</v>
      </c>
      <c r="K108" s="20">
        <f t="shared" si="5"/>
        <v>0</v>
      </c>
      <c r="L108" s="13"/>
    </row>
    <row r="109" spans="1:12" s="5" customFormat="1" ht="13.8">
      <c r="A109" s="17" t="s">
        <v>22</v>
      </c>
      <c r="B109" s="18" t="s">
        <v>33</v>
      </c>
      <c r="C109" s="19" t="s">
        <v>114</v>
      </c>
      <c r="D109" s="19" t="s">
        <v>10</v>
      </c>
      <c r="E109" s="19">
        <v>3</v>
      </c>
      <c r="F109" s="2"/>
      <c r="G109" s="20">
        <f t="shared" si="3"/>
        <v>0</v>
      </c>
      <c r="H109" s="21"/>
      <c r="I109" s="22">
        <v>0.23</v>
      </c>
      <c r="J109" s="20">
        <f t="shared" si="4"/>
        <v>0</v>
      </c>
      <c r="K109" s="20">
        <f t="shared" si="5"/>
        <v>0</v>
      </c>
      <c r="L109" s="13"/>
    </row>
    <row r="110" spans="1:12" s="5" customFormat="1" ht="23.25" customHeight="1">
      <c r="A110" s="40" t="s">
        <v>11</v>
      </c>
      <c r="B110" s="41"/>
      <c r="C110" s="41"/>
      <c r="D110" s="41"/>
      <c r="E110" s="41"/>
      <c r="F110" s="42"/>
      <c r="G110" s="44">
        <f>SUM(G99,G88,G77,G67,G59,G47,G37,G27,G17,G7)</f>
        <v>0</v>
      </c>
      <c r="H110" s="45"/>
      <c r="I110" s="46"/>
      <c r="J110" s="47"/>
      <c r="K110" s="44">
        <f>SUM(K99,K88,K77,K67,K59,K47,K37,K27,K17,K7)</f>
        <v>0</v>
      </c>
    </row>
    <row r="112" spans="1:12" ht="22.5" customHeight="1">
      <c r="B112" s="39"/>
      <c r="C112" s="39"/>
      <c r="D112" s="39"/>
      <c r="E112" s="39"/>
      <c r="F112" s="39"/>
      <c r="G112" s="39"/>
      <c r="H112" s="39"/>
      <c r="I112" s="39"/>
      <c r="J112" s="39"/>
      <c r="K112" s="39"/>
    </row>
    <row r="113" spans="2:3" ht="13.95" customHeight="1">
      <c r="B113" s="31"/>
      <c r="C113" s="31"/>
    </row>
    <row r="114" spans="2:3" ht="13.2">
      <c r="B114" s="31"/>
      <c r="C114" s="31"/>
    </row>
    <row r="115" spans="2:3" ht="13.2">
      <c r="B115" s="31"/>
      <c r="C115" s="31"/>
    </row>
    <row r="116" spans="2:3" ht="13.2">
      <c r="B116" s="31"/>
      <c r="C116" s="31"/>
    </row>
    <row r="117" spans="2:3" ht="13.2">
      <c r="B117" s="32"/>
      <c r="C117" s="32"/>
    </row>
    <row r="118" spans="2:3">
      <c r="B118" s="33"/>
      <c r="C118" s="33"/>
    </row>
  </sheetData>
  <sheetProtection selectLockedCells="1" selectUnlockedCells="1"/>
  <autoFilter ref="A6:K110" xr:uid="{8CB3A8F3-63F5-4679-B79E-E44A6EF3075B}"/>
  <mergeCells count="4">
    <mergeCell ref="B3:E3"/>
    <mergeCell ref="A110:F110"/>
    <mergeCell ref="I110:J110"/>
    <mergeCell ref="B112:K112"/>
  </mergeCells>
  <pageMargins left="0.25" right="0.25" top="0.75" bottom="0.75" header="0.3" footer="0.3"/>
  <pageSetup paperSize="9" scale="94" firstPageNumber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FACB7-6928-4800-AF7D-85B8D31C9B0D}">
  <dimension ref="A1:B4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8"/>
  <cols>
    <col min="1" max="2" width="30.69921875" style="34" customWidth="1"/>
    <col min="3" max="16384" width="8.796875" style="34"/>
  </cols>
  <sheetData>
    <row r="1" spans="1:2">
      <c r="A1" s="34" t="s">
        <v>246</v>
      </c>
    </row>
    <row r="3" spans="1:2" ht="27.6">
      <c r="A3" s="35" t="s">
        <v>247</v>
      </c>
      <c r="B3" s="35" t="s">
        <v>248</v>
      </c>
    </row>
    <row r="4" spans="1:2" ht="41.4" customHeight="1">
      <c r="A4" s="59">
        <f>SUM(Parter!G205,'Piętro I'!G116,'Piętro II'!G134,Poddasze!G110)</f>
        <v>0</v>
      </c>
      <c r="B4" s="59">
        <f>SUM(Parter!K205,'Piętro I'!K116,'Piętro II'!K134,Poddasze!K110)</f>
        <v>0</v>
      </c>
    </row>
  </sheetData>
  <sheetProtection algorithmName="SHA-512" hashValue="QHKulIT/QiSIAjHZoDgJr8tUQ7qr9n7EkX+0vjdhp5Kho9xalLf07wyhLmj6tYR7FrtLFfOa6gpZklJ1Asb+Eg==" saltValue="aMfIZnph8PA1LPDrt39PY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Parter</vt:lpstr>
      <vt:lpstr>Piętro I</vt:lpstr>
      <vt:lpstr>Piętro II</vt:lpstr>
      <vt:lpstr>Poddasze</vt:lpstr>
      <vt:lpstr>Razem</vt:lpstr>
      <vt:lpstr>Parter!Obszar_wydruku</vt:lpstr>
      <vt:lpstr>'Piętro I'!Obszar_wydruku</vt:lpstr>
      <vt:lpstr>'Piętro II'!Obszar_wydruku</vt:lpstr>
      <vt:lpstr>Poddasze!Obszar_wydruku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Pezała Dariusz</dc:creator>
  <cp:lastModifiedBy>Narewski Marcin</cp:lastModifiedBy>
  <cp:lastPrinted>2024-02-16T11:23:19Z</cp:lastPrinted>
  <dcterms:created xsi:type="dcterms:W3CDTF">2021-07-12T12:54:06Z</dcterms:created>
  <dcterms:modified xsi:type="dcterms:W3CDTF">2024-02-19T13:57:23Z</dcterms:modified>
</cp:coreProperties>
</file>