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firstSheet="7" activeTab="7"/>
  </bookViews>
  <sheets>
    <sheet name="PAKIET NR 1  ART. DO SPRZĄTANIA" sheetId="1" r:id="rId1"/>
    <sheet name="Arkusz3" sheetId="2" state="hidden" r:id="rId2"/>
    <sheet name="PAKIET NR 2  RĘCZNIKI" sheetId="3" r:id="rId3"/>
    <sheet name="PAKIET 3- PŁYNY" sheetId="4" r:id="rId4"/>
    <sheet name="PAKIET NR 4 CHEMIA PROFESJONALN" sheetId="5" r:id="rId5"/>
    <sheet name="Arkusz2" sheetId="6" state="hidden" r:id="rId6"/>
    <sheet name="PAKIET NR 5 WORKI" sheetId="7" r:id="rId7"/>
    <sheet name="PAKIET NR 6 DWUTLENEK CHLORU" sheetId="8" r:id="rId8"/>
    <sheet name="Pakiet nr 7 kosze na odpady  " sheetId="9" r:id="rId9"/>
    <sheet name="Pakiet nr 8urządz.dozujące,płyn" sheetId="10" r:id="rId10"/>
    <sheet name="Pakiet nr 9 płyny do szorow." sheetId="11" r:id="rId11"/>
    <sheet name="Pakiet nr 10 Dezynfekca wa " sheetId="12" r:id="rId12"/>
  </sheets>
  <definedNames>
    <definedName name="_xlnm.Print_Area" localSheetId="3">'PAKIET 3- PŁYNY'!$A$1:$K$16</definedName>
    <definedName name="_xlnm.Print_Area" localSheetId="0">'PAKIET NR 1  ART. DO SPRZĄTANIA'!$A$1:$J$67</definedName>
    <definedName name="_xlnm.Print_Area" localSheetId="2">'PAKIET NR 2  RĘCZNIKI'!$A$1:$J$20</definedName>
    <definedName name="_xlnm.Print_Area" localSheetId="4">'PAKIET NR 4 CHEMIA PROFESJONALN'!$A$1:$J$14</definedName>
    <definedName name="_xlnm.Print_Area" localSheetId="6">'PAKIET NR 5 WORKI'!$A$1:$M$32</definedName>
    <definedName name="_xlnm.Print_Area" localSheetId="8">'Pakiet nr 7 kosze na odpady  '!$A$1:$K$18</definedName>
    <definedName name="_xlnm.Print_Area" localSheetId="9">'Pakiet nr 8urządz.dozujące,płyn'!$A$1:$J$26</definedName>
    <definedName name="_xlnm.Print_Area" localSheetId="10">'Pakiet nr 9 płyny do szorow.'!$A$1:$J$16</definedName>
    <definedName name="_xlnm.Print_Titles" localSheetId="0">'PAKIET NR 1  ART. DO SPRZĄTANIA'!$2:$2</definedName>
    <definedName name="_xlnm.Print_Titles" localSheetId="6">'PAKIET NR 5 WORKI'!$2:$2</definedName>
    <definedName name="_xlnm.Print_Titles" localSheetId="9">'Pakiet nr 8urządz.dozujące,płyn'!$2:$2</definedName>
  </definedNames>
  <calcPr fullCalcOnLoad="1"/>
</workbook>
</file>

<file path=xl/sharedStrings.xml><?xml version="1.0" encoding="utf-8"?>
<sst xmlns="http://schemas.openxmlformats.org/spreadsheetml/2006/main" count="357" uniqueCount="149">
  <si>
    <t>PAKIET NR 1 ARTYKUŁY DO SPRZĄTANIA</t>
  </si>
  <si>
    <t>Lp.</t>
  </si>
  <si>
    <t>Nazwa towaru</t>
  </si>
  <si>
    <t>j.m.</t>
  </si>
  <si>
    <t>ilość</t>
  </si>
  <si>
    <t>cena j. netto</t>
  </si>
  <si>
    <t>wartość netto</t>
  </si>
  <si>
    <t>VAT w %</t>
  </si>
  <si>
    <t>kwota VAT</t>
  </si>
  <si>
    <t>wartość brutto</t>
  </si>
  <si>
    <t>nazwa handlowa</t>
  </si>
  <si>
    <t xml:space="preserve">BUTELKI PLASTIKOWE–tworzywo, pojemność  500 ml, kolor bezbarwny, butelka gwintowania 
</t>
  </si>
  <si>
    <t>szt</t>
  </si>
  <si>
    <t>SPRYSKIWACZ do butelek z nakrętką, gwint pasujący do butelki, w korku pianka uszczelniająca, funkcja ON/OFF, długa rura przymocowana do mechanizmu natryskowego docierająca do podstawy butelki, aby zapewnić dostęp do zawartości aż do ostatniej kropli</t>
  </si>
  <si>
    <t>SZCZOTKA TYPU ŻELAZKO</t>
  </si>
  <si>
    <t xml:space="preserve">DRUCIAK METALOWY - może być używany z: płynami,detergentami,pastami,proszkami szorującymi, środkami myjącymi; waga 80g; średnica 12cm, wysokości 5cm 
</t>
  </si>
  <si>
    <t xml:space="preserve">GĄBKA KUCHENNA  - wielokolorowa; nie mniejsza niż dł.13,5cm, szer. 6,5cm, wys. 4cm, wykonane z trwałej, gęstej pianki, oraz warstwy ściernej                          </t>
  </si>
  <si>
    <t>MYJKA z dozownikiem na płyn – wkład 5,5cmx9cm +/- 5% wysokość 3,5-4cm +/- 5%, gąbka z warstwą włókniny ułatwiająca zmywanie, wymienna, rączka z dozownikiem 4,5cmx20cm +/- 5%</t>
  </si>
  <si>
    <t>KIJ ALUMINIOWY DO MOPÓW PŁASKICH - długości 140cm, lekki,wytrzymały, nie rdzewieje, średnica 23,5 mm; mocowany na zacisk (zawleczkę)</t>
  </si>
  <si>
    <r>
      <rPr>
        <sz val="10"/>
        <color indexed="8"/>
        <rFont val="Calibri"/>
        <family val="2"/>
      </rPr>
      <t>STELAŻ do mopa kieszeniowego o szerokości 40 cm, wykonany z wytrzymałego tworzywa sztucznego</t>
    </r>
    <r>
      <rPr>
        <b/>
        <sz val="10"/>
        <color indexed="8"/>
        <rFont val="Calibri"/>
        <family val="2"/>
      </rPr>
      <t>,</t>
    </r>
    <r>
      <rPr>
        <sz val="10"/>
        <color indexed="8"/>
        <rFont val="Calibri"/>
        <family val="2"/>
      </rPr>
      <t xml:space="preserve"> średnica otworu zgodna ze średnicą kija aluminiowego, </t>
    </r>
    <r>
      <rPr>
        <b/>
        <sz val="10"/>
        <color indexed="10"/>
        <rFont val="Calibri"/>
        <family val="2"/>
      </rPr>
      <t>ZGODNY DO POZYCJI NR 7</t>
    </r>
  </si>
  <si>
    <r>
      <rPr>
        <sz val="10"/>
        <color indexed="8"/>
        <rFont val="Calibri"/>
        <family val="2"/>
      </rPr>
      <t>STELAŻ do wkładów akrylowych ramka metalowa</t>
    </r>
    <r>
      <rPr>
        <b/>
        <sz val="10"/>
        <color indexed="8"/>
        <rFont val="Calibri"/>
        <family val="2"/>
      </rPr>
      <t xml:space="preserve"> </t>
    </r>
    <r>
      <rPr>
        <sz val="10"/>
        <color indexed="8"/>
        <rFont val="Calibri"/>
        <family val="2"/>
      </rPr>
      <t>o szerokości 60 cm z przegubem plastikowym do zamiatania bezkurzowego, średnica otworu zgoda ze średnicą kija teleskopowego</t>
    </r>
  </si>
  <si>
    <r>
      <rPr>
        <sz val="10"/>
        <color indexed="8"/>
        <rFont val="Calibri"/>
        <family val="2"/>
      </rPr>
      <t xml:space="preserve">WKŁAD akrylowy zapas do zamiatania podłóg,o szerokości 60cm, bezkurzowy </t>
    </r>
    <r>
      <rPr>
        <b/>
        <sz val="10"/>
        <color indexed="10"/>
        <rFont val="Calibri"/>
        <family val="2"/>
      </rPr>
      <t>PASUJĄCY DO POZYCJI NR 10,12</t>
    </r>
  </si>
  <si>
    <r>
      <rPr>
        <sz val="10"/>
        <color indexed="8"/>
        <rFont val="Calibri"/>
        <family val="2"/>
      </rPr>
      <t>KIJ TELESKOPOWY aluminiowy, profilowany średnica około 23,5cm;  max ciężar: 0,50 kg; rozmiar: 100-185 cm, rękojeść oraz gwint wykonany z tworzywa sztucznego</t>
    </r>
    <r>
      <rPr>
        <b/>
        <sz val="10"/>
        <color indexed="8"/>
        <rFont val="Calibri"/>
        <family val="2"/>
      </rPr>
      <t xml:space="preserve"> </t>
    </r>
    <r>
      <rPr>
        <b/>
        <sz val="10"/>
        <color indexed="10"/>
        <rFont val="Calibri"/>
        <family val="2"/>
      </rPr>
      <t>PASUJĄCY DO POZYCJI NR 10</t>
    </r>
  </si>
  <si>
    <r>
      <rPr>
        <sz val="10"/>
        <color indexed="8"/>
        <rFont val="Calibri"/>
        <family val="2"/>
      </rPr>
      <t xml:space="preserve">KIJ DREWNIANY DO SZCZOTEK – gwint tłoczony, długość 120-135 cm, gładka powierzchnia, wytrzymały     </t>
    </r>
    <r>
      <rPr>
        <b/>
        <sz val="10"/>
        <color indexed="10"/>
        <rFont val="Calibri"/>
        <family val="2"/>
      </rPr>
      <t xml:space="preserve">pasujący do poz.14,15,16 </t>
    </r>
  </si>
  <si>
    <t xml:space="preserve">SZCZOTKA DO ZAMIATANIA BEZ KIJA – oprawa drewno, włosie (miękki) nylon, gwintowany otwór na kij zgodny z kijem drewnianym, szerokość 30-40 cm, do wewnątrz </t>
  </si>
  <si>
    <t xml:space="preserve">SZCZOTKA TYPU RYŻOWA -Wymiary szczotki: 22-23,5cm x 6-7cm +/- 5%, wysokość 6-7cm +/- 5%, twarde, sztywne, gęste włosie mieszane o długości 2,5-3cm +/- 5%, gwintowany otwór na kij drewniany </t>
  </si>
  <si>
    <t xml:space="preserve">szt </t>
  </si>
  <si>
    <t>SZCZOTKA DO ZAMIATANIA BEZ KIJA – szerokość 24-40 cm, oprawa drewno, włosie długie mocne tworzywo sztuczne, gwintowany otwór na kij drewniany, na zewnątrz</t>
  </si>
  <si>
    <t xml:space="preserve">MIOTEŁKA DO KURZU teleskopowa – miękkie elektrostatyczne włókna nie powodujące unoszenia kurzu, kij teleskopowy metalowy 65-80cm, powierzchnia czyszcząca 30cm, </t>
  </si>
  <si>
    <t>ZESTAW szczotka z szufelką – szufelka wykonana z plastyku z gumowym zakończeniem, zmiotka z miękkim włóknem syntetycznym, możliwość przymocowania zmiotki do rączki szufelki</t>
  </si>
  <si>
    <r>
      <rPr>
        <sz val="10"/>
        <color indexed="8"/>
        <rFont val="Calibri"/>
        <family val="2"/>
      </rPr>
      <t>KIJ TELESKOPOWY – aluminiowy, antypoślizgowy uchwyt, rozmiar 55-95 cm +/- 5%, zakończony</t>
    </r>
    <r>
      <rPr>
        <b/>
        <sz val="10"/>
        <color indexed="8"/>
        <rFont val="Calibri"/>
        <family val="2"/>
      </rPr>
      <t xml:space="preserve"> </t>
    </r>
    <r>
      <rPr>
        <sz val="10"/>
        <color indexed="8"/>
        <rFont val="Calibri"/>
        <family val="2"/>
      </rPr>
      <t xml:space="preserve">gwintem z tworzywa sztucznego  </t>
    </r>
    <r>
      <rPr>
        <b/>
        <sz val="10"/>
        <color indexed="10"/>
        <rFont val="Calibri"/>
        <family val="2"/>
      </rPr>
      <t>pasujacy do poz.21</t>
    </r>
  </si>
  <si>
    <r>
      <rPr>
        <sz val="10"/>
        <color indexed="8"/>
        <rFont val="Calibri"/>
        <family val="2"/>
      </rPr>
      <t>WKŁAD NA RZEP Z MIKROFIBRY – materiał wykonany z wysokiej jakości mikrowłókna do wielokrotnego użytku, pranie w pralce w wysokiej temperaturze,</t>
    </r>
    <r>
      <rPr>
        <b/>
        <sz val="10"/>
        <color indexed="10"/>
        <rFont val="Calibri"/>
        <family val="2"/>
      </rPr>
      <t xml:space="preserve"> rozmiar zgodny z wymiarami packi z poz. 19</t>
    </r>
  </si>
  <si>
    <r>
      <rPr>
        <sz val="10"/>
        <color indexed="8"/>
        <rFont val="Calibri"/>
        <family val="2"/>
      </rPr>
      <t xml:space="preserve">PACKA NA KIJ Z BLOKADĄ 30x9,5 cm +/- 5%, wykonana z wytrzymałego tworzywa sztucznego, z gwintem do kija teleskopowego </t>
    </r>
    <r>
      <rPr>
        <b/>
        <sz val="10"/>
        <color indexed="10"/>
        <rFont val="Calibri"/>
        <family val="2"/>
      </rPr>
      <t xml:space="preserve"> do pozycji 19</t>
    </r>
  </si>
  <si>
    <r>
      <rPr>
        <sz val="10"/>
        <color indexed="8"/>
        <rFont val="Calibri"/>
        <family val="2"/>
      </rPr>
      <t xml:space="preserve">PACKA RĘCZNA NA RZEP wykonana z wytrzymałego tworzywa sztucznego </t>
    </r>
    <r>
      <rPr>
        <b/>
        <sz val="10"/>
        <color indexed="10"/>
        <rFont val="Calibri"/>
        <family val="2"/>
      </rPr>
      <t>pasujaca do poz. Nr  20</t>
    </r>
  </si>
  <si>
    <t>SZCZOTKA DO WC Z POJEMNIKIEM – szczotka tworzywo sztuczne, około dł. 12 cm, wys.39cm</t>
  </si>
  <si>
    <t>RĘKAWICE GOSPODARCZE RÓŻNE ROZMIARY - lateksowe, wewnętrzna powierzchnia pokryta bawełną ułatwiającą zdejmowanie i zakładanie, antyalergiczne, elastyczne</t>
  </si>
  <si>
    <t>RĘKAWICE OCHRONNE RÓŻNE ROZMIARY - bawełna, zakończone ściągaczem, przepuszczające powietrze, nie elektryzujące,</t>
  </si>
  <si>
    <t>sz</t>
  </si>
  <si>
    <t>ŚCIERKA DO PODŁÓG Z WŁÓKNINY - wiskozowa (tkanina typu wika lub równoważna),biała,  niepozostawiająca kłaczków, rozmiar 65 x 80cm (+/-5%). Mała, odporna na środki dezynfekujące, detergenty, działanie wybielaczy oraz wysokie temp. prania ok.  90° C, z możliwością wielokrotnego prania.</t>
  </si>
  <si>
    <t xml:space="preserve">ŚCIERECZKA na rolce - 40 szt  na rolce , 70% wiskoza, 30% poliester, wymiary : 25x30cm, chłonna nie pozostawiajaca zarysowań , możliwość wypłukania i ponownego uzycia </t>
  </si>
  <si>
    <t>rol.</t>
  </si>
  <si>
    <t>ŚCIERECZKA Z MIKROWŁÓKNA z mikrofazy, wymiary 35x35(+/-5%), gęstość 220g/m, usuwającą brud, tłuszcz i kurz, nie pozostawiająca  smug na czyszczonych powierzchniach . Stosowana do czyszczenia na sucho i na mokro, dobrze wchłania wodę i brud , łatwa do wypłukania. Temperatura prania w pralce 60ºC.</t>
  </si>
  <si>
    <t>OCHRONNY KREM (na bazie oleju w wodzie) przeznaczony do pielęgnacji skóry rąk i ciała. Odżywiający, regenerujący skórę, wykazujący działanie stymulujące procesy odnowy naskórka. Posiadający właściwości nawilżające, łagodzący podrażnienia. Niwelujący uczucie szorstkości, uelastycznia. Zalecany do codziennego stosowania po częstym myciu rąk. Polecany dla osób narażonych na wysuszenie i macerację skóry w wyniku częstego mycia i używania rękawic ochronnych. Wykazujący działanie osłaniające, szybko się wchłaniający. Produkt zawierający w składzie Aqua, Cetostearyl Alcohol, Glycerin, Glyceryl Stearate, Isopropyl Palmitate, Ceteareth-20, Cyclopentasiloxane, Paraffinum Liquidum, Phenoxyethanol (and) Ethylhexylglycerin, DMDM Hydantoin, Carbomer, Parfum, Citric Acid, BHT, Olea Europaea (Olive) Oil, Tocopheryl Acetate,Triethanolamine, Linalool, Citronellol, Alpha-Isomethyl Ionone, Geraniol, Limonene, Hexyl Cinnamal. Produkt przebadany dermatologicznie. Opakowanie 500 ml.</t>
  </si>
  <si>
    <t>GOLARKA JEDNORAZOWA – pojedyncze ostrze, lekka, wygodna w użyciu, rączka wykonana z tworzywa sztucznego a pojedyncze ostrze ze stali nierdzewnej zabezpieczone osłoną</t>
  </si>
  <si>
    <t>KONCENTRAT lub granulat do WC do okresowego udrażniania syfonów odpływowych, rozpuszcza odpadki kuchenne, tłuszcz, papier, watę i włosy. Skuteczny i wygodny w użyciu, stosowany profilaktycznie zapobiega odkładaniu się osadów, posiada atest PZH. Opakowanie 1kg</t>
  </si>
  <si>
    <r>
      <rPr>
        <sz val="10"/>
        <color indexed="8"/>
        <rFont val="Calibri"/>
        <family val="2"/>
      </rPr>
      <t xml:space="preserve">MLECZKO KOLORU BIAŁEGO - usuwające  tłuszcz i zabrudzenia, nie rysujące powierzchni, do czyszczenia zlewów, kuchenek, umywalek, wanien i innych powierzchni,
Nadaje połysk czyszczonym powierzchniom, przyjemny zapach, nie pozostawia zacieków, </t>
    </r>
    <r>
      <rPr>
        <b/>
        <sz val="10"/>
        <color indexed="8"/>
        <rFont val="Calibri"/>
        <family val="2"/>
      </rPr>
      <t>poj. 0,5</t>
    </r>
    <r>
      <rPr>
        <sz val="10"/>
        <color indexed="8"/>
        <rFont val="Calibri"/>
        <family val="2"/>
      </rPr>
      <t>l, ph ok.10, gęstość ok.1,5g/ml</t>
    </r>
  </si>
  <si>
    <t>MYDŁO TOALETOWE kostka 100 g z dodatkiem gliceryny</t>
  </si>
  <si>
    <t>PASTA BHP - do mycia rąk  homogeniczna,  o świeżym zapachu cytryny stosowana  w  warsztatach techniczny, pojemność 500 g.</t>
  </si>
  <si>
    <t xml:space="preserve">PŁYN  do mycia podłóg i wszystkich powierzchni z połyskiem , typu AJAX </t>
  </si>
  <si>
    <r>
      <rPr>
        <sz val="10"/>
        <rFont val="Calibri"/>
        <family val="2"/>
      </rPr>
      <t xml:space="preserve">PŁYN  DO NACZYŃ - płyn do mycia naczyń i szkła laboratoryjnego:
</t>
    </r>
    <r>
      <rPr>
        <sz val="10"/>
        <color indexed="8"/>
        <rFont val="Calibri"/>
        <family val="2"/>
      </rPr>
      <t>- o naturalnym odczynie na bazie naturalnych składników
- skutecznie usuwa zabrudzenia tłuszczowe
- zmywa nie niszcząc powierzchni
- naczynia szybko schną bez śladu smug i zacieków
- ph naturalne dla skóry rąk
- oszczędny w zużyciu
- produkt przebadany dermatologicznie
- ulega biodegradacji
- w oryginalnym  opakowaniu 1l</t>
    </r>
  </si>
  <si>
    <r>
      <rPr>
        <sz val="10"/>
        <rFont val="Calibri"/>
        <family val="2"/>
      </rPr>
      <t>PŁYN DO SZYB Z ROZPYLACZEM -</t>
    </r>
    <r>
      <rPr>
        <b/>
        <sz val="10"/>
        <rFont val="Calibri"/>
        <family val="2"/>
      </rPr>
      <t xml:space="preserve"> </t>
    </r>
    <r>
      <rPr>
        <sz val="10"/>
        <rFont val="Calibri"/>
        <family val="2"/>
      </rPr>
      <t>poj. 1L</t>
    </r>
    <r>
      <rPr>
        <b/>
        <sz val="10"/>
        <rFont val="Calibri"/>
        <family val="2"/>
      </rPr>
      <t xml:space="preserve"> </t>
    </r>
    <r>
      <rPr>
        <sz val="10"/>
        <rFont val="Calibri"/>
        <family val="2"/>
      </rPr>
      <t>(bezbarwny), środek do mycia powierzchni szklanych, na bazie alkoholu etylowego - glikoloeteru zawierający nanocząsteczki krzemu, przeznaczony do powierzchni szklanych znajdujących się wewnątrz i zewnątrz pomieszczeń, powinien usuwać naloty, tłuste zabrudzenia, o przyjemnym zapachu.</t>
    </r>
  </si>
  <si>
    <t>SÓL do zmywarek, poj. 2,kg</t>
  </si>
  <si>
    <t>SZAMPON do samochodów z woskiem, op. 1L</t>
  </si>
  <si>
    <t>ODŚWIEŻACZ POWIETRZA w aerozolu: do odświeżania powietrza, nadaje przyjemny i długotrwały zapach, nie plami, z rozpylaczem, min 4 zapachy, bezpieczny dla osób przebywających w pomieszczeniach, nie zawiera CFC/ chloroflurowęglowodorów niszczących warstwę ozonową/
Opakowanie: w aerozolu 500 ml</t>
  </si>
  <si>
    <t xml:space="preserve">ŻEL ZWALCZAJĄCY RDZĘ I KAMIEŃ - posiadający ukształtowaną końcówkę butelki umożliwiającą dokładne rozprowadzenie w całej muszli klozetowej, który doskonale przylega do pochyłych/pionowych powierzchni, przez co wydłuża się czas reakcji z zanieczyszczeniami i zwiększa efektywność mycia. 
- ma postać żelu
- bardzo skutecznie i szybko działa
- usuwa kamień z wody i moczu
- nie pozostawia zacieków
- działa bakterio- i grzybobójczy
- daje świeży zapach i wysoki połysk
- opóźnia odkładanie się kamienia i zapobiega osadzaniu się zanieczyszczeń
- koncentrat o dużej wydajności
- produkt sprawdzony ekologicznie: ulega biodegradacji
- nie zawiera fosforanów
- bezpieczny dla powierzchni sanitarnych wykonanych z porcelany i glazury
- gotowy do użycia
ph koncentratu do 3
Opakowanie: 1l </t>
  </si>
  <si>
    <t>PROSZEK DO SZOROWANIA i czyszczenia urządzeń sanitarnych z aktywnym tlenem o właściwościach antybakteryjnych, nie powodujący zarysowań czyszczonych powierzchni, do usuwania tłustych osadów i zaschniętego brudu, ze środkiem wybielającym nadający powierzchnią lśniący wygląd, pojemność 0,5kg</t>
  </si>
  <si>
    <t>PROSZEK DO FIRAN, wybielający, usuwający uporczywe zabrudzenia z kurzu, nikotyny, tłuszczu, bezpieczny dla różnego rodzaju firan, chroniący przed zabrudzeniem, temperatura prania od 30°C do 95°C, opakowanie około 400g</t>
  </si>
  <si>
    <t xml:space="preserve">ŚRODEK DO PIELĘGNACJI STALI - jednocześnie pielęgnuje, poleruje i chroni powierzchnie ze stali szlachetnej, szybko i skutecznie usuwa wszelkie zabrudzenia np. odciski palców i przebarwienia, zapobiega powstawaniu zacieków wodnych, odcisków palców,zapobiega zbyt szybkiemu ponownemu zabrudzeniu się powierzchni stalowych, nadaje połysk, myje i pielęgnuje w jednym cyklu,bezbarwna ciecz, preparat gotowy do użycia
Gęstość: ok. 0,9 g/ml
Opakowanie: ok. 0,5 l butelka ze spryskiwaczem
</t>
  </si>
  <si>
    <t xml:space="preserve">ŚRODEK USUWAJACY KAMIEŃ  z urządzeń sanitarnych typu Mediclean MC 311 op.0,5 l ze spryskiwaczem </t>
  </si>
  <si>
    <t xml:space="preserve">WÓZKI DO SPRZĄTANIA -wymiary: wysokość: 100,5 cm x szerokość: 40 cm x długość: 118,5 cm,wiadro niebieskie 17 litrów z podziałką, wiadro czerwone 17 litrów z podziałką, wiadra wykonane z tworzywa sztucznego odpornego na uszkodzenia, konstrukcja/stelaż wózka wykonany ze stali chromowanej, wyciskarka-prasa do mopów, którą można w łatwy sposób demontować, metalowe ramię prasy,metalowy uchwyt prowadzący,4 plastikowe mocowania worka na uchwycie wózka (klipsy)
metalowy koszyk ze stali chromowanej, uchwyt na worek o pojemności 120 l ze stali chromowanej, dolny podest - uniemożliwia opadanie worka na podłogę, 4 x osłony boczne - ochrona mebli i ścian, 4 x gumowe kółka o średnicy 7 cm ( nie rysują powierzchni)       </t>
  </si>
  <si>
    <t>WIADERKO z rączką  – tworzywo sztuczne, okrągłe, uniwersalne, pojemność 5l, średnica ok.25 cm, wysokość 20 cm,</t>
  </si>
  <si>
    <t>WIADRO z rączką  – tworzywo sztuczne, okrągłe, uniwersalne, pojemność 10l, wymiary około 30x27x28 cm,</t>
  </si>
  <si>
    <t>MISKA plastikowa, pojemność 5l,  poręczne uchwyty, które dodatkowo po wewnętrznej stronie są zmatowione,</t>
  </si>
  <si>
    <t xml:space="preserve"> </t>
  </si>
  <si>
    <t xml:space="preserve">RAZEM: </t>
  </si>
  <si>
    <t>OŚWIADCZAM, ZE ZAOFREOWNE POWYŻEJ PRODUKTY SPEŁNIAJĄ WYMAGANIA OKREŚLONE PRZEZ ZAMAWIAJĄCEGO, SĄ NAJWYŻSZEJ JAKOŚCI ,W STANIE NADAJĄCYCM SIĘ DO UŻYTKOWANIA ORAZ SPEŁNIAJĄCE WYMAGANIA OKREŚLONE PRZEZ WŁAŚCIWE PRZEPISY I NORMY.</t>
  </si>
  <si>
    <t>(DATA, PIECZATKA I PODPIS)</t>
  </si>
  <si>
    <t>PAKIET NR 2- RĘCZNIKI PAPIEROWE, PAPIER TOALETOWY</t>
  </si>
  <si>
    <t>LP</t>
  </si>
  <si>
    <r>
      <rPr>
        <sz val="16"/>
        <rFont val="Calibri"/>
        <family val="2"/>
      </rPr>
      <t xml:space="preserve">Ręcznik papierowy w roli, jednowarstwowy, kolor: biały lub niebieski, wymiary 19,8 cmx350m +-10%, pakowany po 6 szt w opakowaniu kartonowym. W zastosowaniu z dozownikiem z możliwością uzyskania minimum 1300 odcinków. Ręczniki wykonane z materiału zapewniającego wysoką chłonność posiadające w składzie włókna pierwotne min 36%, włókna z recyklingu 64%, wykonane w technologii UCTAD co umożliwia szybkie i efektywne osuszanie rąk. </t>
    </r>
    <r>
      <rPr>
        <b/>
        <sz val="16"/>
        <color indexed="10"/>
        <rFont val="Calibri"/>
        <family val="2"/>
      </rPr>
      <t>pasujący do pozycji 2</t>
    </r>
  </si>
  <si>
    <r>
      <rPr>
        <sz val="16"/>
        <color indexed="8"/>
        <rFont val="Calibri"/>
        <family val="2"/>
      </rPr>
      <t>Bezdotykowy dozownik w kolorze białym, zamykany na klucz, do ręczników w rolce z</t>
    </r>
    <r>
      <rPr>
        <b/>
        <sz val="16"/>
        <color indexed="10"/>
        <rFont val="Calibri"/>
        <family val="2"/>
      </rPr>
      <t xml:space="preserve"> poz. nr 1</t>
    </r>
    <r>
      <rPr>
        <sz val="16"/>
        <color indexed="8"/>
        <rFont val="Calibri"/>
        <family val="2"/>
      </rPr>
      <t xml:space="preserve"> , wykonany z ABS, mechanizm zamykający na kluczyk lub za pomocą przycisku (wybór systemu), okienko do kontroli ilości rolki w dozowniku, wymiary 43x32,60x24,10 (długość,szerokość, wysokość w cm), unikatowa konstrukcja bez stref w których gromadzi się kurz, z opcją dostosowania koloru dozownika do istniejącej kolorystyki wnętrza, posiadający system odcinający automatyczne odcinki o długości nie mniejszej niż 25cm, gwarancja 12 miesięcy.</t>
    </r>
    <r>
      <rPr>
        <b/>
        <sz val="16"/>
        <color indexed="8"/>
        <rFont val="Calibri"/>
        <family val="2"/>
      </rPr>
      <t xml:space="preserve"> Zamawiający wymaga użyczenia dozowników na czas trwania umowy.</t>
    </r>
  </si>
  <si>
    <t>szt.</t>
  </si>
  <si>
    <t xml:space="preserve">PODAJNIK NA PAPIER ZZ -  wykonany  z wysokiej jakości tworzywa w kolorze białym,pojemności 500 szt. pojedynczych listków papieru o formacie 25 x 23 cm, wyciągnięcie jednej sztuki powoduje delikatne wysunięcie się kolejnej,mocowany za pomocą wkrętów, okienko umożliwiające kontrolę ilości ręcznika,zamykany na kluczyk </t>
  </si>
  <si>
    <t xml:space="preserve">RĘCZNIK Kuchenny - biały kolor , 2-warstwowy, długosc rolki 15,4m , szer. Rolki 23cm, srednica rolki 10,7, liczba arkusza 64, długosc arkusza 24m
</t>
  </si>
  <si>
    <t>Ręczniki papierowe ZZ, Wykonane są z bielonej, dwuwarstwowej celulozy, delikatne i przyjazne dla skóry, również tej ze skłonnością do podrażnień, Warstwy: 2  
,Opakowanie handlowe: 4000 listków pasujący do pozycji nr .3</t>
  </si>
  <si>
    <t>krt</t>
  </si>
  <si>
    <r>
      <rPr>
        <sz val="16"/>
        <rFont val="Calibri"/>
        <family val="2"/>
      </rPr>
      <t xml:space="preserve">WIESZAK UCHWYT NA PAPIER TOALETOWY – wymiary 12x12 cm, wykonany ze stali nierdzewnej , do zawieszenia na ścianie za pomocą wkrętów, ząbkowana krawędź ułatwiająca odrywanie papieru, </t>
    </r>
    <r>
      <rPr>
        <b/>
        <sz val="16"/>
        <color indexed="10"/>
        <rFont val="Calibri"/>
        <family val="2"/>
      </rPr>
      <t>pasujący do pozycji 7</t>
    </r>
  </si>
  <si>
    <t xml:space="preserve">Papier toaletowy  biały dwuwarstwowy, gofrowany   ,pasujacy do wszystkich uchwytów, długość rolki 25m, nie zatykajacy kanalizacji rozpuszczający się w wodzie , bezzapachowy </t>
  </si>
  <si>
    <t xml:space="preserve">rol </t>
  </si>
  <si>
    <t xml:space="preserve">RAZEM </t>
  </si>
  <si>
    <t>PAKIET NR 3- MYDŁA W PŁYNIE</t>
  </si>
  <si>
    <t>MYDŁO W PŁYNIE do mycia rąk nie drażniące skóry, posiadające właściwości nawilżające, gęste, nie wypływające z dozowników, pH pomiędzy 4,5 - 6,5, testowane klinicznie o pH 1% wodnego roztworu 5,0-7,0 i gęstości względnej 1,02-1,04. Opakowanie-5 litrów</t>
  </si>
  <si>
    <t>MYDŁO W PIANCE do użycia we wszystkich dozownikach pianujących, posiada składniki natłuszczające, do wszystkich rodzajów skóry, wartość pH: ok. 5,5,
Opakowanie-5 litrów,</t>
  </si>
  <si>
    <r>
      <rPr>
        <sz val="16"/>
        <color indexed="8"/>
        <rFont val="Calibri"/>
        <family val="2"/>
      </rPr>
      <t xml:space="preserve">DOZOWNIK NA MYDŁO PIANKOWE - napełnianie bezpośrednio do dozownika, poj. 0,8l,wymiary 215x130x95 +/- 5%, materiał ABS, zamykany na kluczyk, okienko kontroli poziomu mydła, </t>
    </r>
    <r>
      <rPr>
        <b/>
        <sz val="16"/>
        <color indexed="8"/>
        <rFont val="Calibri"/>
        <family val="2"/>
      </rPr>
      <t>pasujące do pozycji 2. Zamawiający wymaga użyczenia dozowników na czas trwania umowy.</t>
    </r>
  </si>
  <si>
    <t>RAZEM</t>
  </si>
  <si>
    <t>PAKIET NR 4 PREPARAT DO MYCIA KACZEK I BASENÓW</t>
  </si>
  <si>
    <t>Preparat do maszynowego mycia kaczek i basenów do myjni ERLEN, będącej własnością Zamawiającego, kanister o pojemności 5L.</t>
  </si>
  <si>
    <t>PAKIET NR 5 WORKI</t>
  </si>
  <si>
    <t xml:space="preserve">Worki na odpady komunalne (czarne) o pojemności 35L, rodzaj: LDPE, pakowane po 50 szt. grubość min 35 mikronów, z podwójnym zgrzewem, banderolą </t>
  </si>
  <si>
    <t xml:space="preserve">Worki na odpady komunalne (czarne) o pojemności 60L, rodzaj: LDPE, pakowane po 50 szt. grubość min 55 mikronów, z podwójnym zgrzewem, banderolą </t>
  </si>
  <si>
    <r>
      <rPr>
        <sz val="14"/>
        <rFont val="Calibri"/>
        <family val="2"/>
      </rPr>
      <t>Worki na odpady komunalne (czarne) o pojemności 120L, rodzaj: LDPE, pakowane po 25 szt. grubość</t>
    </r>
    <r>
      <rPr>
        <i/>
        <sz val="14"/>
        <rFont val="Calibri"/>
        <family val="2"/>
      </rPr>
      <t xml:space="preserve"> </t>
    </r>
    <r>
      <rPr>
        <sz val="14"/>
        <rFont val="Calibri"/>
        <family val="2"/>
      </rPr>
      <t xml:space="preserve">min. 55 mikronów, z podwójnym zgrzewem, banderolą </t>
    </r>
  </si>
  <si>
    <t xml:space="preserve">Worki na odpady komunalne (czarne) o pojemności 160L, rodzaj: LDPE, pakowane po 20 szt. grubość min 60 mikronów, z podwójnym zgrzewem, banderolą </t>
  </si>
  <si>
    <t>Worki na odpady gospodarcze (niebieskie) o pojemności 35L, rodzaj: LDPE, pakowane po 50 szt. grubość min 35 mikronów, z podwójnym zgrzewem, oryginalną banderolą, mocne i wytrzymałe, perforacja pozwalająca na łatwe odrywanie worków</t>
  </si>
  <si>
    <t>Worki na odpady gospodarcze (niebieskie) o pojemności 60L, rodzaj: LDPE, pakowane po 50 szt. grubość min 55 mikronów, z podwójnym zgrzewem, oryginalną banderolą, mocne i wytrzymałe,perforacja pozwalająca na łatwe odrywanie worków</t>
  </si>
  <si>
    <t xml:space="preserve">Worki na odpady gospodarcze (niebieskie) o pojemności 120L, rodzaj: LDPE, pakowane po 25 szt. grubość min 55 mikronów, z podwójnym zgrzewem, oryginalną  banderolą, mocne i wytrzymałe,perforacja pozwalająca na łatwe odrywanie worków </t>
  </si>
  <si>
    <t>Worki na odpady gospodarcze (niebieskie) o pojemności 160L, rodzaj: LDPE, pakowane po 20 szt. grubość min 60mikronów, z podwójnym zgrzewem, oryginalną  banderolą, mocne i wytrzymałe,perforacja pozwalająca na łatwe odrywanie worków</t>
  </si>
  <si>
    <t xml:space="preserve">Worki na odpady  (żółte) o pojemności 35L, rodzaj: LDPE, pakowane po 50 szt. grubość min 40 mikronów, z podwójnym zgrzewem, oryginalną banderolą, mocne i wytrzymałe,perforacja pozwalająca na łatwe odrywanie worków </t>
  </si>
  <si>
    <t xml:space="preserve">rol. </t>
  </si>
  <si>
    <t xml:space="preserve">Worki na odpady  (żółte) o pojemności 60L, rodzaj: LDPE, pakowane po 50 szt. grubość min 55 mikronów, z podwójnym zgrzewem, oryginalną banderolą, mocne i wytrzymałe, perforacja pozwalająca na łatwe odrywanie worków </t>
  </si>
  <si>
    <t>Worki czerwone na odpady medyczne (czerwone) o pojemności 35L, rodzaj: LDPE, pakowane po 50 szt. grubość min 35 mikronów, z podwójnym zgrzewem, oryginalną banderolą, mocne i wytrzymałe,perforacja pozwalająca na łatwe odrywanie worków</t>
  </si>
  <si>
    <t>Worki czerwone na odpady medyczne (czerwone) o pojemności 60L, rodzaj: LDPE, pakowane po 50 szt. grubość min 55 mikronów, z podwójnym zgrzewem, oryginalną banderolą,  mocne i wytrzymałe, perforacja pozwalająca na łatwe odrywanie worków</t>
  </si>
  <si>
    <t xml:space="preserve">Worki czerwone na odpady medyczne (czerwone) o pojemności 120L, rodzaj: LH, składane, nie rolowane, grubość min 60 mikronów, z podwójnym zgrzewem, pakowane po 100                                                                                                          </t>
  </si>
  <si>
    <t>Worki czerwone na odpady medyczne (czerwone) o pojemności 160L, rodzaj: LDPE, pakowane po  100 szt. grubość min 60 mikronów, z podwójnym zgrzewem, oryginalną banderolą, mocne i wytrzymałe,perforacja pozwalająca na łatwe odrywanie worków</t>
  </si>
  <si>
    <t>Worki czerwone na odpady medyczne (czerwone) o pojemności 120L, rodzaj: LDPE, pakowane po 25 szt. grubość min 55 mikronów, z podwójnym zgrzewem, oryginalną banderolą , mocne i wytrzymałe,perforacja pozwalająca na łatwe odrywanie worków</t>
  </si>
  <si>
    <t>Worki czerwone na odpady medyczne (czerwone) o pojemności 160L, rodzaj: LDPE, pakowane po  20 szt. grubość min 60 mikronów, z podwójnym zgrzewem, oryginalną banderolą, mocne i wytrzymałe,perforacja pozwalająca na łatwe odrywanie worków</t>
  </si>
  <si>
    <t>Woreczki strunowe 60 mikronów, łatwe, ręczne otwieranie i zamykanie, dodatkowy zgrzew na obu bokach strunowego zamknięcia, wzmacniane krawędzie  zapobiegające przedarciu woreczka podczas jego otwierania, wymiary 16cmx22cm (100szt opakowanie)</t>
  </si>
  <si>
    <t>op</t>
  </si>
  <si>
    <t>Woreczki strunowe 60 mikronów, łatwe, ręczne otwieranie i zamykanie, dodatkowy zgrzew na obu bokach strunowego zamknięcia, wzmacniane krawędzie  zapobiegające przedarciu woreczka podczas jego otwierania, wymiary 10cmx15cm (100szt opakowanie)</t>
  </si>
  <si>
    <t>Woreczki strunowe 60 mikronów, łatwe, ręczne otwieranie i zamykanie, dodatkowy zgrzew na obu bokach strunowego zamknięcia, wzmacniane krawędzie  zapobiegające przedarciu woreczka podczas jego otwierania, wymiary 20cmx30cm (100szt opakowanie)</t>
  </si>
  <si>
    <t>Woreczki foliowe 14x4x32 cm, bezbarwne, tworzywo sztuczne (1000szt), do kontaktu z żywnością</t>
  </si>
  <si>
    <t>Woreczki foliowe 10x4x22 cm, bezbarwne, tworzywo sztuczne (1000szt), do kontaktu z żywnością</t>
  </si>
  <si>
    <t>PAKIET 6 DWUTLENEK CHLORU</t>
  </si>
  <si>
    <t>Dwutlenek chloru z aktywatorem 20l</t>
  </si>
  <si>
    <t>komplet</t>
  </si>
  <si>
    <t>Kosz na odpady 50l. Pojemność: 50 litrów, materiał: tworzywo sztuczne ABS, Sposób otwierania: pokrywa wahadłowa, pokrywa zdejmowana: tak, kosz przystosowany do jednorazowych worków foliowych, kosz na śmieci wolno stojący</t>
  </si>
  <si>
    <t xml:space="preserve">szt. </t>
  </si>
  <si>
    <t>KOSZ na odpady 35l, pojemność 35 litrów, materiał tworzywo sztuczne, sposób otwierania pedał nożny, kosz wolno stojący,  dostosowany do foliowych worków, duża pojemność, bez wiaderka wewnętrznego,  bezdotykowa obsługa ,  zachowanie higieny rąk,  łatwy w utrzymaniu w czystości</t>
  </si>
  <si>
    <t>KOSZ na odpady 40l, pojemność 40 litrów, materiał tworzywo sztuczne, sposób otwierania pedał nożny, kosz wolno stojący, dostosowany do foliowych worków, duża pojemność, bez wiaderka wewnętrznego,  bezdotykowa obsługa ,  zachowanie higieny rąk,  łatwy w utrzymaniu w czystości</t>
  </si>
  <si>
    <t xml:space="preserve">RAZEM : </t>
  </si>
  <si>
    <r>
      <rPr>
        <sz val="9"/>
        <rFont val="Calibri"/>
        <family val="2"/>
      </rPr>
      <t xml:space="preserve">Urządzenie dozujące rozcieńczające detergenty </t>
    </r>
    <r>
      <rPr>
        <b/>
        <sz val="9"/>
        <color indexed="10"/>
        <rFont val="Calibri"/>
        <family val="2"/>
      </rPr>
      <t xml:space="preserve">OPISANE W POZ. 2-6 </t>
    </r>
    <r>
      <rPr>
        <sz val="9"/>
        <rFont val="Calibri"/>
        <family val="2"/>
      </rPr>
      <t xml:space="preserve">, przeznaczone do dozowania 4 środków chemicznych. Dozownik montowany na ścianie, podłączany do instalacji wodnej, przystosowane do precyzyjnego dozowania, o natężeniu przepływu wynoszącym 16 l/min. Wyposażony w przycisk spustowy do dozowania z możliwością zablokowania. Wyposażony w zestaw końcówek o różnej średnicy przepływu, pozwalający na przygotowanie roztworów o stężeniu od 0,1% do 13%. O wymiarach nie przekraczających : wysokość 23 cm, szerokość 10 cm, głębokość 10cm, długości rurki pobierającej nie krótszej niż 390 mm, długości rurki dozującej nie krótszej 190cm.  </t>
    </r>
    <r>
      <rPr>
        <b/>
        <sz val="9"/>
        <color indexed="10"/>
        <rFont val="Calibri"/>
        <family val="2"/>
      </rPr>
      <t>Zamawiający wymaga użyczenia dozowników na czas trwania umowy.</t>
    </r>
  </si>
  <si>
    <t xml:space="preserve">Preparat o przyjemnym świeżym zapachu, przeznaczony do codziennego mycia i pielęgnacji podłóg wodoodpornych. Z zawartością surfaktantów cukrowych. Polecany do mycia ręcznego i maszynowego. Nadający połysk, pozostawiający na powierzchni warstwę ochronną. Chroniący i konserwujący myte powierzchnie. Wymagane właściwości antystatyczne i  antypoślizgowe. Może być stosowany przy jednoczesnym zastosowaniu preparatów dezynfekcyjnych. Wymagane Świadectwo Jakości Zdrowotnej wydawane przez PZH . Stężenie roztworu roboczego 0,25-2,0% przy myciu ręcznym, 0,25-1,0% przy myciu maszynowym. Skład: 2-5% etoksylowane alkohole tłuszczowe, 0,5-2% sól sodowa siarczanu 2-etyloheksylu, 0,5-0,9% sól czterosodowa kwasu etylenodiaminotetraoctowego, alkilopoliglukozyd, mieszanina substancji zapachowych. pH ok. 8, gęstość 1,00-1,01 g/cm3. Kanister 5l.   Wymagane dostarczenie ulotki i karty charakterystyki. MC 110 5l
</t>
  </si>
  <si>
    <t xml:space="preserve">Preparat o przyjemnym świeżym zapachu, przeznaczony do mycia powierzchni i przedmiotów sanitarnych odpornych na działanie kwasów. Usuwający kamień, rdzę, resztki mydła, tłuste zabrudzenia. Może być stosowany do mycia elementów ze stali nierdzewnej i aluminium. Posiadający właściwości antybakteryjne, pozostawiający przyjemny zapach. Wymagane Świadectwo Jakości Zdrowotnej wydawane przez PZH . Stężenie roztworu robczego 0,25-2%; przy myciu gruntownym - nierozcieńczony. Nie zawierający kwasu siarkowego ani solnego. Skład: związki powierzchniowo czynne, 8-13% kwas fosforowy , 3-6% kwas amidosulfonowy, rozpuszczalniki rozpuszczalne w wodzie, 1-3% etoksylowany alkohol tłuszczowy, mieszanina substancji zapachowych. pH 0,5-1. Gęstość 1,07-1,08 g/cm3.  Kanister 5l.  Wymagane dostarczenie ulotki i karty charakterystyki. MC 310 5l
</t>
  </si>
  <si>
    <t>Wysokoalkaliczny środek przeznaczony  do gruntownego mycia za pomocą maszyn szorujących oraz bieżącego czyszczenia silnie zabrudzonych podłóg przy pomocy mopa. Usuwa zeskorupiały brud, sadzę, ślady po butach, wózkach. Do podłóg odpornych na środki zasadowe. Zawierający w swoim składzie: związki powierzchniowo czynne,  2-4% etasiarczan sodowy, 2-3% pirofosforan czteropotasu, 1,8-3% wodorotlenek potasu, 1,5-2,5% metakrzemian disodu, 2-4% eter monobutylowy glikolu di etylenowego związki kompleksujące, kompozycja zapachowa, barwnik.  Stosowany w czyszczeniu gruntownym w rozcieńczeniu od 1:20 do 1:10. w czyszczeniu codziennym od 1:100 do 1:20. pH 14, gęstość 1,06 - 1,07 g/cm3. Opakowanie: kanister 5L. Wymagane dostarczenie ulotki i karty charakterystyki. MG 130 5l</t>
  </si>
  <si>
    <t xml:space="preserve">Preparat o przyjemnym świeżym zapachu, przeznaczony do codziennego mycia wszelkich powierzchni wodoodpornych (powierzchni lakierowanych, tworzyw sztucznych, płytek ceramicznych, marmuru, szkła). Nie pozostawiający smug i zacieków. Nadający połysk, pozostawiający przyjemny zapach. Wymagane właściwości antystatyczne. Chroniący powierzchnię przed zabrudzeniem. Może być stosowany do powierzchni mających kontakt z żywnością. Wymagane Świadectwo Jakości Zdrowotnej wydawane przez PZH. Stężenie roztworu roboczego 0,25-2,0%. Bez zawartości etanolu. Skład: 2-5% etoksylowane alkohole tłuszczowe, 0,5-2% sól sodowa siarczanu 2-etyloheksylu, 0,5-0,9% sól czterosodowa kwasu etylenodiaminotetraoctowego,&lt;0,0015% mieszanina 5-chloro-2-metylo--2H-izotiazol-3-onu i 2-metylo-2H-izotiazol-3-onu. pH ok. 8, gęstość 1,00-1,01 g/cm3. Kanister 5l.  Wymagane dostarczenie ulotki i karty charakterystyki. MC 210 5l
</t>
  </si>
  <si>
    <r>
      <rPr>
        <sz val="10"/>
        <rFont val="Calibri"/>
        <family val="2"/>
      </rPr>
      <t>Alkaliczny, preparat przeznaczony do ręcznego i maszynowego czyszczenia i mycia podłóg w obiektach przemysłowych, halach, garażach, parkingach. Emulguje i usuwa tłuszcze, oleje, smary, smary grafitowe, sadza, a także zaschnięty brud. Przeznaczony do powierzchni wodoodpornych, do PCV, lastrico, płytek podłogowych i bet</t>
    </r>
    <r>
      <rPr>
        <b/>
        <sz val="10"/>
        <rFont val="Calibri"/>
        <family val="2"/>
      </rPr>
      <t>o</t>
    </r>
    <r>
      <rPr>
        <sz val="10"/>
        <rFont val="Calibri"/>
        <family val="2"/>
      </rPr>
      <t>nu. W zależności od stopnia zabrudzenia i sposobu mycia stosowany w rozcieńczeniu od 1:50 do 1:30. W automatach czyszczących: od 1:100 do 1:25. Mycie w myjkach wysokociśnieniowych: od 1:200 do 1:50. Skład: 5-6%  eter monobutylowy glikolu di etelenowego; 3-6% pirofosforan czteropotasu;4-5%  etasiarczan sodowy, 2-3% metakrzemian disodu, 2-2,5% mieszanina oksyetylenowanych alkoholi tłuszczowych; &lt;1,5% wodorotlenek sodu, 0,5-0,9% sól czterosodowa kwasu etylenodiaminotetraoctowego. Właściwości: pH ok. 14, gęstość 1,07 g/cm3. Opakowanie:  kanister 5L. Wymagane dostarczenie ulotki i karty charakterystyki.N 200 5l</t>
    </r>
  </si>
  <si>
    <t xml:space="preserve">Zamawiający wymaga od Wykonawcy dostarczenia aktualnych kart charakterystyki preparatów niebezpiecznych </t>
  </si>
  <si>
    <t>OŚWIADCZAM, ZE ZAPEWNIAM NIEODPŁATNĄ OPIEKĘ SERWISOWA, WSPARCVIE TECHNICZNE I OKRESOWE PRZEGLĄDY TECHNICZNE NIE RZDZIEJ NIŻ CO DWA MIESIĄCE</t>
  </si>
  <si>
    <t xml:space="preserve">OŚWIADCZAM, ŻE WSZYSTKIE ZAPROPONOWANE PREPARATY SĄ ZGODNE Z ROZPORZĄDZENIEM  PARLAMENTU EUROPEJSKIEGO I RADY W SPRAWIE REJESTRACJI, OCENY, UDZIELANIA ZEZWOLEŃ I STOSOWNYCH OGRANICZEŃ W ZAKRESIE CHEMIKALIÓW  1272/2008/WE (CLP). </t>
  </si>
  <si>
    <t>Przedmiot zamówienia</t>
  </si>
  <si>
    <r>
      <rPr>
        <sz val="14"/>
        <rFont val="Calibri"/>
        <family val="2"/>
      </rPr>
      <t xml:space="preserve">PAD rozmiar 43cm, przeznaczone do maszynowego czyszczenia powierzchni: biały (miękki) do polerowania, utwardzania wypraw, nadawania wysokiego połysku. czerwony (lekko sprężysty) do czyszczenia i pielęgnacji metodą "spray", mycia powierzchni błyszczących (ekskluzywnych), uzupełniania wytartych warstw konserwanta. niebieski (sprężysty) do czyszczenia punktowego posadzek konserwowanych, usuwania śladów z powierzchni delikatnych, usuwania rys z powierzchni konserwowanych, codziennego mycia powierzchni delikatnych niekonserwowanych. zielony (średnio twardy) do szorowania posadzek niekonserwowanych, codziennego mycia posadzek szybko brudzących się, usuwania śladów i konserwantów miękkich. brązowy (twardy) do zdzierania starych zabrudzonych konserwantów, doskonałej penetracji czyszczonych nawierzchni, gruntownego mycia posadzek o różnym stopniu zabrudzenia. czarny (bardzo twardy) do zdzierania starych zniszczonych wypraw, doczyszczania posadzek twardych niekonserwowanych, skrobania nawarstwień do naturalnej struktury. </t>
    </r>
    <r>
      <rPr>
        <b/>
        <sz val="14"/>
        <rFont val="Calibri"/>
        <family val="2"/>
      </rPr>
      <t>Zamawiający podczas składania zamówienia będzie wskazywał dany kolor.</t>
    </r>
  </si>
  <si>
    <t>BEZBARWNY, silnie działający preparat bezzapachowy do zmywania starych powłok woskowych i polimerowych na powierzchniach odpornych na alkalia, typu lastriko, PCV, gres, terakota. Przeznaczony do stosowania przed położeniem nowych warstw ochronnych. Również do gruntownego czyszczenia płytek gresowych i innych twardych posadzek. Niskopieniący. Do mycia ręcznego i maszynowego. Stężenie: 5 – 25%.  Skład: eter monobutylowy glikolu di etylenowego 10-20%, wodorotlenek sodu 2 -3,5%, 2-aminoetanol 2,5-5%, metakrzemian disodu 2-3%, siarczan etyloheksylosodowy 1-3%, sól czterosodowa kwasu etylenodiaminotetraoctowego 0,5-0,9%. pH 14. Gęstość 1,045-1,055 g/cm3. Kolor nakrętki zgodny z kodowaniem kolorystycznym produktu tj. zielony. Opakowanie: kanister 5L. Wymagana ulotka i karta charakterystyki.</t>
  </si>
  <si>
    <t>WYDAJNY PREPARAT do zabezpieczenia większości wodoodpornych podłóg twardych tj., linoleum, PCV, lastriko, beton. Tworzący na podłodze trwałą powłokę ochronną, odporną na zarysowania i przenikania zanieczyszczeń. Wyrównujący niedoskonałości powierzchni wynikające z jej porowatości oraz zniszczeń powstałych podczas użytkowania. Działający antypoślizgowo. Tworzący powłokę nie zmieniająca koloru, co pozwala na dokonywanie napraw miejscowych. Odporny na działanie środków dezynfekcyjnych. Zachowujący połysk na długi czas. Skład: emulsje poliuretanowe i akrylowe, dyspersja woskowa, tris (2-etyloheksylo)fosforan &lt;1%, glikol etylenowy 1%. pH ok. 8. Gęstość 1,01-1,02 g/cm3. Kolor nakrętki zgodny z kodowaniem kolorystycznym produktu. Opakowanie: kanister 5L. Wymagana ulotka i karta charakterystyki.</t>
  </si>
  <si>
    <t>Zamawiający wymaga od Wykonawcy dostarczenia aktualnych kart charakterystyki preparatów niebezpiecznych DLA POZ. 2 i 3</t>
  </si>
  <si>
    <t>Płyn do czyszczenia i dezynfekcji wanien do hydromasażu typu Krystalin (odkamieniacz), butelka o pojemności 1l.
Skład chemiczny:kwas fosforowy, ester metylowy kwasu fosforowego, propan-2-ol. alkanosulfonian sodowy, glikol etylenu</t>
  </si>
  <si>
    <t>Tabletki solne, okrągłe tabletki (Chlorek Sodu – NaCl), barwy białej, bez zapachu o słonym smaku, bez oznak szlamowania podczas rozpuszczania w wodzie, rozpuszczają się równomiernie, bez rozpadu na pojedyncze kryształy, opakowania: pakowane w workach  po 25 kg</t>
  </si>
  <si>
    <t>op.</t>
  </si>
  <si>
    <t>Pojemnik na odpady na kółkach  z pokrywką 120 l. czerwone</t>
  </si>
  <si>
    <t>pojemnik na kółkach z pokrywką  na odpady o pojemności 80 l czerwone</t>
  </si>
  <si>
    <t>KOSZ na odpady 60l, pojemność 60 litrów, materiał tworzywo sztuczne, sposób otwierania pedał nożny, kosz wolno stojący, dostosowany do foliowych worków, duża pojemność, bez wiaderka wewnętrznego,  bezdotykowa obsługa ,  zachowanie higieny rąk,  łatwy w utrzymaniu w czystości</t>
  </si>
  <si>
    <t>Szczotka do kurzu z mikrofibry, regulowana, rozciagliwa  z możliwością zginania, zintegrowana konstrukcja drążka przedłużającego, długość 30-80 cm</t>
  </si>
  <si>
    <t xml:space="preserve">Kij teleskopowy ze szczotką do mycia powierzchni. Kij aluminiowy profilowany, przeznaczony do pracy na dużych wysokościach. Zakończony z jednej strony miękką szczotką do mycia, z drugiej – rączką wykonaną z tworzywa sztucznego oraz nyplem do szybkozłączki. </t>
  </si>
  <si>
    <t>WIADERKO z rączką  – tworzywo sztuczne, kwadratowe, uniwersalne, z lejkiem, pojemność 5- 12l, średnica ok.25 cm, wysokość 20 cm,</t>
  </si>
  <si>
    <t xml:space="preserve">MYJKA DO SZYB z gąbką i ściągaczką z miękką gumą, teleskopowa, z regulacją kąta myjki pod względem drążka, długość minimalna wysięgnika 60 cm </t>
  </si>
  <si>
    <t>ściągaczka do wody z szeroką  silikonową krawędzią, rozmiar 25 cm, rączka wyposażona w oczko ułatwiające zawieszenie ściągaczki i jej wygodne przechowanie w łazience, Ergonomiczna rączka wykonana z trwałego i solidnego tworzywa pokrytego powłoką antypoślizgową</t>
  </si>
  <si>
    <t xml:space="preserve"> Elastyczna szczotka do wygodnego czyszczenia kaloryferów., Wykonana z wysokiej jakości tworzywa.
 Wytrzymałe włosie dobrze czyści zabrudzoną powierzchnię, możliwość zawieszenia.
Materiał: tworzywo
Długość: 70 cm
Szerokość: 5 cm
Waga (g): 79
Kolor dominujący: czarny</t>
  </si>
  <si>
    <t>PAKIET 10- PŁYN DO DEZYNFEKCJI</t>
  </si>
  <si>
    <t>PAKIET 9- PŁYNY</t>
  </si>
  <si>
    <t>PAKIET NR 8 CHEMIA PROFESJONALNA</t>
  </si>
  <si>
    <t>PAKIET 7 KOSZYKI PLASTYKOWE oraz DO SEGREGACJI ODPAÓW</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</si>
</sst>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00,&quot;zł&quot;_-;\-* #,##0.00,&quot;zł&quot;_-;_-* \-??&quot; zł&quot;_-;_-@_-"/>
    <numFmt numFmtId="165" formatCode="_-* #,##0.00\ [$zł-415]_-;\-* #,##0.00\ [$zł-415]_-;_-* \-??\ [$zł-415]_-;_-@_-"/>
    <numFmt numFmtId="166" formatCode="\ * #,##0.00\ [$zł-415]\ ;\-* #,##0.00\ [$zł-415]\ ;\ * \-#\ [$zł-415]\ ;@\ "/>
    <numFmt numFmtId="167" formatCode="0.000"/>
    <numFmt numFmtId="168" formatCode="#,##0.00\ [$zł-415];[Red]\-#,##0.00\ [$zł-415]"/>
    <numFmt numFmtId="169" formatCode="#,##0.00&quot; zł&quot;;[Red]\-#,##0.00&quot; zł&quot;"/>
    <numFmt numFmtId="170" formatCode="_-* #,##0.00\ [$zł-415]_-;\-* #,##0.00\ [$zł-415]_-;_-* &quot;-&quot;??\ [$zł-415]_-;_-@_-"/>
  </numFmts>
  <fonts count="75">
    <font>
      <sz val="11"/>
      <color indexed="8"/>
      <name val="Calibri"/>
      <family val="2"/>
    </font>
    <font>
      <sz val="10"/>
      <name val="Arial"/>
      <family val="0"/>
    </font>
    <font>
      <sz val="10"/>
      <name val="Mangal"/>
      <family val="2"/>
    </font>
    <font>
      <b/>
      <sz val="20"/>
      <color indexed="8"/>
      <name val="Calibri"/>
      <family val="2"/>
    </font>
    <font>
      <sz val="20"/>
      <color indexed="8"/>
      <name val="Calibri"/>
      <family val="2"/>
    </font>
    <font>
      <b/>
      <sz val="10"/>
      <color indexed="8"/>
      <name val="Calibri"/>
      <family val="2"/>
    </font>
    <font>
      <b/>
      <sz val="14"/>
      <color indexed="8"/>
      <name val="Calibri"/>
      <family val="2"/>
    </font>
    <font>
      <sz val="10"/>
      <color indexed="8"/>
      <name val="Calibri"/>
      <family val="2"/>
    </font>
    <font>
      <b/>
      <sz val="10"/>
      <color indexed="10"/>
      <name val="Calibri"/>
      <family val="2"/>
    </font>
    <font>
      <sz val="10"/>
      <name val="Calibri"/>
      <family val="2"/>
    </font>
    <font>
      <b/>
      <sz val="10"/>
      <name val="Calibri"/>
      <family val="2"/>
    </font>
    <font>
      <b/>
      <sz val="11"/>
      <color indexed="8"/>
      <name val="Calibri"/>
      <family val="2"/>
    </font>
    <font>
      <b/>
      <sz val="18"/>
      <color indexed="8"/>
      <name val="Calibri"/>
      <family val="2"/>
    </font>
    <font>
      <b/>
      <u val="single"/>
      <sz val="11"/>
      <color indexed="10"/>
      <name val="Calibri"/>
      <family val="2"/>
    </font>
    <font>
      <sz val="8"/>
      <color indexed="8"/>
      <name val="Calibri"/>
      <family val="2"/>
    </font>
    <font>
      <b/>
      <sz val="12"/>
      <color indexed="8"/>
      <name val="Calibri"/>
      <family val="2"/>
    </font>
    <font>
      <sz val="16"/>
      <name val="Calibri"/>
      <family val="2"/>
    </font>
    <font>
      <b/>
      <sz val="16"/>
      <color indexed="10"/>
      <name val="Calibri"/>
      <family val="2"/>
    </font>
    <font>
      <b/>
      <sz val="16"/>
      <color indexed="8"/>
      <name val="Calibri"/>
      <family val="2"/>
    </font>
    <font>
      <sz val="16"/>
      <color indexed="8"/>
      <name val="Calibri"/>
      <family val="2"/>
    </font>
    <font>
      <sz val="16"/>
      <color indexed="8"/>
      <name val="Tahoma"/>
      <family val="2"/>
    </font>
    <font>
      <sz val="18"/>
      <color indexed="8"/>
      <name val="Calibri"/>
      <family val="2"/>
    </font>
    <font>
      <sz val="14"/>
      <name val="Calibri"/>
      <family val="2"/>
    </font>
    <font>
      <sz val="14"/>
      <color indexed="8"/>
      <name val="Calibri"/>
      <family val="2"/>
    </font>
    <font>
      <i/>
      <sz val="14"/>
      <name val="Calibri"/>
      <family val="2"/>
    </font>
    <font>
      <i/>
      <sz val="14"/>
      <color indexed="8"/>
      <name val="Calibri"/>
      <family val="2"/>
    </font>
    <font>
      <b/>
      <sz val="8"/>
      <color indexed="63"/>
      <name val="Calibri"/>
      <family val="2"/>
    </font>
    <font>
      <b/>
      <sz val="8"/>
      <color indexed="10"/>
      <name val="Calibri"/>
      <family val="2"/>
    </font>
    <font>
      <sz val="20"/>
      <name val="Calibri"/>
      <family val="2"/>
    </font>
    <font>
      <b/>
      <sz val="20"/>
      <name val="Calibri"/>
      <family val="2"/>
    </font>
    <font>
      <b/>
      <sz val="18"/>
      <name val="Calibri"/>
      <family val="2"/>
    </font>
    <font>
      <sz val="18"/>
      <name val="Calibri"/>
      <family val="2"/>
    </font>
    <font>
      <u val="single"/>
      <sz val="20"/>
      <name val="Calibri"/>
      <family val="2"/>
    </font>
    <font>
      <b/>
      <u val="single"/>
      <sz val="20"/>
      <color indexed="10"/>
      <name val="Calibri"/>
      <family val="2"/>
    </font>
    <font>
      <sz val="11"/>
      <name val="Calibri"/>
      <family val="2"/>
    </font>
    <font>
      <sz val="9"/>
      <name val="Calibri"/>
      <family val="2"/>
    </font>
    <font>
      <b/>
      <sz val="9"/>
      <color indexed="10"/>
      <name val="Calibri"/>
      <family val="2"/>
    </font>
    <font>
      <b/>
      <sz val="11"/>
      <name val="Calibri"/>
      <family val="2"/>
    </font>
    <font>
      <b/>
      <sz val="11"/>
      <color indexed="10"/>
      <name val="Calibri"/>
      <family val="2"/>
    </font>
    <font>
      <b/>
      <sz val="14"/>
      <name val="Calibri"/>
      <family val="2"/>
    </font>
    <font>
      <sz val="8"/>
      <name val="Calibri"/>
      <family val="2"/>
    </font>
    <font>
      <b/>
      <sz val="12"/>
      <name val="Calibri"/>
      <family val="2"/>
    </font>
    <font>
      <b/>
      <sz val="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8"/>
        <bgColor indexed="64"/>
      </patternFill>
    </fill>
    <fill>
      <patternFill patternType="solid">
        <fgColor indexed="5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style="medium">
        <color indexed="8"/>
      </left>
      <right style="medium">
        <color indexed="8"/>
      </right>
      <top>
        <color indexed="63"/>
      </top>
      <bottom style="medium">
        <color indexed="8"/>
      </bottom>
    </border>
    <border>
      <left>
        <color indexed="63"/>
      </left>
      <right style="medium">
        <color indexed="8"/>
      </right>
      <top style="thin">
        <color indexed="8"/>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hair">
        <color indexed="8"/>
      </left>
      <right>
        <color indexed="63"/>
      </right>
      <top style="hair">
        <color indexed="8"/>
      </top>
      <bottom style="hair">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0" fillId="0" borderId="0">
      <alignment/>
      <protection/>
    </xf>
    <xf numFmtId="0" fontId="63" fillId="0" borderId="3" applyNumberFormat="0" applyFill="0" applyAlignment="0" applyProtection="0"/>
    <xf numFmtId="0" fontId="64" fillId="29" borderId="4" applyNumberFormat="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30" borderId="0" applyNumberFormat="0" applyBorder="0" applyAlignment="0" applyProtection="0"/>
    <xf numFmtId="0" fontId="1" fillId="0" borderId="0">
      <alignment/>
      <protection/>
    </xf>
    <xf numFmtId="0" fontId="69" fillId="27" borderId="1" applyNumberFormat="0" applyAlignment="0" applyProtection="0"/>
    <xf numFmtId="9" fontId="1" fillId="0" borderId="0" applyBorder="0" applyAlignment="0" applyProtection="0"/>
    <xf numFmtId="0" fontId="70" fillId="0" borderId="8" applyNumberFormat="0" applyFill="0" applyAlignment="0" applyProtection="0"/>
    <xf numFmtId="0" fontId="71" fillId="0" borderId="0" applyNumberFormat="0" applyFill="0" applyBorder="0" applyAlignment="0" applyProtection="0"/>
    <xf numFmtId="0" fontId="2" fillId="0" borderId="0" applyBorder="0" applyProtection="0">
      <alignment/>
    </xf>
    <xf numFmtId="0" fontId="72" fillId="0" borderId="0" applyNumberFormat="0" applyFill="0" applyBorder="0" applyAlignment="0" applyProtection="0"/>
    <xf numFmtId="0" fontId="73" fillId="0" borderId="0" applyNumberFormat="0" applyFill="0" applyBorder="0" applyAlignment="0" applyProtection="0"/>
    <xf numFmtId="0" fontId="0" fillId="31" borderId="9" applyNumberFormat="0" applyFont="0" applyAlignment="0" applyProtection="0"/>
    <xf numFmtId="164" fontId="0" fillId="0" borderId="0" applyBorder="0" applyProtection="0">
      <alignment/>
    </xf>
    <xf numFmtId="42" fontId="1" fillId="0" borderId="0" applyFill="0" applyBorder="0" applyAlignment="0" applyProtection="0"/>
    <xf numFmtId="164" fontId="2" fillId="0" borderId="0" applyBorder="0" applyProtection="0">
      <alignment/>
    </xf>
    <xf numFmtId="0" fontId="74" fillId="32" borderId="0" applyNumberFormat="0" applyBorder="0" applyAlignment="0" applyProtection="0"/>
  </cellStyleXfs>
  <cellXfs count="237">
    <xf numFmtId="0" fontId="0" fillId="0" borderId="0" xfId="0" applyAlignment="1">
      <alignment/>
    </xf>
    <xf numFmtId="0" fontId="0" fillId="0" borderId="0" xfId="0" applyFont="1" applyAlignment="1">
      <alignment horizontal="center" vertical="center"/>
    </xf>
    <xf numFmtId="0" fontId="0" fillId="33" borderId="0" xfId="0" applyFont="1" applyFill="1" applyAlignment="1">
      <alignment/>
    </xf>
    <xf numFmtId="0" fontId="0" fillId="0" borderId="0" xfId="0" applyFont="1" applyAlignment="1">
      <alignment/>
    </xf>
    <xf numFmtId="9" fontId="0" fillId="0" borderId="0" xfId="0" applyNumberFormat="1" applyFont="1" applyAlignment="1">
      <alignment horizontal="center" vertical="center"/>
    </xf>
    <xf numFmtId="165" fontId="0" fillId="0" borderId="0" xfId="0" applyNumberFormat="1" applyFont="1" applyAlignment="1">
      <alignment horizontal="center" vertical="center"/>
    </xf>
    <xf numFmtId="0" fontId="4" fillId="0" borderId="0" xfId="0" applyFont="1" applyAlignment="1">
      <alignment/>
    </xf>
    <xf numFmtId="0" fontId="5" fillId="0" borderId="10" xfId="0" applyFont="1" applyBorder="1" applyAlignment="1">
      <alignment horizontal="center" vertical="center" wrapText="1"/>
    </xf>
    <xf numFmtId="0" fontId="6" fillId="33" borderId="10" xfId="0" applyFont="1" applyFill="1" applyBorder="1" applyAlignment="1">
      <alignment horizontal="center" vertical="center" wrapText="1"/>
    </xf>
    <xf numFmtId="166" fontId="5" fillId="0" borderId="10" xfId="0" applyNumberFormat="1" applyFont="1" applyBorder="1" applyAlignment="1">
      <alignment horizontal="center" vertical="center" wrapText="1"/>
    </xf>
    <xf numFmtId="9" fontId="5" fillId="0" borderId="10" xfId="0" applyNumberFormat="1" applyFont="1" applyBorder="1" applyAlignment="1">
      <alignment horizontal="center" vertical="center" wrapText="1"/>
    </xf>
    <xf numFmtId="165" fontId="5" fillId="0" borderId="10" xfId="0" applyNumberFormat="1" applyFont="1" applyBorder="1" applyAlignment="1">
      <alignment horizontal="center" vertical="center" wrapText="1"/>
    </xf>
    <xf numFmtId="0" fontId="7" fillId="0" borderId="10" xfId="0" applyFont="1" applyBorder="1" applyAlignment="1">
      <alignment horizontal="center" vertical="center"/>
    </xf>
    <xf numFmtId="0" fontId="7" fillId="33" borderId="10" xfId="44" applyFont="1" applyFill="1" applyBorder="1" applyAlignment="1">
      <alignment horizontal="left" vertical="top" wrapText="1"/>
      <protection/>
    </xf>
    <xf numFmtId="167" fontId="7" fillId="33" borderId="10" xfId="44" applyNumberFormat="1" applyFont="1" applyFill="1" applyBorder="1" applyAlignment="1">
      <alignment horizontal="center" vertical="center" wrapText="1"/>
      <protection/>
    </xf>
    <xf numFmtId="168" fontId="7" fillId="0" borderId="10" xfId="0" applyNumberFormat="1" applyFont="1" applyBorder="1" applyAlignment="1">
      <alignment horizontal="center" vertical="center"/>
    </xf>
    <xf numFmtId="9" fontId="7" fillId="0" borderId="10" xfId="0" applyNumberFormat="1" applyFont="1" applyBorder="1" applyAlignment="1">
      <alignment horizontal="center" vertical="center"/>
    </xf>
    <xf numFmtId="165" fontId="7" fillId="0" borderId="10" xfId="0" applyNumberFormat="1" applyFont="1" applyBorder="1" applyAlignment="1">
      <alignment horizontal="center" vertical="center"/>
    </xf>
    <xf numFmtId="0" fontId="7" fillId="0" borderId="10" xfId="0" applyFont="1" applyBorder="1" applyAlignment="1">
      <alignment/>
    </xf>
    <xf numFmtId="168" fontId="7" fillId="0" borderId="10" xfId="0" applyNumberFormat="1" applyFont="1" applyBorder="1" applyAlignment="1">
      <alignment horizontal="center" vertical="center" wrapText="1"/>
    </xf>
    <xf numFmtId="167" fontId="7" fillId="0" borderId="10" xfId="44" applyNumberFormat="1" applyFont="1" applyBorder="1" applyAlignment="1">
      <alignment horizontal="center" vertical="center" wrapText="1"/>
      <protection/>
    </xf>
    <xf numFmtId="0" fontId="7" fillId="33" borderId="10" xfId="0" applyFont="1" applyFill="1" applyBorder="1" applyAlignment="1">
      <alignment horizontal="left" vertical="top" wrapText="1"/>
    </xf>
    <xf numFmtId="0" fontId="9" fillId="33" borderId="10" xfId="0" applyFont="1" applyFill="1" applyBorder="1" applyAlignment="1">
      <alignment horizontal="left" vertical="top" wrapText="1"/>
    </xf>
    <xf numFmtId="0" fontId="9" fillId="33" borderId="10" xfId="0" applyFont="1" applyFill="1" applyBorder="1" applyAlignment="1" applyProtection="1">
      <alignment horizontal="left" vertical="top" wrapText="1"/>
      <protection/>
    </xf>
    <xf numFmtId="0" fontId="7" fillId="0" borderId="10" xfId="0" applyFont="1" applyBorder="1" applyAlignment="1">
      <alignment vertical="center"/>
    </xf>
    <xf numFmtId="0" fontId="7" fillId="33" borderId="10" xfId="0" applyFont="1" applyFill="1" applyBorder="1" applyAlignment="1" applyProtection="1">
      <alignment horizontal="left" vertical="top" wrapText="1"/>
      <protection/>
    </xf>
    <xf numFmtId="0" fontId="11" fillId="33" borderId="10" xfId="0" applyFont="1" applyFill="1" applyBorder="1" applyAlignment="1">
      <alignment horizontal="center" vertical="center" wrapText="1"/>
    </xf>
    <xf numFmtId="0" fontId="0" fillId="0" borderId="10" xfId="0" applyFont="1" applyBorder="1" applyAlignment="1">
      <alignment horizontal="center" vertical="center"/>
    </xf>
    <xf numFmtId="168" fontId="0" fillId="0" borderId="10" xfId="0" applyNumberFormat="1" applyFont="1" applyBorder="1" applyAlignment="1">
      <alignment horizontal="center" vertical="center"/>
    </xf>
    <xf numFmtId="0" fontId="0" fillId="0" borderId="10" xfId="0" applyFont="1" applyBorder="1" applyAlignment="1">
      <alignment/>
    </xf>
    <xf numFmtId="0" fontId="0" fillId="33" borderId="10" xfId="0" applyFont="1" applyFill="1" applyBorder="1" applyAlignment="1">
      <alignment horizontal="left" vertical="top" wrapText="1"/>
    </xf>
    <xf numFmtId="0" fontId="0" fillId="0" borderId="10" xfId="0" applyFont="1" applyBorder="1" applyAlignment="1">
      <alignment vertical="center"/>
    </xf>
    <xf numFmtId="0" fontId="0" fillId="33" borderId="10" xfId="0" applyFont="1" applyFill="1" applyBorder="1" applyAlignment="1">
      <alignment wrapText="1"/>
    </xf>
    <xf numFmtId="0" fontId="0" fillId="33" borderId="10" xfId="0" applyFont="1" applyFill="1" applyBorder="1" applyAlignment="1">
      <alignment horizontal="left" vertical="top"/>
    </xf>
    <xf numFmtId="0" fontId="0" fillId="33" borderId="10" xfId="0" applyFont="1" applyFill="1" applyBorder="1" applyAlignment="1">
      <alignment vertical="top" wrapText="1"/>
    </xf>
    <xf numFmtId="0" fontId="0" fillId="33" borderId="11" xfId="0" applyFont="1" applyFill="1" applyBorder="1" applyAlignment="1">
      <alignment horizontal="center" vertical="center"/>
    </xf>
    <xf numFmtId="0" fontId="7" fillId="33" borderId="0" xfId="0" applyFont="1" applyFill="1" applyBorder="1" applyAlignment="1" applyProtection="1">
      <alignment horizontal="left" vertical="top" wrapText="1"/>
      <protection/>
    </xf>
    <xf numFmtId="0" fontId="11" fillId="33" borderId="11" xfId="0" applyFont="1" applyFill="1" applyBorder="1" applyAlignment="1">
      <alignment horizontal="center" vertical="center" wrapText="1"/>
    </xf>
    <xf numFmtId="0" fontId="0" fillId="0" borderId="12" xfId="0" applyFont="1" applyBorder="1" applyAlignment="1">
      <alignment horizontal="center" vertical="center"/>
    </xf>
    <xf numFmtId="0" fontId="12" fillId="0" borderId="0" xfId="0" applyFont="1" applyBorder="1" applyAlignment="1">
      <alignment horizontal="center" vertical="center"/>
    </xf>
    <xf numFmtId="168" fontId="12" fillId="0" borderId="13" xfId="0" applyNumberFormat="1" applyFont="1" applyBorder="1" applyAlignment="1">
      <alignment horizontal="center" vertical="center"/>
    </xf>
    <xf numFmtId="9" fontId="12" fillId="0" borderId="0" xfId="0" applyNumberFormat="1" applyFont="1" applyBorder="1" applyAlignment="1">
      <alignment horizontal="center" vertical="center"/>
    </xf>
    <xf numFmtId="165" fontId="12" fillId="0" borderId="0" xfId="0" applyNumberFormat="1" applyFont="1" applyBorder="1" applyAlignment="1">
      <alignment horizontal="center" vertical="center"/>
    </xf>
    <xf numFmtId="0" fontId="0" fillId="0" borderId="0" xfId="0" applyFont="1" applyBorder="1" applyAlignment="1">
      <alignment/>
    </xf>
    <xf numFmtId="0" fontId="11" fillId="33" borderId="0" xfId="0" applyFont="1" applyFill="1" applyAlignment="1">
      <alignment/>
    </xf>
    <xf numFmtId="0" fontId="0" fillId="0" borderId="0" xfId="0" applyFont="1" applyAlignment="1">
      <alignment horizontal="center" vertical="center" wrapText="1"/>
    </xf>
    <xf numFmtId="0" fontId="14" fillId="0" borderId="0" xfId="0" applyFont="1" applyAlignment="1">
      <alignment/>
    </xf>
    <xf numFmtId="0" fontId="7" fillId="0" borderId="0" xfId="0" applyFont="1" applyAlignment="1">
      <alignment/>
    </xf>
    <xf numFmtId="0" fontId="7" fillId="0" borderId="0" xfId="0" applyFont="1" applyAlignment="1">
      <alignment horizontal="center" vertical="center"/>
    </xf>
    <xf numFmtId="9" fontId="7" fillId="0" borderId="0" xfId="0" applyNumberFormat="1" applyFont="1" applyAlignment="1">
      <alignment horizontal="center" vertical="center"/>
    </xf>
    <xf numFmtId="165" fontId="7" fillId="0" borderId="0" xfId="0" applyNumberFormat="1" applyFont="1" applyAlignment="1">
      <alignment horizontal="center" vertical="center"/>
    </xf>
    <xf numFmtId="168" fontId="0" fillId="0" borderId="0" xfId="0" applyNumberFormat="1" applyFont="1" applyAlignment="1">
      <alignment horizontal="center" vertical="center"/>
    </xf>
    <xf numFmtId="0" fontId="11" fillId="0" borderId="10" xfId="0" applyFont="1" applyBorder="1" applyAlignment="1">
      <alignment horizontal="center" vertical="center" wrapText="1"/>
    </xf>
    <xf numFmtId="0" fontId="15" fillId="0" borderId="10" xfId="0" applyFont="1" applyBorder="1" applyAlignment="1">
      <alignment horizontal="center" vertical="center" wrapText="1"/>
    </xf>
    <xf numFmtId="168" fontId="15" fillId="0" borderId="10" xfId="0" applyNumberFormat="1" applyFont="1" applyBorder="1" applyAlignment="1">
      <alignment horizontal="center" vertical="center" wrapText="1"/>
    </xf>
    <xf numFmtId="9" fontId="11" fillId="0" borderId="10" xfId="0" applyNumberFormat="1" applyFont="1" applyBorder="1" applyAlignment="1">
      <alignment horizontal="center" vertical="center" wrapText="1"/>
    </xf>
    <xf numFmtId="168" fontId="11" fillId="0" borderId="10" xfId="0" applyNumberFormat="1" applyFont="1" applyBorder="1" applyAlignment="1">
      <alignment horizontal="center" vertical="center" wrapText="1"/>
    </xf>
    <xf numFmtId="0" fontId="16" fillId="33" borderId="10" xfId="0" applyFont="1" applyFill="1" applyBorder="1" applyAlignment="1">
      <alignment horizontal="left" vertical="top" wrapText="1"/>
    </xf>
    <xf numFmtId="0" fontId="18" fillId="33" borderId="10" xfId="0" applyFont="1" applyFill="1" applyBorder="1" applyAlignment="1">
      <alignment horizontal="center" vertical="center" wrapText="1"/>
    </xf>
    <xf numFmtId="0" fontId="19" fillId="33" borderId="10" xfId="0" applyFont="1" applyFill="1" applyBorder="1" applyAlignment="1">
      <alignment horizontal="center" vertical="center" wrapText="1"/>
    </xf>
    <xf numFmtId="168" fontId="19" fillId="0" borderId="10" xfId="0" applyNumberFormat="1" applyFont="1" applyBorder="1" applyAlignment="1">
      <alignment horizontal="center" vertical="center"/>
    </xf>
    <xf numFmtId="9" fontId="19" fillId="0" borderId="10" xfId="0" applyNumberFormat="1" applyFont="1" applyBorder="1" applyAlignment="1">
      <alignment horizontal="center" vertical="center"/>
    </xf>
    <xf numFmtId="0" fontId="0" fillId="0" borderId="10" xfId="0" applyFont="1" applyBorder="1" applyAlignment="1">
      <alignment wrapText="1"/>
    </xf>
    <xf numFmtId="0" fontId="19" fillId="33" borderId="10" xfId="44" applyFont="1" applyFill="1" applyBorder="1" applyAlignment="1">
      <alignment horizontal="left" vertical="top" wrapText="1"/>
      <protection/>
    </xf>
    <xf numFmtId="168" fontId="19" fillId="34" borderId="10" xfId="0" applyNumberFormat="1" applyFont="1" applyFill="1" applyBorder="1" applyAlignment="1">
      <alignment horizontal="center" vertical="center"/>
    </xf>
    <xf numFmtId="0" fontId="11" fillId="33" borderId="10" xfId="0" applyFont="1" applyFill="1" applyBorder="1" applyAlignment="1">
      <alignment horizontal="left" vertical="center" wrapText="1"/>
    </xf>
    <xf numFmtId="0" fontId="20" fillId="33" borderId="0" xfId="0" applyFont="1" applyFill="1" applyAlignment="1">
      <alignment wrapText="1"/>
    </xf>
    <xf numFmtId="0" fontId="19" fillId="0" borderId="10" xfId="0" applyFont="1" applyBorder="1" applyAlignment="1">
      <alignment horizontal="center" vertical="center"/>
    </xf>
    <xf numFmtId="0" fontId="19" fillId="0" borderId="10" xfId="0" applyNumberFormat="1" applyFont="1" applyBorder="1" applyAlignment="1">
      <alignment horizontal="center" vertical="center"/>
    </xf>
    <xf numFmtId="0" fontId="19" fillId="0" borderId="0" xfId="0" applyFont="1" applyAlignment="1">
      <alignment/>
    </xf>
    <xf numFmtId="0" fontId="19" fillId="0" borderId="0" xfId="0" applyFont="1" applyAlignment="1">
      <alignment horizontal="center" vertical="center"/>
    </xf>
    <xf numFmtId="168" fontId="18" fillId="0" borderId="14" xfId="0" applyNumberFormat="1" applyFont="1" applyBorder="1" applyAlignment="1">
      <alignment vertical="center"/>
    </xf>
    <xf numFmtId="168" fontId="18" fillId="0" borderId="15" xfId="0" applyNumberFormat="1" applyFont="1" applyBorder="1" applyAlignment="1">
      <alignment vertical="center"/>
    </xf>
    <xf numFmtId="9" fontId="18" fillId="0" borderId="16" xfId="0" applyNumberFormat="1" applyFont="1" applyBorder="1" applyAlignment="1">
      <alignment vertical="center"/>
    </xf>
    <xf numFmtId="0" fontId="18" fillId="0" borderId="10" xfId="0" applyFont="1" applyBorder="1" applyAlignment="1">
      <alignment horizontal="center" vertical="center" wrapText="1"/>
    </xf>
    <xf numFmtId="168" fontId="18"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10" fontId="18" fillId="33" borderId="10" xfId="0" applyNumberFormat="1" applyFont="1" applyFill="1" applyBorder="1" applyAlignment="1">
      <alignment horizontal="center" vertical="center" wrapText="1"/>
    </xf>
    <xf numFmtId="0" fontId="19" fillId="0" borderId="10" xfId="0" applyFont="1" applyBorder="1" applyAlignment="1">
      <alignment/>
    </xf>
    <xf numFmtId="0" fontId="19" fillId="33" borderId="10" xfId="0" applyFont="1" applyFill="1" applyBorder="1" applyAlignment="1" applyProtection="1">
      <alignment horizontal="left" vertical="top" wrapText="1"/>
      <protection/>
    </xf>
    <xf numFmtId="0" fontId="19" fillId="33" borderId="10" xfId="0" applyFont="1" applyFill="1" applyBorder="1" applyAlignment="1">
      <alignment vertical="top" wrapText="1"/>
    </xf>
    <xf numFmtId="0" fontId="19" fillId="33" borderId="10" xfId="0" applyFont="1" applyFill="1" applyBorder="1" applyAlignment="1">
      <alignment horizontal="center" vertical="center"/>
    </xf>
    <xf numFmtId="168" fontId="19" fillId="34" borderId="17" xfId="0" applyNumberFormat="1" applyFont="1" applyFill="1" applyBorder="1" applyAlignment="1">
      <alignment horizontal="center" vertical="center"/>
    </xf>
    <xf numFmtId="168" fontId="19" fillId="0" borderId="17" xfId="0" applyNumberFormat="1" applyFont="1" applyBorder="1" applyAlignment="1">
      <alignment horizontal="center" vertical="center"/>
    </xf>
    <xf numFmtId="9" fontId="19" fillId="34" borderId="17" xfId="0" applyNumberFormat="1" applyFont="1" applyFill="1" applyBorder="1" applyAlignment="1">
      <alignment horizontal="center" vertical="center"/>
    </xf>
    <xf numFmtId="0" fontId="18" fillId="33" borderId="10" xfId="0" applyFont="1" applyFill="1" applyBorder="1" applyAlignment="1">
      <alignment horizontal="left" vertical="center" wrapText="1"/>
    </xf>
    <xf numFmtId="0" fontId="12" fillId="0" borderId="17" xfId="0" applyFont="1" applyBorder="1" applyAlignment="1">
      <alignment/>
    </xf>
    <xf numFmtId="0" fontId="12" fillId="0" borderId="18" xfId="0" applyFont="1" applyBorder="1" applyAlignment="1">
      <alignment/>
    </xf>
    <xf numFmtId="0" fontId="18" fillId="0" borderId="17" xfId="0" applyFont="1" applyBorder="1" applyAlignment="1">
      <alignment horizontal="center" vertical="center" wrapText="1"/>
    </xf>
    <xf numFmtId="168" fontId="18" fillId="0" borderId="17" xfId="0" applyNumberFormat="1" applyFont="1" applyBorder="1" applyAlignment="1">
      <alignment horizontal="center" vertical="center" wrapText="1"/>
    </xf>
    <xf numFmtId="9" fontId="18" fillId="0" borderId="17" xfId="0" applyNumberFormat="1" applyFont="1" applyBorder="1" applyAlignment="1">
      <alignment horizontal="center" vertical="center" wrapText="1"/>
    </xf>
    <xf numFmtId="0" fontId="16" fillId="33" borderId="19" xfId="44" applyNumberFormat="1" applyFont="1" applyFill="1" applyBorder="1" applyAlignment="1" applyProtection="1">
      <alignment vertical="center" wrapText="1"/>
      <protection/>
    </xf>
    <xf numFmtId="169" fontId="19" fillId="0" borderId="10" xfId="0" applyNumberFormat="1" applyFont="1" applyBorder="1" applyAlignment="1">
      <alignment horizontal="center" vertical="center"/>
    </xf>
    <xf numFmtId="0" fontId="21" fillId="33" borderId="0" xfId="0" applyFont="1" applyFill="1" applyAlignment="1">
      <alignment/>
    </xf>
    <xf numFmtId="168" fontId="12" fillId="0" borderId="15" xfId="0" applyNumberFormat="1" applyFont="1" applyBorder="1" applyAlignment="1">
      <alignment horizontal="center" vertical="center"/>
    </xf>
    <xf numFmtId="168" fontId="12" fillId="0" borderId="0" xfId="0" applyNumberFormat="1" applyFont="1" applyBorder="1" applyAlignment="1">
      <alignment horizontal="center" vertical="center"/>
    </xf>
    <xf numFmtId="0" fontId="21" fillId="0" borderId="0" xfId="0" applyFont="1" applyAlignment="1">
      <alignment horizontal="center" vertical="center"/>
    </xf>
    <xf numFmtId="168" fontId="21" fillId="0" borderId="0" xfId="0" applyNumberFormat="1" applyFont="1" applyAlignment="1">
      <alignment horizontal="center" vertical="center"/>
    </xf>
    <xf numFmtId="0" fontId="9" fillId="33" borderId="0" xfId="44" applyNumberFormat="1" applyFont="1" applyFill="1" applyAlignment="1">
      <alignment/>
      <protection/>
    </xf>
    <xf numFmtId="0" fontId="9" fillId="0" borderId="0" xfId="44" applyNumberFormat="1" applyFont="1" applyAlignment="1">
      <alignment/>
      <protection/>
    </xf>
    <xf numFmtId="0" fontId="22" fillId="0" borderId="0" xfId="44" applyNumberFormat="1" applyFont="1" applyAlignment="1">
      <alignment/>
      <protection/>
    </xf>
    <xf numFmtId="0" fontId="6" fillId="0" borderId="10" xfId="0" applyFont="1" applyBorder="1" applyAlignment="1">
      <alignment horizontal="center" vertical="center" wrapText="1"/>
    </xf>
    <xf numFmtId="168" fontId="6" fillId="0" borderId="10" xfId="0" applyNumberFormat="1" applyFont="1" applyBorder="1" applyAlignment="1">
      <alignment horizontal="center" vertical="center" wrapText="1"/>
    </xf>
    <xf numFmtId="9" fontId="6" fillId="0" borderId="10" xfId="0" applyNumberFormat="1" applyFont="1" applyBorder="1" applyAlignment="1">
      <alignment horizontal="center" vertical="center" wrapText="1"/>
    </xf>
    <xf numFmtId="0" fontId="23" fillId="0" borderId="10" xfId="0" applyFont="1" applyBorder="1" applyAlignment="1">
      <alignment horizontal="center" vertical="center"/>
    </xf>
    <xf numFmtId="0" fontId="22" fillId="33" borderId="10" xfId="0" applyFont="1" applyFill="1" applyBorder="1" applyAlignment="1" applyProtection="1">
      <alignment vertical="top" wrapText="1"/>
      <protection/>
    </xf>
    <xf numFmtId="168" fontId="23" fillId="0" borderId="10" xfId="0" applyNumberFormat="1" applyFont="1" applyBorder="1" applyAlignment="1">
      <alignment horizontal="center" vertical="center"/>
    </xf>
    <xf numFmtId="9" fontId="23" fillId="0" borderId="10" xfId="0" applyNumberFormat="1" applyFont="1" applyBorder="1" applyAlignment="1">
      <alignment horizontal="center" vertical="center"/>
    </xf>
    <xf numFmtId="168" fontId="25" fillId="0" borderId="10" xfId="0" applyNumberFormat="1" applyFont="1" applyBorder="1" applyAlignment="1">
      <alignment horizontal="center" vertical="center"/>
    </xf>
    <xf numFmtId="0" fontId="23" fillId="33" borderId="10" xfId="0" applyFont="1" applyFill="1" applyBorder="1" applyAlignment="1">
      <alignment horizontal="left" vertical="top" wrapText="1"/>
    </xf>
    <xf numFmtId="0" fontId="23" fillId="33" borderId="10" xfId="0" applyFont="1" applyFill="1" applyBorder="1" applyAlignment="1">
      <alignment vertical="center" wrapText="1"/>
    </xf>
    <xf numFmtId="0" fontId="23" fillId="33" borderId="10" xfId="0" applyFont="1" applyFill="1" applyBorder="1" applyAlignment="1">
      <alignment wrapText="1"/>
    </xf>
    <xf numFmtId="0" fontId="23" fillId="0" borderId="0" xfId="0" applyFont="1" applyAlignment="1">
      <alignment horizontal="center" vertical="center"/>
    </xf>
    <xf numFmtId="0" fontId="23" fillId="33" borderId="0" xfId="0" applyFont="1" applyFill="1" applyAlignment="1">
      <alignment/>
    </xf>
    <xf numFmtId="168" fontId="6" fillId="0" borderId="0" xfId="0" applyNumberFormat="1" applyFont="1" applyBorder="1" applyAlignment="1">
      <alignment horizontal="center" vertical="center"/>
    </xf>
    <xf numFmtId="168" fontId="6" fillId="0" borderId="15" xfId="0" applyNumberFormat="1" applyFont="1" applyBorder="1" applyAlignment="1">
      <alignment horizontal="center" vertical="center"/>
    </xf>
    <xf numFmtId="9" fontId="6" fillId="0" borderId="0" xfId="0" applyNumberFormat="1" applyFont="1" applyBorder="1" applyAlignment="1">
      <alignment horizontal="center" vertical="center"/>
    </xf>
    <xf numFmtId="0" fontId="26" fillId="33" borderId="0" xfId="0" applyFont="1" applyFill="1" applyAlignment="1">
      <alignment/>
    </xf>
    <xf numFmtId="0" fontId="27" fillId="33" borderId="0" xfId="0" applyFont="1" applyFill="1" applyAlignment="1">
      <alignment/>
    </xf>
    <xf numFmtId="0" fontId="26" fillId="33" borderId="0" xfId="0" applyFont="1" applyFill="1" applyAlignment="1">
      <alignment horizontal="center" vertical="center"/>
    </xf>
    <xf numFmtId="166" fontId="18" fillId="0" borderId="17" xfId="0" applyNumberFormat="1" applyFont="1" applyBorder="1" applyAlignment="1">
      <alignment horizontal="center" vertical="center" wrapText="1"/>
    </xf>
    <xf numFmtId="165" fontId="19" fillId="0" borderId="10" xfId="0" applyNumberFormat="1" applyFont="1" applyBorder="1" applyAlignment="1">
      <alignment horizontal="center" vertical="center"/>
    </xf>
    <xf numFmtId="165" fontId="19" fillId="0" borderId="17" xfId="0" applyNumberFormat="1" applyFont="1" applyBorder="1" applyAlignment="1">
      <alignment horizontal="center" vertical="center"/>
    </xf>
    <xf numFmtId="9" fontId="16" fillId="0" borderId="10" xfId="54" applyFont="1" applyBorder="1" applyAlignment="1" applyProtection="1">
      <alignment horizontal="center" vertical="center"/>
      <protection/>
    </xf>
    <xf numFmtId="165" fontId="19" fillId="0" borderId="10" xfId="0" applyNumberFormat="1" applyFont="1" applyBorder="1" applyAlignment="1">
      <alignment/>
    </xf>
    <xf numFmtId="165" fontId="19" fillId="0" borderId="17" xfId="0" applyNumberFormat="1" applyFont="1" applyBorder="1" applyAlignment="1">
      <alignment/>
    </xf>
    <xf numFmtId="0" fontId="19" fillId="0" borderId="0" xfId="0" applyFont="1" applyBorder="1" applyAlignment="1">
      <alignment/>
    </xf>
    <xf numFmtId="0" fontId="18" fillId="0" borderId="0" xfId="0" applyFont="1" applyBorder="1" applyAlignment="1">
      <alignment horizontal="center" wrapText="1"/>
    </xf>
    <xf numFmtId="165" fontId="18" fillId="0" borderId="15" xfId="0" applyNumberFormat="1" applyFont="1" applyBorder="1" applyAlignment="1">
      <alignment horizontal="center"/>
    </xf>
    <xf numFmtId="9" fontId="18" fillId="0" borderId="0" xfId="0" applyNumberFormat="1" applyFont="1" applyBorder="1" applyAlignment="1">
      <alignment horizontal="center"/>
    </xf>
    <xf numFmtId="165" fontId="18" fillId="0" borderId="0" xfId="0" applyNumberFormat="1" applyFont="1" applyBorder="1" applyAlignment="1">
      <alignment horizontal="center"/>
    </xf>
    <xf numFmtId="0" fontId="6" fillId="0" borderId="0" xfId="0" applyFont="1" applyBorder="1" applyAlignment="1">
      <alignment horizontal="center" wrapText="1"/>
    </xf>
    <xf numFmtId="165" fontId="6" fillId="0" borderId="0" xfId="0" applyNumberFormat="1" applyFont="1" applyBorder="1" applyAlignment="1">
      <alignment horizontal="center"/>
    </xf>
    <xf numFmtId="9" fontId="6" fillId="0" borderId="0" xfId="0" applyNumberFormat="1" applyFont="1" applyBorder="1" applyAlignment="1">
      <alignment horizontal="center"/>
    </xf>
    <xf numFmtId="0" fontId="3" fillId="0" borderId="10" xfId="0" applyFont="1" applyBorder="1" applyAlignment="1">
      <alignment horizontal="center" vertical="center" wrapText="1"/>
    </xf>
    <xf numFmtId="165" fontId="3" fillId="0" borderId="10" xfId="0" applyNumberFormat="1" applyFont="1" applyBorder="1" applyAlignment="1">
      <alignment horizontal="center" vertical="center" wrapText="1"/>
    </xf>
    <xf numFmtId="166" fontId="3" fillId="0" borderId="10" xfId="0" applyNumberFormat="1" applyFont="1" applyBorder="1" applyAlignment="1">
      <alignment horizontal="center" vertical="center" wrapText="1"/>
    </xf>
    <xf numFmtId="168" fontId="3" fillId="0" borderId="10" xfId="0" applyNumberFormat="1" applyFont="1" applyBorder="1" applyAlignment="1">
      <alignment horizontal="center" vertical="center" wrapText="1"/>
    </xf>
    <xf numFmtId="9" fontId="3" fillId="0" borderId="10" xfId="0" applyNumberFormat="1" applyFont="1" applyBorder="1" applyAlignment="1">
      <alignment horizontal="center" vertical="center" wrapText="1"/>
    </xf>
    <xf numFmtId="0" fontId="4" fillId="0" borderId="0" xfId="0" applyFont="1" applyAlignment="1">
      <alignment horizontal="center" vertical="center"/>
    </xf>
    <xf numFmtId="2" fontId="28" fillId="0" borderId="10" xfId="61" applyNumberFormat="1" applyFont="1" applyBorder="1" applyAlignment="1" applyProtection="1">
      <alignment horizontal="center" vertical="center"/>
      <protection/>
    </xf>
    <xf numFmtId="0" fontId="4" fillId="0" borderId="0" xfId="0" applyFont="1" applyBorder="1" applyAlignment="1" applyProtection="1">
      <alignment/>
      <protection/>
    </xf>
    <xf numFmtId="0" fontId="0" fillId="0" borderId="0" xfId="0" applyFont="1" applyBorder="1" applyAlignment="1" applyProtection="1">
      <alignment/>
      <protection/>
    </xf>
    <xf numFmtId="0" fontId="28" fillId="0" borderId="0" xfId="0" applyFont="1" applyBorder="1" applyAlignment="1" applyProtection="1">
      <alignment/>
      <protection/>
    </xf>
    <xf numFmtId="0" fontId="28" fillId="0" borderId="0" xfId="0" applyFont="1" applyAlignment="1">
      <alignment/>
    </xf>
    <xf numFmtId="2" fontId="31" fillId="0" borderId="10" xfId="61" applyNumberFormat="1" applyFont="1" applyBorder="1" applyAlignment="1" applyProtection="1">
      <alignment horizontal="center" vertical="center"/>
      <protection/>
    </xf>
    <xf numFmtId="0" fontId="31" fillId="0" borderId="0" xfId="0" applyFont="1" applyBorder="1" applyAlignment="1" applyProtection="1">
      <alignment/>
      <protection/>
    </xf>
    <xf numFmtId="0" fontId="31" fillId="0" borderId="0" xfId="0" applyFont="1" applyAlignment="1">
      <alignment/>
    </xf>
    <xf numFmtId="0" fontId="32" fillId="33" borderId="10" xfId="0" applyFont="1" applyFill="1" applyBorder="1" applyAlignment="1">
      <alignment vertical="center" wrapText="1"/>
    </xf>
    <xf numFmtId="0" fontId="31" fillId="0" borderId="10" xfId="0" applyFont="1" applyBorder="1" applyAlignment="1">
      <alignment/>
    </xf>
    <xf numFmtId="0" fontId="31" fillId="0" borderId="10" xfId="0" applyFont="1" applyBorder="1" applyAlignment="1">
      <alignment horizontal="center" vertical="center"/>
    </xf>
    <xf numFmtId="165" fontId="31" fillId="0" borderId="10" xfId="0" applyNumberFormat="1" applyFont="1" applyBorder="1" applyAlignment="1">
      <alignment vertical="center"/>
    </xf>
    <xf numFmtId="0" fontId="4" fillId="33" borderId="10" xfId="0" applyFont="1" applyFill="1" applyBorder="1" applyAlignment="1">
      <alignment vertical="center" wrapText="1"/>
    </xf>
    <xf numFmtId="165" fontId="3" fillId="0" borderId="15" xfId="0" applyNumberFormat="1" applyFont="1" applyBorder="1" applyAlignment="1">
      <alignment horizontal="center"/>
    </xf>
    <xf numFmtId="0" fontId="4" fillId="33" borderId="0" xfId="0" applyFont="1" applyFill="1" applyAlignment="1">
      <alignment/>
    </xf>
    <xf numFmtId="9" fontId="4" fillId="0" borderId="0" xfId="0" applyNumberFormat="1" applyFont="1" applyAlignment="1">
      <alignment horizontal="center" vertical="center"/>
    </xf>
    <xf numFmtId="165" fontId="4" fillId="0" borderId="0" xfId="0" applyNumberFormat="1" applyFont="1" applyAlignment="1">
      <alignment horizontal="center" vertical="center"/>
    </xf>
    <xf numFmtId="0" fontId="3" fillId="33" borderId="0" xfId="0" applyFont="1" applyFill="1" applyAlignment="1">
      <alignment/>
    </xf>
    <xf numFmtId="0" fontId="4" fillId="0" borderId="0" xfId="0" applyFont="1" applyAlignment="1">
      <alignment horizontal="center" vertical="center" wrapText="1"/>
    </xf>
    <xf numFmtId="0" fontId="5" fillId="0" borderId="19" xfId="0" applyFont="1" applyBorder="1" applyAlignment="1">
      <alignment horizontal="center" vertical="center" wrapText="1"/>
    </xf>
    <xf numFmtId="168" fontId="5" fillId="0" borderId="10" xfId="0" applyNumberFormat="1" applyFont="1" applyBorder="1" applyAlignment="1">
      <alignment horizontal="center" vertical="center" wrapText="1"/>
    </xf>
    <xf numFmtId="0" fontId="34" fillId="33" borderId="20" xfId="0" applyFont="1" applyFill="1" applyBorder="1" applyAlignment="1">
      <alignment horizontal="center" vertical="center"/>
    </xf>
    <xf numFmtId="0" fontId="35" fillId="33" borderId="10" xfId="0" applyFont="1" applyFill="1" applyBorder="1" applyAlignment="1">
      <alignment horizontal="left" vertical="top" wrapText="1"/>
    </xf>
    <xf numFmtId="0" fontId="34" fillId="33" borderId="10" xfId="0" applyFont="1" applyFill="1" applyBorder="1" applyAlignment="1">
      <alignment horizontal="center" vertical="center"/>
    </xf>
    <xf numFmtId="0" fontId="34" fillId="0" borderId="10" xfId="0" applyFont="1" applyBorder="1" applyAlignment="1">
      <alignment horizontal="center" vertical="center"/>
    </xf>
    <xf numFmtId="168" fontId="34" fillId="34" borderId="10" xfId="0" applyNumberFormat="1" applyFont="1" applyFill="1" applyBorder="1" applyAlignment="1">
      <alignment horizontal="center" vertical="center"/>
    </xf>
    <xf numFmtId="168" fontId="9" fillId="34" borderId="10" xfId="0" applyNumberFormat="1" applyFont="1" applyFill="1" applyBorder="1" applyAlignment="1">
      <alignment horizontal="center" vertical="center"/>
    </xf>
    <xf numFmtId="9" fontId="9" fillId="34" borderId="10" xfId="0" applyNumberFormat="1" applyFont="1" applyFill="1" applyBorder="1" applyAlignment="1">
      <alignment horizontal="center" vertical="center"/>
    </xf>
    <xf numFmtId="0" fontId="37" fillId="0" borderId="10" xfId="0" applyFont="1" applyBorder="1" applyAlignment="1">
      <alignment horizontal="center" vertical="center"/>
    </xf>
    <xf numFmtId="0" fontId="34" fillId="0" borderId="0" xfId="0" applyFont="1" applyAlignment="1">
      <alignment/>
    </xf>
    <xf numFmtId="0" fontId="37" fillId="33" borderId="10" xfId="0" applyFont="1" applyFill="1" applyBorder="1" applyAlignment="1">
      <alignment horizontal="center" vertical="center" wrapText="1"/>
    </xf>
    <xf numFmtId="168" fontId="34" fillId="0" borderId="10" xfId="0" applyNumberFormat="1" applyFont="1" applyBorder="1" applyAlignment="1">
      <alignment horizontal="center" vertical="center"/>
    </xf>
    <xf numFmtId="9" fontId="34" fillId="0" borderId="10" xfId="0" applyNumberFormat="1" applyFont="1" applyBorder="1" applyAlignment="1">
      <alignment horizontal="center" vertical="center"/>
    </xf>
    <xf numFmtId="168" fontId="9" fillId="0" borderId="10" xfId="0" applyNumberFormat="1" applyFont="1" applyBorder="1" applyAlignment="1">
      <alignment horizontal="center" vertical="center"/>
    </xf>
    <xf numFmtId="0" fontId="34" fillId="0" borderId="10" xfId="0" applyFont="1" applyBorder="1" applyAlignment="1">
      <alignment/>
    </xf>
    <xf numFmtId="0" fontId="13" fillId="33" borderId="0" xfId="0" applyFont="1" applyFill="1" applyAlignment="1">
      <alignment/>
    </xf>
    <xf numFmtId="0" fontId="0" fillId="33" borderId="0" xfId="0" applyFont="1" applyFill="1" applyAlignment="1">
      <alignment horizontal="center" vertical="center"/>
    </xf>
    <xf numFmtId="0" fontId="23" fillId="0" borderId="0" xfId="0" applyFont="1" applyAlignment="1">
      <alignment/>
    </xf>
    <xf numFmtId="0" fontId="22" fillId="33" borderId="10" xfId="0" applyFont="1" applyFill="1" applyBorder="1" applyAlignment="1" applyProtection="1">
      <alignment horizontal="left" vertical="top" wrapText="1"/>
      <protection/>
    </xf>
    <xf numFmtId="0" fontId="23" fillId="0" borderId="10" xfId="0" applyFont="1" applyBorder="1" applyAlignment="1">
      <alignment vertical="center"/>
    </xf>
    <xf numFmtId="165" fontId="23" fillId="0" borderId="10" xfId="0" applyNumberFormat="1" applyFont="1" applyBorder="1" applyAlignment="1">
      <alignment horizontal="center" vertical="center"/>
    </xf>
    <xf numFmtId="0" fontId="0" fillId="33" borderId="0" xfId="0" applyFont="1" applyFill="1" applyBorder="1" applyAlignment="1" applyProtection="1">
      <alignment/>
      <protection/>
    </xf>
    <xf numFmtId="0" fontId="23" fillId="0" borderId="0" xfId="0" applyFont="1" applyBorder="1" applyAlignment="1" applyProtection="1">
      <alignment/>
      <protection/>
    </xf>
    <xf numFmtId="166" fontId="11" fillId="0" borderId="10" xfId="0" applyNumberFormat="1" applyFont="1" applyBorder="1" applyAlignment="1">
      <alignment horizontal="center" vertical="center" wrapText="1"/>
    </xf>
    <xf numFmtId="165" fontId="11" fillId="0" borderId="10" xfId="0" applyNumberFormat="1" applyFont="1" applyBorder="1" applyAlignment="1">
      <alignment horizontal="center" vertical="center" wrapText="1"/>
    </xf>
    <xf numFmtId="0" fontId="9" fillId="0" borderId="10" xfId="0" applyFont="1" applyBorder="1" applyAlignment="1" applyProtection="1">
      <alignment horizontal="center" vertical="center"/>
      <protection/>
    </xf>
    <xf numFmtId="168" fontId="7" fillId="0" borderId="17" xfId="0" applyNumberFormat="1" applyFont="1" applyBorder="1" applyAlignment="1">
      <alignment horizontal="center" vertical="center"/>
    </xf>
    <xf numFmtId="0" fontId="9" fillId="0" borderId="10" xfId="0" applyFont="1" applyBorder="1" applyAlignment="1" applyProtection="1">
      <alignment vertical="top"/>
      <protection/>
    </xf>
    <xf numFmtId="0" fontId="40" fillId="0" borderId="0" xfId="0" applyFont="1" applyAlignment="1">
      <alignment/>
    </xf>
    <xf numFmtId="0" fontId="41" fillId="0" borderId="10" xfId="0" applyFont="1" applyBorder="1" applyAlignment="1">
      <alignment/>
    </xf>
    <xf numFmtId="168" fontId="41" fillId="0" borderId="10" xfId="0" applyNumberFormat="1" applyFont="1" applyBorder="1" applyAlignment="1">
      <alignment/>
    </xf>
    <xf numFmtId="9" fontId="41" fillId="0" borderId="0" xfId="0" applyNumberFormat="1" applyFont="1" applyBorder="1" applyAlignment="1" applyProtection="1">
      <alignment horizontal="right" vertical="top"/>
      <protection/>
    </xf>
    <xf numFmtId="2" fontId="41" fillId="0" borderId="0" xfId="0" applyNumberFormat="1" applyFont="1" applyBorder="1" applyAlignment="1" applyProtection="1">
      <alignment vertical="top"/>
      <protection/>
    </xf>
    <xf numFmtId="2" fontId="41" fillId="0" borderId="15" xfId="0" applyNumberFormat="1" applyFont="1" applyBorder="1" applyAlignment="1" applyProtection="1">
      <alignment vertical="top"/>
      <protection/>
    </xf>
    <xf numFmtId="0" fontId="0" fillId="0" borderId="0" xfId="0" applyFont="1" applyAlignment="1">
      <alignment wrapText="1"/>
    </xf>
    <xf numFmtId="0" fontId="42" fillId="0" borderId="0" xfId="0" applyFont="1" applyAlignment="1">
      <alignment vertical="top" wrapText="1"/>
    </xf>
    <xf numFmtId="0" fontId="40" fillId="0" borderId="0" xfId="0" applyFont="1" applyAlignment="1">
      <alignment wrapText="1"/>
    </xf>
    <xf numFmtId="168" fontId="3" fillId="0" borderId="0" xfId="0" applyNumberFormat="1" applyFont="1" applyAlignment="1">
      <alignment horizontal="center"/>
    </xf>
    <xf numFmtId="0" fontId="3" fillId="0" borderId="0" xfId="0" applyFont="1" applyAlignment="1">
      <alignment horizontal="center"/>
    </xf>
    <xf numFmtId="2" fontId="28" fillId="0" borderId="21" xfId="0" applyNumberFormat="1" applyFont="1" applyBorder="1" applyAlignment="1">
      <alignment horizontal="center" vertical="center"/>
    </xf>
    <xf numFmtId="165" fontId="28" fillId="0" borderId="17" xfId="0" applyNumberFormat="1" applyFont="1" applyBorder="1" applyAlignment="1">
      <alignment horizontal="center" vertical="center"/>
    </xf>
    <xf numFmtId="168" fontId="28" fillId="0" borderId="10" xfId="0" applyNumberFormat="1" applyFont="1" applyBorder="1" applyAlignment="1">
      <alignment horizontal="center" vertical="center"/>
    </xf>
    <xf numFmtId="9" fontId="28" fillId="0" borderId="10" xfId="0" applyNumberFormat="1" applyFont="1" applyBorder="1" applyAlignment="1">
      <alignment horizontal="center" vertical="center"/>
    </xf>
    <xf numFmtId="3" fontId="29" fillId="0" borderId="10" xfId="0" applyNumberFormat="1" applyFont="1" applyBorder="1" applyAlignment="1">
      <alignment horizontal="center" vertical="center"/>
    </xf>
    <xf numFmtId="0" fontId="29" fillId="0" borderId="10" xfId="0" applyFont="1" applyBorder="1" applyAlignment="1">
      <alignment horizontal="center" vertical="center"/>
    </xf>
    <xf numFmtId="0" fontId="28" fillId="0" borderId="10" xfId="0" applyFont="1" applyBorder="1" applyAlignment="1">
      <alignment horizontal="center" vertical="center"/>
    </xf>
    <xf numFmtId="168" fontId="31" fillId="0" borderId="10" xfId="0" applyNumberFormat="1" applyFont="1" applyBorder="1" applyAlignment="1">
      <alignment horizontal="center" vertical="center"/>
    </xf>
    <xf numFmtId="9" fontId="31" fillId="0" borderId="10" xfId="0" applyNumberFormat="1" applyFont="1" applyBorder="1" applyAlignment="1">
      <alignment horizontal="center" vertical="center"/>
    </xf>
    <xf numFmtId="0" fontId="30" fillId="0" borderId="10" xfId="0" applyFont="1" applyBorder="1" applyAlignment="1">
      <alignment horizontal="center" vertical="center"/>
    </xf>
    <xf numFmtId="0" fontId="30" fillId="0" borderId="10" xfId="0" applyFont="1" applyBorder="1" applyAlignment="1">
      <alignment horizontal="center"/>
    </xf>
    <xf numFmtId="2" fontId="31" fillId="0" borderId="10" xfId="0" applyNumberFormat="1" applyFont="1" applyBorder="1" applyAlignment="1">
      <alignment horizontal="center" vertical="center"/>
    </xf>
    <xf numFmtId="165" fontId="31" fillId="0" borderId="17" xfId="0" applyNumberFormat="1" applyFont="1" applyBorder="1" applyAlignment="1">
      <alignment horizontal="center" vertical="center"/>
    </xf>
    <xf numFmtId="165" fontId="31" fillId="0" borderId="10" xfId="0" applyNumberFormat="1" applyFont="1" applyBorder="1" applyAlignment="1">
      <alignment horizontal="center" vertical="center"/>
    </xf>
    <xf numFmtId="3" fontId="30" fillId="0" borderId="10" xfId="0" applyNumberFormat="1" applyFont="1" applyBorder="1" applyAlignment="1">
      <alignment horizontal="center" vertical="center"/>
    </xf>
    <xf numFmtId="2" fontId="28" fillId="0" borderId="10" xfId="0" applyNumberFormat="1" applyFont="1" applyBorder="1" applyAlignment="1">
      <alignment horizontal="center" vertical="center"/>
    </xf>
    <xf numFmtId="165" fontId="28" fillId="0" borderId="10" xfId="0" applyNumberFormat="1" applyFont="1" applyBorder="1" applyAlignment="1">
      <alignment horizontal="center" vertical="center"/>
    </xf>
    <xf numFmtId="0" fontId="28" fillId="33" borderId="10" xfId="0" applyFont="1" applyFill="1" applyBorder="1" applyAlignment="1">
      <alignment vertical="top" wrapText="1"/>
    </xf>
    <xf numFmtId="168" fontId="16" fillId="33" borderId="10" xfId="0" applyNumberFormat="1" applyFont="1" applyFill="1" applyBorder="1" applyAlignment="1">
      <alignment horizontal="center" vertical="center"/>
    </xf>
    <xf numFmtId="0" fontId="6" fillId="0" borderId="10" xfId="0" applyFont="1" applyBorder="1" applyAlignment="1" applyProtection="1">
      <alignment/>
      <protection/>
    </xf>
    <xf numFmtId="168" fontId="6" fillId="0" borderId="10" xfId="0" applyNumberFormat="1" applyFont="1" applyBorder="1" applyAlignment="1" applyProtection="1">
      <alignment/>
      <protection/>
    </xf>
    <xf numFmtId="9" fontId="6" fillId="0" borderId="10" xfId="0" applyNumberFormat="1" applyFont="1" applyBorder="1" applyAlignment="1" applyProtection="1">
      <alignment horizontal="center"/>
      <protection/>
    </xf>
    <xf numFmtId="165" fontId="6" fillId="0" borderId="10" xfId="0" applyNumberFormat="1" applyFont="1" applyBorder="1" applyAlignment="1" applyProtection="1">
      <alignment/>
      <protection/>
    </xf>
    <xf numFmtId="0" fontId="9" fillId="33" borderId="10" xfId="0" applyFont="1" applyFill="1" applyBorder="1" applyAlignment="1" applyProtection="1">
      <alignment vertical="center" wrapText="1"/>
      <protection/>
    </xf>
    <xf numFmtId="0" fontId="7" fillId="33" borderId="19" xfId="44" applyNumberFormat="1" applyFont="1" applyFill="1" applyBorder="1" applyAlignment="1" applyProtection="1">
      <alignment vertical="center" wrapText="1"/>
      <protection/>
    </xf>
    <xf numFmtId="169" fontId="7" fillId="0" borderId="10" xfId="0" applyNumberFormat="1" applyFont="1" applyBorder="1" applyAlignment="1">
      <alignment horizontal="center" vertical="center"/>
    </xf>
    <xf numFmtId="0" fontId="3" fillId="35" borderId="22" xfId="0" applyFont="1" applyFill="1" applyBorder="1" applyAlignment="1">
      <alignment/>
    </xf>
    <xf numFmtId="0" fontId="13" fillId="33" borderId="0" xfId="0" applyFont="1" applyFill="1" applyBorder="1" applyAlignment="1">
      <alignment horizontal="left" wrapText="1"/>
    </xf>
    <xf numFmtId="168" fontId="19" fillId="34" borderId="10" xfId="0" applyNumberFormat="1" applyFont="1" applyFill="1" applyBorder="1" applyAlignment="1">
      <alignment horizontal="center" vertical="center"/>
    </xf>
    <xf numFmtId="0" fontId="12" fillId="0" borderId="10" xfId="0" applyFont="1" applyBorder="1" applyAlignment="1">
      <alignment horizontal="center"/>
    </xf>
    <xf numFmtId="168" fontId="12" fillId="0" borderId="10" xfId="0" applyNumberFormat="1" applyFont="1" applyBorder="1" applyAlignment="1">
      <alignment horizontal="center"/>
    </xf>
    <xf numFmtId="0" fontId="3" fillId="35" borderId="0" xfId="0" applyFont="1" applyFill="1" applyBorder="1" applyAlignment="1">
      <alignment/>
    </xf>
    <xf numFmtId="0" fontId="3" fillId="35" borderId="22" xfId="0" applyFont="1" applyFill="1" applyBorder="1" applyAlignment="1">
      <alignment horizontal="left"/>
    </xf>
    <xf numFmtId="0" fontId="33" fillId="33" borderId="0" xfId="0" applyFont="1" applyFill="1" applyAlignment="1">
      <alignment horizontal="left" wrapText="1"/>
    </xf>
    <xf numFmtId="0" fontId="35" fillId="0" borderId="0" xfId="52" applyFont="1" applyBorder="1" applyAlignment="1" applyProtection="1">
      <alignment vertical="top" wrapText="1"/>
      <protection/>
    </xf>
    <xf numFmtId="0" fontId="29" fillId="35" borderId="0" xfId="0" applyFont="1" applyFill="1" applyBorder="1" applyAlignment="1" applyProtection="1">
      <alignment horizontal="left" vertical="top"/>
      <protection/>
    </xf>
    <xf numFmtId="0" fontId="38" fillId="33" borderId="0" xfId="0" applyFont="1" applyFill="1" applyBorder="1" applyAlignment="1">
      <alignment wrapText="1"/>
    </xf>
    <xf numFmtId="0" fontId="29" fillId="35" borderId="22" xfId="0" applyFont="1" applyFill="1" applyBorder="1" applyAlignment="1" applyProtection="1">
      <alignment horizontal="left" vertical="top"/>
      <protection/>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_BuiltIn_Tekst objaśnienia"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Percent" xfId="54"/>
    <cellStyle name="Suma" xfId="55"/>
    <cellStyle name="Tekst objaśnienia" xfId="56"/>
    <cellStyle name="Tekst objaśnienia 2" xfId="57"/>
    <cellStyle name="Tekst ostrzeżenia" xfId="58"/>
    <cellStyle name="Tytuł" xfId="59"/>
    <cellStyle name="Uwaga" xfId="60"/>
    <cellStyle name="Currency" xfId="61"/>
    <cellStyle name="Currency [0]" xfId="62"/>
    <cellStyle name="Walutowy 2" xfId="63"/>
    <cellStyle name="Zły"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62</xdr:row>
      <xdr:rowOff>57150</xdr:rowOff>
    </xdr:from>
    <xdr:to>
      <xdr:col>9</xdr:col>
      <xdr:colOff>1200150</xdr:colOff>
      <xdr:row>65</xdr:row>
      <xdr:rowOff>95250</xdr:rowOff>
    </xdr:to>
    <xdr:sp>
      <xdr:nvSpPr>
        <xdr:cNvPr id="1" name="Prostokąt zaokrąglony 1"/>
        <xdr:cNvSpPr>
          <a:spLocks/>
        </xdr:cNvSpPr>
      </xdr:nvSpPr>
      <xdr:spPr>
        <a:xfrm>
          <a:off x="10763250" y="32251650"/>
          <a:ext cx="3829050" cy="609600"/>
        </a:xfrm>
        <a:prstGeom prst="roundRect">
          <a:avLst/>
        </a:prstGeom>
        <a:solidFill>
          <a:srgbClr val="E7E6E6"/>
        </a:solidFill>
        <a:ln w="126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657225</xdr:colOff>
      <xdr:row>7</xdr:row>
      <xdr:rowOff>9525</xdr:rowOff>
    </xdr:from>
    <xdr:to>
      <xdr:col>9</xdr:col>
      <xdr:colOff>1285875</xdr:colOff>
      <xdr:row>8</xdr:row>
      <xdr:rowOff>19050</xdr:rowOff>
    </xdr:to>
    <xdr:sp>
      <xdr:nvSpPr>
        <xdr:cNvPr id="1" name="Prostokąt zaokrąglony 1"/>
        <xdr:cNvSpPr>
          <a:spLocks/>
        </xdr:cNvSpPr>
      </xdr:nvSpPr>
      <xdr:spPr>
        <a:xfrm>
          <a:off x="8039100" y="2543175"/>
          <a:ext cx="1381125" cy="609600"/>
        </a:xfrm>
        <a:prstGeom prst="roundRect">
          <a:avLst/>
        </a:prstGeom>
        <a:solidFill>
          <a:srgbClr val="E7E6E6"/>
        </a:solidFill>
        <a:ln w="126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14</xdr:row>
      <xdr:rowOff>57150</xdr:rowOff>
    </xdr:from>
    <xdr:to>
      <xdr:col>9</xdr:col>
      <xdr:colOff>1190625</xdr:colOff>
      <xdr:row>17</xdr:row>
      <xdr:rowOff>85725</xdr:rowOff>
    </xdr:to>
    <xdr:sp>
      <xdr:nvSpPr>
        <xdr:cNvPr id="1" name="Prostokąt zaokrąglony 2"/>
        <xdr:cNvSpPr>
          <a:spLocks/>
        </xdr:cNvSpPr>
      </xdr:nvSpPr>
      <xdr:spPr>
        <a:xfrm>
          <a:off x="10496550" y="14449425"/>
          <a:ext cx="4067175" cy="600075"/>
        </a:xfrm>
        <a:prstGeom prst="roundRect">
          <a:avLst/>
        </a:prstGeom>
        <a:solidFill>
          <a:srgbClr val="E7E6E6"/>
        </a:solidFill>
        <a:ln w="126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10</xdr:row>
      <xdr:rowOff>57150</xdr:rowOff>
    </xdr:from>
    <xdr:to>
      <xdr:col>9</xdr:col>
      <xdr:colOff>1200150</xdr:colOff>
      <xdr:row>13</xdr:row>
      <xdr:rowOff>85725</xdr:rowOff>
    </xdr:to>
    <xdr:sp>
      <xdr:nvSpPr>
        <xdr:cNvPr id="1" name="Prostokąt zaokrąglony 1"/>
        <xdr:cNvSpPr>
          <a:spLocks/>
        </xdr:cNvSpPr>
      </xdr:nvSpPr>
      <xdr:spPr>
        <a:xfrm>
          <a:off x="9982200" y="6762750"/>
          <a:ext cx="4924425" cy="600075"/>
        </a:xfrm>
        <a:prstGeom prst="roundRect">
          <a:avLst/>
        </a:prstGeom>
        <a:solidFill>
          <a:srgbClr val="E7E6E6"/>
        </a:solidFill>
        <a:ln w="126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9</xdr:row>
      <xdr:rowOff>57150</xdr:rowOff>
    </xdr:from>
    <xdr:to>
      <xdr:col>9</xdr:col>
      <xdr:colOff>1190625</xdr:colOff>
      <xdr:row>12</xdr:row>
      <xdr:rowOff>104775</xdr:rowOff>
    </xdr:to>
    <xdr:sp>
      <xdr:nvSpPr>
        <xdr:cNvPr id="1" name="Prostokąt zaokrąglony 2"/>
        <xdr:cNvSpPr>
          <a:spLocks/>
        </xdr:cNvSpPr>
      </xdr:nvSpPr>
      <xdr:spPr>
        <a:xfrm>
          <a:off x="9763125" y="3733800"/>
          <a:ext cx="3314700" cy="619125"/>
        </a:xfrm>
        <a:prstGeom prst="roundRect">
          <a:avLst/>
        </a:prstGeom>
        <a:solidFill>
          <a:srgbClr val="E7E6E6"/>
        </a:solidFill>
        <a:ln w="126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27</xdr:row>
      <xdr:rowOff>57150</xdr:rowOff>
    </xdr:from>
    <xdr:to>
      <xdr:col>9</xdr:col>
      <xdr:colOff>1190625</xdr:colOff>
      <xdr:row>30</xdr:row>
      <xdr:rowOff>85725</xdr:rowOff>
    </xdr:to>
    <xdr:sp>
      <xdr:nvSpPr>
        <xdr:cNvPr id="1" name="Prostokąt zaokrąglony 1"/>
        <xdr:cNvSpPr>
          <a:spLocks/>
        </xdr:cNvSpPr>
      </xdr:nvSpPr>
      <xdr:spPr>
        <a:xfrm>
          <a:off x="13535025" y="16878300"/>
          <a:ext cx="3352800" cy="600075"/>
        </a:xfrm>
        <a:prstGeom prst="roundRect">
          <a:avLst/>
        </a:prstGeom>
        <a:solidFill>
          <a:srgbClr val="E7E6E6"/>
        </a:solidFill>
        <a:ln w="126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10</xdr:row>
      <xdr:rowOff>57150</xdr:rowOff>
    </xdr:from>
    <xdr:to>
      <xdr:col>9</xdr:col>
      <xdr:colOff>1095375</xdr:colOff>
      <xdr:row>13</xdr:row>
      <xdr:rowOff>104775</xdr:rowOff>
    </xdr:to>
    <xdr:sp>
      <xdr:nvSpPr>
        <xdr:cNvPr id="1" name="Prostokąt zaokrąglony 1"/>
        <xdr:cNvSpPr>
          <a:spLocks/>
        </xdr:cNvSpPr>
      </xdr:nvSpPr>
      <xdr:spPr>
        <a:xfrm>
          <a:off x="8848725" y="3257550"/>
          <a:ext cx="3600450" cy="619125"/>
        </a:xfrm>
        <a:prstGeom prst="roundRect">
          <a:avLst/>
        </a:prstGeom>
        <a:solidFill>
          <a:srgbClr val="E7E6E6"/>
        </a:solidFill>
        <a:ln w="126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485775</xdr:colOff>
      <xdr:row>11</xdr:row>
      <xdr:rowOff>762000</xdr:rowOff>
    </xdr:from>
    <xdr:to>
      <xdr:col>9</xdr:col>
      <xdr:colOff>1038225</xdr:colOff>
      <xdr:row>13</xdr:row>
      <xdr:rowOff>161925</xdr:rowOff>
    </xdr:to>
    <xdr:sp>
      <xdr:nvSpPr>
        <xdr:cNvPr id="1" name="Prostokąt zaokrąglony 2"/>
        <xdr:cNvSpPr>
          <a:spLocks/>
        </xdr:cNvSpPr>
      </xdr:nvSpPr>
      <xdr:spPr>
        <a:xfrm>
          <a:off x="11487150" y="14887575"/>
          <a:ext cx="3571875" cy="1047750"/>
        </a:xfrm>
        <a:prstGeom prst="roundRect">
          <a:avLst/>
        </a:prstGeom>
        <a:solidFill>
          <a:srgbClr val="E7E6E6"/>
        </a:solidFill>
        <a:ln w="126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17</xdr:row>
      <xdr:rowOff>57150</xdr:rowOff>
    </xdr:from>
    <xdr:to>
      <xdr:col>9</xdr:col>
      <xdr:colOff>1200150</xdr:colOff>
      <xdr:row>20</xdr:row>
      <xdr:rowOff>76200</xdr:rowOff>
    </xdr:to>
    <xdr:sp>
      <xdr:nvSpPr>
        <xdr:cNvPr id="1" name="Prostokąt zaokrąglony 1"/>
        <xdr:cNvSpPr>
          <a:spLocks/>
        </xdr:cNvSpPr>
      </xdr:nvSpPr>
      <xdr:spPr>
        <a:xfrm>
          <a:off x="8677275" y="15506700"/>
          <a:ext cx="2933700" cy="590550"/>
        </a:xfrm>
        <a:prstGeom prst="roundRect">
          <a:avLst/>
        </a:prstGeom>
        <a:solidFill>
          <a:srgbClr val="E7E6E6"/>
        </a:solidFill>
        <a:ln w="126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9</xdr:row>
      <xdr:rowOff>104775</xdr:rowOff>
    </xdr:from>
    <xdr:to>
      <xdr:col>9</xdr:col>
      <xdr:colOff>923925</xdr:colOff>
      <xdr:row>10</xdr:row>
      <xdr:rowOff>95250</xdr:rowOff>
    </xdr:to>
    <xdr:sp>
      <xdr:nvSpPr>
        <xdr:cNvPr id="1" name="Prostokąt zaokrąglony 1"/>
        <xdr:cNvSpPr>
          <a:spLocks/>
        </xdr:cNvSpPr>
      </xdr:nvSpPr>
      <xdr:spPr>
        <a:xfrm>
          <a:off x="10639425" y="11382375"/>
          <a:ext cx="2790825" cy="590550"/>
        </a:xfrm>
        <a:prstGeom prst="roundRect">
          <a:avLst/>
        </a:prstGeom>
        <a:solidFill>
          <a:srgbClr val="E7E6E6"/>
        </a:solidFill>
        <a:ln w="126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pageSetUpPr fitToPage="1"/>
  </sheetPr>
  <dimension ref="A1:J67"/>
  <sheetViews>
    <sheetView zoomScale="75" zoomScaleNormal="75" zoomScaleSheetLayoutView="90" zoomScalePageLayoutView="0" workbookViewId="0" topLeftCell="A1">
      <selection activeCell="N14" sqref="N14"/>
    </sheetView>
  </sheetViews>
  <sheetFormatPr defaultColWidth="11.421875" defaultRowHeight="15"/>
  <cols>
    <col min="1" max="1" width="4.7109375" style="1" customWidth="1"/>
    <col min="2" max="2" width="95.140625" style="2" customWidth="1"/>
    <col min="3" max="3" width="6.28125" style="1" customWidth="1"/>
    <col min="4" max="4" width="6.00390625" style="3" customWidth="1"/>
    <col min="5" max="5" width="12.8515625" style="1" customWidth="1"/>
    <col min="6" max="6" width="25.140625" style="1" customWidth="1"/>
    <col min="7" max="7" width="8.8515625" style="4" customWidth="1"/>
    <col min="8" max="8" width="20.7109375" style="5" customWidth="1"/>
    <col min="9" max="9" width="21.140625" style="1" customWidth="1"/>
    <col min="10" max="10" width="23.57421875" style="3" customWidth="1"/>
    <col min="11" max="16384" width="11.421875" style="3" customWidth="1"/>
  </cols>
  <sheetData>
    <row r="1" spans="1:10" s="6" customFormat="1" ht="26.25">
      <c r="A1" s="225" t="s">
        <v>0</v>
      </c>
      <c r="B1" s="225"/>
      <c r="C1" s="225"/>
      <c r="D1" s="225"/>
      <c r="E1" s="225"/>
      <c r="F1" s="225"/>
      <c r="G1" s="225"/>
      <c r="H1" s="225"/>
      <c r="I1" s="225"/>
      <c r="J1" s="225"/>
    </row>
    <row r="2" spans="1:10" ht="18.75">
      <c r="A2" s="7" t="s">
        <v>1</v>
      </c>
      <c r="B2" s="8" t="s">
        <v>2</v>
      </c>
      <c r="C2" s="7" t="s">
        <v>3</v>
      </c>
      <c r="D2" s="7" t="s">
        <v>4</v>
      </c>
      <c r="E2" s="7" t="s">
        <v>5</v>
      </c>
      <c r="F2" s="9" t="s">
        <v>6</v>
      </c>
      <c r="G2" s="10" t="s">
        <v>7</v>
      </c>
      <c r="H2" s="11" t="s">
        <v>8</v>
      </c>
      <c r="I2" s="7" t="s">
        <v>9</v>
      </c>
      <c r="J2" s="10" t="s">
        <v>10</v>
      </c>
    </row>
    <row r="3" spans="1:10" ht="25.5">
      <c r="A3" s="12">
        <v>1</v>
      </c>
      <c r="B3" s="13" t="s">
        <v>11</v>
      </c>
      <c r="C3" s="14" t="s">
        <v>12</v>
      </c>
      <c r="D3" s="12">
        <v>20</v>
      </c>
      <c r="E3" s="15"/>
      <c r="F3" s="15">
        <f aca="true" t="shared" si="0" ref="F3:F57">E3*D3</f>
        <v>0</v>
      </c>
      <c r="G3" s="16">
        <v>0.23</v>
      </c>
      <c r="H3" s="17">
        <f aca="true" t="shared" si="1" ref="H3:H57">F3*G3</f>
        <v>0</v>
      </c>
      <c r="I3" s="15">
        <f aca="true" t="shared" si="2" ref="I3:I57">F3+H3</f>
        <v>0</v>
      </c>
      <c r="J3" s="18"/>
    </row>
    <row r="4" spans="1:10" ht="45.75" customHeight="1">
      <c r="A4" s="12">
        <v>2</v>
      </c>
      <c r="B4" s="13" t="s">
        <v>13</v>
      </c>
      <c r="C4" s="14" t="s">
        <v>12</v>
      </c>
      <c r="D4" s="12">
        <v>20</v>
      </c>
      <c r="E4" s="15"/>
      <c r="F4" s="15">
        <f t="shared" si="0"/>
        <v>0</v>
      </c>
      <c r="G4" s="16">
        <v>0.23</v>
      </c>
      <c r="H4" s="17">
        <f t="shared" si="1"/>
        <v>0</v>
      </c>
      <c r="I4" s="15">
        <f t="shared" si="2"/>
        <v>0</v>
      </c>
      <c r="J4" s="18"/>
    </row>
    <row r="5" spans="1:10" ht="45.75" customHeight="1">
      <c r="A5" s="12">
        <v>3</v>
      </c>
      <c r="B5" s="13" t="s">
        <v>144</v>
      </c>
      <c r="C5" s="14" t="s">
        <v>12</v>
      </c>
      <c r="D5" s="12">
        <v>15</v>
      </c>
      <c r="E5" s="15"/>
      <c r="F5" s="15">
        <f t="shared" si="0"/>
        <v>0</v>
      </c>
      <c r="G5" s="16">
        <v>0.23</v>
      </c>
      <c r="H5" s="17">
        <f t="shared" si="1"/>
        <v>0</v>
      </c>
      <c r="I5" s="15">
        <f t="shared" si="2"/>
        <v>0</v>
      </c>
      <c r="J5" s="18"/>
    </row>
    <row r="6" spans="1:10" ht="33.75" customHeight="1">
      <c r="A6" s="12">
        <v>4</v>
      </c>
      <c r="B6" s="13" t="s">
        <v>139</v>
      </c>
      <c r="C6" s="14" t="s">
        <v>12</v>
      </c>
      <c r="D6" s="12">
        <v>5</v>
      </c>
      <c r="E6" s="15"/>
      <c r="F6" s="15">
        <f t="shared" si="0"/>
        <v>0</v>
      </c>
      <c r="G6" s="16">
        <v>0.23</v>
      </c>
      <c r="H6" s="17">
        <f t="shared" si="1"/>
        <v>0</v>
      </c>
      <c r="I6" s="15">
        <f t="shared" si="2"/>
        <v>0</v>
      </c>
      <c r="J6" s="18"/>
    </row>
    <row r="7" spans="1:10" ht="15">
      <c r="A7" s="12">
        <v>5</v>
      </c>
      <c r="B7" s="13" t="s">
        <v>14</v>
      </c>
      <c r="C7" s="14" t="s">
        <v>12</v>
      </c>
      <c r="D7" s="12">
        <v>20</v>
      </c>
      <c r="E7" s="15"/>
      <c r="F7" s="15">
        <f t="shared" si="0"/>
        <v>0</v>
      </c>
      <c r="G7" s="16">
        <v>0.23</v>
      </c>
      <c r="H7" s="17">
        <f t="shared" si="1"/>
        <v>0</v>
      </c>
      <c r="I7" s="15">
        <f t="shared" si="2"/>
        <v>0</v>
      </c>
      <c r="J7" s="18"/>
    </row>
    <row r="8" spans="1:10" ht="38.25">
      <c r="A8" s="12">
        <v>6</v>
      </c>
      <c r="B8" s="13" t="s">
        <v>15</v>
      </c>
      <c r="C8" s="14" t="s">
        <v>12</v>
      </c>
      <c r="D8" s="12">
        <v>30</v>
      </c>
      <c r="E8" s="15"/>
      <c r="F8" s="15">
        <f t="shared" si="0"/>
        <v>0</v>
      </c>
      <c r="G8" s="16">
        <v>0.23</v>
      </c>
      <c r="H8" s="17">
        <f t="shared" si="1"/>
        <v>0</v>
      </c>
      <c r="I8" s="15">
        <f t="shared" si="2"/>
        <v>0</v>
      </c>
      <c r="J8" s="18"/>
    </row>
    <row r="9" spans="1:10" ht="25.5">
      <c r="A9" s="12">
        <v>7</v>
      </c>
      <c r="B9" s="13" t="s">
        <v>16</v>
      </c>
      <c r="C9" s="14" t="s">
        <v>12</v>
      </c>
      <c r="D9" s="12">
        <v>150</v>
      </c>
      <c r="E9" s="19"/>
      <c r="F9" s="15">
        <f t="shared" si="0"/>
        <v>0</v>
      </c>
      <c r="G9" s="16">
        <v>0.23</v>
      </c>
      <c r="H9" s="17">
        <f t="shared" si="1"/>
        <v>0</v>
      </c>
      <c r="I9" s="15">
        <f t="shared" si="2"/>
        <v>0</v>
      </c>
      <c r="J9" s="18"/>
    </row>
    <row r="10" spans="1:10" ht="30" customHeight="1">
      <c r="A10" s="12">
        <v>8</v>
      </c>
      <c r="B10" s="13" t="s">
        <v>17</v>
      </c>
      <c r="C10" s="14" t="s">
        <v>12</v>
      </c>
      <c r="D10" s="12">
        <v>30</v>
      </c>
      <c r="E10" s="19"/>
      <c r="F10" s="15">
        <f t="shared" si="0"/>
        <v>0</v>
      </c>
      <c r="G10" s="16">
        <v>0.23</v>
      </c>
      <c r="H10" s="17">
        <f t="shared" si="1"/>
        <v>0</v>
      </c>
      <c r="I10" s="15">
        <f t="shared" si="2"/>
        <v>0</v>
      </c>
      <c r="J10" s="18"/>
    </row>
    <row r="11" spans="1:10" ht="31.5" customHeight="1">
      <c r="A11" s="12">
        <v>9</v>
      </c>
      <c r="B11" s="13" t="s">
        <v>18</v>
      </c>
      <c r="C11" s="14" t="s">
        <v>12</v>
      </c>
      <c r="D11" s="12">
        <v>15</v>
      </c>
      <c r="E11" s="15"/>
      <c r="F11" s="15">
        <f t="shared" si="0"/>
        <v>0</v>
      </c>
      <c r="G11" s="16">
        <v>0.23</v>
      </c>
      <c r="H11" s="17">
        <f t="shared" si="1"/>
        <v>0</v>
      </c>
      <c r="I11" s="15">
        <f t="shared" si="2"/>
        <v>0</v>
      </c>
      <c r="J11" s="18"/>
    </row>
    <row r="12" spans="1:10" ht="32.25" customHeight="1">
      <c r="A12" s="12">
        <v>10</v>
      </c>
      <c r="B12" s="13" t="s">
        <v>19</v>
      </c>
      <c r="C12" s="14" t="s">
        <v>12</v>
      </c>
      <c r="D12" s="12">
        <v>30</v>
      </c>
      <c r="E12" s="15"/>
      <c r="F12" s="15">
        <f t="shared" si="0"/>
        <v>0</v>
      </c>
      <c r="G12" s="16">
        <v>0.23</v>
      </c>
      <c r="H12" s="17">
        <f t="shared" si="1"/>
        <v>0</v>
      </c>
      <c r="I12" s="15">
        <f t="shared" si="2"/>
        <v>0</v>
      </c>
      <c r="J12" s="18"/>
    </row>
    <row r="13" spans="1:10" ht="46.5" customHeight="1">
      <c r="A13" s="12">
        <v>11</v>
      </c>
      <c r="B13" s="13" t="s">
        <v>140</v>
      </c>
      <c r="C13" s="14" t="s">
        <v>12</v>
      </c>
      <c r="D13" s="12">
        <v>5</v>
      </c>
      <c r="E13" s="15"/>
      <c r="F13" s="15">
        <f t="shared" si="0"/>
        <v>0</v>
      </c>
      <c r="G13" s="16">
        <v>0.23</v>
      </c>
      <c r="H13" s="17">
        <f t="shared" si="1"/>
        <v>0</v>
      </c>
      <c r="I13" s="15">
        <f t="shared" si="2"/>
        <v>0</v>
      </c>
      <c r="J13" s="18"/>
    </row>
    <row r="14" spans="1:10" ht="35.25" customHeight="1">
      <c r="A14" s="12">
        <v>12</v>
      </c>
      <c r="B14" s="13" t="s">
        <v>20</v>
      </c>
      <c r="C14" s="14" t="s">
        <v>12</v>
      </c>
      <c r="D14" s="12">
        <v>10</v>
      </c>
      <c r="E14" s="15"/>
      <c r="F14" s="15">
        <f t="shared" si="0"/>
        <v>0</v>
      </c>
      <c r="G14" s="16">
        <v>0.23</v>
      </c>
      <c r="H14" s="17">
        <f t="shared" si="1"/>
        <v>0</v>
      </c>
      <c r="I14" s="15">
        <f t="shared" si="2"/>
        <v>0</v>
      </c>
      <c r="J14" s="18"/>
    </row>
    <row r="15" spans="1:10" ht="15">
      <c r="A15" s="12">
        <v>13</v>
      </c>
      <c r="B15" s="13" t="s">
        <v>21</v>
      </c>
      <c r="C15" s="14" t="s">
        <v>12</v>
      </c>
      <c r="D15" s="12">
        <v>20</v>
      </c>
      <c r="E15" s="15"/>
      <c r="F15" s="15">
        <f t="shared" si="0"/>
        <v>0</v>
      </c>
      <c r="G15" s="16">
        <v>0.23</v>
      </c>
      <c r="H15" s="17">
        <f t="shared" si="1"/>
        <v>0</v>
      </c>
      <c r="I15" s="15">
        <f t="shared" si="2"/>
        <v>0</v>
      </c>
      <c r="J15" s="18"/>
    </row>
    <row r="16" spans="1:10" ht="30" customHeight="1">
      <c r="A16" s="12">
        <v>14</v>
      </c>
      <c r="B16" s="13" t="s">
        <v>22</v>
      </c>
      <c r="C16" s="14" t="s">
        <v>12</v>
      </c>
      <c r="D16" s="12">
        <v>10</v>
      </c>
      <c r="E16" s="15"/>
      <c r="F16" s="15">
        <f t="shared" si="0"/>
        <v>0</v>
      </c>
      <c r="G16" s="16">
        <v>0.23</v>
      </c>
      <c r="H16" s="17">
        <f t="shared" si="1"/>
        <v>0</v>
      </c>
      <c r="I16" s="15">
        <f t="shared" si="2"/>
        <v>0</v>
      </c>
      <c r="J16" s="18"/>
    </row>
    <row r="17" spans="1:10" ht="25.5">
      <c r="A17" s="12">
        <v>15</v>
      </c>
      <c r="B17" s="13" t="s">
        <v>23</v>
      </c>
      <c r="C17" s="14" t="s">
        <v>12</v>
      </c>
      <c r="D17" s="12">
        <v>20</v>
      </c>
      <c r="E17" s="15"/>
      <c r="F17" s="15">
        <f t="shared" si="0"/>
        <v>0</v>
      </c>
      <c r="G17" s="16">
        <v>0.23</v>
      </c>
      <c r="H17" s="17">
        <f t="shared" si="1"/>
        <v>0</v>
      </c>
      <c r="I17" s="15">
        <f t="shared" si="2"/>
        <v>0</v>
      </c>
      <c r="J17" s="18"/>
    </row>
    <row r="18" spans="1:10" ht="34.5" customHeight="1">
      <c r="A18" s="12">
        <v>16</v>
      </c>
      <c r="B18" s="13" t="s">
        <v>24</v>
      </c>
      <c r="C18" s="14" t="s">
        <v>12</v>
      </c>
      <c r="D18" s="12">
        <v>10</v>
      </c>
      <c r="E18" s="15"/>
      <c r="F18" s="15">
        <f t="shared" si="0"/>
        <v>0</v>
      </c>
      <c r="G18" s="16">
        <v>0.23</v>
      </c>
      <c r="H18" s="17">
        <f t="shared" si="1"/>
        <v>0</v>
      </c>
      <c r="I18" s="15">
        <f t="shared" si="2"/>
        <v>0</v>
      </c>
      <c r="J18" s="18"/>
    </row>
    <row r="19" spans="1:10" ht="36.75" customHeight="1">
      <c r="A19" s="12">
        <v>17</v>
      </c>
      <c r="B19" s="13" t="s">
        <v>25</v>
      </c>
      <c r="C19" s="14" t="s">
        <v>26</v>
      </c>
      <c r="D19" s="12">
        <v>20</v>
      </c>
      <c r="E19" s="15"/>
      <c r="F19" s="15">
        <f t="shared" si="0"/>
        <v>0</v>
      </c>
      <c r="G19" s="16">
        <v>0.23</v>
      </c>
      <c r="H19" s="17">
        <f t="shared" si="1"/>
        <v>0</v>
      </c>
      <c r="I19" s="15">
        <f t="shared" si="2"/>
        <v>0</v>
      </c>
      <c r="J19" s="18"/>
    </row>
    <row r="20" spans="1:10" ht="37.5" customHeight="1">
      <c r="A20" s="12">
        <v>18</v>
      </c>
      <c r="B20" s="13" t="s">
        <v>27</v>
      </c>
      <c r="C20" s="20" t="s">
        <v>26</v>
      </c>
      <c r="D20" s="12">
        <v>10</v>
      </c>
      <c r="E20" s="15"/>
      <c r="F20" s="15">
        <f t="shared" si="0"/>
        <v>0</v>
      </c>
      <c r="G20" s="16">
        <v>0.23</v>
      </c>
      <c r="H20" s="17">
        <f t="shared" si="1"/>
        <v>0</v>
      </c>
      <c r="I20" s="15">
        <f t="shared" si="2"/>
        <v>0</v>
      </c>
      <c r="J20" s="18"/>
    </row>
    <row r="21" spans="1:10" ht="34.5" customHeight="1">
      <c r="A21" s="12">
        <v>19</v>
      </c>
      <c r="B21" s="13" t="s">
        <v>28</v>
      </c>
      <c r="C21" s="20" t="s">
        <v>12</v>
      </c>
      <c r="D21" s="12">
        <v>15</v>
      </c>
      <c r="E21" s="15"/>
      <c r="F21" s="15">
        <f t="shared" si="0"/>
        <v>0</v>
      </c>
      <c r="G21" s="16">
        <v>0.23</v>
      </c>
      <c r="H21" s="17">
        <f t="shared" si="1"/>
        <v>0</v>
      </c>
      <c r="I21" s="15">
        <f t="shared" si="2"/>
        <v>0</v>
      </c>
      <c r="J21" s="18"/>
    </row>
    <row r="22" spans="1:10" ht="28.5" customHeight="1">
      <c r="A22" s="12">
        <v>20</v>
      </c>
      <c r="B22" s="13" t="s">
        <v>142</v>
      </c>
      <c r="C22" s="20" t="s">
        <v>12</v>
      </c>
      <c r="D22" s="12">
        <v>5</v>
      </c>
      <c r="E22" s="15"/>
      <c r="F22" s="15">
        <f t="shared" si="0"/>
        <v>0</v>
      </c>
      <c r="G22" s="16">
        <v>0.23</v>
      </c>
      <c r="H22" s="17">
        <f t="shared" si="1"/>
        <v>0</v>
      </c>
      <c r="I22" s="15">
        <f t="shared" si="2"/>
        <v>0</v>
      </c>
      <c r="J22" s="18"/>
    </row>
    <row r="23" spans="1:10" ht="34.5" customHeight="1">
      <c r="A23" s="12">
        <v>21</v>
      </c>
      <c r="B23" s="13" t="s">
        <v>29</v>
      </c>
      <c r="C23" s="20" t="s">
        <v>12</v>
      </c>
      <c r="D23" s="12">
        <v>30</v>
      </c>
      <c r="E23" s="15"/>
      <c r="F23" s="15">
        <f t="shared" si="0"/>
        <v>0</v>
      </c>
      <c r="G23" s="16">
        <v>0.23</v>
      </c>
      <c r="H23" s="17">
        <f t="shared" si="1"/>
        <v>0</v>
      </c>
      <c r="I23" s="15">
        <f t="shared" si="2"/>
        <v>0</v>
      </c>
      <c r="J23" s="18"/>
    </row>
    <row r="24" spans="1:10" ht="27" customHeight="1">
      <c r="A24" s="12">
        <v>22</v>
      </c>
      <c r="B24" s="13" t="s">
        <v>30</v>
      </c>
      <c r="C24" s="20" t="s">
        <v>12</v>
      </c>
      <c r="D24" s="12">
        <v>8</v>
      </c>
      <c r="E24" s="15"/>
      <c r="F24" s="15">
        <f t="shared" si="0"/>
        <v>0</v>
      </c>
      <c r="G24" s="16">
        <v>0.23</v>
      </c>
      <c r="H24" s="17">
        <f t="shared" si="1"/>
        <v>0</v>
      </c>
      <c r="I24" s="15">
        <f t="shared" si="2"/>
        <v>0</v>
      </c>
      <c r="J24" s="18"/>
    </row>
    <row r="25" spans="1:10" ht="30" customHeight="1">
      <c r="A25" s="12">
        <v>23</v>
      </c>
      <c r="B25" s="13" t="s">
        <v>31</v>
      </c>
      <c r="C25" s="20" t="s">
        <v>26</v>
      </c>
      <c r="D25" s="12">
        <v>50</v>
      </c>
      <c r="E25" s="15"/>
      <c r="F25" s="15">
        <f t="shared" si="0"/>
        <v>0</v>
      </c>
      <c r="G25" s="16">
        <v>0.23</v>
      </c>
      <c r="H25" s="17">
        <f t="shared" si="1"/>
        <v>0</v>
      </c>
      <c r="I25" s="15">
        <f t="shared" si="2"/>
        <v>0</v>
      </c>
      <c r="J25" s="18"/>
    </row>
    <row r="26" spans="1:10" ht="25.5">
      <c r="A26" s="12">
        <v>24</v>
      </c>
      <c r="B26" s="13" t="s">
        <v>32</v>
      </c>
      <c r="C26" s="20" t="s">
        <v>26</v>
      </c>
      <c r="D26" s="12">
        <v>8</v>
      </c>
      <c r="E26" s="15"/>
      <c r="F26" s="15">
        <f t="shared" si="0"/>
        <v>0</v>
      </c>
      <c r="G26" s="16">
        <v>0.23</v>
      </c>
      <c r="H26" s="17">
        <f t="shared" si="1"/>
        <v>0</v>
      </c>
      <c r="I26" s="15">
        <f t="shared" si="2"/>
        <v>0</v>
      </c>
      <c r="J26" s="18"/>
    </row>
    <row r="27" spans="1:10" ht="15">
      <c r="A27" s="12">
        <v>25</v>
      </c>
      <c r="B27" s="13" t="s">
        <v>33</v>
      </c>
      <c r="C27" s="20" t="s">
        <v>12</v>
      </c>
      <c r="D27" s="12">
        <v>5</v>
      </c>
      <c r="E27" s="15"/>
      <c r="F27" s="15">
        <f t="shared" si="0"/>
        <v>0</v>
      </c>
      <c r="G27" s="16">
        <v>0.23</v>
      </c>
      <c r="H27" s="17">
        <f t="shared" si="1"/>
        <v>0</v>
      </c>
      <c r="I27" s="15">
        <f t="shared" si="2"/>
        <v>0</v>
      </c>
      <c r="J27" s="18"/>
    </row>
    <row r="28" spans="1:10" ht="15">
      <c r="A28" s="12">
        <v>26</v>
      </c>
      <c r="B28" s="13" t="s">
        <v>34</v>
      </c>
      <c r="C28" s="20" t="s">
        <v>26</v>
      </c>
      <c r="D28" s="12">
        <v>50</v>
      </c>
      <c r="E28" s="15"/>
      <c r="F28" s="15">
        <f t="shared" si="0"/>
        <v>0</v>
      </c>
      <c r="G28" s="16">
        <v>0.23</v>
      </c>
      <c r="H28" s="17">
        <f t="shared" si="1"/>
        <v>0</v>
      </c>
      <c r="I28" s="15">
        <f t="shared" si="2"/>
        <v>0</v>
      </c>
      <c r="J28" s="18"/>
    </row>
    <row r="29" spans="1:10" ht="31.5" customHeight="1">
      <c r="A29" s="12">
        <v>27</v>
      </c>
      <c r="B29" s="13" t="s">
        <v>35</v>
      </c>
      <c r="C29" s="20" t="s">
        <v>12</v>
      </c>
      <c r="D29" s="12">
        <v>60</v>
      </c>
      <c r="E29" s="15"/>
      <c r="F29" s="15">
        <f t="shared" si="0"/>
        <v>0</v>
      </c>
      <c r="G29" s="16">
        <v>0.23</v>
      </c>
      <c r="H29" s="17">
        <f t="shared" si="1"/>
        <v>0</v>
      </c>
      <c r="I29" s="15">
        <f t="shared" si="2"/>
        <v>0</v>
      </c>
      <c r="J29" s="18"/>
    </row>
    <row r="30" spans="1:10" ht="33.75" customHeight="1">
      <c r="A30" s="12">
        <v>28</v>
      </c>
      <c r="B30" s="13" t="s">
        <v>36</v>
      </c>
      <c r="C30" s="20" t="s">
        <v>37</v>
      </c>
      <c r="D30" s="12">
        <v>60</v>
      </c>
      <c r="E30" s="15"/>
      <c r="F30" s="15">
        <f t="shared" si="0"/>
        <v>0</v>
      </c>
      <c r="G30" s="16">
        <v>0.23</v>
      </c>
      <c r="H30" s="17">
        <f t="shared" si="1"/>
        <v>0</v>
      </c>
      <c r="I30" s="15">
        <f t="shared" si="2"/>
        <v>0</v>
      </c>
      <c r="J30" s="18"/>
    </row>
    <row r="31" spans="1:10" ht="49.5" customHeight="1">
      <c r="A31" s="12">
        <v>29</v>
      </c>
      <c r="B31" s="21" t="s">
        <v>38</v>
      </c>
      <c r="C31" s="20" t="s">
        <v>12</v>
      </c>
      <c r="D31" s="12">
        <v>70</v>
      </c>
      <c r="E31" s="15"/>
      <c r="F31" s="15">
        <f t="shared" si="0"/>
        <v>0</v>
      </c>
      <c r="G31" s="16">
        <v>0.23</v>
      </c>
      <c r="H31" s="17">
        <f t="shared" si="1"/>
        <v>0</v>
      </c>
      <c r="I31" s="15">
        <f t="shared" si="2"/>
        <v>0</v>
      </c>
      <c r="J31" s="18"/>
    </row>
    <row r="32" spans="1:10" ht="33.75" customHeight="1">
      <c r="A32" s="12">
        <v>30</v>
      </c>
      <c r="B32" s="21" t="s">
        <v>39</v>
      </c>
      <c r="C32" s="20" t="s">
        <v>40</v>
      </c>
      <c r="D32" s="12">
        <v>1500</v>
      </c>
      <c r="E32" s="15"/>
      <c r="F32" s="15">
        <f t="shared" si="0"/>
        <v>0</v>
      </c>
      <c r="G32" s="16">
        <v>0.23</v>
      </c>
      <c r="H32" s="17">
        <f t="shared" si="1"/>
        <v>0</v>
      </c>
      <c r="I32" s="15">
        <f t="shared" si="2"/>
        <v>0</v>
      </c>
      <c r="J32" s="18"/>
    </row>
    <row r="33" spans="1:10" ht="45.75" customHeight="1">
      <c r="A33" s="12">
        <v>31</v>
      </c>
      <c r="B33" s="22" t="s">
        <v>41</v>
      </c>
      <c r="C33" s="20" t="s">
        <v>12</v>
      </c>
      <c r="D33" s="12">
        <v>200</v>
      </c>
      <c r="E33" s="15"/>
      <c r="F33" s="15">
        <f t="shared" si="0"/>
        <v>0</v>
      </c>
      <c r="G33" s="16">
        <v>0.23</v>
      </c>
      <c r="H33" s="17">
        <f t="shared" si="1"/>
        <v>0</v>
      </c>
      <c r="I33" s="15">
        <f t="shared" si="2"/>
        <v>0</v>
      </c>
      <c r="J33" s="18"/>
    </row>
    <row r="34" spans="1:10" ht="139.5" customHeight="1">
      <c r="A34" s="12">
        <v>32</v>
      </c>
      <c r="B34" s="23" t="s">
        <v>42</v>
      </c>
      <c r="C34" s="12" t="s">
        <v>12</v>
      </c>
      <c r="D34" s="12">
        <v>100</v>
      </c>
      <c r="E34" s="15"/>
      <c r="F34" s="15">
        <f t="shared" si="0"/>
        <v>0</v>
      </c>
      <c r="G34" s="16">
        <v>0.23</v>
      </c>
      <c r="H34" s="17">
        <f t="shared" si="1"/>
        <v>0</v>
      </c>
      <c r="I34" s="15">
        <f t="shared" si="2"/>
        <v>0</v>
      </c>
      <c r="J34" s="18"/>
    </row>
    <row r="35" spans="1:10" ht="39.75" customHeight="1">
      <c r="A35" s="12">
        <v>33</v>
      </c>
      <c r="B35" s="23" t="s">
        <v>43</v>
      </c>
      <c r="C35" s="12" t="s">
        <v>12</v>
      </c>
      <c r="D35" s="12">
        <v>250</v>
      </c>
      <c r="E35" s="15"/>
      <c r="F35" s="15">
        <f t="shared" si="0"/>
        <v>0</v>
      </c>
      <c r="G35" s="16">
        <v>0.23</v>
      </c>
      <c r="H35" s="17">
        <f t="shared" si="1"/>
        <v>0</v>
      </c>
      <c r="I35" s="15">
        <f t="shared" si="2"/>
        <v>0</v>
      </c>
      <c r="J35" s="18"/>
    </row>
    <row r="36" spans="1:10" ht="50.25" customHeight="1">
      <c r="A36" s="12">
        <v>34</v>
      </c>
      <c r="B36" s="23" t="s">
        <v>44</v>
      </c>
      <c r="C36" s="12" t="s">
        <v>12</v>
      </c>
      <c r="D36" s="12">
        <v>40</v>
      </c>
      <c r="E36" s="15"/>
      <c r="F36" s="15">
        <f t="shared" si="0"/>
        <v>0</v>
      </c>
      <c r="G36" s="16">
        <v>0.23</v>
      </c>
      <c r="H36" s="17">
        <f t="shared" si="1"/>
        <v>0</v>
      </c>
      <c r="I36" s="15">
        <f t="shared" si="2"/>
        <v>0</v>
      </c>
      <c r="J36" s="18"/>
    </row>
    <row r="37" spans="1:10" ht="58.5" customHeight="1">
      <c r="A37" s="12">
        <v>35</v>
      </c>
      <c r="B37" s="21" t="s">
        <v>45</v>
      </c>
      <c r="C37" s="12" t="s">
        <v>12</v>
      </c>
      <c r="D37" s="24">
        <v>300</v>
      </c>
      <c r="E37" s="15"/>
      <c r="F37" s="15">
        <f t="shared" si="0"/>
        <v>0</v>
      </c>
      <c r="G37" s="16">
        <v>0.23</v>
      </c>
      <c r="H37" s="17">
        <f t="shared" si="1"/>
        <v>0</v>
      </c>
      <c r="I37" s="15">
        <f t="shared" si="2"/>
        <v>0</v>
      </c>
      <c r="J37" s="18"/>
    </row>
    <row r="38" spans="1:10" ht="15">
      <c r="A38" s="12">
        <v>36</v>
      </c>
      <c r="B38" s="23" t="s">
        <v>46</v>
      </c>
      <c r="C38" s="12" t="s">
        <v>12</v>
      </c>
      <c r="D38" s="18">
        <v>50</v>
      </c>
      <c r="E38" s="15"/>
      <c r="F38" s="15">
        <f t="shared" si="0"/>
        <v>0</v>
      </c>
      <c r="G38" s="16">
        <v>0.23</v>
      </c>
      <c r="H38" s="17">
        <f t="shared" si="1"/>
        <v>0</v>
      </c>
      <c r="I38" s="15">
        <f t="shared" si="2"/>
        <v>0</v>
      </c>
      <c r="J38" s="18"/>
    </row>
    <row r="39" spans="1:10" ht="25.5">
      <c r="A39" s="12">
        <v>37</v>
      </c>
      <c r="B39" s="23" t="s">
        <v>47</v>
      </c>
      <c r="C39" s="12" t="s">
        <v>12</v>
      </c>
      <c r="D39" s="18">
        <v>15</v>
      </c>
      <c r="E39" s="15"/>
      <c r="F39" s="15">
        <f t="shared" si="0"/>
        <v>0</v>
      </c>
      <c r="G39" s="16">
        <v>0.23</v>
      </c>
      <c r="H39" s="17">
        <f t="shared" si="1"/>
        <v>0</v>
      </c>
      <c r="I39" s="15">
        <f t="shared" si="2"/>
        <v>0</v>
      </c>
      <c r="J39" s="18"/>
    </row>
    <row r="40" spans="1:10" ht="24.75" customHeight="1">
      <c r="A40" s="12">
        <v>38</v>
      </c>
      <c r="B40" s="23" t="s">
        <v>48</v>
      </c>
      <c r="C40" s="12" t="s">
        <v>12</v>
      </c>
      <c r="D40" s="18">
        <v>60</v>
      </c>
      <c r="E40" s="15"/>
      <c r="F40" s="15">
        <f t="shared" si="0"/>
        <v>0</v>
      </c>
      <c r="G40" s="16">
        <v>0.23</v>
      </c>
      <c r="H40" s="17">
        <f t="shared" si="1"/>
        <v>0</v>
      </c>
      <c r="I40" s="15">
        <f t="shared" si="2"/>
        <v>0</v>
      </c>
      <c r="J40" s="18"/>
    </row>
    <row r="41" spans="1:10" ht="141" customHeight="1">
      <c r="A41" s="12">
        <v>39</v>
      </c>
      <c r="B41" s="23" t="s">
        <v>49</v>
      </c>
      <c r="C41" s="12" t="s">
        <v>12</v>
      </c>
      <c r="D41" s="12">
        <v>150</v>
      </c>
      <c r="E41" s="15"/>
      <c r="F41" s="15">
        <f t="shared" si="0"/>
        <v>0</v>
      </c>
      <c r="G41" s="16">
        <v>0.23</v>
      </c>
      <c r="H41" s="17">
        <f t="shared" si="1"/>
        <v>0</v>
      </c>
      <c r="I41" s="15">
        <f t="shared" si="2"/>
        <v>0</v>
      </c>
      <c r="J41" s="18"/>
    </row>
    <row r="42" spans="1:10" ht="58.5" customHeight="1">
      <c r="A42" s="12">
        <v>40</v>
      </c>
      <c r="B42" s="23" t="s">
        <v>50</v>
      </c>
      <c r="C42" s="12" t="s">
        <v>12</v>
      </c>
      <c r="D42" s="12">
        <v>200</v>
      </c>
      <c r="E42" s="15"/>
      <c r="F42" s="15">
        <f t="shared" si="0"/>
        <v>0</v>
      </c>
      <c r="G42" s="16">
        <v>0.23</v>
      </c>
      <c r="H42" s="17">
        <f t="shared" si="1"/>
        <v>0</v>
      </c>
      <c r="I42" s="15">
        <f t="shared" si="2"/>
        <v>0</v>
      </c>
      <c r="J42" s="18"/>
    </row>
    <row r="43" spans="1:10" ht="15">
      <c r="A43" s="12">
        <v>41</v>
      </c>
      <c r="B43" s="23" t="s">
        <v>51</v>
      </c>
      <c r="C43" s="12" t="s">
        <v>12</v>
      </c>
      <c r="D43" s="18">
        <v>20</v>
      </c>
      <c r="E43" s="15"/>
      <c r="F43" s="15">
        <f t="shared" si="0"/>
        <v>0</v>
      </c>
      <c r="G43" s="16">
        <v>0.23</v>
      </c>
      <c r="H43" s="17">
        <f t="shared" si="1"/>
        <v>0</v>
      </c>
      <c r="I43" s="15">
        <f t="shared" si="2"/>
        <v>0</v>
      </c>
      <c r="J43" s="18"/>
    </row>
    <row r="44" spans="1:10" s="47" customFormat="1" ht="38.25">
      <c r="A44" s="12">
        <v>42</v>
      </c>
      <c r="B44" s="223" t="s">
        <v>134</v>
      </c>
      <c r="C44" s="12" t="s">
        <v>135</v>
      </c>
      <c r="D44" s="12">
        <v>15</v>
      </c>
      <c r="E44" s="224"/>
      <c r="F44" s="186">
        <f>E44*D44</f>
        <v>0</v>
      </c>
      <c r="G44" s="16">
        <v>0.23</v>
      </c>
      <c r="H44" s="15">
        <f>F44*G44</f>
        <v>0</v>
      </c>
      <c r="I44" s="186">
        <f>F44+H44</f>
        <v>0</v>
      </c>
      <c r="J44" s="18"/>
    </row>
    <row r="45" spans="1:10" ht="21" customHeight="1">
      <c r="A45" s="12">
        <v>43</v>
      </c>
      <c r="B45" s="23" t="s">
        <v>52</v>
      </c>
      <c r="C45" s="12" t="s">
        <v>12</v>
      </c>
      <c r="D45" s="18">
        <v>5</v>
      </c>
      <c r="E45" s="15"/>
      <c r="F45" s="15">
        <f t="shared" si="0"/>
        <v>0</v>
      </c>
      <c r="G45" s="16">
        <v>0.23</v>
      </c>
      <c r="H45" s="17">
        <f t="shared" si="1"/>
        <v>0</v>
      </c>
      <c r="I45" s="15">
        <f t="shared" si="2"/>
        <v>0</v>
      </c>
      <c r="J45" s="18"/>
    </row>
    <row r="46" spans="1:10" ht="58.5" customHeight="1">
      <c r="A46" s="12">
        <v>44</v>
      </c>
      <c r="B46" s="23" t="s">
        <v>53</v>
      </c>
      <c r="C46" s="12" t="s">
        <v>12</v>
      </c>
      <c r="D46" s="24">
        <v>70</v>
      </c>
      <c r="E46" s="15"/>
      <c r="F46" s="15">
        <f t="shared" si="0"/>
        <v>0</v>
      </c>
      <c r="G46" s="16">
        <v>0.23</v>
      </c>
      <c r="H46" s="17">
        <f t="shared" si="1"/>
        <v>0</v>
      </c>
      <c r="I46" s="15">
        <f t="shared" si="2"/>
        <v>0</v>
      </c>
      <c r="J46" s="18"/>
    </row>
    <row r="47" spans="1:10" ht="230.25" customHeight="1">
      <c r="A47" s="12">
        <v>45</v>
      </c>
      <c r="B47" s="13" t="s">
        <v>54</v>
      </c>
      <c r="C47" s="12" t="s">
        <v>12</v>
      </c>
      <c r="D47" s="24">
        <v>350</v>
      </c>
      <c r="E47" s="15"/>
      <c r="F47" s="15">
        <f t="shared" si="0"/>
        <v>0</v>
      </c>
      <c r="G47" s="16">
        <v>0.23</v>
      </c>
      <c r="H47" s="17">
        <f t="shared" si="1"/>
        <v>0</v>
      </c>
      <c r="I47" s="15">
        <f t="shared" si="2"/>
        <v>0</v>
      </c>
      <c r="J47" s="18"/>
    </row>
    <row r="48" spans="1:10" ht="50.25" customHeight="1">
      <c r="A48" s="12">
        <v>46</v>
      </c>
      <c r="B48" s="23" t="s">
        <v>55</v>
      </c>
      <c r="C48" s="12" t="s">
        <v>12</v>
      </c>
      <c r="D48" s="24">
        <v>60</v>
      </c>
      <c r="E48" s="15"/>
      <c r="F48" s="15">
        <f t="shared" si="0"/>
        <v>0</v>
      </c>
      <c r="G48" s="16">
        <v>0.23</v>
      </c>
      <c r="H48" s="17">
        <f t="shared" si="1"/>
        <v>0</v>
      </c>
      <c r="I48" s="15">
        <f t="shared" si="2"/>
        <v>0</v>
      </c>
      <c r="J48" s="18"/>
    </row>
    <row r="49" spans="1:10" ht="42" customHeight="1">
      <c r="A49" s="12">
        <v>47</v>
      </c>
      <c r="B49" s="23" t="s">
        <v>56</v>
      </c>
      <c r="C49" s="12" t="s">
        <v>12</v>
      </c>
      <c r="D49" s="24">
        <v>5</v>
      </c>
      <c r="E49" s="15"/>
      <c r="F49" s="15">
        <f>E49*D49</f>
        <v>0</v>
      </c>
      <c r="G49" s="16">
        <v>0.23</v>
      </c>
      <c r="H49" s="17">
        <f t="shared" si="1"/>
        <v>0</v>
      </c>
      <c r="I49" s="15">
        <f t="shared" si="2"/>
        <v>0</v>
      </c>
      <c r="J49" s="18"/>
    </row>
    <row r="50" spans="1:10" ht="89.25">
      <c r="A50" s="12">
        <v>48</v>
      </c>
      <c r="B50" s="13" t="s">
        <v>57</v>
      </c>
      <c r="C50" s="12" t="s">
        <v>12</v>
      </c>
      <c r="D50" s="24">
        <v>60</v>
      </c>
      <c r="E50" s="15"/>
      <c r="F50" s="15">
        <f t="shared" si="0"/>
        <v>0</v>
      </c>
      <c r="G50" s="16">
        <v>0.23</v>
      </c>
      <c r="H50" s="17">
        <f t="shared" si="1"/>
        <v>0</v>
      </c>
      <c r="I50" s="15">
        <f t="shared" si="2"/>
        <v>0</v>
      </c>
      <c r="J50" s="18"/>
    </row>
    <row r="51" spans="1:10" ht="38.25">
      <c r="A51" s="12">
        <v>49</v>
      </c>
      <c r="B51" s="13" t="s">
        <v>143</v>
      </c>
      <c r="C51" s="12" t="s">
        <v>12</v>
      </c>
      <c r="D51" s="24">
        <v>20</v>
      </c>
      <c r="E51" s="15"/>
      <c r="F51" s="15">
        <f t="shared" si="0"/>
        <v>0</v>
      </c>
      <c r="G51" s="16">
        <v>0.23</v>
      </c>
      <c r="H51" s="17">
        <f t="shared" si="1"/>
        <v>0</v>
      </c>
      <c r="I51" s="15">
        <f t="shared" si="2"/>
        <v>0</v>
      </c>
      <c r="J51" s="18"/>
    </row>
    <row r="52" spans="1:10" ht="15">
      <c r="A52" s="12">
        <v>50</v>
      </c>
      <c r="B52" s="25" t="s">
        <v>58</v>
      </c>
      <c r="C52" s="26" t="s">
        <v>12</v>
      </c>
      <c r="D52" s="27">
        <v>350</v>
      </c>
      <c r="E52" s="28"/>
      <c r="F52" s="15">
        <f t="shared" si="0"/>
        <v>0</v>
      </c>
      <c r="G52" s="16">
        <v>0.23</v>
      </c>
      <c r="H52" s="17">
        <f>F52*G52</f>
        <v>0</v>
      </c>
      <c r="I52" s="15">
        <f t="shared" si="2"/>
        <v>0</v>
      </c>
      <c r="J52" s="29"/>
    </row>
    <row r="53" spans="1:10" ht="137.25" customHeight="1">
      <c r="A53" s="12">
        <v>51</v>
      </c>
      <c r="B53" s="30" t="s">
        <v>59</v>
      </c>
      <c r="C53" s="27" t="s">
        <v>12</v>
      </c>
      <c r="D53" s="31">
        <v>4</v>
      </c>
      <c r="E53" s="28"/>
      <c r="F53" s="15">
        <f t="shared" si="0"/>
        <v>0</v>
      </c>
      <c r="G53" s="16">
        <v>0.23</v>
      </c>
      <c r="H53" s="17">
        <f t="shared" si="1"/>
        <v>0</v>
      </c>
      <c r="I53" s="15">
        <f t="shared" si="2"/>
        <v>0</v>
      </c>
      <c r="J53" s="29"/>
    </row>
    <row r="54" spans="1:10" ht="30">
      <c r="A54" s="12">
        <v>52</v>
      </c>
      <c r="B54" s="32" t="s">
        <v>141</v>
      </c>
      <c r="C54" s="27" t="s">
        <v>12</v>
      </c>
      <c r="D54" s="31">
        <v>4</v>
      </c>
      <c r="E54" s="28"/>
      <c r="F54" s="15">
        <f t="shared" si="0"/>
        <v>0</v>
      </c>
      <c r="G54" s="16">
        <v>0.23</v>
      </c>
      <c r="H54" s="17">
        <f t="shared" si="1"/>
        <v>0</v>
      </c>
      <c r="I54" s="15">
        <f t="shared" si="2"/>
        <v>0</v>
      </c>
      <c r="J54" s="29"/>
    </row>
    <row r="55" spans="1:10" ht="30">
      <c r="A55" s="12">
        <v>53</v>
      </c>
      <c r="B55" s="32" t="s">
        <v>60</v>
      </c>
      <c r="C55" s="27" t="s">
        <v>12</v>
      </c>
      <c r="D55" s="31">
        <v>10</v>
      </c>
      <c r="E55" s="28"/>
      <c r="F55" s="15">
        <f t="shared" si="0"/>
        <v>0</v>
      </c>
      <c r="G55" s="16">
        <v>0.23</v>
      </c>
      <c r="H55" s="17">
        <f t="shared" si="1"/>
        <v>0</v>
      </c>
      <c r="I55" s="15">
        <f t="shared" si="2"/>
        <v>0</v>
      </c>
      <c r="J55" s="29"/>
    </row>
    <row r="56" spans="1:10" ht="15">
      <c r="A56" s="12">
        <v>54</v>
      </c>
      <c r="B56" s="33" t="s">
        <v>61</v>
      </c>
      <c r="C56" s="27" t="s">
        <v>12</v>
      </c>
      <c r="D56" s="29">
        <v>10</v>
      </c>
      <c r="E56" s="28"/>
      <c r="F56" s="15">
        <f t="shared" si="0"/>
        <v>0</v>
      </c>
      <c r="G56" s="16">
        <v>0.23</v>
      </c>
      <c r="H56" s="17">
        <f t="shared" si="1"/>
        <v>0</v>
      </c>
      <c r="I56" s="15">
        <f t="shared" si="2"/>
        <v>0</v>
      </c>
      <c r="J56" s="29"/>
    </row>
    <row r="57" spans="1:10" ht="30">
      <c r="A57" s="12">
        <v>55</v>
      </c>
      <c r="B57" s="34" t="s">
        <v>62</v>
      </c>
      <c r="C57" s="27" t="s">
        <v>12</v>
      </c>
      <c r="D57" s="31">
        <v>10</v>
      </c>
      <c r="E57" s="28"/>
      <c r="F57" s="15">
        <f t="shared" si="0"/>
        <v>0</v>
      </c>
      <c r="G57" s="16">
        <v>0.23</v>
      </c>
      <c r="H57" s="17">
        <f t="shared" si="1"/>
        <v>0</v>
      </c>
      <c r="I57" s="15">
        <f t="shared" si="2"/>
        <v>0</v>
      </c>
      <c r="J57" s="29"/>
    </row>
    <row r="58" spans="1:10" ht="23.25">
      <c r="A58" s="35" t="s">
        <v>63</v>
      </c>
      <c r="B58" s="36" t="s">
        <v>63</v>
      </c>
      <c r="C58" s="37" t="s">
        <v>63</v>
      </c>
      <c r="D58" s="38" t="s">
        <v>63</v>
      </c>
      <c r="E58" s="39" t="s">
        <v>64</v>
      </c>
      <c r="F58" s="40">
        <f>SUM(F3:F57)</f>
        <v>0</v>
      </c>
      <c r="G58" s="41"/>
      <c r="H58" s="42"/>
      <c r="I58" s="40">
        <f>SUM(I3:I57)</f>
        <v>0</v>
      </c>
      <c r="J58" s="43"/>
    </row>
    <row r="60" ht="15">
      <c r="B60" s="44"/>
    </row>
    <row r="61" ht="15">
      <c r="B61" s="44"/>
    </row>
    <row r="62" spans="1:9" ht="40.5" customHeight="1">
      <c r="A62" s="45"/>
      <c r="B62" s="226" t="s">
        <v>65</v>
      </c>
      <c r="C62" s="226"/>
      <c r="D62" s="226"/>
      <c r="E62" s="226"/>
      <c r="F62" s="226"/>
      <c r="G62" s="3"/>
      <c r="H62" s="3"/>
      <c r="I62" s="3"/>
    </row>
    <row r="63" spans="4:9" ht="15">
      <c r="D63" s="46"/>
      <c r="E63" s="3"/>
      <c r="F63" s="3"/>
      <c r="G63" s="3"/>
      <c r="H63" s="3"/>
      <c r="I63" s="3"/>
    </row>
    <row r="64" spans="4:8" ht="15">
      <c r="D64" s="47"/>
      <c r="E64" s="48"/>
      <c r="F64" s="48"/>
      <c r="G64" s="49"/>
      <c r="H64" s="50"/>
    </row>
    <row r="67" ht="15">
      <c r="I67" s="1" t="s">
        <v>66</v>
      </c>
    </row>
  </sheetData>
  <sheetProtection selectLockedCells="1" selectUnlockedCells="1"/>
  <mergeCells count="2">
    <mergeCell ref="A1:J1"/>
    <mergeCell ref="B62:F62"/>
  </mergeCells>
  <printOptions/>
  <pageMargins left="0.7875" right="0.7875" top="1.023611111111111" bottom="1.023611111111111" header="0.7875" footer="0.7875"/>
  <pageSetup fitToHeight="0" fitToWidth="1" horizontalDpi="300" verticalDpi="300" orientation="landscape" paperSize="9"/>
  <headerFooter alignWithMargins="0">
    <oddHeader>&amp;C&amp;"Arial,Normalny"&amp;10ARKUSZ ASORTYMENTOWO-ILOŚCIOWO CENOWY</oddHeader>
    <oddFooter>&amp;C&amp;"Arial,Normalny"&amp;10Strona &amp;P</oddFooter>
  </headerFooter>
  <rowBreaks count="1" manualBreakCount="1">
    <brk id="46" max="255" man="1"/>
  </rowBreaks>
  <drawing r:id="rId1"/>
</worksheet>
</file>

<file path=xl/worksheets/sheet10.xml><?xml version="1.0" encoding="utf-8"?>
<worksheet xmlns="http://schemas.openxmlformats.org/spreadsheetml/2006/main" xmlns:r="http://schemas.openxmlformats.org/officeDocument/2006/relationships">
  <dimension ref="A1:K26"/>
  <sheetViews>
    <sheetView zoomScale="65" zoomScaleNormal="65" zoomScaleSheetLayoutView="80" zoomScalePageLayoutView="0" workbookViewId="0" topLeftCell="A1">
      <selection activeCell="A1" sqref="A1:K1"/>
    </sheetView>
  </sheetViews>
  <sheetFormatPr defaultColWidth="11.421875" defaultRowHeight="15"/>
  <cols>
    <col min="1" max="1" width="3.57421875" style="1" customWidth="1"/>
    <col min="2" max="2" width="73.8515625" style="3" customWidth="1"/>
    <col min="3" max="3" width="5.57421875" style="1" customWidth="1"/>
    <col min="4" max="4" width="11.7109375" style="1" customWidth="1"/>
    <col min="5" max="5" width="11.8515625" style="51" customWidth="1"/>
    <col min="6" max="6" width="15.00390625" style="51" customWidth="1"/>
    <col min="7" max="7" width="6.00390625" style="4" customWidth="1"/>
    <col min="8" max="8" width="13.57421875" style="51" customWidth="1"/>
    <col min="9" max="9" width="15.00390625" style="51" customWidth="1"/>
    <col min="10" max="10" width="20.00390625" style="3" customWidth="1"/>
    <col min="11" max="16384" width="11.421875" style="3" customWidth="1"/>
  </cols>
  <sheetData>
    <row r="1" spans="1:11" ht="33.75" customHeight="1">
      <c r="A1" s="234" t="s">
        <v>147</v>
      </c>
      <c r="B1" s="234"/>
      <c r="C1" s="234"/>
      <c r="D1" s="234"/>
      <c r="E1" s="234"/>
      <c r="F1" s="234"/>
      <c r="G1" s="234"/>
      <c r="H1" s="234"/>
      <c r="I1" s="234"/>
      <c r="J1" s="234"/>
      <c r="K1" s="234"/>
    </row>
    <row r="2" spans="1:10" s="48" customFormat="1" ht="34.5" customHeight="1">
      <c r="A2" s="159" t="s">
        <v>68</v>
      </c>
      <c r="B2" s="7" t="s">
        <v>2</v>
      </c>
      <c r="C2" s="7" t="s">
        <v>3</v>
      </c>
      <c r="D2" s="7" t="s">
        <v>4</v>
      </c>
      <c r="E2" s="160" t="s">
        <v>5</v>
      </c>
      <c r="F2" s="160" t="s">
        <v>6</v>
      </c>
      <c r="G2" s="10" t="s">
        <v>7</v>
      </c>
      <c r="H2" s="160" t="s">
        <v>8</v>
      </c>
      <c r="I2" s="160" t="s">
        <v>9</v>
      </c>
      <c r="J2" s="10" t="s">
        <v>10</v>
      </c>
    </row>
    <row r="3" spans="1:10" s="169" customFormat="1" ht="105.75" customHeight="1">
      <c r="A3" s="161">
        <v>1</v>
      </c>
      <c r="B3" s="162" t="s">
        <v>119</v>
      </c>
      <c r="C3" s="163" t="s">
        <v>12</v>
      </c>
      <c r="D3" s="164">
        <v>12</v>
      </c>
      <c r="E3" s="165"/>
      <c r="F3" s="166">
        <f>D3*E3</f>
        <v>0</v>
      </c>
      <c r="G3" s="167">
        <v>0.23</v>
      </c>
      <c r="H3" s="166">
        <f aca="true" t="shared" si="0" ref="H3:H8">F3*G3</f>
        <v>0</v>
      </c>
      <c r="I3" s="166">
        <f>F3+H3</f>
        <v>0</v>
      </c>
      <c r="J3" s="168"/>
    </row>
    <row r="4" spans="1:10" s="169" customFormat="1" ht="165.75" customHeight="1">
      <c r="A4" s="161">
        <v>2</v>
      </c>
      <c r="B4" s="23" t="s">
        <v>120</v>
      </c>
      <c r="C4" s="170" t="s">
        <v>12</v>
      </c>
      <c r="D4" s="164">
        <v>90</v>
      </c>
      <c r="E4" s="171"/>
      <c r="F4" s="171">
        <f>E4*D4</f>
        <v>0</v>
      </c>
      <c r="G4" s="172">
        <v>0.23</v>
      </c>
      <c r="H4" s="173">
        <f t="shared" si="0"/>
        <v>0</v>
      </c>
      <c r="I4" s="173">
        <f>H4+F4</f>
        <v>0</v>
      </c>
      <c r="J4" s="174"/>
    </row>
    <row r="5" spans="1:10" s="169" customFormat="1" ht="156.75" customHeight="1">
      <c r="A5" s="161">
        <v>3</v>
      </c>
      <c r="B5" s="23" t="s">
        <v>121</v>
      </c>
      <c r="C5" s="170" t="s">
        <v>12</v>
      </c>
      <c r="D5" s="164">
        <v>60</v>
      </c>
      <c r="E5" s="171"/>
      <c r="F5" s="171">
        <f>E5*D5</f>
        <v>0</v>
      </c>
      <c r="G5" s="172">
        <v>0.23</v>
      </c>
      <c r="H5" s="173">
        <f t="shared" si="0"/>
        <v>0</v>
      </c>
      <c r="I5" s="173">
        <f>H5+F5</f>
        <v>0</v>
      </c>
      <c r="J5" s="174"/>
    </row>
    <row r="6" spans="1:10" s="169" customFormat="1" ht="148.5" customHeight="1">
      <c r="A6" s="161">
        <v>4</v>
      </c>
      <c r="B6" s="23" t="s">
        <v>122</v>
      </c>
      <c r="C6" s="170" t="s">
        <v>12</v>
      </c>
      <c r="D6" s="164">
        <v>4</v>
      </c>
      <c r="E6" s="171"/>
      <c r="F6" s="171">
        <f>E6*D6</f>
        <v>0</v>
      </c>
      <c r="G6" s="172">
        <v>0.23</v>
      </c>
      <c r="H6" s="173">
        <f t="shared" si="0"/>
        <v>0</v>
      </c>
      <c r="I6" s="173">
        <f>H6+F6</f>
        <v>0</v>
      </c>
      <c r="J6" s="174"/>
    </row>
    <row r="7" spans="1:10" s="169" customFormat="1" ht="174" customHeight="1">
      <c r="A7" s="161">
        <v>5</v>
      </c>
      <c r="B7" s="23" t="s">
        <v>123</v>
      </c>
      <c r="C7" s="170" t="s">
        <v>12</v>
      </c>
      <c r="D7" s="164">
        <v>60</v>
      </c>
      <c r="E7" s="171"/>
      <c r="F7" s="171">
        <f>E7*D7</f>
        <v>0</v>
      </c>
      <c r="G7" s="172">
        <v>0.23</v>
      </c>
      <c r="H7" s="173">
        <f t="shared" si="0"/>
        <v>0</v>
      </c>
      <c r="I7" s="173">
        <f>H7+F7</f>
        <v>0</v>
      </c>
      <c r="J7" s="174"/>
    </row>
    <row r="8" spans="1:10" s="169" customFormat="1" ht="173.25" customHeight="1">
      <c r="A8" s="161">
        <v>6</v>
      </c>
      <c r="B8" s="23" t="s">
        <v>124</v>
      </c>
      <c r="C8" s="163" t="s">
        <v>12</v>
      </c>
      <c r="D8" s="164">
        <v>1</v>
      </c>
      <c r="E8" s="171"/>
      <c r="F8" s="171">
        <f>E8*D8</f>
        <v>0</v>
      </c>
      <c r="G8" s="172">
        <v>0.23</v>
      </c>
      <c r="H8" s="173">
        <f t="shared" si="0"/>
        <v>0</v>
      </c>
      <c r="I8" s="173">
        <f>H8+F8</f>
        <v>0</v>
      </c>
      <c r="J8" s="174"/>
    </row>
    <row r="9" spans="2:9" ht="21" customHeight="1">
      <c r="B9" s="2"/>
      <c r="E9" s="114" t="s">
        <v>79</v>
      </c>
      <c r="F9" s="115">
        <f>SUM(F3:F8)</f>
        <v>0</v>
      </c>
      <c r="G9" s="116"/>
      <c r="H9" s="114"/>
      <c r="I9" s="115">
        <f>SUM(I3:I8)</f>
        <v>0</v>
      </c>
    </row>
    <row r="10" spans="2:9" ht="21" customHeight="1">
      <c r="B10" s="2" t="s">
        <v>125</v>
      </c>
      <c r="E10" s="114"/>
      <c r="F10" s="114"/>
      <c r="G10" s="116"/>
      <c r="H10" s="114"/>
      <c r="I10" s="114"/>
    </row>
    <row r="11" spans="2:9" ht="15">
      <c r="B11" s="44"/>
      <c r="D11" s="3"/>
      <c r="E11" s="1"/>
      <c r="F11" s="1"/>
      <c r="H11" s="5"/>
      <c r="I11" s="1"/>
    </row>
    <row r="12" spans="1:9" ht="47.25" customHeight="1">
      <c r="A12" s="45"/>
      <c r="B12" s="226" t="s">
        <v>65</v>
      </c>
      <c r="C12" s="226"/>
      <c r="D12" s="226"/>
      <c r="E12" s="226"/>
      <c r="F12" s="226"/>
      <c r="G12" s="226"/>
      <c r="H12" s="3"/>
      <c r="I12" s="3"/>
    </row>
    <row r="13" spans="2:9" ht="15">
      <c r="B13" s="175" t="s">
        <v>126</v>
      </c>
      <c r="D13" s="46"/>
      <c r="E13" s="3"/>
      <c r="F13" s="3"/>
      <c r="G13" s="3"/>
      <c r="H13" s="3"/>
      <c r="I13" s="3"/>
    </row>
    <row r="14" spans="2:9" ht="60" customHeight="1">
      <c r="B14" s="235" t="s">
        <v>127</v>
      </c>
      <c r="C14" s="235"/>
      <c r="D14" s="235"/>
      <c r="E14" s="235"/>
      <c r="F14" s="235"/>
      <c r="G14" s="235"/>
      <c r="H14" s="235"/>
      <c r="I14" s="235"/>
    </row>
    <row r="15" spans="2:9" ht="15">
      <c r="B15" s="2"/>
      <c r="D15" s="3"/>
      <c r="E15" s="1"/>
      <c r="F15" s="1"/>
      <c r="H15" s="5"/>
      <c r="I15" s="1"/>
    </row>
    <row r="16" spans="2:9" ht="15">
      <c r="B16" s="2"/>
      <c r="D16" s="3"/>
      <c r="E16" s="1"/>
      <c r="F16" s="1"/>
      <c r="H16" s="5"/>
      <c r="I16" s="1"/>
    </row>
    <row r="17" spans="2:9" ht="15">
      <c r="B17" s="2"/>
      <c r="D17" s="3"/>
      <c r="E17" s="1"/>
      <c r="F17" s="1"/>
      <c r="H17" s="5"/>
      <c r="I17" s="1" t="s">
        <v>66</v>
      </c>
    </row>
    <row r="22" spans="1:10" ht="27.75" customHeight="1">
      <c r="A22" s="176"/>
      <c r="B22" s="233"/>
      <c r="C22" s="233"/>
      <c r="D22" s="233"/>
      <c r="E22" s="233"/>
      <c r="F22" s="233"/>
      <c r="G22" s="233"/>
      <c r="H22" s="233"/>
      <c r="I22" s="233"/>
      <c r="J22" s="233"/>
    </row>
    <row r="23" spans="1:10" ht="30" customHeight="1">
      <c r="A23" s="176"/>
      <c r="B23" s="233"/>
      <c r="C23" s="233"/>
      <c r="D23" s="233"/>
      <c r="E23" s="233"/>
      <c r="F23" s="233"/>
      <c r="G23" s="233"/>
      <c r="H23" s="233"/>
      <c r="I23" s="233"/>
      <c r="J23" s="233"/>
    </row>
    <row r="24" spans="1:10" ht="15">
      <c r="A24" s="176"/>
      <c r="B24" s="233"/>
      <c r="C24" s="233"/>
      <c r="D24" s="233"/>
      <c r="E24" s="233"/>
      <c r="F24" s="233"/>
      <c r="G24" s="233"/>
      <c r="H24" s="233"/>
      <c r="I24" s="233"/>
      <c r="J24" s="233"/>
    </row>
    <row r="25" spans="1:10" ht="15">
      <c r="A25" s="176"/>
      <c r="B25" s="233"/>
      <c r="C25" s="233"/>
      <c r="D25" s="233"/>
      <c r="E25" s="233"/>
      <c r="F25" s="233"/>
      <c r="G25" s="233"/>
      <c r="H25" s="233"/>
      <c r="I25" s="233"/>
      <c r="J25" s="233"/>
    </row>
    <row r="26" spans="1:10" ht="15" customHeight="1">
      <c r="A26" s="176"/>
      <c r="B26" s="233"/>
      <c r="C26" s="233"/>
      <c r="D26" s="233"/>
      <c r="E26" s="233"/>
      <c r="F26" s="233"/>
      <c r="G26" s="233"/>
      <c r="H26" s="233"/>
      <c r="I26" s="233"/>
      <c r="J26" s="233"/>
    </row>
  </sheetData>
  <sheetProtection selectLockedCells="1" selectUnlockedCells="1"/>
  <mergeCells count="7">
    <mergeCell ref="B26:J26"/>
    <mergeCell ref="A1:K1"/>
    <mergeCell ref="B12:G12"/>
    <mergeCell ref="B14:I14"/>
    <mergeCell ref="B22:J22"/>
    <mergeCell ref="B23:J23"/>
    <mergeCell ref="B24:J25"/>
  </mergeCells>
  <printOptions/>
  <pageMargins left="0.7083333333333334" right="0.7083333333333334" top="0.7486111111111111" bottom="0.7479166666666667" header="0.31527777777777777" footer="0.5118055555555555"/>
  <pageSetup horizontalDpi="300" verticalDpi="300" orientation="landscape" paperSize="9" scale="66"/>
  <headerFooter alignWithMargins="0">
    <oddHeader>&amp;CARKUSZ ASORTYMENTOWO ILOŚCIOWO CENOWY</oddHead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J12"/>
  <sheetViews>
    <sheetView zoomScale="65" zoomScaleNormal="65" zoomScaleSheetLayoutView="70" zoomScalePageLayoutView="0" workbookViewId="0" topLeftCell="A1">
      <selection activeCell="A1" sqref="A1:J1"/>
    </sheetView>
  </sheetViews>
  <sheetFormatPr defaultColWidth="9.00390625" defaultRowHeight="15"/>
  <cols>
    <col min="1" max="1" width="4.421875" style="3" customWidth="1"/>
    <col min="2" max="2" width="94.28125" style="3" customWidth="1"/>
    <col min="3" max="3" width="5.7109375" style="3" customWidth="1"/>
    <col min="4" max="4" width="8.421875" style="3" customWidth="1"/>
    <col min="5" max="5" width="17.28125" style="3" customWidth="1"/>
    <col min="6" max="6" width="14.28125" style="3" customWidth="1"/>
    <col min="7" max="7" width="12.7109375" style="3" customWidth="1"/>
    <col min="8" max="8" width="16.00390625" style="3" customWidth="1"/>
    <col min="9" max="9" width="14.421875" style="3" customWidth="1"/>
    <col min="10" max="10" width="14.140625" style="3" customWidth="1"/>
    <col min="11" max="16384" width="9.00390625" style="3" customWidth="1"/>
  </cols>
  <sheetData>
    <row r="1" spans="1:10" ht="26.25">
      <c r="A1" s="225" t="s">
        <v>146</v>
      </c>
      <c r="B1" s="225"/>
      <c r="C1" s="225"/>
      <c r="D1" s="225"/>
      <c r="E1" s="225"/>
      <c r="F1" s="225"/>
      <c r="G1" s="225"/>
      <c r="H1" s="225"/>
      <c r="I1" s="225"/>
      <c r="J1" s="225"/>
    </row>
    <row r="2" spans="1:10" s="177" customFormat="1" ht="37.5">
      <c r="A2" s="101" t="s">
        <v>68</v>
      </c>
      <c r="B2" s="101" t="s">
        <v>128</v>
      </c>
      <c r="C2" s="101" t="s">
        <v>3</v>
      </c>
      <c r="D2" s="101" t="s">
        <v>4</v>
      </c>
      <c r="E2" s="102" t="s">
        <v>5</v>
      </c>
      <c r="F2" s="102" t="s">
        <v>6</v>
      </c>
      <c r="G2" s="103" t="s">
        <v>7</v>
      </c>
      <c r="H2" s="102" t="s">
        <v>8</v>
      </c>
      <c r="I2" s="102" t="s">
        <v>9</v>
      </c>
      <c r="J2" s="103" t="s">
        <v>10</v>
      </c>
    </row>
    <row r="3" spans="1:10" ht="305.25" customHeight="1">
      <c r="A3" s="12">
        <v>1</v>
      </c>
      <c r="B3" s="178" t="s">
        <v>129</v>
      </c>
      <c r="C3" s="104" t="s">
        <v>12</v>
      </c>
      <c r="D3" s="179">
        <v>15</v>
      </c>
      <c r="E3" s="106"/>
      <c r="F3" s="106">
        <f>E3*D3</f>
        <v>0</v>
      </c>
      <c r="G3" s="107">
        <v>0.23</v>
      </c>
      <c r="H3" s="180">
        <f>F3*G3</f>
        <v>0</v>
      </c>
      <c r="I3" s="106">
        <f>H3+F3</f>
        <v>0</v>
      </c>
      <c r="J3" s="18"/>
    </row>
    <row r="4" spans="1:10" ht="221.25" customHeight="1">
      <c r="A4" s="12">
        <v>2</v>
      </c>
      <c r="B4" s="178" t="s">
        <v>130</v>
      </c>
      <c r="C4" s="104" t="s">
        <v>12</v>
      </c>
      <c r="D4" s="179">
        <v>20</v>
      </c>
      <c r="E4" s="106"/>
      <c r="F4" s="106">
        <f>E4*D4</f>
        <v>0</v>
      </c>
      <c r="G4" s="107">
        <v>0.23</v>
      </c>
      <c r="H4" s="180">
        <f>F4*G4</f>
        <v>0</v>
      </c>
      <c r="I4" s="106">
        <f>H4+F4</f>
        <v>0</v>
      </c>
      <c r="J4" s="18"/>
    </row>
    <row r="5" spans="1:10" ht="228" customHeight="1">
      <c r="A5" s="12">
        <v>3</v>
      </c>
      <c r="B5" s="178" t="s">
        <v>131</v>
      </c>
      <c r="C5" s="104" t="s">
        <v>12</v>
      </c>
      <c r="D5" s="179">
        <v>20</v>
      </c>
      <c r="E5" s="106"/>
      <c r="F5" s="106">
        <f>E5*D5</f>
        <v>0</v>
      </c>
      <c r="G5" s="107">
        <v>0.23</v>
      </c>
      <c r="H5" s="180">
        <f>F5*G5</f>
        <v>0</v>
      </c>
      <c r="I5" s="106">
        <f>H5+F5</f>
        <v>0</v>
      </c>
      <c r="J5" s="18"/>
    </row>
    <row r="6" spans="1:10" ht="18.75">
      <c r="A6" s="142"/>
      <c r="B6" s="181"/>
      <c r="C6" s="182"/>
      <c r="D6" s="182"/>
      <c r="E6" s="218" t="s">
        <v>84</v>
      </c>
      <c r="F6" s="219">
        <f>SUM(F3:F5)</f>
        <v>0</v>
      </c>
      <c r="G6" s="220"/>
      <c r="H6" s="221">
        <f>SUM(H3:H5)</f>
        <v>0</v>
      </c>
      <c r="I6" s="219">
        <f>SUM(I3:I5)</f>
        <v>0</v>
      </c>
      <c r="J6" s="142"/>
    </row>
    <row r="7" spans="1:10" ht="15">
      <c r="A7" s="142"/>
      <c r="B7" s="181"/>
      <c r="C7" s="142"/>
      <c r="D7" s="142"/>
      <c r="E7" s="142"/>
      <c r="F7" s="142"/>
      <c r="G7" s="142"/>
      <c r="H7" s="142"/>
      <c r="I7" s="142"/>
      <c r="J7" s="142"/>
    </row>
    <row r="8" spans="1:9" ht="21" customHeight="1">
      <c r="A8" s="1"/>
      <c r="B8" s="2" t="s">
        <v>132</v>
      </c>
      <c r="C8" s="1"/>
      <c r="D8" s="1"/>
      <c r="E8" s="114"/>
      <c r="F8" s="114"/>
      <c r="G8" s="116"/>
      <c r="H8" s="114"/>
      <c r="I8" s="114"/>
    </row>
    <row r="9" spans="1:9" ht="15">
      <c r="A9" s="1"/>
      <c r="B9" s="44"/>
      <c r="C9" s="1"/>
      <c r="E9" s="1"/>
      <c r="F9" s="1"/>
      <c r="G9" s="4"/>
      <c r="H9" s="5"/>
      <c r="I9" s="1"/>
    </row>
    <row r="10" spans="1:7" ht="47.25" customHeight="1">
      <c r="A10" s="45"/>
      <c r="B10" s="226" t="s">
        <v>65</v>
      </c>
      <c r="C10" s="226"/>
      <c r="D10" s="226"/>
      <c r="E10" s="226"/>
      <c r="F10" s="226"/>
      <c r="G10" s="226"/>
    </row>
    <row r="11" spans="1:4" ht="15">
      <c r="A11" s="1"/>
      <c r="B11" s="175"/>
      <c r="C11" s="1"/>
      <c r="D11" s="46"/>
    </row>
    <row r="12" spans="1:9" ht="15">
      <c r="A12" s="1"/>
      <c r="B12" s="2"/>
      <c r="C12" s="1"/>
      <c r="E12" s="1"/>
      <c r="F12" s="1"/>
      <c r="G12" s="4"/>
      <c r="H12" s="5"/>
      <c r="I12" s="1" t="s">
        <v>66</v>
      </c>
    </row>
  </sheetData>
  <sheetProtection selectLockedCells="1" selectUnlockedCells="1"/>
  <mergeCells count="2">
    <mergeCell ref="A1:J1"/>
    <mergeCell ref="B10:G10"/>
  </mergeCells>
  <printOptions/>
  <pageMargins left="0.7083333333333334" right="0.7083333333333334" top="0.7486111111111111" bottom="0.7479166666666667" header="0.31527777777777777" footer="0.5118055555555555"/>
  <pageSetup fitToHeight="1" fitToWidth="1" horizontalDpi="300" verticalDpi="300" orientation="portrait" paperSize="9" r:id="rId2"/>
  <headerFooter alignWithMargins="0">
    <oddHeader>&amp;CARKUSZ ASORTYMENTOWO ILOŚCIOWO CENOWY</oddHeader>
  </headerFooter>
  <colBreaks count="1" manualBreakCount="1">
    <brk id="10" max="65535" man="1"/>
  </colBreaks>
  <drawing r:id="rId1"/>
</worksheet>
</file>

<file path=xl/worksheets/sheet12.xml><?xml version="1.0" encoding="utf-8"?>
<worksheet xmlns="http://schemas.openxmlformats.org/spreadsheetml/2006/main" xmlns:r="http://schemas.openxmlformats.org/officeDocument/2006/relationships">
  <dimension ref="A1:J10"/>
  <sheetViews>
    <sheetView zoomScaleSheetLayoutView="100" zoomScalePageLayoutView="0" workbookViewId="0" topLeftCell="A1">
      <selection activeCell="A1" sqref="A1:J1"/>
    </sheetView>
  </sheetViews>
  <sheetFormatPr defaultColWidth="8.57421875" defaultRowHeight="15"/>
  <cols>
    <col min="1" max="1" width="5.8515625" style="3" customWidth="1"/>
    <col min="2" max="2" width="43.00390625" style="3" customWidth="1"/>
    <col min="3" max="3" width="8.57421875" style="3" customWidth="1"/>
    <col min="4" max="4" width="13.7109375" style="3" customWidth="1"/>
    <col min="5" max="5" width="11.140625" style="3" customWidth="1"/>
    <col min="6" max="6" width="12.00390625" style="3" customWidth="1"/>
    <col min="7" max="7" width="6.00390625" style="3" customWidth="1"/>
    <col min="8" max="8" width="10.421875" style="3" customWidth="1"/>
    <col min="9" max="9" width="11.28125" style="3" customWidth="1"/>
    <col min="10" max="10" width="19.28125" style="3" customWidth="1"/>
    <col min="11" max="16384" width="8.57421875" style="3" customWidth="1"/>
  </cols>
  <sheetData>
    <row r="1" spans="1:10" ht="26.25">
      <c r="A1" s="236" t="s">
        <v>145</v>
      </c>
      <c r="B1" s="236"/>
      <c r="C1" s="236"/>
      <c r="D1" s="236"/>
      <c r="E1" s="236"/>
      <c r="F1" s="236"/>
      <c r="G1" s="236"/>
      <c r="H1" s="236"/>
      <c r="I1" s="236"/>
      <c r="J1" s="236"/>
    </row>
    <row r="2" spans="1:10" ht="30">
      <c r="A2" s="52" t="s">
        <v>1</v>
      </c>
      <c r="B2" s="26" t="s">
        <v>128</v>
      </c>
      <c r="C2" s="52" t="s">
        <v>3</v>
      </c>
      <c r="D2" s="52" t="s">
        <v>4</v>
      </c>
      <c r="E2" s="52" t="s">
        <v>5</v>
      </c>
      <c r="F2" s="183" t="s">
        <v>6</v>
      </c>
      <c r="G2" s="55" t="s">
        <v>7</v>
      </c>
      <c r="H2" s="184" t="s">
        <v>8</v>
      </c>
      <c r="I2" s="52" t="s">
        <v>9</v>
      </c>
      <c r="J2" s="55" t="s">
        <v>10</v>
      </c>
    </row>
    <row r="3" spans="1:10" ht="76.5">
      <c r="A3" s="185">
        <v>1</v>
      </c>
      <c r="B3" s="222" t="s">
        <v>133</v>
      </c>
      <c r="C3" s="12" t="s">
        <v>12</v>
      </c>
      <c r="D3" s="12">
        <v>25</v>
      </c>
      <c r="E3" s="15"/>
      <c r="F3" s="15">
        <f>E3*D3</f>
        <v>0</v>
      </c>
      <c r="G3" s="16">
        <v>0.23</v>
      </c>
      <c r="H3" s="17">
        <f>F3*G3</f>
        <v>0</v>
      </c>
      <c r="I3" s="186">
        <f>H3+F3</f>
        <v>0</v>
      </c>
      <c r="J3" s="187"/>
    </row>
    <row r="4" spans="2:9" ht="15.75">
      <c r="B4" s="188"/>
      <c r="C4" s="188"/>
      <c r="D4" s="188"/>
      <c r="E4" s="189" t="s">
        <v>84</v>
      </c>
      <c r="F4" s="190">
        <f>SUM(F3)</f>
        <v>0</v>
      </c>
      <c r="G4" s="191"/>
      <c r="H4" s="192"/>
      <c r="I4" s="193">
        <f>I3</f>
        <v>0</v>
      </c>
    </row>
    <row r="5" spans="2:9" s="194" customFormat="1" ht="15">
      <c r="B5" s="195"/>
      <c r="C5" s="196"/>
      <c r="D5" s="196"/>
      <c r="E5" s="196"/>
      <c r="F5" s="196"/>
      <c r="G5" s="196"/>
      <c r="H5" s="196"/>
      <c r="I5" s="196"/>
    </row>
    <row r="6" spans="1:9" ht="21" customHeight="1">
      <c r="A6" s="1"/>
      <c r="B6" s="3" t="s">
        <v>125</v>
      </c>
      <c r="C6" s="1"/>
      <c r="D6" s="1"/>
      <c r="E6" s="114"/>
      <c r="F6" s="114"/>
      <c r="G6" s="116"/>
      <c r="H6" s="114"/>
      <c r="I6" s="114"/>
    </row>
    <row r="7" spans="1:9" ht="15">
      <c r="A7" s="1"/>
      <c r="B7" s="44"/>
      <c r="C7" s="1"/>
      <c r="E7" s="1"/>
      <c r="F7" s="1"/>
      <c r="G7" s="4"/>
      <c r="H7" s="5"/>
      <c r="I7" s="1"/>
    </row>
    <row r="8" spans="1:7" ht="47.25" customHeight="1">
      <c r="A8" s="45"/>
      <c r="B8" s="226" t="s">
        <v>65</v>
      </c>
      <c r="C8" s="226"/>
      <c r="D8" s="226"/>
      <c r="E8" s="226"/>
      <c r="F8" s="226"/>
      <c r="G8" s="226"/>
    </row>
    <row r="9" spans="1:4" ht="15">
      <c r="A9" s="1"/>
      <c r="B9" s="175"/>
      <c r="C9" s="1"/>
      <c r="D9" s="46"/>
    </row>
    <row r="10" spans="1:9" ht="15">
      <c r="A10" s="1"/>
      <c r="B10" s="2"/>
      <c r="C10" s="1"/>
      <c r="E10" s="1"/>
      <c r="F10" s="1"/>
      <c r="G10" s="4"/>
      <c r="H10" s="5"/>
      <c r="I10" s="1" t="s">
        <v>66</v>
      </c>
    </row>
  </sheetData>
  <sheetProtection selectLockedCells="1" selectUnlockedCells="1"/>
  <mergeCells count="2">
    <mergeCell ref="A1:J1"/>
    <mergeCell ref="B8:G8"/>
  </mergeCells>
  <printOptions/>
  <pageMargins left="0.7083333333333334" right="0.7083333333333334" top="0.7486111111111111" bottom="0.7479166666666667" header="0.31527777777777777" footer="0.5118055555555555"/>
  <pageSetup horizontalDpi="300" verticalDpi="300" orientation="landscape" paperSize="9" scale="81"/>
  <headerFooter alignWithMargins="0">
    <oddHeader>&amp;CARKUSZ ASORTYMENTOWO ILOŚCIOWO CENOWY&amp;R\</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65" zoomScaleNormal="65" zoomScalePageLayoutView="0" workbookViewId="0" topLeftCell="A1">
      <selection activeCell="A1" sqref="A1"/>
    </sheetView>
  </sheetViews>
  <sheetFormatPr defaultColWidth="8.8515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K21"/>
  <sheetViews>
    <sheetView zoomScale="65" zoomScaleNormal="65" zoomScalePageLayoutView="0" workbookViewId="0" topLeftCell="A1">
      <selection activeCell="E3" sqref="E3"/>
    </sheetView>
  </sheetViews>
  <sheetFormatPr defaultColWidth="11.421875" defaultRowHeight="15"/>
  <cols>
    <col min="1" max="1" width="5.7109375" style="1" customWidth="1"/>
    <col min="2" max="2" width="85.7109375" style="3" customWidth="1"/>
    <col min="3" max="3" width="5.57421875" style="1" customWidth="1"/>
    <col min="4" max="4" width="14.8515625" style="1" customWidth="1"/>
    <col min="5" max="5" width="13.140625" style="51" customWidth="1"/>
    <col min="6" max="6" width="20.57421875" style="51" customWidth="1"/>
    <col min="7" max="7" width="9.421875" style="4" customWidth="1"/>
    <col min="8" max="8" width="21.140625" style="51" customWidth="1"/>
    <col min="9" max="9" width="24.421875" style="51" customWidth="1"/>
    <col min="10" max="10" width="20.00390625" style="3" customWidth="1"/>
    <col min="11" max="16384" width="11.421875" style="3" customWidth="1"/>
  </cols>
  <sheetData>
    <row r="1" spans="1:11" s="6" customFormat="1" ht="28.5" customHeight="1">
      <c r="A1" s="225" t="s">
        <v>67</v>
      </c>
      <c r="B1" s="225"/>
      <c r="C1" s="225"/>
      <c r="D1" s="225"/>
      <c r="E1" s="225"/>
      <c r="F1" s="225"/>
      <c r="G1" s="225"/>
      <c r="H1" s="225"/>
      <c r="I1" s="225"/>
      <c r="J1" s="225"/>
      <c r="K1" s="225"/>
    </row>
    <row r="2" spans="1:10" s="48" customFormat="1" ht="34.5" customHeight="1">
      <c r="A2" s="52" t="s">
        <v>68</v>
      </c>
      <c r="B2" s="53" t="s">
        <v>2</v>
      </c>
      <c r="C2" s="53" t="s">
        <v>3</v>
      </c>
      <c r="D2" s="53" t="s">
        <v>4</v>
      </c>
      <c r="E2" s="54" t="s">
        <v>5</v>
      </c>
      <c r="F2" s="54" t="s">
        <v>6</v>
      </c>
      <c r="G2" s="55" t="s">
        <v>7</v>
      </c>
      <c r="H2" s="56" t="s">
        <v>8</v>
      </c>
      <c r="I2" s="56" t="s">
        <v>9</v>
      </c>
      <c r="J2" s="55" t="s">
        <v>10</v>
      </c>
    </row>
    <row r="3" spans="1:10" ht="195.75" customHeight="1">
      <c r="A3" s="12">
        <v>1</v>
      </c>
      <c r="B3" s="57" t="s">
        <v>69</v>
      </c>
      <c r="C3" s="58" t="s">
        <v>40</v>
      </c>
      <c r="D3" s="59">
        <v>1000</v>
      </c>
      <c r="E3" s="60"/>
      <c r="F3" s="60">
        <f aca="true" t="shared" si="0" ref="F3:F9">E3*D3</f>
        <v>0</v>
      </c>
      <c r="G3" s="61">
        <v>0.23</v>
      </c>
      <c r="H3" s="60">
        <f>F3*G3</f>
        <v>0</v>
      </c>
      <c r="I3" s="60">
        <f>H3+F3</f>
        <v>0</v>
      </c>
      <c r="J3" s="62"/>
    </row>
    <row r="4" spans="1:10" ht="239.25" customHeight="1">
      <c r="A4" s="12">
        <v>2</v>
      </c>
      <c r="B4" s="63" t="s">
        <v>70</v>
      </c>
      <c r="C4" s="58" t="s">
        <v>71</v>
      </c>
      <c r="D4" s="59">
        <v>120</v>
      </c>
      <c r="E4" s="64"/>
      <c r="F4" s="227">
        <f t="shared" si="0"/>
        <v>0</v>
      </c>
      <c r="G4" s="227"/>
      <c r="H4" s="227"/>
      <c r="I4" s="227"/>
      <c r="J4" s="65"/>
    </row>
    <row r="5" spans="1:10" ht="150.75" customHeight="1">
      <c r="A5" s="12">
        <v>3</v>
      </c>
      <c r="B5" s="63" t="s">
        <v>72</v>
      </c>
      <c r="C5" s="58" t="s">
        <v>71</v>
      </c>
      <c r="D5" s="59">
        <v>10</v>
      </c>
      <c r="E5" s="217"/>
      <c r="F5" s="60">
        <f t="shared" si="0"/>
        <v>0</v>
      </c>
      <c r="G5" s="61">
        <v>0.23</v>
      </c>
      <c r="H5" s="60">
        <f>F5*G5</f>
        <v>0</v>
      </c>
      <c r="I5" s="60">
        <f>H5+F5</f>
        <v>0</v>
      </c>
      <c r="J5" s="62"/>
    </row>
    <row r="6" spans="1:10" ht="83.25" customHeight="1">
      <c r="A6" s="12">
        <v>4</v>
      </c>
      <c r="B6" s="63" t="s">
        <v>73</v>
      </c>
      <c r="C6" s="58" t="s">
        <v>40</v>
      </c>
      <c r="D6" s="59">
        <v>400</v>
      </c>
      <c r="E6" s="60"/>
      <c r="F6" s="60">
        <f t="shared" si="0"/>
        <v>0</v>
      </c>
      <c r="G6" s="61">
        <v>0.23</v>
      </c>
      <c r="H6" s="60">
        <f>F6*G6</f>
        <v>0</v>
      </c>
      <c r="I6" s="60">
        <f>H6+F6</f>
        <v>0</v>
      </c>
      <c r="J6" s="65"/>
    </row>
    <row r="7" spans="1:10" ht="99.75" customHeight="1">
      <c r="A7" s="12">
        <v>5</v>
      </c>
      <c r="B7" s="66" t="s">
        <v>74</v>
      </c>
      <c r="C7" s="58" t="s">
        <v>75</v>
      </c>
      <c r="D7" s="59">
        <v>500</v>
      </c>
      <c r="E7" s="60"/>
      <c r="F7" s="60">
        <f t="shared" si="0"/>
        <v>0</v>
      </c>
      <c r="G7" s="61">
        <v>0.23</v>
      </c>
      <c r="H7" s="60">
        <f>F7*G7</f>
        <v>0</v>
      </c>
      <c r="I7" s="60">
        <f>H7+F7</f>
        <v>0</v>
      </c>
      <c r="J7" s="65"/>
    </row>
    <row r="8" spans="1:10" ht="97.5" customHeight="1">
      <c r="A8" s="12">
        <v>6</v>
      </c>
      <c r="B8" s="57" t="s">
        <v>76</v>
      </c>
      <c r="C8" s="67" t="s">
        <v>12</v>
      </c>
      <c r="D8" s="68">
        <v>20</v>
      </c>
      <c r="E8" s="60"/>
      <c r="F8" s="60">
        <f t="shared" si="0"/>
        <v>0</v>
      </c>
      <c r="G8" s="61">
        <v>0.23</v>
      </c>
      <c r="H8" s="60">
        <f>F8*G8</f>
        <v>0</v>
      </c>
      <c r="I8" s="60">
        <f>H8+F8</f>
        <v>0</v>
      </c>
      <c r="J8" s="65"/>
    </row>
    <row r="9" spans="1:10" ht="96" customHeight="1">
      <c r="A9" s="12">
        <v>7</v>
      </c>
      <c r="B9" s="57" t="s">
        <v>77</v>
      </c>
      <c r="C9" s="67" t="s">
        <v>78</v>
      </c>
      <c r="D9" s="68">
        <v>20000</v>
      </c>
      <c r="E9" s="60"/>
      <c r="F9" s="60">
        <f t="shared" si="0"/>
        <v>0</v>
      </c>
      <c r="G9" s="61">
        <v>0.23</v>
      </c>
      <c r="H9" s="60">
        <f>F9*G9</f>
        <v>0</v>
      </c>
      <c r="I9" s="60">
        <f>H9+F9</f>
        <v>0</v>
      </c>
      <c r="J9" s="65"/>
    </row>
    <row r="10" spans="2:9" ht="31.5" customHeight="1">
      <c r="B10" s="69"/>
      <c r="C10" s="70"/>
      <c r="D10" s="70"/>
      <c r="E10" s="71" t="s">
        <v>79</v>
      </c>
      <c r="F10" s="72">
        <f>SUM(F3:F9)</f>
        <v>0</v>
      </c>
      <c r="G10" s="73"/>
      <c r="H10" s="71"/>
      <c r="I10" s="72">
        <f>SUM(I3:I9)</f>
        <v>0</v>
      </c>
    </row>
    <row r="11" spans="2:9" ht="15">
      <c r="B11" s="2"/>
      <c r="D11" s="3"/>
      <c r="E11" s="1"/>
      <c r="F11" s="1"/>
      <c r="H11" s="5"/>
      <c r="I11" s="1"/>
    </row>
    <row r="12" spans="2:9" ht="15">
      <c r="B12" s="44"/>
      <c r="D12" s="3"/>
      <c r="E12" s="1"/>
      <c r="F12" s="1"/>
      <c r="H12" s="5"/>
      <c r="I12" s="1"/>
    </row>
    <row r="13" spans="2:9" ht="15">
      <c r="B13" s="44"/>
      <c r="D13" s="3"/>
      <c r="E13" s="1"/>
      <c r="F13" s="1"/>
      <c r="H13" s="5"/>
      <c r="I13" s="1"/>
    </row>
    <row r="14" spans="1:9" ht="31.5" customHeight="1">
      <c r="A14" s="45"/>
      <c r="B14" s="226" t="s">
        <v>65</v>
      </c>
      <c r="C14" s="226"/>
      <c r="D14" s="226"/>
      <c r="E14" s="226"/>
      <c r="F14" s="226"/>
      <c r="G14" s="3"/>
      <c r="H14" s="3"/>
      <c r="I14" s="3"/>
    </row>
    <row r="15" spans="2:9" ht="15">
      <c r="B15" s="2"/>
      <c r="D15" s="46"/>
      <c r="E15" s="3"/>
      <c r="F15" s="3"/>
      <c r="G15" s="3"/>
      <c r="H15" s="3"/>
      <c r="I15" s="3"/>
    </row>
    <row r="16" spans="2:9" ht="15">
      <c r="B16" s="2"/>
      <c r="D16" s="47"/>
      <c r="E16" s="48"/>
      <c r="F16" s="48"/>
      <c r="G16" s="49"/>
      <c r="H16" s="50"/>
      <c r="I16" s="1"/>
    </row>
    <row r="17" spans="2:9" ht="15">
      <c r="B17" s="2"/>
      <c r="D17" s="3"/>
      <c r="E17" s="1"/>
      <c r="F17" s="1"/>
      <c r="H17" s="5"/>
      <c r="I17" s="1"/>
    </row>
    <row r="18" spans="2:9" ht="15">
      <c r="B18" s="2"/>
      <c r="D18" s="3"/>
      <c r="E18" s="1"/>
      <c r="F18" s="1"/>
      <c r="H18" s="5"/>
      <c r="I18" s="1"/>
    </row>
    <row r="19" spans="2:9" ht="15">
      <c r="B19" s="2"/>
      <c r="D19" s="3"/>
      <c r="E19" s="1"/>
      <c r="F19" s="1"/>
      <c r="H19" s="5"/>
      <c r="I19" s="1" t="s">
        <v>66</v>
      </c>
    </row>
    <row r="20" spans="2:9" ht="15">
      <c r="B20" s="2"/>
      <c r="D20" s="3"/>
      <c r="E20" s="1"/>
      <c r="F20" s="1"/>
      <c r="H20" s="5"/>
      <c r="I20" s="1"/>
    </row>
    <row r="21" spans="2:9" ht="15">
      <c r="B21" s="2"/>
      <c r="D21" s="3"/>
      <c r="E21" s="1"/>
      <c r="F21" s="1"/>
      <c r="H21" s="5"/>
      <c r="I21" s="1"/>
    </row>
  </sheetData>
  <sheetProtection selectLockedCells="1" selectUnlockedCells="1"/>
  <mergeCells count="3">
    <mergeCell ref="A1:K1"/>
    <mergeCell ref="F4:I4"/>
    <mergeCell ref="B14:F14"/>
  </mergeCells>
  <printOptions/>
  <pageMargins left="0.7875" right="0.7875" top="1.023611111111111" bottom="1.023611111111111" header="0.7875" footer="0.7875"/>
  <pageSetup fitToHeight="0" fitToWidth="1" horizontalDpi="300" verticalDpi="300" orientation="landscape" paperSize="9"/>
  <headerFooter alignWithMargins="0">
    <oddHeader>&amp;C&amp;"Arial,Normalny"&amp;10ARKUSZ ASORTYMENTOWO ILOŚCIOWO CENOWY</oddHeader>
    <oddFooter>&amp;C&amp;"Arial,Normalny"&amp;10Strona &amp;P</oddFooter>
  </headerFooter>
  <drawing r:id="rId1"/>
</worksheet>
</file>

<file path=xl/worksheets/sheet4.xml><?xml version="1.0" encoding="utf-8"?>
<worksheet xmlns="http://schemas.openxmlformats.org/spreadsheetml/2006/main" xmlns:r="http://schemas.openxmlformats.org/officeDocument/2006/relationships">
  <dimension ref="A1:K16"/>
  <sheetViews>
    <sheetView zoomScale="65" zoomScaleNormal="65" zoomScalePageLayoutView="0" workbookViewId="0" topLeftCell="A1">
      <selection activeCell="E4" sqref="E3:E4"/>
    </sheetView>
  </sheetViews>
  <sheetFormatPr defaultColWidth="9.00390625" defaultRowHeight="15"/>
  <cols>
    <col min="1" max="1" width="7.421875" style="3" customWidth="1"/>
    <col min="2" max="2" width="83.140625" style="3" customWidth="1"/>
    <col min="3" max="3" width="5.7109375" style="3" customWidth="1"/>
    <col min="4" max="4" width="8.8515625" style="3" customWidth="1"/>
    <col min="5" max="5" width="14.28125" style="3" customWidth="1"/>
    <col min="6" max="6" width="17.57421875" style="3" customWidth="1"/>
    <col min="7" max="7" width="10.28125" style="3" customWidth="1"/>
    <col min="8" max="8" width="29.8515625" style="3" customWidth="1"/>
    <col min="9" max="9" width="28.421875" style="3" customWidth="1"/>
    <col min="10" max="10" width="29.00390625" style="3" customWidth="1"/>
    <col min="11" max="16384" width="9.00390625" style="3" customWidth="1"/>
  </cols>
  <sheetData>
    <row r="1" spans="1:11" ht="26.25">
      <c r="A1" s="225" t="s">
        <v>80</v>
      </c>
      <c r="B1" s="225"/>
      <c r="C1" s="225"/>
      <c r="D1" s="225"/>
      <c r="E1" s="225"/>
      <c r="F1" s="225"/>
      <c r="G1" s="225"/>
      <c r="H1" s="225"/>
      <c r="I1" s="225"/>
      <c r="J1" s="225"/>
      <c r="K1" s="225"/>
    </row>
    <row r="2" spans="1:10" s="48" customFormat="1" ht="42">
      <c r="A2" s="74" t="s">
        <v>68</v>
      </c>
      <c r="B2" s="74" t="s">
        <v>2</v>
      </c>
      <c r="C2" s="74" t="s">
        <v>3</v>
      </c>
      <c r="D2" s="74" t="s">
        <v>4</v>
      </c>
      <c r="E2" s="75" t="s">
        <v>5</v>
      </c>
      <c r="F2" s="75" t="s">
        <v>6</v>
      </c>
      <c r="G2" s="76" t="s">
        <v>7</v>
      </c>
      <c r="H2" s="75" t="s">
        <v>8</v>
      </c>
      <c r="I2" s="75" t="s">
        <v>9</v>
      </c>
      <c r="J2" s="76" t="s">
        <v>10</v>
      </c>
    </row>
    <row r="3" spans="1:10" ht="116.25" customHeight="1">
      <c r="A3" s="67">
        <v>1</v>
      </c>
      <c r="B3" s="57" t="s">
        <v>81</v>
      </c>
      <c r="C3" s="77" t="s">
        <v>37</v>
      </c>
      <c r="D3" s="67">
        <v>50</v>
      </c>
      <c r="E3" s="60"/>
      <c r="F3" s="60">
        <f>E3*D3</f>
        <v>0</v>
      </c>
      <c r="G3" s="61">
        <v>0.23</v>
      </c>
      <c r="H3" s="60">
        <f>F3*G3</f>
        <v>0</v>
      </c>
      <c r="I3" s="60">
        <f>H3+F3</f>
        <v>0</v>
      </c>
      <c r="J3" s="78"/>
    </row>
    <row r="4" spans="1:10" ht="104.25" customHeight="1">
      <c r="A4" s="67">
        <v>2</v>
      </c>
      <c r="B4" s="79" t="s">
        <v>82</v>
      </c>
      <c r="C4" s="58" t="s">
        <v>12</v>
      </c>
      <c r="D4" s="67">
        <v>80</v>
      </c>
      <c r="E4" s="60"/>
      <c r="F4" s="60">
        <f>E4*D4</f>
        <v>0</v>
      </c>
      <c r="G4" s="61">
        <v>0.23</v>
      </c>
      <c r="H4" s="60">
        <f>F4*G4</f>
        <v>0</v>
      </c>
      <c r="I4" s="60">
        <f>H4+F4</f>
        <v>0</v>
      </c>
      <c r="J4" s="78"/>
    </row>
    <row r="5" spans="1:10" ht="129.75" customHeight="1">
      <c r="A5" s="67">
        <v>3</v>
      </c>
      <c r="B5" s="80" t="s">
        <v>83</v>
      </c>
      <c r="C5" s="81" t="s">
        <v>12</v>
      </c>
      <c r="D5" s="67">
        <v>50</v>
      </c>
      <c r="E5" s="82"/>
      <c r="F5" s="83">
        <f>E5*D5</f>
        <v>0</v>
      </c>
      <c r="G5" s="84"/>
      <c r="H5" s="82"/>
      <c r="I5" s="83">
        <f>H5+F5</f>
        <v>0</v>
      </c>
      <c r="J5" s="85"/>
    </row>
    <row r="6" spans="1:10" ht="21" customHeight="1">
      <c r="A6" s="69"/>
      <c r="B6" s="69"/>
      <c r="C6" s="69"/>
      <c r="D6" s="69"/>
      <c r="E6" s="228" t="s">
        <v>84</v>
      </c>
      <c r="F6" s="229">
        <f>F3+F4+F5</f>
        <v>0</v>
      </c>
      <c r="G6" s="86"/>
      <c r="H6" s="86"/>
      <c r="I6" s="229">
        <f>I3+I4</f>
        <v>0</v>
      </c>
      <c r="J6" s="69"/>
    </row>
    <row r="7" spans="1:10" ht="21" customHeight="1">
      <c r="A7" s="69"/>
      <c r="B7" s="69"/>
      <c r="C7" s="69"/>
      <c r="D7" s="69"/>
      <c r="E7" s="228"/>
      <c r="F7" s="229"/>
      <c r="G7" s="87"/>
      <c r="H7" s="87"/>
      <c r="I7" s="229"/>
      <c r="J7" s="69"/>
    </row>
    <row r="8" spans="1:9" ht="15">
      <c r="A8" s="1"/>
      <c r="B8" s="2"/>
      <c r="C8" s="1"/>
      <c r="E8" s="1"/>
      <c r="F8" s="1"/>
      <c r="G8" s="4"/>
      <c r="H8" s="5"/>
      <c r="I8" s="1"/>
    </row>
    <row r="9" spans="1:9" ht="15">
      <c r="A9" s="1"/>
      <c r="B9" s="44"/>
      <c r="C9" s="1"/>
      <c r="E9" s="1"/>
      <c r="F9" s="1"/>
      <c r="G9" s="4"/>
      <c r="H9" s="5"/>
      <c r="I9" s="1"/>
    </row>
    <row r="10" spans="1:6" ht="37.5" customHeight="1">
      <c r="A10" s="45"/>
      <c r="B10" s="226" t="s">
        <v>65</v>
      </c>
      <c r="C10" s="226"/>
      <c r="D10" s="226"/>
      <c r="E10" s="226"/>
      <c r="F10" s="226"/>
    </row>
    <row r="11" spans="1:4" ht="15">
      <c r="A11" s="1"/>
      <c r="B11" s="2"/>
      <c r="C11" s="1"/>
      <c r="D11" s="46"/>
    </row>
    <row r="12" spans="1:9" ht="15">
      <c r="A12" s="1"/>
      <c r="B12" s="2"/>
      <c r="C12" s="1"/>
      <c r="D12" s="47"/>
      <c r="E12" s="48"/>
      <c r="F12" s="48"/>
      <c r="G12" s="49"/>
      <c r="H12" s="50"/>
      <c r="I12" s="1"/>
    </row>
    <row r="13" spans="1:9" ht="15">
      <c r="A13" s="1"/>
      <c r="B13" s="2"/>
      <c r="C13" s="1"/>
      <c r="E13" s="1"/>
      <c r="F13" s="1"/>
      <c r="G13" s="4"/>
      <c r="H13" s="5"/>
      <c r="I13" s="1"/>
    </row>
    <row r="14" spans="1:9" ht="15">
      <c r="A14" s="1"/>
      <c r="B14" s="2"/>
      <c r="C14" s="1"/>
      <c r="E14" s="1"/>
      <c r="F14" s="1"/>
      <c r="G14" s="4"/>
      <c r="H14" s="5"/>
      <c r="I14" s="1"/>
    </row>
    <row r="15" spans="1:9" ht="15">
      <c r="A15" s="1"/>
      <c r="B15" s="2"/>
      <c r="C15" s="1"/>
      <c r="E15" s="1"/>
      <c r="F15" s="1"/>
      <c r="G15" s="4"/>
      <c r="H15" s="5"/>
      <c r="I15" s="1" t="s">
        <v>66</v>
      </c>
    </row>
    <row r="16" spans="1:9" ht="15">
      <c r="A16" s="1"/>
      <c r="B16" s="2"/>
      <c r="C16" s="1"/>
      <c r="E16" s="1"/>
      <c r="F16" s="1"/>
      <c r="G16" s="4"/>
      <c r="H16" s="5"/>
      <c r="I16" s="1"/>
    </row>
  </sheetData>
  <sheetProtection selectLockedCells="1" selectUnlockedCells="1"/>
  <mergeCells count="5">
    <mergeCell ref="A1:K1"/>
    <mergeCell ref="E6:E7"/>
    <mergeCell ref="F6:F7"/>
    <mergeCell ref="I6:I7"/>
    <mergeCell ref="B10:F10"/>
  </mergeCells>
  <printOptions/>
  <pageMargins left="0.7083333333333334" right="0.7083333333333334" top="0.7486111111111111" bottom="0.7479166666666667" header="0.31527777777777777" footer="0.5118055555555555"/>
  <pageSetup horizontalDpi="300" verticalDpi="300" orientation="landscape" paperSize="9" scale="49"/>
  <headerFooter alignWithMargins="0">
    <oddHeader>&amp;CARKUSZ ASORTYMENTOWO ILOŚCIOWO CENOWY</oddHeader>
  </headerFooter>
  <drawing r:id="rId1"/>
</worksheet>
</file>

<file path=xl/worksheets/sheet5.xml><?xml version="1.0" encoding="utf-8"?>
<worksheet xmlns="http://schemas.openxmlformats.org/spreadsheetml/2006/main" xmlns:r="http://schemas.openxmlformats.org/officeDocument/2006/relationships">
  <dimension ref="A1:J14"/>
  <sheetViews>
    <sheetView zoomScale="65" zoomScaleNormal="65" zoomScalePageLayoutView="0" workbookViewId="0" topLeftCell="A1">
      <selection activeCell="E3" sqref="E3"/>
    </sheetView>
  </sheetViews>
  <sheetFormatPr defaultColWidth="11.421875" defaultRowHeight="15"/>
  <cols>
    <col min="1" max="1" width="4.7109375" style="3" customWidth="1"/>
    <col min="2" max="2" width="69.7109375" style="3" customWidth="1"/>
    <col min="3" max="3" width="7.421875" style="1" customWidth="1"/>
    <col min="4" max="4" width="9.28125" style="1" customWidth="1"/>
    <col min="5" max="5" width="20.7109375" style="1" customWidth="1"/>
    <col min="6" max="6" width="20.140625" style="51" customWidth="1"/>
    <col min="7" max="7" width="12.00390625" style="1" customWidth="1"/>
    <col min="8" max="8" width="12.8515625" style="1" customWidth="1"/>
    <col min="9" max="9" width="21.421875" style="1" customWidth="1"/>
    <col min="10" max="10" width="20.57421875" style="1" customWidth="1"/>
    <col min="11" max="16384" width="11.421875" style="3" customWidth="1"/>
  </cols>
  <sheetData>
    <row r="1" spans="1:10" ht="26.25">
      <c r="A1" s="225" t="s">
        <v>85</v>
      </c>
      <c r="B1" s="225"/>
      <c r="C1" s="225"/>
      <c r="D1" s="225"/>
      <c r="E1" s="225"/>
      <c r="F1" s="225"/>
      <c r="G1" s="225"/>
      <c r="H1" s="225"/>
      <c r="I1" s="225"/>
      <c r="J1" s="225"/>
    </row>
    <row r="2" spans="1:10" s="48" customFormat="1" ht="39" customHeight="1">
      <c r="A2" s="74" t="s">
        <v>1</v>
      </c>
      <c r="B2" s="74" t="s">
        <v>2</v>
      </c>
      <c r="C2" s="88" t="s">
        <v>3</v>
      </c>
      <c r="D2" s="88" t="s">
        <v>4</v>
      </c>
      <c r="E2" s="88" t="s">
        <v>5</v>
      </c>
      <c r="F2" s="89" t="s">
        <v>6</v>
      </c>
      <c r="G2" s="88" t="s">
        <v>7</v>
      </c>
      <c r="H2" s="88" t="s">
        <v>8</v>
      </c>
      <c r="I2" s="88" t="s">
        <v>9</v>
      </c>
      <c r="J2" s="90" t="s">
        <v>10</v>
      </c>
    </row>
    <row r="3" spans="1:10" ht="90.75" customHeight="1">
      <c r="A3" s="67">
        <v>1</v>
      </c>
      <c r="B3" s="91" t="s">
        <v>86</v>
      </c>
      <c r="C3" s="67" t="s">
        <v>71</v>
      </c>
      <c r="D3" s="67">
        <v>9</v>
      </c>
      <c r="E3" s="92"/>
      <c r="F3" s="83">
        <f>E3*D3</f>
        <v>0</v>
      </c>
      <c r="G3" s="61">
        <v>0.23</v>
      </c>
      <c r="H3" s="60">
        <f>F3*G3</f>
        <v>0</v>
      </c>
      <c r="I3" s="83">
        <f>H3+F3</f>
        <v>0</v>
      </c>
      <c r="J3" s="67"/>
    </row>
    <row r="4" spans="1:10" ht="24.75" customHeight="1">
      <c r="A4" s="69"/>
      <c r="B4" s="93"/>
      <c r="C4" s="39" t="s">
        <v>64</v>
      </c>
      <c r="D4" s="39"/>
      <c r="E4" s="42"/>
      <c r="F4" s="94">
        <f>SUM(F3:F3)</f>
        <v>0</v>
      </c>
      <c r="G4" s="41"/>
      <c r="H4" s="95"/>
      <c r="I4" s="94">
        <f>SUM(I3:I3)</f>
        <v>0</v>
      </c>
      <c r="J4" s="96"/>
    </row>
    <row r="5" spans="2:10" ht="15.75" customHeight="1">
      <c r="B5" s="93"/>
      <c r="C5" s="96"/>
      <c r="D5" s="96"/>
      <c r="E5" s="96"/>
      <c r="F5" s="97"/>
      <c r="G5" s="96"/>
      <c r="H5" s="96"/>
      <c r="I5" s="96"/>
      <c r="J5" s="96"/>
    </row>
    <row r="6" spans="2:9" ht="15.75" customHeight="1">
      <c r="B6" s="98"/>
      <c r="C6" s="99"/>
      <c r="D6" s="99"/>
      <c r="E6" s="99"/>
      <c r="F6" s="100"/>
      <c r="G6" s="99"/>
      <c r="H6" s="99"/>
      <c r="I6" s="99"/>
    </row>
    <row r="7" spans="1:10" ht="15">
      <c r="A7" s="1"/>
      <c r="B7" s="2"/>
      <c r="D7" s="3"/>
      <c r="F7" s="1"/>
      <c r="G7" s="4"/>
      <c r="H7" s="5"/>
      <c r="J7" s="3"/>
    </row>
    <row r="8" spans="1:10" ht="18.75" customHeight="1">
      <c r="A8" s="1"/>
      <c r="B8" s="44"/>
      <c r="D8" s="3"/>
      <c r="F8" s="1"/>
      <c r="G8" s="4"/>
      <c r="H8" s="5"/>
      <c r="J8" s="3"/>
    </row>
    <row r="9" spans="1:10" ht="43.5" customHeight="1">
      <c r="A9" s="45"/>
      <c r="B9" s="226" t="s">
        <v>65</v>
      </c>
      <c r="C9" s="226"/>
      <c r="D9" s="226"/>
      <c r="E9" s="226"/>
      <c r="F9" s="226"/>
      <c r="G9" s="226"/>
      <c r="H9" s="226"/>
      <c r="I9" s="3"/>
      <c r="J9" s="3"/>
    </row>
    <row r="10" spans="1:10" ht="15">
      <c r="A10" s="1"/>
      <c r="B10" s="2"/>
      <c r="D10" s="46"/>
      <c r="E10" s="3"/>
      <c r="F10" s="3"/>
      <c r="G10" s="3"/>
      <c r="H10" s="3"/>
      <c r="I10" s="3"/>
      <c r="J10" s="3"/>
    </row>
    <row r="11" spans="1:10" ht="15">
      <c r="A11" s="1"/>
      <c r="B11" s="2"/>
      <c r="D11" s="47"/>
      <c r="E11" s="48"/>
      <c r="F11" s="48"/>
      <c r="G11" s="49"/>
      <c r="H11" s="50"/>
      <c r="J11" s="3"/>
    </row>
    <row r="12" spans="1:10" ht="15">
      <c r="A12" s="1"/>
      <c r="B12" s="2"/>
      <c r="D12" s="3"/>
      <c r="F12" s="1"/>
      <c r="G12" s="4"/>
      <c r="H12" s="5"/>
      <c r="J12" s="3"/>
    </row>
    <row r="13" spans="1:10" ht="15">
      <c r="A13" s="1"/>
      <c r="B13" s="2"/>
      <c r="D13" s="3"/>
      <c r="F13" s="1"/>
      <c r="G13" s="4"/>
      <c r="H13" s="5"/>
      <c r="J13" s="3"/>
    </row>
    <row r="14" spans="1:10" ht="15">
      <c r="A14" s="1"/>
      <c r="B14" s="2"/>
      <c r="D14" s="3"/>
      <c r="F14" s="1"/>
      <c r="G14" s="4"/>
      <c r="H14" s="5"/>
      <c r="I14" s="1" t="s">
        <v>66</v>
      </c>
      <c r="J14" s="3"/>
    </row>
    <row r="15" ht="15.75" customHeight="1"/>
    <row r="16" ht="15.75" customHeight="1"/>
    <row r="17" ht="15.75" customHeight="1"/>
    <row r="18" ht="15.75" customHeight="1"/>
    <row r="19" ht="15.75" customHeight="1"/>
  </sheetData>
  <sheetProtection selectLockedCells="1" selectUnlockedCells="1"/>
  <mergeCells count="2">
    <mergeCell ref="A1:J1"/>
    <mergeCell ref="B9:H9"/>
  </mergeCells>
  <printOptions/>
  <pageMargins left="0.7875" right="0.7875" top="1.023611111111111" bottom="1.023611111111111" header="0.7875" footer="0.7875"/>
  <pageSetup horizontalDpi="300" verticalDpi="300" orientation="landscape" paperSize="9" scale="61"/>
  <headerFooter alignWithMargins="0">
    <oddHeader>&amp;C&amp;"Arial,Normalny"&amp;10ARKUSZ ASORTYMENTOWO-ILOŚCIOWO-CENOWY</oddHeader>
    <oddFooter>&amp;C&amp;"Arial,Normalny"&amp;10Strona &amp;P</oddFooter>
  </headerFooter>
  <colBreaks count="1" manualBreakCount="1">
    <brk id="10" max="65535" man="1"/>
  </colBreaks>
  <drawing r:id="rId1"/>
</worksheet>
</file>

<file path=xl/worksheets/sheet6.xml><?xml version="1.0" encoding="utf-8"?>
<worksheet xmlns="http://schemas.openxmlformats.org/spreadsheetml/2006/main" xmlns:r="http://schemas.openxmlformats.org/officeDocument/2006/relationships">
  <dimension ref="A1:A1"/>
  <sheetViews>
    <sheetView zoomScale="65" zoomScaleNormal="65" zoomScalePageLayoutView="0" workbookViewId="0" topLeftCell="A1">
      <selection activeCell="A1" sqref="A1"/>
    </sheetView>
  </sheetViews>
  <sheetFormatPr defaultColWidth="8.8515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M34"/>
  <sheetViews>
    <sheetView zoomScale="65" zoomScaleNormal="65" zoomScalePageLayoutView="0" workbookViewId="0" topLeftCell="A16">
      <selection activeCell="E23" sqref="E3:E23"/>
    </sheetView>
  </sheetViews>
  <sheetFormatPr defaultColWidth="11.421875" defaultRowHeight="15"/>
  <cols>
    <col min="1" max="1" width="4.7109375" style="1" customWidth="1"/>
    <col min="2" max="2" width="127.7109375" style="3" customWidth="1"/>
    <col min="3" max="3" width="8.140625" style="1" customWidth="1"/>
    <col min="4" max="4" width="11.28125" style="1" customWidth="1"/>
    <col min="5" max="5" width="17.421875" style="51" customWidth="1"/>
    <col min="6" max="6" width="19.28125" style="51" customWidth="1"/>
    <col min="7" max="7" width="12.00390625" style="4" customWidth="1"/>
    <col min="8" max="8" width="14.421875" style="1" customWidth="1"/>
    <col min="9" max="10" width="20.421875" style="1" customWidth="1"/>
    <col min="11" max="16384" width="11.421875" style="3" customWidth="1"/>
  </cols>
  <sheetData>
    <row r="1" spans="1:13" ht="27" customHeight="1">
      <c r="A1" s="230" t="s">
        <v>87</v>
      </c>
      <c r="B1" s="230"/>
      <c r="C1" s="230"/>
      <c r="D1" s="230"/>
      <c r="E1" s="230"/>
      <c r="F1" s="230"/>
      <c r="G1" s="230"/>
      <c r="H1" s="230"/>
      <c r="I1" s="230"/>
      <c r="J1" s="230"/>
      <c r="K1" s="230"/>
      <c r="L1" s="230"/>
      <c r="M1" s="230"/>
    </row>
    <row r="2" spans="1:10" s="48" customFormat="1" ht="42" customHeight="1">
      <c r="A2" s="101" t="s">
        <v>1</v>
      </c>
      <c r="B2" s="101" t="s">
        <v>2</v>
      </c>
      <c r="C2" s="101" t="s">
        <v>3</v>
      </c>
      <c r="D2" s="101" t="s">
        <v>4</v>
      </c>
      <c r="E2" s="102" t="s">
        <v>5</v>
      </c>
      <c r="F2" s="102" t="s">
        <v>6</v>
      </c>
      <c r="G2" s="103" t="s">
        <v>7</v>
      </c>
      <c r="H2" s="101" t="s">
        <v>8</v>
      </c>
      <c r="I2" s="101" t="s">
        <v>9</v>
      </c>
      <c r="J2" s="55" t="s">
        <v>10</v>
      </c>
    </row>
    <row r="3" spans="1:10" ht="45" customHeight="1">
      <c r="A3" s="104">
        <v>1</v>
      </c>
      <c r="B3" s="105" t="s">
        <v>88</v>
      </c>
      <c r="C3" s="104" t="s">
        <v>40</v>
      </c>
      <c r="D3" s="104">
        <v>250</v>
      </c>
      <c r="E3" s="106"/>
      <c r="F3" s="106">
        <f aca="true" t="shared" si="0" ref="F3:F23">E3*D3</f>
        <v>0</v>
      </c>
      <c r="G3" s="107">
        <v>0.23</v>
      </c>
      <c r="H3" s="106">
        <f aca="true" t="shared" si="1" ref="H3:H23">F3*G3</f>
        <v>0</v>
      </c>
      <c r="I3" s="106">
        <f aca="true" t="shared" si="2" ref="I3:I23">F3+H3</f>
        <v>0</v>
      </c>
      <c r="J3" s="12"/>
    </row>
    <row r="4" spans="1:10" ht="43.5" customHeight="1">
      <c r="A4" s="104">
        <v>2</v>
      </c>
      <c r="B4" s="105" t="s">
        <v>89</v>
      </c>
      <c r="C4" s="104" t="s">
        <v>40</v>
      </c>
      <c r="D4" s="104">
        <v>700</v>
      </c>
      <c r="E4" s="106"/>
      <c r="F4" s="106">
        <f t="shared" si="0"/>
        <v>0</v>
      </c>
      <c r="G4" s="107">
        <v>0.23</v>
      </c>
      <c r="H4" s="106">
        <f t="shared" si="1"/>
        <v>0</v>
      </c>
      <c r="I4" s="106">
        <f t="shared" si="2"/>
        <v>0</v>
      </c>
      <c r="J4" s="12"/>
    </row>
    <row r="5" spans="1:10" ht="45.75" customHeight="1">
      <c r="A5" s="104">
        <v>3</v>
      </c>
      <c r="B5" s="105" t="s">
        <v>90</v>
      </c>
      <c r="C5" s="104" t="s">
        <v>40</v>
      </c>
      <c r="D5" s="104">
        <v>300</v>
      </c>
      <c r="E5" s="106"/>
      <c r="F5" s="106">
        <f t="shared" si="0"/>
        <v>0</v>
      </c>
      <c r="G5" s="107">
        <v>0.23</v>
      </c>
      <c r="H5" s="106">
        <f t="shared" si="1"/>
        <v>0</v>
      </c>
      <c r="I5" s="106">
        <f t="shared" si="2"/>
        <v>0</v>
      </c>
      <c r="J5" s="12"/>
    </row>
    <row r="6" spans="1:10" ht="48" customHeight="1">
      <c r="A6" s="104">
        <v>4</v>
      </c>
      <c r="B6" s="105" t="s">
        <v>91</v>
      </c>
      <c r="C6" s="104" t="s">
        <v>40</v>
      </c>
      <c r="D6" s="104">
        <v>250</v>
      </c>
      <c r="E6" s="106"/>
      <c r="F6" s="106">
        <f t="shared" si="0"/>
        <v>0</v>
      </c>
      <c r="G6" s="107">
        <v>0.23</v>
      </c>
      <c r="H6" s="106">
        <f t="shared" si="1"/>
        <v>0</v>
      </c>
      <c r="I6" s="106">
        <f t="shared" si="2"/>
        <v>0</v>
      </c>
      <c r="J6" s="12"/>
    </row>
    <row r="7" spans="1:10" ht="66.75" customHeight="1">
      <c r="A7" s="104">
        <v>5</v>
      </c>
      <c r="B7" s="105" t="s">
        <v>92</v>
      </c>
      <c r="C7" s="104" t="s">
        <v>40</v>
      </c>
      <c r="D7" s="104">
        <v>200</v>
      </c>
      <c r="E7" s="108"/>
      <c r="F7" s="106">
        <f t="shared" si="0"/>
        <v>0</v>
      </c>
      <c r="G7" s="107">
        <v>0.23</v>
      </c>
      <c r="H7" s="106">
        <f t="shared" si="1"/>
        <v>0</v>
      </c>
      <c r="I7" s="106">
        <f t="shared" si="2"/>
        <v>0</v>
      </c>
      <c r="J7" s="12"/>
    </row>
    <row r="8" spans="1:10" ht="69" customHeight="1">
      <c r="A8" s="104">
        <v>6</v>
      </c>
      <c r="B8" s="105" t="s">
        <v>93</v>
      </c>
      <c r="C8" s="104" t="s">
        <v>40</v>
      </c>
      <c r="D8" s="104">
        <v>700</v>
      </c>
      <c r="E8" s="106"/>
      <c r="F8" s="106">
        <f t="shared" si="0"/>
        <v>0</v>
      </c>
      <c r="G8" s="107">
        <v>0.23</v>
      </c>
      <c r="H8" s="106">
        <f t="shared" si="1"/>
        <v>0</v>
      </c>
      <c r="I8" s="106">
        <f t="shared" si="2"/>
        <v>0</v>
      </c>
      <c r="J8" s="12"/>
    </row>
    <row r="9" spans="1:10" ht="54.75" customHeight="1">
      <c r="A9" s="104">
        <v>7</v>
      </c>
      <c r="B9" s="105" t="s">
        <v>94</v>
      </c>
      <c r="C9" s="104" t="s">
        <v>40</v>
      </c>
      <c r="D9" s="104">
        <v>300</v>
      </c>
      <c r="E9" s="106"/>
      <c r="F9" s="106">
        <f t="shared" si="0"/>
        <v>0</v>
      </c>
      <c r="G9" s="107">
        <v>0.23</v>
      </c>
      <c r="H9" s="106">
        <f t="shared" si="1"/>
        <v>0</v>
      </c>
      <c r="I9" s="106">
        <f t="shared" si="2"/>
        <v>0</v>
      </c>
      <c r="J9" s="12"/>
    </row>
    <row r="10" spans="1:10" ht="58.5" customHeight="1">
      <c r="A10" s="104">
        <v>8</v>
      </c>
      <c r="B10" s="105" t="s">
        <v>95</v>
      </c>
      <c r="C10" s="104" t="s">
        <v>40</v>
      </c>
      <c r="D10" s="104">
        <v>300</v>
      </c>
      <c r="E10" s="106"/>
      <c r="F10" s="106">
        <f t="shared" si="0"/>
        <v>0</v>
      </c>
      <c r="G10" s="107">
        <v>0.23</v>
      </c>
      <c r="H10" s="106">
        <f t="shared" si="1"/>
        <v>0</v>
      </c>
      <c r="I10" s="106">
        <f t="shared" si="2"/>
        <v>0</v>
      </c>
      <c r="J10" s="12"/>
    </row>
    <row r="11" spans="1:10" ht="57" customHeight="1">
      <c r="A11" s="104">
        <v>9</v>
      </c>
      <c r="B11" s="105" t="s">
        <v>96</v>
      </c>
      <c r="C11" s="104" t="s">
        <v>97</v>
      </c>
      <c r="D11" s="104">
        <v>5</v>
      </c>
      <c r="E11" s="106"/>
      <c r="F11" s="106">
        <f t="shared" si="0"/>
        <v>0</v>
      </c>
      <c r="G11" s="107">
        <v>0.23</v>
      </c>
      <c r="H11" s="106">
        <f t="shared" si="1"/>
        <v>0</v>
      </c>
      <c r="I11" s="106">
        <f t="shared" si="2"/>
        <v>0</v>
      </c>
      <c r="J11" s="12"/>
    </row>
    <row r="12" spans="1:10" ht="54" customHeight="1">
      <c r="A12" s="104">
        <v>10</v>
      </c>
      <c r="B12" s="105" t="s">
        <v>98</v>
      </c>
      <c r="C12" s="104" t="s">
        <v>40</v>
      </c>
      <c r="D12" s="104">
        <v>5</v>
      </c>
      <c r="E12" s="106"/>
      <c r="F12" s="106">
        <f t="shared" si="0"/>
        <v>0</v>
      </c>
      <c r="G12" s="107">
        <v>0.23</v>
      </c>
      <c r="H12" s="106">
        <f t="shared" si="1"/>
        <v>0</v>
      </c>
      <c r="I12" s="106">
        <f t="shared" si="2"/>
        <v>0</v>
      </c>
      <c r="J12" s="12"/>
    </row>
    <row r="13" spans="1:10" ht="63.75" customHeight="1">
      <c r="A13" s="104">
        <v>11</v>
      </c>
      <c r="B13" s="105" t="s">
        <v>99</v>
      </c>
      <c r="C13" s="104" t="s">
        <v>40</v>
      </c>
      <c r="D13" s="104">
        <v>200</v>
      </c>
      <c r="E13" s="106"/>
      <c r="F13" s="106">
        <f t="shared" si="0"/>
        <v>0</v>
      </c>
      <c r="G13" s="107">
        <v>0.23</v>
      </c>
      <c r="H13" s="106">
        <f t="shared" si="1"/>
        <v>0</v>
      </c>
      <c r="I13" s="106">
        <f t="shared" si="2"/>
        <v>0</v>
      </c>
      <c r="J13" s="12"/>
    </row>
    <row r="14" spans="1:10" ht="60.75" customHeight="1">
      <c r="A14" s="104">
        <v>12</v>
      </c>
      <c r="B14" s="105" t="s">
        <v>100</v>
      </c>
      <c r="C14" s="104" t="s">
        <v>40</v>
      </c>
      <c r="D14" s="104">
        <v>600</v>
      </c>
      <c r="E14" s="106"/>
      <c r="F14" s="106">
        <f t="shared" si="0"/>
        <v>0</v>
      </c>
      <c r="G14" s="107">
        <v>0.23</v>
      </c>
      <c r="H14" s="106">
        <f t="shared" si="1"/>
        <v>0</v>
      </c>
      <c r="I14" s="106">
        <f t="shared" si="2"/>
        <v>0</v>
      </c>
      <c r="J14" s="12"/>
    </row>
    <row r="15" spans="1:10" ht="51.75" customHeight="1">
      <c r="A15" s="104">
        <v>13</v>
      </c>
      <c r="B15" s="105" t="s">
        <v>101</v>
      </c>
      <c r="C15" s="104" t="s">
        <v>71</v>
      </c>
      <c r="D15" s="104">
        <v>1200</v>
      </c>
      <c r="E15" s="106"/>
      <c r="F15" s="106">
        <f t="shared" si="0"/>
        <v>0</v>
      </c>
      <c r="G15" s="107">
        <v>0.23</v>
      </c>
      <c r="H15" s="106">
        <f t="shared" si="1"/>
        <v>0</v>
      </c>
      <c r="I15" s="106">
        <f t="shared" si="2"/>
        <v>0</v>
      </c>
      <c r="J15" s="12"/>
    </row>
    <row r="16" spans="1:10" ht="60.75" customHeight="1">
      <c r="A16" s="104">
        <v>14</v>
      </c>
      <c r="B16" s="105" t="s">
        <v>102</v>
      </c>
      <c r="C16" s="104" t="s">
        <v>71</v>
      </c>
      <c r="D16" s="104">
        <v>2000</v>
      </c>
      <c r="E16" s="106"/>
      <c r="F16" s="106">
        <f t="shared" si="0"/>
        <v>0</v>
      </c>
      <c r="G16" s="107">
        <v>0.23</v>
      </c>
      <c r="H16" s="106">
        <f t="shared" si="1"/>
        <v>0</v>
      </c>
      <c r="I16" s="106">
        <f t="shared" si="2"/>
        <v>0</v>
      </c>
      <c r="J16" s="12"/>
    </row>
    <row r="17" spans="1:10" ht="57" customHeight="1">
      <c r="A17" s="104">
        <v>15</v>
      </c>
      <c r="B17" s="105" t="s">
        <v>103</v>
      </c>
      <c r="C17" s="104" t="s">
        <v>40</v>
      </c>
      <c r="D17" s="104">
        <v>400</v>
      </c>
      <c r="E17" s="106"/>
      <c r="F17" s="106">
        <f t="shared" si="0"/>
        <v>0</v>
      </c>
      <c r="G17" s="107">
        <v>0.23</v>
      </c>
      <c r="H17" s="106">
        <f t="shared" si="1"/>
        <v>0</v>
      </c>
      <c r="I17" s="106">
        <f t="shared" si="2"/>
        <v>0</v>
      </c>
      <c r="J17" s="12"/>
    </row>
    <row r="18" spans="1:10" ht="62.25" customHeight="1">
      <c r="A18" s="104">
        <v>16</v>
      </c>
      <c r="B18" s="105" t="s">
        <v>104</v>
      </c>
      <c r="C18" s="104" t="s">
        <v>40</v>
      </c>
      <c r="D18" s="104">
        <v>400</v>
      </c>
      <c r="E18" s="106"/>
      <c r="F18" s="106">
        <f t="shared" si="0"/>
        <v>0</v>
      </c>
      <c r="G18" s="107">
        <v>0.23</v>
      </c>
      <c r="H18" s="106">
        <f t="shared" si="1"/>
        <v>0</v>
      </c>
      <c r="I18" s="106">
        <f t="shared" si="2"/>
        <v>0</v>
      </c>
      <c r="J18" s="12"/>
    </row>
    <row r="19" spans="1:10" ht="67.5" customHeight="1">
      <c r="A19" s="104">
        <v>17</v>
      </c>
      <c r="B19" s="109" t="s">
        <v>105</v>
      </c>
      <c r="C19" s="104" t="s">
        <v>106</v>
      </c>
      <c r="D19" s="104">
        <v>2</v>
      </c>
      <c r="E19" s="106"/>
      <c r="F19" s="106">
        <f t="shared" si="0"/>
        <v>0</v>
      </c>
      <c r="G19" s="107">
        <v>0.23</v>
      </c>
      <c r="H19" s="106">
        <f t="shared" si="1"/>
        <v>0</v>
      </c>
      <c r="I19" s="106">
        <f t="shared" si="2"/>
        <v>0</v>
      </c>
      <c r="J19" s="27"/>
    </row>
    <row r="20" spans="1:10" ht="72.75" customHeight="1">
      <c r="A20" s="104">
        <v>18</v>
      </c>
      <c r="B20" s="109" t="s">
        <v>107</v>
      </c>
      <c r="C20" s="104" t="s">
        <v>106</v>
      </c>
      <c r="D20" s="104">
        <v>2</v>
      </c>
      <c r="E20" s="106"/>
      <c r="F20" s="106">
        <f t="shared" si="0"/>
        <v>0</v>
      </c>
      <c r="G20" s="107">
        <v>0.23</v>
      </c>
      <c r="H20" s="106">
        <f t="shared" si="1"/>
        <v>0</v>
      </c>
      <c r="I20" s="106">
        <f t="shared" si="2"/>
        <v>0</v>
      </c>
      <c r="J20" s="27"/>
    </row>
    <row r="21" spans="1:10" ht="58.5" customHeight="1">
      <c r="A21" s="104">
        <v>19</v>
      </c>
      <c r="B21" s="109" t="s">
        <v>108</v>
      </c>
      <c r="C21" s="104" t="s">
        <v>106</v>
      </c>
      <c r="D21" s="104">
        <v>2</v>
      </c>
      <c r="E21" s="106"/>
      <c r="F21" s="106">
        <f t="shared" si="0"/>
        <v>0</v>
      </c>
      <c r="G21" s="107">
        <v>0.23</v>
      </c>
      <c r="H21" s="106">
        <f t="shared" si="1"/>
        <v>0</v>
      </c>
      <c r="I21" s="106">
        <f t="shared" si="2"/>
        <v>0</v>
      </c>
      <c r="J21" s="27"/>
    </row>
    <row r="22" spans="1:10" ht="36" customHeight="1">
      <c r="A22" s="104">
        <v>20</v>
      </c>
      <c r="B22" s="110" t="s">
        <v>109</v>
      </c>
      <c r="C22" s="104" t="s">
        <v>106</v>
      </c>
      <c r="D22" s="104">
        <v>2</v>
      </c>
      <c r="E22" s="106"/>
      <c r="F22" s="106">
        <f t="shared" si="0"/>
        <v>0</v>
      </c>
      <c r="G22" s="107">
        <v>0.23</v>
      </c>
      <c r="H22" s="106">
        <f t="shared" si="1"/>
        <v>0</v>
      </c>
      <c r="I22" s="106">
        <f t="shared" si="2"/>
        <v>0</v>
      </c>
      <c r="J22" s="27"/>
    </row>
    <row r="23" spans="1:10" ht="45" customHeight="1">
      <c r="A23" s="104">
        <v>21</v>
      </c>
      <c r="B23" s="111" t="s">
        <v>110</v>
      </c>
      <c r="C23" s="104" t="s">
        <v>106</v>
      </c>
      <c r="D23" s="104">
        <v>2</v>
      </c>
      <c r="E23" s="106"/>
      <c r="F23" s="106">
        <f t="shared" si="0"/>
        <v>0</v>
      </c>
      <c r="G23" s="107">
        <v>0.23</v>
      </c>
      <c r="H23" s="106">
        <f t="shared" si="1"/>
        <v>0</v>
      </c>
      <c r="I23" s="106">
        <f t="shared" si="2"/>
        <v>0</v>
      </c>
      <c r="J23" s="27"/>
    </row>
    <row r="24" spans="1:9" ht="15.75" customHeight="1">
      <c r="A24" s="112"/>
      <c r="B24" s="113"/>
      <c r="C24" s="112"/>
      <c r="D24" s="112"/>
      <c r="E24" s="114" t="s">
        <v>64</v>
      </c>
      <c r="F24" s="115">
        <f>SUM(F3:F23)</f>
        <v>0</v>
      </c>
      <c r="G24" s="116"/>
      <c r="H24" s="114"/>
      <c r="I24" s="115">
        <f>SUM(I3:I23)</f>
        <v>0</v>
      </c>
    </row>
    <row r="25" spans="2:10" ht="15">
      <c r="B25" s="2"/>
      <c r="D25" s="3"/>
      <c r="E25" s="1"/>
      <c r="F25" s="1"/>
      <c r="H25" s="5"/>
      <c r="J25" s="3"/>
    </row>
    <row r="26" spans="2:10" ht="15">
      <c r="B26" s="44"/>
      <c r="D26" s="3"/>
      <c r="E26" s="1"/>
      <c r="F26" s="1"/>
      <c r="H26" s="5"/>
      <c r="J26" s="3"/>
    </row>
    <row r="27" spans="1:10" ht="31.5" customHeight="1">
      <c r="A27" s="45"/>
      <c r="B27" s="226" t="s">
        <v>65</v>
      </c>
      <c r="C27" s="226"/>
      <c r="D27" s="226"/>
      <c r="E27" s="226"/>
      <c r="F27" s="226"/>
      <c r="G27" s="3"/>
      <c r="H27" s="3"/>
      <c r="I27" s="3"/>
      <c r="J27" s="3"/>
    </row>
    <row r="28" spans="2:10" ht="15">
      <c r="B28" s="2"/>
      <c r="D28" s="46"/>
      <c r="E28" s="3"/>
      <c r="F28" s="3"/>
      <c r="G28" s="3"/>
      <c r="H28" s="3"/>
      <c r="I28" s="3"/>
      <c r="J28" s="3"/>
    </row>
    <row r="29" spans="2:10" ht="15">
      <c r="B29" s="2"/>
      <c r="D29" s="47"/>
      <c r="E29" s="48"/>
      <c r="F29" s="48"/>
      <c r="G29" s="49"/>
      <c r="H29" s="50"/>
      <c r="J29" s="3"/>
    </row>
    <row r="30" spans="2:10" ht="15">
      <c r="B30" s="2"/>
      <c r="D30" s="3"/>
      <c r="E30" s="1"/>
      <c r="F30" s="1"/>
      <c r="H30" s="5"/>
      <c r="J30" s="3"/>
    </row>
    <row r="31" spans="2:10" ht="15">
      <c r="B31" s="2"/>
      <c r="D31" s="3"/>
      <c r="E31" s="1"/>
      <c r="F31" s="1"/>
      <c r="H31" s="5"/>
      <c r="J31" s="3"/>
    </row>
    <row r="32" spans="2:10" ht="15">
      <c r="B32" s="2"/>
      <c r="D32" s="3"/>
      <c r="E32" s="1"/>
      <c r="F32" s="1"/>
      <c r="H32" s="5"/>
      <c r="I32" s="1" t="s">
        <v>66</v>
      </c>
      <c r="J32" s="3"/>
    </row>
    <row r="34" spans="2:5" ht="15.75" customHeight="1">
      <c r="B34" s="117"/>
      <c r="C34" s="118"/>
      <c r="D34" s="119"/>
      <c r="E34" s="1"/>
    </row>
    <row r="35" ht="15.75" customHeight="1"/>
    <row r="36" ht="15.75" customHeight="1"/>
    <row r="37" ht="15.75" customHeight="1"/>
  </sheetData>
  <sheetProtection selectLockedCells="1" selectUnlockedCells="1"/>
  <mergeCells count="2">
    <mergeCell ref="A1:M1"/>
    <mergeCell ref="B27:F27"/>
  </mergeCells>
  <printOptions/>
  <pageMargins left="0.7875" right="0.7875" top="1.023611111111111" bottom="1.023611111111111" header="0.7875" footer="0.7875"/>
  <pageSetup fitToHeight="0" fitToWidth="1" horizontalDpi="300" verticalDpi="300" orientation="landscape" paperSize="9"/>
  <headerFooter alignWithMargins="0">
    <oddHeader>&amp;C&amp;"Arial,Normalny"&amp;10ARKUSZ ASORTYMENTOWO ILOŚCIWO CENOWY</oddHeader>
    <oddFooter>&amp;C&amp;"Arial,Normalny"&amp;10Strona &amp;P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IU15"/>
  <sheetViews>
    <sheetView tabSelected="1" zoomScale="65" zoomScaleNormal="65" zoomScalePageLayoutView="0" workbookViewId="0" topLeftCell="A1">
      <selection activeCell="E3" sqref="E3"/>
    </sheetView>
  </sheetViews>
  <sheetFormatPr defaultColWidth="8.8515625" defaultRowHeight="15"/>
  <cols>
    <col min="1" max="1" width="4.421875" style="3" customWidth="1"/>
    <col min="2" max="2" width="50.57421875" style="3" customWidth="1"/>
    <col min="3" max="3" width="19.00390625" style="3" customWidth="1"/>
    <col min="4" max="4" width="8.8515625" style="3" customWidth="1"/>
    <col min="5" max="5" width="19.8515625" style="3" customWidth="1"/>
    <col min="6" max="6" width="18.7109375" style="3" customWidth="1"/>
    <col min="7" max="7" width="8.8515625" style="3" customWidth="1"/>
    <col min="8" max="8" width="15.00390625" style="3" customWidth="1"/>
    <col min="9" max="9" width="25.00390625" style="3" customWidth="1"/>
    <col min="10" max="10" width="16.421875" style="3" customWidth="1"/>
    <col min="11" max="16384" width="8.8515625" style="3" customWidth="1"/>
  </cols>
  <sheetData>
    <row r="1" spans="1:10" ht="33.75" customHeight="1">
      <c r="A1" s="231" t="s">
        <v>111</v>
      </c>
      <c r="B1" s="231"/>
      <c r="C1" s="231"/>
      <c r="D1" s="231"/>
      <c r="E1" s="231"/>
      <c r="F1" s="231"/>
      <c r="G1" s="231"/>
      <c r="H1" s="231"/>
      <c r="I1" s="231"/>
      <c r="J1" s="231"/>
    </row>
    <row r="2" spans="1:255" s="48" customFormat="1" ht="39" customHeight="1">
      <c r="A2" s="88" t="s">
        <v>1</v>
      </c>
      <c r="B2" s="88" t="s">
        <v>2</v>
      </c>
      <c r="C2" s="88" t="s">
        <v>3</v>
      </c>
      <c r="D2" s="88" t="s">
        <v>4</v>
      </c>
      <c r="E2" s="88" t="s">
        <v>5</v>
      </c>
      <c r="F2" s="120" t="s">
        <v>6</v>
      </c>
      <c r="G2" s="120" t="s">
        <v>7</v>
      </c>
      <c r="H2" s="89" t="s">
        <v>8</v>
      </c>
      <c r="I2" s="88" t="s">
        <v>9</v>
      </c>
      <c r="J2" s="90" t="s">
        <v>10</v>
      </c>
      <c r="IU2" s="1"/>
    </row>
    <row r="3" spans="1:10" ht="39" customHeight="1">
      <c r="A3" s="78">
        <v>1</v>
      </c>
      <c r="B3" s="78" t="s">
        <v>112</v>
      </c>
      <c r="C3" s="67" t="s">
        <v>113</v>
      </c>
      <c r="D3" s="67">
        <v>15</v>
      </c>
      <c r="E3" s="121"/>
      <c r="F3" s="122">
        <f>D3*E3</f>
        <v>0</v>
      </c>
      <c r="G3" s="123">
        <v>0.08</v>
      </c>
      <c r="H3" s="124">
        <f>F3*G3</f>
        <v>0</v>
      </c>
      <c r="I3" s="125">
        <f>F3+H3</f>
        <v>0</v>
      </c>
      <c r="J3" s="78"/>
    </row>
    <row r="4" spans="1:10" s="43" customFormat="1" ht="33.75" customHeight="1">
      <c r="A4" s="126"/>
      <c r="B4" s="126"/>
      <c r="C4" s="126"/>
      <c r="D4" s="126"/>
      <c r="E4" s="127" t="s">
        <v>79</v>
      </c>
      <c r="F4" s="128">
        <f>SUM(F3:F3)</f>
        <v>0</v>
      </c>
      <c r="G4" s="129"/>
      <c r="H4" s="130"/>
      <c r="I4" s="128">
        <f>SUM(I3:I3)</f>
        <v>0</v>
      </c>
      <c r="J4" s="126"/>
    </row>
    <row r="5" spans="1:10" s="43" customFormat="1" ht="15" customHeight="1">
      <c r="A5" s="126"/>
      <c r="B5" s="126"/>
      <c r="C5" s="126"/>
      <c r="D5" s="126"/>
      <c r="E5" s="127"/>
      <c r="F5" s="130"/>
      <c r="G5" s="129"/>
      <c r="H5" s="130"/>
      <c r="I5" s="130"/>
      <c r="J5" s="126"/>
    </row>
    <row r="6" spans="5:9" s="43" customFormat="1" ht="15" customHeight="1">
      <c r="E6" s="131"/>
      <c r="F6" s="132"/>
      <c r="G6" s="133"/>
      <c r="H6" s="132"/>
      <c r="I6" s="132"/>
    </row>
    <row r="9" spans="1:9" ht="15">
      <c r="A9" s="1"/>
      <c r="B9" s="2"/>
      <c r="C9" s="1"/>
      <c r="E9" s="1"/>
      <c r="F9" s="1"/>
      <c r="G9" s="4"/>
      <c r="H9" s="5"/>
      <c r="I9" s="1"/>
    </row>
    <row r="10" spans="1:6" ht="31.5" customHeight="1">
      <c r="A10" s="45"/>
      <c r="B10" s="226" t="s">
        <v>65</v>
      </c>
      <c r="C10" s="226"/>
      <c r="D10" s="226"/>
      <c r="E10" s="226"/>
      <c r="F10" s="226"/>
    </row>
    <row r="11" spans="1:4" ht="15">
      <c r="A11" s="1"/>
      <c r="B11" s="2"/>
      <c r="C11" s="1"/>
      <c r="D11" s="46"/>
    </row>
    <row r="12" spans="1:9" ht="15">
      <c r="A12" s="1"/>
      <c r="B12" s="2"/>
      <c r="C12" s="1"/>
      <c r="D12" s="47"/>
      <c r="E12" s="48"/>
      <c r="F12" s="48"/>
      <c r="G12" s="49"/>
      <c r="H12" s="50"/>
      <c r="I12" s="1"/>
    </row>
    <row r="13" spans="1:9" ht="15">
      <c r="A13" s="1"/>
      <c r="B13" s="2"/>
      <c r="C13" s="1"/>
      <c r="E13" s="1"/>
      <c r="F13" s="1"/>
      <c r="G13" s="4"/>
      <c r="H13" s="5"/>
      <c r="I13" s="1"/>
    </row>
    <row r="14" spans="1:9" ht="15">
      <c r="A14" s="1"/>
      <c r="B14" s="2"/>
      <c r="C14" s="1"/>
      <c r="E14" s="1"/>
      <c r="F14" s="1"/>
      <c r="G14" s="4"/>
      <c r="H14" s="5"/>
      <c r="I14" s="1"/>
    </row>
    <row r="15" spans="1:9" ht="15">
      <c r="A15" s="1"/>
      <c r="B15" s="2"/>
      <c r="C15" s="1"/>
      <c r="E15" s="1"/>
      <c r="F15" s="1"/>
      <c r="G15" s="4"/>
      <c r="H15" s="5"/>
      <c r="I15" s="1" t="s">
        <v>66</v>
      </c>
    </row>
  </sheetData>
  <sheetProtection selectLockedCells="1" selectUnlockedCells="1"/>
  <mergeCells count="2">
    <mergeCell ref="A1:J1"/>
    <mergeCell ref="B10:F10"/>
  </mergeCells>
  <printOptions/>
  <pageMargins left="0.7083333333333334" right="0.7083333333333334" top="0.7479166666666666" bottom="0.7479166666666667" header="0.5118055555555555" footer="0.5118055555555555"/>
  <pageSetup fitToHeight="1" fitToWidth="1" horizontalDpi="300" verticalDpi="300" orientation="landscape" paperSize="9"/>
  <headerFooter alignWithMargins="0">
    <oddHeader>&amp;CARKUSZ ASORTYMENTOWO ILOŚCIOWO CENOWY</oddHead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IV17"/>
  <sheetViews>
    <sheetView zoomScale="65" zoomScaleNormal="65" zoomScalePageLayoutView="0" workbookViewId="0" topLeftCell="A1">
      <selection activeCell="A1" sqref="A1:K1"/>
    </sheetView>
  </sheetViews>
  <sheetFormatPr defaultColWidth="8.8515625" defaultRowHeight="15"/>
  <cols>
    <col min="1" max="1" width="6.00390625" style="3" customWidth="1"/>
    <col min="2" max="2" width="77.28125" style="3" customWidth="1"/>
    <col min="3" max="3" width="18.57421875" style="3" customWidth="1"/>
    <col min="4" max="4" width="8.8515625" style="3" customWidth="1"/>
    <col min="5" max="5" width="18.421875" style="3" customWidth="1"/>
    <col min="6" max="6" width="27.00390625" style="3" customWidth="1"/>
    <col min="7" max="7" width="8.8515625" style="3" customWidth="1"/>
    <col min="8" max="8" width="18.00390625" style="3" customWidth="1"/>
    <col min="9" max="9" width="27.28125" style="3" customWidth="1"/>
    <col min="10" max="10" width="30.57421875" style="3" customWidth="1"/>
    <col min="11" max="16384" width="8.8515625" style="3" customWidth="1"/>
  </cols>
  <sheetData>
    <row r="1" spans="1:11" ht="26.25">
      <c r="A1" s="231" t="s">
        <v>148</v>
      </c>
      <c r="B1" s="231"/>
      <c r="C1" s="231"/>
      <c r="D1" s="231"/>
      <c r="E1" s="231"/>
      <c r="F1" s="231"/>
      <c r="G1" s="231"/>
      <c r="H1" s="231"/>
      <c r="I1" s="231"/>
      <c r="J1" s="231"/>
      <c r="K1" s="231"/>
    </row>
    <row r="2" spans="1:253" s="48" customFormat="1" ht="75" customHeight="1">
      <c r="A2" s="134" t="s">
        <v>1</v>
      </c>
      <c r="B2" s="134" t="s">
        <v>2</v>
      </c>
      <c r="C2" s="134" t="s">
        <v>3</v>
      </c>
      <c r="D2" s="134" t="s">
        <v>4</v>
      </c>
      <c r="E2" s="134" t="s">
        <v>5</v>
      </c>
      <c r="F2" s="135" t="s">
        <v>6</v>
      </c>
      <c r="G2" s="136" t="s">
        <v>7</v>
      </c>
      <c r="H2" s="137" t="s">
        <v>8</v>
      </c>
      <c r="I2" s="135" t="s">
        <v>9</v>
      </c>
      <c r="J2" s="138" t="s">
        <v>10</v>
      </c>
      <c r="K2" s="139"/>
      <c r="IS2" s="1"/>
    </row>
    <row r="3" spans="1:256" s="142" customFormat="1" ht="178.5" customHeight="1">
      <c r="A3" s="205">
        <v>1</v>
      </c>
      <c r="B3" s="216" t="s">
        <v>114</v>
      </c>
      <c r="C3" s="204" t="s">
        <v>12</v>
      </c>
      <c r="D3" s="203">
        <v>20</v>
      </c>
      <c r="E3" s="140"/>
      <c r="F3" s="215">
        <f aca="true" t="shared" si="0" ref="F3:F8">D3*E3</f>
        <v>0</v>
      </c>
      <c r="G3" s="202">
        <v>0.23</v>
      </c>
      <c r="H3" s="201">
        <f aca="true" t="shared" si="1" ref="H3:H8">F3*G3</f>
        <v>0</v>
      </c>
      <c r="I3" s="215">
        <f aca="true" t="shared" si="2" ref="I3:I8">F3+H3</f>
        <v>0</v>
      </c>
      <c r="J3" s="214"/>
      <c r="K3" s="141"/>
      <c r="IU3" s="3"/>
      <c r="IV3" s="3"/>
    </row>
    <row r="4" spans="1:256" s="143" customFormat="1" ht="52.5">
      <c r="A4" s="205">
        <v>2</v>
      </c>
      <c r="B4" s="216" t="s">
        <v>136</v>
      </c>
      <c r="C4" s="204" t="s">
        <v>115</v>
      </c>
      <c r="D4" s="203">
        <v>15</v>
      </c>
      <c r="E4" s="140"/>
      <c r="F4" s="215">
        <f t="shared" si="0"/>
        <v>0</v>
      </c>
      <c r="G4" s="202">
        <v>0.23</v>
      </c>
      <c r="H4" s="201">
        <f t="shared" si="1"/>
        <v>0</v>
      </c>
      <c r="I4" s="200">
        <f t="shared" si="2"/>
        <v>0</v>
      </c>
      <c r="J4" s="214"/>
      <c r="IV4" s="144"/>
    </row>
    <row r="5" spans="1:256" s="142" customFormat="1" ht="219.75" customHeight="1">
      <c r="A5" s="205">
        <v>3</v>
      </c>
      <c r="B5" s="216" t="s">
        <v>116</v>
      </c>
      <c r="C5" s="204" t="s">
        <v>12</v>
      </c>
      <c r="D5" s="203">
        <v>10</v>
      </c>
      <c r="E5" s="140"/>
      <c r="F5" s="215">
        <f t="shared" si="0"/>
        <v>0</v>
      </c>
      <c r="G5" s="202">
        <v>0.23</v>
      </c>
      <c r="H5" s="201">
        <f t="shared" si="1"/>
        <v>0</v>
      </c>
      <c r="I5" s="200">
        <f t="shared" si="2"/>
        <v>0</v>
      </c>
      <c r="J5" s="214"/>
      <c r="K5" s="141"/>
      <c r="IU5" s="3"/>
      <c r="IV5" s="3"/>
    </row>
    <row r="6" spans="1:256" s="146" customFormat="1" ht="183.75">
      <c r="A6" s="205">
        <v>4</v>
      </c>
      <c r="B6" s="152" t="s">
        <v>138</v>
      </c>
      <c r="C6" s="208" t="s">
        <v>12</v>
      </c>
      <c r="D6" s="213">
        <v>20</v>
      </c>
      <c r="E6" s="145"/>
      <c r="F6" s="212">
        <f t="shared" si="0"/>
        <v>0</v>
      </c>
      <c r="G6" s="207">
        <v>0.23</v>
      </c>
      <c r="H6" s="206">
        <f t="shared" si="1"/>
        <v>0</v>
      </c>
      <c r="I6" s="211">
        <f t="shared" si="2"/>
        <v>0</v>
      </c>
      <c r="J6" s="210"/>
      <c r="IV6" s="147"/>
    </row>
    <row r="7" spans="1:256" s="146" customFormat="1" ht="54.75" customHeight="1">
      <c r="A7" s="205">
        <v>5</v>
      </c>
      <c r="B7" s="148" t="s">
        <v>137</v>
      </c>
      <c r="C7" s="209" t="s">
        <v>12</v>
      </c>
      <c r="D7" s="208">
        <v>15</v>
      </c>
      <c r="E7" s="150"/>
      <c r="F7" s="151">
        <f t="shared" si="0"/>
        <v>0</v>
      </c>
      <c r="G7" s="207">
        <v>0.23</v>
      </c>
      <c r="H7" s="206">
        <f t="shared" si="1"/>
        <v>0</v>
      </c>
      <c r="I7" s="151">
        <f t="shared" si="2"/>
        <v>0</v>
      </c>
      <c r="J7" s="149"/>
      <c r="IV7" s="147"/>
    </row>
    <row r="8" spans="1:256" s="142" customFormat="1" ht="242.25" customHeight="1" thickBot="1">
      <c r="A8" s="205">
        <v>6</v>
      </c>
      <c r="B8" s="152" t="s">
        <v>117</v>
      </c>
      <c r="C8" s="204" t="s">
        <v>12</v>
      </c>
      <c r="D8" s="203">
        <v>15</v>
      </c>
      <c r="E8" s="140"/>
      <c r="F8" s="200">
        <f t="shared" si="0"/>
        <v>0</v>
      </c>
      <c r="G8" s="202">
        <v>0.23</v>
      </c>
      <c r="H8" s="201">
        <f t="shared" si="1"/>
        <v>0</v>
      </c>
      <c r="I8" s="200">
        <f t="shared" si="2"/>
        <v>0</v>
      </c>
      <c r="J8" s="199"/>
      <c r="K8" s="141"/>
      <c r="IU8" s="3"/>
      <c r="IV8" s="3"/>
    </row>
    <row r="9" spans="1:11" ht="27" thickBot="1">
      <c r="A9" s="6"/>
      <c r="B9" s="6"/>
      <c r="C9" s="6"/>
      <c r="D9" s="6"/>
      <c r="E9" s="198" t="s">
        <v>118</v>
      </c>
      <c r="F9" s="153">
        <f>SUM(F3:F8)</f>
        <v>0</v>
      </c>
      <c r="G9" s="198"/>
      <c r="H9" s="197"/>
      <c r="I9" s="153">
        <f>SUM(I3:I8)</f>
        <v>0</v>
      </c>
      <c r="J9" s="6"/>
      <c r="K9" s="6"/>
    </row>
    <row r="10" spans="1:11" ht="26.25">
      <c r="A10" s="139"/>
      <c r="B10" s="154"/>
      <c r="C10" s="139"/>
      <c r="D10" s="6"/>
      <c r="E10" s="139"/>
      <c r="F10" s="139"/>
      <c r="G10" s="155"/>
      <c r="H10" s="156"/>
      <c r="I10" s="139"/>
      <c r="J10" s="6"/>
      <c r="K10" s="6"/>
    </row>
    <row r="11" spans="1:11" ht="26.25">
      <c r="A11" s="139"/>
      <c r="B11" s="157"/>
      <c r="C11" s="139"/>
      <c r="D11" s="6"/>
      <c r="E11" s="139"/>
      <c r="F11" s="139"/>
      <c r="G11" s="155"/>
      <c r="H11" s="156"/>
      <c r="I11" s="139"/>
      <c r="J11" s="6"/>
      <c r="K11" s="6"/>
    </row>
    <row r="12" spans="1:11" ht="103.5" customHeight="1">
      <c r="A12" s="158"/>
      <c r="B12" s="232" t="s">
        <v>65</v>
      </c>
      <c r="C12" s="232"/>
      <c r="D12" s="232"/>
      <c r="E12" s="232"/>
      <c r="F12" s="232"/>
      <c r="G12" s="232"/>
      <c r="H12" s="6"/>
      <c r="I12" s="6"/>
      <c r="J12" s="6"/>
      <c r="K12" s="6"/>
    </row>
    <row r="13" spans="1:11" ht="26.25">
      <c r="A13" s="139"/>
      <c r="B13" s="154"/>
      <c r="C13" s="139"/>
      <c r="D13" s="6"/>
      <c r="E13" s="6"/>
      <c r="F13" s="6"/>
      <c r="G13" s="6"/>
      <c r="H13" s="6"/>
      <c r="I13" s="6"/>
      <c r="J13" s="6"/>
      <c r="K13" s="6"/>
    </row>
    <row r="14" spans="1:11" ht="26.25">
      <c r="A14" s="139"/>
      <c r="B14" s="154"/>
      <c r="C14" s="139"/>
      <c r="D14" s="6"/>
      <c r="E14" s="139"/>
      <c r="F14" s="139"/>
      <c r="G14" s="155"/>
      <c r="H14" s="156"/>
      <c r="I14" s="139"/>
      <c r="J14" s="6"/>
      <c r="K14" s="6"/>
    </row>
    <row r="15" spans="1:11" ht="26.25">
      <c r="A15" s="139"/>
      <c r="B15" s="154"/>
      <c r="C15" s="139"/>
      <c r="D15" s="6"/>
      <c r="E15" s="139"/>
      <c r="F15" s="139"/>
      <c r="G15" s="155"/>
      <c r="H15" s="156"/>
      <c r="I15" s="139" t="s">
        <v>66</v>
      </c>
      <c r="J15" s="6"/>
      <c r="K15" s="6"/>
    </row>
    <row r="16" spans="1:11" ht="26.25">
      <c r="A16" s="139"/>
      <c r="B16" s="154"/>
      <c r="C16" s="139"/>
      <c r="D16" s="6"/>
      <c r="E16" s="139"/>
      <c r="F16" s="139"/>
      <c r="G16" s="155"/>
      <c r="H16" s="156"/>
      <c r="I16" s="139"/>
      <c r="J16" s="6"/>
      <c r="K16" s="6"/>
    </row>
    <row r="17" spans="1:11" ht="26.25">
      <c r="A17" s="139"/>
      <c r="B17" s="154"/>
      <c r="C17" s="139"/>
      <c r="D17" s="6"/>
      <c r="E17" s="139"/>
      <c r="F17" s="139"/>
      <c r="G17" s="155"/>
      <c r="H17" s="156"/>
      <c r="I17" s="139"/>
      <c r="J17" s="6"/>
      <c r="K17" s="6"/>
    </row>
  </sheetData>
  <sheetProtection selectLockedCells="1" selectUnlockedCells="1"/>
  <mergeCells count="2">
    <mergeCell ref="A1:K1"/>
    <mergeCell ref="B12:G12"/>
  </mergeCells>
  <printOptions/>
  <pageMargins left="0.7083333333333334" right="0.7083333333333334" top="0.7479166666666666" bottom="0.7479166666666667" header="0.5118055555555555" footer="0.5118055555555555"/>
  <pageSetup fitToHeight="1" fitToWidth="1" horizontalDpi="300" verticalDpi="300" orientation="landscape" paperSize="9"/>
  <headerFooter alignWithMargins="0">
    <oddHeader>&amp;CARKUSZ ASORTYMENTOWO ILOŚCIOWO CENOWY</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Daria Kanaś</dc:creator>
  <cp:keywords/>
  <dc:description/>
  <cp:lastModifiedBy>Daria Kanaś</cp:lastModifiedBy>
  <dcterms:created xsi:type="dcterms:W3CDTF">2022-05-11T11:51:57Z</dcterms:created>
  <dcterms:modified xsi:type="dcterms:W3CDTF">2022-06-02T11:05:33Z</dcterms:modified>
  <cp:category/>
  <cp:version/>
  <cp:contentType/>
  <cp:contentStatus/>
</cp:coreProperties>
</file>