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paratura medyczna\Przetargi na serwis aparatury medycznej\Przetargi 2020\Przetarg nr 3 - 37 pakietów - D10.251.33.M.2020\3.PYTANIA\ODPOWIEDZI\"/>
    </mc:Choice>
  </mc:AlternateContent>
  <xr:revisionPtr revIDLastSave="0" documentId="13_ncr:1_{B6A01C3E-2140-4813-A0AF-C00B5213B570}" xr6:coauthVersionLast="36" xr6:coauthVersionMax="36" xr10:uidLastSave="{00000000-0000-0000-0000-000000000000}"/>
  <bookViews>
    <workbookView xWindow="0" yWindow="0" windowWidth="21570" windowHeight="7980" tabRatio="500" activeTab="8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5" i="37" l="1"/>
  <c r="J64" i="36"/>
  <c r="J48" i="35"/>
  <c r="J25" i="34"/>
  <c r="J26" i="33"/>
  <c r="J6" i="32"/>
  <c r="J5" i="31"/>
  <c r="J6" i="31" s="1"/>
  <c r="J6" i="29"/>
  <c r="J5" i="28"/>
  <c r="J25" i="27"/>
  <c r="J6" i="26"/>
  <c r="J5" i="26"/>
  <c r="J12" i="21"/>
  <c r="J5" i="20"/>
  <c r="J6" i="20" s="1"/>
  <c r="J5" i="18"/>
  <c r="J9" i="17"/>
  <c r="J5" i="16"/>
  <c r="J71" i="15"/>
  <c r="J8" i="14"/>
  <c r="J7" i="14"/>
  <c r="J5" i="14"/>
  <c r="J9" i="14" s="1"/>
  <c r="J9" i="11"/>
  <c r="J6" i="11"/>
  <c r="J5" i="11"/>
  <c r="J10" i="11" s="1"/>
  <c r="J15" i="8"/>
  <c r="J13" i="8"/>
  <c r="J12" i="8"/>
  <c r="J11" i="8"/>
  <c r="J10" i="8"/>
  <c r="J9" i="8"/>
  <c r="J5" i="8"/>
  <c r="J16" i="8" s="1"/>
  <c r="J172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173" i="4" s="1"/>
  <c r="J32" i="3"/>
  <c r="J79" i="2"/>
  <c r="J78" i="2"/>
  <c r="J77" i="2"/>
  <c r="J76" i="2"/>
  <c r="J75" i="2"/>
  <c r="J73" i="2"/>
  <c r="J72" i="2"/>
  <c r="J71" i="2"/>
  <c r="J70" i="2"/>
  <c r="J69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80" i="2" s="1"/>
  <c r="J328" i="1"/>
  <c r="J327" i="1"/>
  <c r="J326" i="1"/>
  <c r="J325" i="1"/>
  <c r="J324" i="1"/>
  <c r="J323" i="1"/>
  <c r="J322" i="1"/>
  <c r="J321" i="1"/>
  <c r="J320" i="1"/>
  <c r="J318" i="1"/>
  <c r="J317" i="1"/>
  <c r="J316" i="1"/>
  <c r="J315" i="1"/>
  <c r="J314" i="1"/>
  <c r="J313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29" i="1" s="1"/>
</calcChain>
</file>

<file path=xl/sharedStrings.xml><?xml version="1.0" encoding="utf-8"?>
<sst xmlns="http://schemas.openxmlformats.org/spreadsheetml/2006/main" count="4280" uniqueCount="1444">
  <si>
    <t>FORMULARZ KALKULACJI CENOWEJ</t>
  </si>
  <si>
    <t>Lp</t>
  </si>
  <si>
    <t>Nazwa urządzenia</t>
  </si>
  <si>
    <t>Numer seryjny</t>
  </si>
  <si>
    <t>Producent</t>
  </si>
  <si>
    <t>Lokalizacja</t>
  </si>
  <si>
    <t>Uwagi</t>
  </si>
  <si>
    <t>Ilość płatnych przeglądów do wykonania w trakcie trwania umowy</t>
  </si>
  <si>
    <t>Cena brutto za 1 przegląd techniczny</t>
  </si>
  <si>
    <t>Wartość brutto</t>
  </si>
  <si>
    <t>Założenie: umowa od 01.08.2020 do 31.07.2024</t>
  </si>
  <si>
    <t>Szpital im. św Wojciecha, al. Jana Pawła II 50</t>
  </si>
  <si>
    <t>Pompa infuzyjna S-PCA</t>
  </si>
  <si>
    <t>040078915</t>
  </si>
  <si>
    <t>Medima</t>
  </si>
  <si>
    <t>Zaspa - Trakt Porodowy</t>
  </si>
  <si>
    <t>040079015</t>
  </si>
  <si>
    <t>Pompa infuzyjna jednostrzykawkowa S2</t>
  </si>
  <si>
    <t>012367216</t>
  </si>
  <si>
    <t>012367616</t>
  </si>
  <si>
    <t>012366316</t>
  </si>
  <si>
    <t>Zaspa - Oddział Urologiczny</t>
  </si>
  <si>
    <t>Pompa infuzyjna jednostrzykawkowa S1</t>
  </si>
  <si>
    <t>012142815</t>
  </si>
  <si>
    <t>Pompa infuzyjna objętościowa P1</t>
  </si>
  <si>
    <t>0200047/09</t>
  </si>
  <si>
    <t>Zaspa - Oddział Neurologiczny</t>
  </si>
  <si>
    <t>0200051/09</t>
  </si>
  <si>
    <t xml:space="preserve">Medima </t>
  </si>
  <si>
    <t>012358116</t>
  </si>
  <si>
    <t>Zaspa - Oddział Neonatologiczny</t>
  </si>
  <si>
    <t>012358016</t>
  </si>
  <si>
    <t>Stacja dokująca do pomp infuzyjnych DS102A</t>
  </si>
  <si>
    <t>2200837/15</t>
  </si>
  <si>
    <t>0103334/08</t>
  </si>
  <si>
    <t>Zaspa - Oddział Kardiochirurgii Dziecięcej</t>
  </si>
  <si>
    <t>0103327/08</t>
  </si>
  <si>
    <t>0103328/08</t>
  </si>
  <si>
    <t>0103340/08</t>
  </si>
  <si>
    <t>0103360/08</t>
  </si>
  <si>
    <t>0103365/08</t>
  </si>
  <si>
    <t>0103386/08</t>
  </si>
  <si>
    <t>0103387/08</t>
  </si>
  <si>
    <t>0103274/08</t>
  </si>
  <si>
    <t>103258/08</t>
  </si>
  <si>
    <t>0103257/08</t>
  </si>
  <si>
    <t>0103278/08</t>
  </si>
  <si>
    <t>0103280/08</t>
  </si>
  <si>
    <t>Stacja dokująca do pomp infuzyjnych DS4</t>
  </si>
  <si>
    <t>0300312/08</t>
  </si>
  <si>
    <t>0300320/08</t>
  </si>
  <si>
    <t>0300321/08</t>
  </si>
  <si>
    <t>0300322/08</t>
  </si>
  <si>
    <t>0103367/08</t>
  </si>
  <si>
    <t>0106192/09</t>
  </si>
  <si>
    <t>0106197/09</t>
  </si>
  <si>
    <t>0106194/09</t>
  </si>
  <si>
    <t>0103342/08</t>
  </si>
  <si>
    <t>Pompa infuzyjna objętościowa P2</t>
  </si>
  <si>
    <t>020225716</t>
  </si>
  <si>
    <t>020225916</t>
  </si>
  <si>
    <t>020225316</t>
  </si>
  <si>
    <t>020225616</t>
  </si>
  <si>
    <t>020225416</t>
  </si>
  <si>
    <t>020225216</t>
  </si>
  <si>
    <t>020225816</t>
  </si>
  <si>
    <t>020225516</t>
  </si>
  <si>
    <t>012365416</t>
  </si>
  <si>
    <t>012365516</t>
  </si>
  <si>
    <t>012365816</t>
  </si>
  <si>
    <t>012367116</t>
  </si>
  <si>
    <t>012367816</t>
  </si>
  <si>
    <t>012365916</t>
  </si>
  <si>
    <t>012366716</t>
  </si>
  <si>
    <t>012366816</t>
  </si>
  <si>
    <t>012367716</t>
  </si>
  <si>
    <t>012367916</t>
  </si>
  <si>
    <t>012366516</t>
  </si>
  <si>
    <t>012366616</t>
  </si>
  <si>
    <t>012366416</t>
  </si>
  <si>
    <t>012367416</t>
  </si>
  <si>
    <t>012366116</t>
  </si>
  <si>
    <t>012366916</t>
  </si>
  <si>
    <t>012365316</t>
  </si>
  <si>
    <t>012366216</t>
  </si>
  <si>
    <t>012368216</t>
  </si>
  <si>
    <t>012368116</t>
  </si>
  <si>
    <t>012365716</t>
  </si>
  <si>
    <t>012365616</t>
  </si>
  <si>
    <t>012366016</t>
  </si>
  <si>
    <t>012368016</t>
  </si>
  <si>
    <t>012367016</t>
  </si>
  <si>
    <t>012367516</t>
  </si>
  <si>
    <t>012367316</t>
  </si>
  <si>
    <t>Stacja dokująca do pomp infuzyjnych DS208</t>
  </si>
  <si>
    <t>220100416</t>
  </si>
  <si>
    <t>220100516</t>
  </si>
  <si>
    <t>220100216</t>
  </si>
  <si>
    <t>220100316</t>
  </si>
  <si>
    <t>220100116</t>
  </si>
  <si>
    <t>220100016</t>
  </si>
  <si>
    <t>0202128/14</t>
  </si>
  <si>
    <t>0106191/09</t>
  </si>
  <si>
    <t>0106195/09</t>
  </si>
  <si>
    <t>0102578/07</t>
  </si>
  <si>
    <t>0102579/07</t>
  </si>
  <si>
    <t>0102584/07</t>
  </si>
  <si>
    <t>0106196/09</t>
  </si>
  <si>
    <t>0106193/09</t>
  </si>
  <si>
    <t>Stacja dokująca do pomp infuzyjnych DS6</t>
  </si>
  <si>
    <t>0300696/09</t>
  </si>
  <si>
    <t>0300697/09</t>
  </si>
  <si>
    <t xml:space="preserve">Pompa infuzyjna jednostrzykawkowa S1 </t>
  </si>
  <si>
    <t>0102577/07</t>
  </si>
  <si>
    <t>0106190/09</t>
  </si>
  <si>
    <t>012181315</t>
  </si>
  <si>
    <t>Zaspa - Oddział Anestezjologii i Intensywnej Terapii</t>
  </si>
  <si>
    <t>012182515</t>
  </si>
  <si>
    <t>0202139/15</t>
  </si>
  <si>
    <t>012182315</t>
  </si>
  <si>
    <t>012182015</t>
  </si>
  <si>
    <t>012180715</t>
  </si>
  <si>
    <t>012181215</t>
  </si>
  <si>
    <t>0202141/15</t>
  </si>
  <si>
    <t>0202144/15</t>
  </si>
  <si>
    <t>012182415</t>
  </si>
  <si>
    <t>012183015</t>
  </si>
  <si>
    <t>0202138/15</t>
  </si>
  <si>
    <t>Stacja dokująca do pomp infuzyjnych DS 206</t>
  </si>
  <si>
    <t>2200580/15</t>
  </si>
  <si>
    <t>2200581/15</t>
  </si>
  <si>
    <t>2200582/15</t>
  </si>
  <si>
    <t>2200583/15</t>
  </si>
  <si>
    <t>2200584/15</t>
  </si>
  <si>
    <t>2200585/15</t>
  </si>
  <si>
    <t>2200586/15</t>
  </si>
  <si>
    <t>0202136/15</t>
  </si>
  <si>
    <t>0202137/15</t>
  </si>
  <si>
    <t>0202140/15</t>
  </si>
  <si>
    <t>0202142/15</t>
  </si>
  <si>
    <t>0202145/15</t>
  </si>
  <si>
    <t>0202146/15</t>
  </si>
  <si>
    <t>0202147/15</t>
  </si>
  <si>
    <t>0202148/15</t>
  </si>
  <si>
    <t>0202149/15</t>
  </si>
  <si>
    <t>012182215</t>
  </si>
  <si>
    <t>012182115</t>
  </si>
  <si>
    <t>012183115</t>
  </si>
  <si>
    <t>012183315</t>
  </si>
  <si>
    <t>012183215</t>
  </si>
  <si>
    <t>012183415</t>
  </si>
  <si>
    <t>012181915</t>
  </si>
  <si>
    <t>012180915</t>
  </si>
  <si>
    <t>012181015</t>
  </si>
  <si>
    <t>012182615</t>
  </si>
  <si>
    <t>012182815</t>
  </si>
  <si>
    <t>012182715</t>
  </si>
  <si>
    <t>012181415</t>
  </si>
  <si>
    <t>012181615</t>
  </si>
  <si>
    <t>012181515</t>
  </si>
  <si>
    <t>012181815</t>
  </si>
  <si>
    <t>012181715</t>
  </si>
  <si>
    <t>012182915</t>
  </si>
  <si>
    <t>012181115</t>
  </si>
  <si>
    <t>012180815</t>
  </si>
  <si>
    <t>0202143/15</t>
  </si>
  <si>
    <t>Pompa infuzyjna strzykawkowa S300</t>
  </si>
  <si>
    <t>300009840</t>
  </si>
  <si>
    <t>Zaspa - Intensywna Terapia Noworodka</t>
  </si>
  <si>
    <t>300009838</t>
  </si>
  <si>
    <t>300009839</t>
  </si>
  <si>
    <t>300009837</t>
  </si>
  <si>
    <t>Pompa infuzyjna objętościowa P300</t>
  </si>
  <si>
    <t>310008778</t>
  </si>
  <si>
    <t>Stacja dokująca do pomp infuzyjnych DS102AC</t>
  </si>
  <si>
    <t>220124909</t>
  </si>
  <si>
    <t>220124908</t>
  </si>
  <si>
    <t>012341315</t>
  </si>
  <si>
    <t>Zaspa - Blok Operacyjny</t>
  </si>
  <si>
    <t>012341415</t>
  </si>
  <si>
    <t>012341515</t>
  </si>
  <si>
    <t>012341615</t>
  </si>
  <si>
    <t>012341715</t>
  </si>
  <si>
    <t>012341815</t>
  </si>
  <si>
    <t>020940915</t>
  </si>
  <si>
    <t>020941015</t>
  </si>
  <si>
    <t>0300663/09</t>
  </si>
  <si>
    <t>Pompa infuzyjna jednostrzykawkowa Medima</t>
  </si>
  <si>
    <t>0108107/10</t>
  </si>
  <si>
    <t>0108108/10</t>
  </si>
  <si>
    <t>0108110/10</t>
  </si>
  <si>
    <t>0108111/10</t>
  </si>
  <si>
    <t>Szpital im. Mikołaja Kopernika - Nowe Ogrody</t>
  </si>
  <si>
    <t>Pompa infuzyjna dwustrzykawkowa S2</t>
  </si>
  <si>
    <t>0106181</t>
  </si>
  <si>
    <t>NO - Trakt Porodowy</t>
  </si>
  <si>
    <t>0106182</t>
  </si>
  <si>
    <t>0106179</t>
  </si>
  <si>
    <t>0106180</t>
  </si>
  <si>
    <t>0106193</t>
  </si>
  <si>
    <t>0106184</t>
  </si>
  <si>
    <t>012142915</t>
  </si>
  <si>
    <t>NO - Pracownia Radiologii Zabiegowej</t>
  </si>
  <si>
    <t>012143015</t>
  </si>
  <si>
    <t>012143115</t>
  </si>
  <si>
    <t>012143215</t>
  </si>
  <si>
    <t>2200512/14</t>
  </si>
  <si>
    <t>0112905/11</t>
  </si>
  <si>
    <t>NO - Pracownia Endoskopowa</t>
  </si>
  <si>
    <t>0112904/11</t>
  </si>
  <si>
    <t>0112906/11</t>
  </si>
  <si>
    <t>0108113/10</t>
  </si>
  <si>
    <t>NO - Oddział Otolaryngologiczny</t>
  </si>
  <si>
    <t>0108109/10</t>
  </si>
  <si>
    <t>0108112/10</t>
  </si>
  <si>
    <t>0300662/09</t>
  </si>
  <si>
    <t>0108114/10</t>
  </si>
  <si>
    <t>0105884/09</t>
  </si>
  <si>
    <t>0102575/07</t>
  </si>
  <si>
    <t>NO - Oddział Neurologiczny</t>
  </si>
  <si>
    <t>0102576/07</t>
  </si>
  <si>
    <t>Pompa infuzyjna S2</t>
  </si>
  <si>
    <t>012606217</t>
  </si>
  <si>
    <t>012607217</t>
  </si>
  <si>
    <t>012608517</t>
  </si>
  <si>
    <t>012608617</t>
  </si>
  <si>
    <t>012607717</t>
  </si>
  <si>
    <t>012606417</t>
  </si>
  <si>
    <t>012608417</t>
  </si>
  <si>
    <t>012607517</t>
  </si>
  <si>
    <t>012608817</t>
  </si>
  <si>
    <t>012607417</t>
  </si>
  <si>
    <t>012607617</t>
  </si>
  <si>
    <t>012608017</t>
  </si>
  <si>
    <t>012606517</t>
  </si>
  <si>
    <t>012606317</t>
  </si>
  <si>
    <t>012606917</t>
  </si>
  <si>
    <t>012606817</t>
  </si>
  <si>
    <t>012606617</t>
  </si>
  <si>
    <t>012607817</t>
  </si>
  <si>
    <t>012606017</t>
  </si>
  <si>
    <t>012607917</t>
  </si>
  <si>
    <t>012608117</t>
  </si>
  <si>
    <t>012607317</t>
  </si>
  <si>
    <t>012608217</t>
  </si>
  <si>
    <t>012606717</t>
  </si>
  <si>
    <t>012607017</t>
  </si>
  <si>
    <t>012607117</t>
  </si>
  <si>
    <t>012608717</t>
  </si>
  <si>
    <t>012608317</t>
  </si>
  <si>
    <t>012605917</t>
  </si>
  <si>
    <t>012606117</t>
  </si>
  <si>
    <t>220123967</t>
  </si>
  <si>
    <t>220123966</t>
  </si>
  <si>
    <t>220123965</t>
  </si>
  <si>
    <t>220123968</t>
  </si>
  <si>
    <t>0202326/16</t>
  </si>
  <si>
    <t>NO - Oddział Neonatologiczny z Pododdziałem Patologii Noworodków</t>
  </si>
  <si>
    <t>0202327/16</t>
  </si>
  <si>
    <t>0124506/16</t>
  </si>
  <si>
    <t>0124507/16</t>
  </si>
  <si>
    <t xml:space="preserve">Pompa infuzyjna jednostrzykawkowa </t>
  </si>
  <si>
    <t>0105886/09</t>
  </si>
  <si>
    <t>0105885/09</t>
  </si>
  <si>
    <t>0105888/09</t>
  </si>
  <si>
    <t>0105887/09</t>
  </si>
  <si>
    <t>0105189/08</t>
  </si>
  <si>
    <t>NO - Oddział Ginekologiczno-Położniczy</t>
  </si>
  <si>
    <t>0102464/07</t>
  </si>
  <si>
    <t>0102410/07</t>
  </si>
  <si>
    <t>0300063/06</t>
  </si>
  <si>
    <t>NO - Oddział Chorób Wewnętrznych i Hipertensjologii</t>
  </si>
  <si>
    <t>0100662/06</t>
  </si>
  <si>
    <t>0100664/06</t>
  </si>
  <si>
    <t>0100666/06</t>
  </si>
  <si>
    <t>0102235/07</t>
  </si>
  <si>
    <t>0102581/07</t>
  </si>
  <si>
    <t>0102224/07</t>
  </si>
  <si>
    <t>0102580/07</t>
  </si>
  <si>
    <t>0102231/07</t>
  </si>
  <si>
    <t>Stacja dokująca do pomp infuzyjnych DS 104</t>
  </si>
  <si>
    <t>220125287</t>
  </si>
  <si>
    <t>220125284</t>
  </si>
  <si>
    <t>220125285</t>
  </si>
  <si>
    <t>220125286</t>
  </si>
  <si>
    <t>220125283</t>
  </si>
  <si>
    <t>0100669/06</t>
  </si>
  <si>
    <t>0100667/06</t>
  </si>
  <si>
    <t>0100665/06</t>
  </si>
  <si>
    <t>0102232/07</t>
  </si>
  <si>
    <t>0102222/07</t>
  </si>
  <si>
    <t>0200077/09</t>
  </si>
  <si>
    <t>0100668/06</t>
  </si>
  <si>
    <t>0100663/06</t>
  </si>
  <si>
    <t>0300064/06</t>
  </si>
  <si>
    <t>0300062/06</t>
  </si>
  <si>
    <t>0300061/06</t>
  </si>
  <si>
    <t>0102234/07</t>
  </si>
  <si>
    <t>Stacja dokująca do pomp infuzyjnych Medima</t>
  </si>
  <si>
    <t>0300253/07</t>
  </si>
  <si>
    <t>0300224/07</t>
  </si>
  <si>
    <t>0300617/09</t>
  </si>
  <si>
    <t>00200076/09</t>
  </si>
  <si>
    <t>0107546/10</t>
  </si>
  <si>
    <t>0112893/11</t>
  </si>
  <si>
    <t>NO - Oddział Chirurgii Urazowo - Ortopedycznej</t>
  </si>
  <si>
    <t>0112894/11</t>
  </si>
  <si>
    <t>0112895/11</t>
  </si>
  <si>
    <t>0112891/11</t>
  </si>
  <si>
    <t>0112892/11</t>
  </si>
  <si>
    <t>0103259/08</t>
  </si>
  <si>
    <t>0103260/08</t>
  </si>
  <si>
    <t>0103261/08</t>
  </si>
  <si>
    <t>0102230/07</t>
  </si>
  <si>
    <t>0102236/07</t>
  </si>
  <si>
    <t>Stacja dokująca do pomp infuzyjnych S4</t>
  </si>
  <si>
    <t>0300227/07</t>
  </si>
  <si>
    <t>NO - Oddział Chirurgii Ogólnej</t>
  </si>
  <si>
    <t>0300226/07</t>
  </si>
  <si>
    <t>0102221/07</t>
  </si>
  <si>
    <t>0107545/10</t>
  </si>
  <si>
    <t>010227/07</t>
  </si>
  <si>
    <t>0102225/07</t>
  </si>
  <si>
    <t>0102218/07</t>
  </si>
  <si>
    <t>0102229/07</t>
  </si>
  <si>
    <t>0102228/07</t>
  </si>
  <si>
    <t>0102226/07</t>
  </si>
  <si>
    <t>0102220/07</t>
  </si>
  <si>
    <t>0102219/07</t>
  </si>
  <si>
    <t>0106200/09</t>
  </si>
  <si>
    <t>0102237/07</t>
  </si>
  <si>
    <t>0107702</t>
  </si>
  <si>
    <t>0112896/11</t>
  </si>
  <si>
    <t>0112898/11</t>
  </si>
  <si>
    <t>0112899/11</t>
  </si>
  <si>
    <t>0112900/11</t>
  </si>
  <si>
    <t>0112901/11</t>
  </si>
  <si>
    <t>0112903/11</t>
  </si>
  <si>
    <t>0107703</t>
  </si>
  <si>
    <t>0107699</t>
  </si>
  <si>
    <t>0107701</t>
  </si>
  <si>
    <t>0107706</t>
  </si>
  <si>
    <t>0107707</t>
  </si>
  <si>
    <t>0107708</t>
  </si>
  <si>
    <t>0107700</t>
  </si>
  <si>
    <t>0107705</t>
  </si>
  <si>
    <t>0107704</t>
  </si>
  <si>
    <t>0110100/11</t>
  </si>
  <si>
    <t>0112897/11</t>
  </si>
  <si>
    <t>0112902/11</t>
  </si>
  <si>
    <t>0107547/10</t>
  </si>
  <si>
    <t>0102233/07</t>
  </si>
  <si>
    <t>0300225/07</t>
  </si>
  <si>
    <t>0118797/14</t>
  </si>
  <si>
    <t>NO - Kliniczny Oddział Ortopedii i Traumatologii Narządu Ruchu dla Dorosłych GUM</t>
  </si>
  <si>
    <t>0102238/07</t>
  </si>
  <si>
    <t>0119145/14</t>
  </si>
  <si>
    <t>012342015</t>
  </si>
  <si>
    <t>NO - Kliniczny Oddział Chirurgii i Urologii Dzieci i Młodzieży GUM</t>
  </si>
  <si>
    <t>012342615</t>
  </si>
  <si>
    <t>012342115</t>
  </si>
  <si>
    <t>012341915</t>
  </si>
  <si>
    <t>Wojewódzkie Centrum Onkologii - Al.. Zwycięstwa</t>
  </si>
  <si>
    <t>012342215</t>
  </si>
  <si>
    <t>WCO - Oddział  Chirurgii Ogólnej (WOZ)</t>
  </si>
  <si>
    <t>012342715</t>
  </si>
  <si>
    <t>012342415</t>
  </si>
  <si>
    <t>012342815</t>
  </si>
  <si>
    <t>012342315</t>
  </si>
  <si>
    <t>012342515</t>
  </si>
  <si>
    <t>Szpital im. Mikołaja Kopernika – Nowe Ogrody</t>
  </si>
  <si>
    <t>0116132/13</t>
  </si>
  <si>
    <t>PW - Oddział Dermatologii</t>
  </si>
  <si>
    <t>0116133/13</t>
  </si>
  <si>
    <t>0114133/12</t>
  </si>
  <si>
    <t>PW - Oddział Chorób Wewnętrznych i Diabetologii</t>
  </si>
  <si>
    <t>0114134/31</t>
  </si>
  <si>
    <t>0102583/07</t>
  </si>
  <si>
    <t>0102582/07</t>
  </si>
  <si>
    <t>0114131/12</t>
  </si>
  <si>
    <t>0114132/12</t>
  </si>
  <si>
    <t>0116134/13</t>
  </si>
  <si>
    <t>Suma</t>
  </si>
  <si>
    <t>Założenie: umowa od 01.08.2020 do 31.07.2023</t>
  </si>
  <si>
    <t>Rejestrator ciśnieniowy RR CR 07</t>
  </si>
  <si>
    <t>1144</t>
  </si>
  <si>
    <t>Aspel</t>
  </si>
  <si>
    <t>Zaspa - Zakład Rehabilitacji</t>
  </si>
  <si>
    <t>Aparat EKG MR GOLD</t>
  </si>
  <si>
    <t>39/09</t>
  </si>
  <si>
    <t>Zaspa - Szpitalny Oddział Ratunkowy</t>
  </si>
  <si>
    <t>Aparat EKG ASCARD MR GREY v.001</t>
  </si>
  <si>
    <t>1883/S</t>
  </si>
  <si>
    <t xml:space="preserve">Aparat EKG ASCARD A4 A </t>
  </si>
  <si>
    <t>676/00/6P</t>
  </si>
  <si>
    <t>Aparat EKG ASCARD A4 C</t>
  </si>
  <si>
    <t>152/01/R</t>
  </si>
  <si>
    <t>Zaspa - Stacja Dializ</t>
  </si>
  <si>
    <t>Aparat EKG MR SILVER</t>
  </si>
  <si>
    <t>324/09/P</t>
  </si>
  <si>
    <t>Zaspa - Poradnia Medycyny Sportowej</t>
  </si>
  <si>
    <t>Rejestrator holterowski NIBP HOLCARD CR-07</t>
  </si>
  <si>
    <t>0550</t>
  </si>
  <si>
    <t>Zaspa - Poradnia Kardiologiczna</t>
  </si>
  <si>
    <t>8/09</t>
  </si>
  <si>
    <t>Rejestrator holterowski NIBP HOLCARD CR-07 rejestrator v. 002</t>
  </si>
  <si>
    <t>0458</t>
  </si>
  <si>
    <t>0460</t>
  </si>
  <si>
    <t>Rejestrator holterowski NIBP HOLCARD CR-07 rejestrator v.002</t>
  </si>
  <si>
    <t>0461</t>
  </si>
  <si>
    <t>Rejestrator holterowski EKG ASPEKT 702</t>
  </si>
  <si>
    <t>230/09</t>
  </si>
  <si>
    <t>229/09</t>
  </si>
  <si>
    <t>228/09</t>
  </si>
  <si>
    <t>227/09</t>
  </si>
  <si>
    <t>226/09</t>
  </si>
  <si>
    <t>Rejestrator holterowski EKG ASPEKT 702 v. 001</t>
  </si>
  <si>
    <t>0397</t>
  </si>
  <si>
    <t>Rejestrator holterowski EKG ASPEKT 800 V.001</t>
  </si>
  <si>
    <t>31/08</t>
  </si>
  <si>
    <t>Rejestrator holterowski EKG ASPEKT 812 v. 001</t>
  </si>
  <si>
    <t>0138</t>
  </si>
  <si>
    <t>Aparat EKG Ascard Mr Silver 2</t>
  </si>
  <si>
    <t>38/10</t>
  </si>
  <si>
    <t>37/10</t>
  </si>
  <si>
    <t>32/08</t>
  </si>
  <si>
    <t>Rejestrator holterowski EKG ASPEKT 812</t>
  </si>
  <si>
    <t>0384</t>
  </si>
  <si>
    <t>Zaspa - Oddział Rehabilitacji Kardiologicznej</t>
  </si>
  <si>
    <t>0383</t>
  </si>
  <si>
    <t>Rejestrator holterowski EKG CR 07</t>
  </si>
  <si>
    <t>55/04</t>
  </si>
  <si>
    <t>Zaspa - Oddział Pediatryczny</t>
  </si>
  <si>
    <t>Aparat EKG AsCARD Grey</t>
  </si>
  <si>
    <t>6125</t>
  </si>
  <si>
    <t>6759</t>
  </si>
  <si>
    <t>Aparat EKG BTL08SD</t>
  </si>
  <si>
    <t>08SD-0713565</t>
  </si>
  <si>
    <t>BTL</t>
  </si>
  <si>
    <t>Zaspa - Poradnia Podstawowej Opieki Zdrowotnej</t>
  </si>
  <si>
    <t>Aparat EKG BTL 08MT PLUS</t>
  </si>
  <si>
    <t>08MT-0738502</t>
  </si>
  <si>
    <t>08MT-0738702</t>
  </si>
  <si>
    <t>Rejestrator holterowski EKG SH-E12</t>
  </si>
  <si>
    <t>13051377</t>
  </si>
  <si>
    <t>Farum</t>
  </si>
  <si>
    <t>Zaspa - Odział Rehabilitacji Neurologicznej</t>
  </si>
  <si>
    <t>Rejestrator holterowski NIBP SH-P</t>
  </si>
  <si>
    <t>15030420</t>
  </si>
  <si>
    <t>15030480</t>
  </si>
  <si>
    <t>Aparat EKG M-TRACE</t>
  </si>
  <si>
    <t>1957</t>
  </si>
  <si>
    <t>M4Medical</t>
  </si>
  <si>
    <t>1644</t>
  </si>
  <si>
    <t>0810</t>
  </si>
  <si>
    <t>0811</t>
  </si>
  <si>
    <t>0812</t>
  </si>
  <si>
    <t>Zaspa - Oddział Chorób Wewnętrznych III</t>
  </si>
  <si>
    <t>0813</t>
  </si>
  <si>
    <t>Zaspa - Oddział Chorób Wewnętrznych II</t>
  </si>
  <si>
    <t>Aparat EKG AsCARD Gold 3</t>
  </si>
  <si>
    <t>443</t>
  </si>
  <si>
    <t>NO - Szpitalny Oddział Ratunkowy</t>
  </si>
  <si>
    <t>438</t>
  </si>
  <si>
    <t>8780</t>
  </si>
  <si>
    <t>Aparat EKG ASCARD-3 (wyłączone)</t>
  </si>
  <si>
    <t>13/10</t>
  </si>
  <si>
    <t>NO - Pracownia EKG</t>
  </si>
  <si>
    <t>Aparat EKG AS CARD B-56 A</t>
  </si>
  <si>
    <t>117/03/R</t>
  </si>
  <si>
    <t>Aparat EKG AsCARD Mr. Gold</t>
  </si>
  <si>
    <t>275</t>
  </si>
  <si>
    <t>Rejestrator holterowski EKG 703</t>
  </si>
  <si>
    <t>0307</t>
  </si>
  <si>
    <t>0238</t>
  </si>
  <si>
    <t>Rejestrator holterowski EKG Aspekt 702 HolCard Beta</t>
  </si>
  <si>
    <t>0021</t>
  </si>
  <si>
    <t>Rejestrator holterowski EKG AsPEKT 702</t>
  </si>
  <si>
    <t>0031</t>
  </si>
  <si>
    <t>81/03</t>
  </si>
  <si>
    <t>Rejestrator holterowski EKG Aspekt ASP 702-27</t>
  </si>
  <si>
    <t>54/07</t>
  </si>
  <si>
    <t>Rejestrator holterowski EKG Aspekt 800</t>
  </si>
  <si>
    <t>16/03</t>
  </si>
  <si>
    <t>Aparat EKG ASCARD-3</t>
  </si>
  <si>
    <t>748/97</t>
  </si>
  <si>
    <t>80/03</t>
  </si>
  <si>
    <t>79/03</t>
  </si>
  <si>
    <t>0028</t>
  </si>
  <si>
    <t>0030</t>
  </si>
  <si>
    <t>Aparat EKG Mr. Silver</t>
  </si>
  <si>
    <t>223/08/P</t>
  </si>
  <si>
    <t>Aparat EKG ASCARD A4 typ D</t>
  </si>
  <si>
    <t>411/04</t>
  </si>
  <si>
    <t>NO - Oddział Anestezjologii i Intensywnej Terapii dla Dzieci</t>
  </si>
  <si>
    <t>Aparat EKG Ascard Mr Red 5 v.501</t>
  </si>
  <si>
    <t>0284</t>
  </si>
  <si>
    <t>NO - Kliniczny Oddział Chirurgii i Urologii Dzieci 
I Młodzieży GUM</t>
  </si>
  <si>
    <t>Aparat EKG BTL-08 MT+</t>
  </si>
  <si>
    <t>073-B-02077</t>
  </si>
  <si>
    <t>066</t>
  </si>
  <si>
    <t>Wojewódzkie Centrum Onkologii – Al. Zwycięstwa</t>
  </si>
  <si>
    <t>Aparat EKG AsCard Mr.BLUE</t>
  </si>
  <si>
    <t>225/05</t>
  </si>
  <si>
    <t>WCO - Poradnia Onkologiczna</t>
  </si>
  <si>
    <t>Aparat EKG AsCard Mr.BLUE (wyłączone)</t>
  </si>
  <si>
    <t>637/07 AL.</t>
  </si>
  <si>
    <t>WCO - Oddział Onkologiczny</t>
  </si>
  <si>
    <t>569/06</t>
  </si>
  <si>
    <t>WCO - Blok Operacyjny</t>
  </si>
  <si>
    <t>Aparat EKG BTL-08 MT+ECG</t>
  </si>
  <si>
    <t>073P-B-03840</t>
  </si>
  <si>
    <t>Aparat EKG M-Trace</t>
  </si>
  <si>
    <t>Szpital - Powstańców Warszawskich</t>
  </si>
  <si>
    <t>306/00</t>
  </si>
  <si>
    <t>PW - Poradnia Kardiologiczna</t>
  </si>
  <si>
    <t>Aparat EKG AsCARD Mr.GOLD</t>
  </si>
  <si>
    <t>14/08</t>
  </si>
  <si>
    <t>2115</t>
  </si>
  <si>
    <t>19/10</t>
  </si>
  <si>
    <t>Aparat EKG ASCARD MR. Silver</t>
  </si>
  <si>
    <t>9/08/P</t>
  </si>
  <si>
    <t>Pompa infuzyjna dwukanałowa Plum A+</t>
  </si>
  <si>
    <t>99948715</t>
  </si>
  <si>
    <t>Hospira</t>
  </si>
  <si>
    <t>NO - Kliniczny Oddział Pediatrii GUM, Kliniczny Oddział Pediatrii</t>
  </si>
  <si>
    <t>Przęgląd+ akumulator</t>
  </si>
  <si>
    <t>16702387</t>
  </si>
  <si>
    <t>Pompa infuzyjna objętościowa Plum 360</t>
  </si>
  <si>
    <t>21205556</t>
  </si>
  <si>
    <t>21205562</t>
  </si>
  <si>
    <t>21205567</t>
  </si>
  <si>
    <t>21205569</t>
  </si>
  <si>
    <t>Pompa infuzyjna dwukanałowa PLUM A+</t>
  </si>
  <si>
    <t>99948739 / 4050627</t>
  </si>
  <si>
    <t>Hospira /Promed</t>
  </si>
  <si>
    <t>16702528</t>
  </si>
  <si>
    <t>16703015</t>
  </si>
  <si>
    <t>99948729 / 4050632</t>
  </si>
  <si>
    <t>16703016</t>
  </si>
  <si>
    <t>99948731</t>
  </si>
  <si>
    <t>99948732</t>
  </si>
  <si>
    <t>99945720 / 3929710</t>
  </si>
  <si>
    <t xml:space="preserve">Hospira </t>
  </si>
  <si>
    <t>99947495</t>
  </si>
  <si>
    <t>99947260</t>
  </si>
  <si>
    <t>16702333</t>
  </si>
  <si>
    <t>99946341</t>
  </si>
  <si>
    <t>99948714</t>
  </si>
  <si>
    <t>16703032</t>
  </si>
  <si>
    <t>16703040</t>
  </si>
  <si>
    <t>16702388</t>
  </si>
  <si>
    <t>NO - Oddział Neurochirurgii</t>
  </si>
  <si>
    <t>Pompa infuzyjna objętościowa Plum A</t>
  </si>
  <si>
    <t>16702242</t>
  </si>
  <si>
    <t>16702243</t>
  </si>
  <si>
    <t>16702385</t>
  </si>
  <si>
    <t>16702386</t>
  </si>
  <si>
    <t>21205565</t>
  </si>
  <si>
    <t>Pompa infuzyjna jednostrzykawkowa AP14</t>
  </si>
  <si>
    <t>1486/07</t>
  </si>
  <si>
    <t>Ascor</t>
  </si>
  <si>
    <t xml:space="preserve">Pompa infuzyjna jednostrzykawkowa AP14 </t>
  </si>
  <si>
    <t>3001/09</t>
  </si>
  <si>
    <t>1487/07</t>
  </si>
  <si>
    <t>1406233-2013</t>
  </si>
  <si>
    <t>1406237-2013</t>
  </si>
  <si>
    <t>14-06011-2012</t>
  </si>
  <si>
    <t>14-06014-2012</t>
  </si>
  <si>
    <t>14-06016-2012</t>
  </si>
  <si>
    <t>Podgrzewacz płynów infuzyjnych ANIMEC AM-29</t>
  </si>
  <si>
    <t>701695</t>
  </si>
  <si>
    <t>701694</t>
  </si>
  <si>
    <t>Pompa infuzyjna dwustrzykawkowa AP24</t>
  </si>
  <si>
    <t>24-01553-2012</t>
  </si>
  <si>
    <t>24-01554-2012</t>
  </si>
  <si>
    <t>2833/09</t>
  </si>
  <si>
    <t>14-06012-2012</t>
  </si>
  <si>
    <t>14-06013-2012</t>
  </si>
  <si>
    <t>14-06015-2012</t>
  </si>
  <si>
    <t>24-01551-2012</t>
  </si>
  <si>
    <t>24-01552-2012</t>
  </si>
  <si>
    <t>24-01555-2012</t>
  </si>
  <si>
    <t>24-01561-2012</t>
  </si>
  <si>
    <t>Pompa infuzyjna dwustrzykawkowa SEP 11S</t>
  </si>
  <si>
    <t>A/5345/02</t>
  </si>
  <si>
    <t>Pompa infuzyjna dwustrzykawkowa AP22</t>
  </si>
  <si>
    <t>1222/05</t>
  </si>
  <si>
    <t>Zaspa - Pracownia Kardiologii Inwazyjnej</t>
  </si>
  <si>
    <t>1223/05</t>
  </si>
  <si>
    <t>4715/09</t>
  </si>
  <si>
    <t>Zaspa - Pracownia Elektrofizjologii i Elektroterapii</t>
  </si>
  <si>
    <t>4716/09</t>
  </si>
  <si>
    <t>1489/07</t>
  </si>
  <si>
    <t>Zaspa - Pododdzial Patologii Ciąży</t>
  </si>
  <si>
    <t>1488/07</t>
  </si>
  <si>
    <t>2205356</t>
  </si>
  <si>
    <t>1406240-2013</t>
  </si>
  <si>
    <t>A/0158/94</t>
  </si>
  <si>
    <t>3512/09</t>
  </si>
  <si>
    <t>A/2562/98</t>
  </si>
  <si>
    <t>A/2564/98</t>
  </si>
  <si>
    <t>Pompa infuzyjna jednostrzykawkowa AP 14</t>
  </si>
  <si>
    <t>1406235-2013</t>
  </si>
  <si>
    <t>1406245-2013</t>
  </si>
  <si>
    <t>1406242-2013</t>
  </si>
  <si>
    <t>1406239-2013</t>
  </si>
  <si>
    <t>1022</t>
  </si>
  <si>
    <t>1024</t>
  </si>
  <si>
    <t>4063/10</t>
  </si>
  <si>
    <t>4068/10</t>
  </si>
  <si>
    <t>24+-02992-2016</t>
  </si>
  <si>
    <t>1019/07</t>
  </si>
  <si>
    <t>24+-02994-2016</t>
  </si>
  <si>
    <t xml:space="preserve">Pompa infuzyjna dwustrzykawkowa AP24 </t>
  </si>
  <si>
    <t>24+-02995-2016</t>
  </si>
  <si>
    <t>24+-02991-2016</t>
  </si>
  <si>
    <t>24+-02993-2016</t>
  </si>
  <si>
    <t>4064/10</t>
  </si>
  <si>
    <t>4073/10</t>
  </si>
  <si>
    <t>Pompa infuzyjna jednostrzykawkowa SEP 11S</t>
  </si>
  <si>
    <t>A/3061/99</t>
  </si>
  <si>
    <t>1021/07</t>
  </si>
  <si>
    <t>1020</t>
  </si>
  <si>
    <t>0008/10</t>
  </si>
  <si>
    <t>Zaspa - Oddział Kardiologiczny</t>
  </si>
  <si>
    <t>0005/10</t>
  </si>
  <si>
    <t>A/0514/94</t>
  </si>
  <si>
    <t>3510/09</t>
  </si>
  <si>
    <t>2870</t>
  </si>
  <si>
    <t>2873</t>
  </si>
  <si>
    <t>2871</t>
  </si>
  <si>
    <t>2872</t>
  </si>
  <si>
    <t>0002/10</t>
  </si>
  <si>
    <t>0003/10</t>
  </si>
  <si>
    <t>0004/10</t>
  </si>
  <si>
    <t>0006/10</t>
  </si>
  <si>
    <t>A/3159</t>
  </si>
  <si>
    <t>AP14/1525/08</t>
  </si>
  <si>
    <t>Zaspa - Oddział Ginekologiczny</t>
  </si>
  <si>
    <t>1491/08</t>
  </si>
  <si>
    <t>3285/09</t>
  </si>
  <si>
    <t>4061/10</t>
  </si>
  <si>
    <t>3286/09</t>
  </si>
  <si>
    <t>3287/09</t>
  </si>
  <si>
    <t>4072/10</t>
  </si>
  <si>
    <t>4065/10</t>
  </si>
  <si>
    <t>Pompa infuzyjna jednostrzykawkowa AP12</t>
  </si>
  <si>
    <t>AP12/2228/04</t>
  </si>
  <si>
    <t>3511/09</t>
  </si>
  <si>
    <t>4070/10</t>
  </si>
  <si>
    <t>4071/10</t>
  </si>
  <si>
    <t>4718/09</t>
  </si>
  <si>
    <t>4058/10</t>
  </si>
  <si>
    <t>Zaspa - Oddział Chorób Wewnętrznych I</t>
  </si>
  <si>
    <t>4067/10</t>
  </si>
  <si>
    <t>4069/10</t>
  </si>
  <si>
    <t>4075/10</t>
  </si>
  <si>
    <t>Pompa infuzyjna jednostrzykawkowa AP 12</t>
  </si>
  <si>
    <t>2185/04</t>
  </si>
  <si>
    <t>AP14/3065/09</t>
  </si>
  <si>
    <t>Zaspa - Oddział Chirurgii Urazowo Ortopedycznej</t>
  </si>
  <si>
    <t>AP14/3064/09</t>
  </si>
  <si>
    <t>2205358</t>
  </si>
  <si>
    <t>2401725-2013</t>
  </si>
  <si>
    <t>1406238-2013</t>
  </si>
  <si>
    <t>Zaspa - Oddział Chirurgiczny Ogólny B</t>
  </si>
  <si>
    <t>1406236-2013</t>
  </si>
  <si>
    <t>1406232-2013</t>
  </si>
  <si>
    <t>1406231-2013</t>
  </si>
  <si>
    <t>4265/01</t>
  </si>
  <si>
    <t>0326/06</t>
  </si>
  <si>
    <t>A/2589/98</t>
  </si>
  <si>
    <t>A/4264/01</t>
  </si>
  <si>
    <t>4064/01</t>
  </si>
  <si>
    <t>2387/05</t>
  </si>
  <si>
    <t>2388/05</t>
  </si>
  <si>
    <t>4057/10</t>
  </si>
  <si>
    <t>Zaspa - Oddział Anestezjologii 
I Intensywnej Terapii</t>
  </si>
  <si>
    <t>1406243-2013</t>
  </si>
  <si>
    <t>1406241-2013</t>
  </si>
  <si>
    <t>1406234-2013</t>
  </si>
  <si>
    <t>A/4398/01</t>
  </si>
  <si>
    <t>4059/10</t>
  </si>
  <si>
    <t>4066/10</t>
  </si>
  <si>
    <t>4074/10</t>
  </si>
  <si>
    <t>2073/06</t>
  </si>
  <si>
    <t>2072/06</t>
  </si>
  <si>
    <t>A/4399/01</t>
  </si>
  <si>
    <t>1406244-2013</t>
  </si>
  <si>
    <t>Pompa infuzyjna jednostrzykawkowa AP-12</t>
  </si>
  <si>
    <t>3022/05</t>
  </si>
  <si>
    <t>3294</t>
  </si>
  <si>
    <t>4722/09</t>
  </si>
  <si>
    <t>3023/05</t>
  </si>
  <si>
    <t>3024/05</t>
  </si>
  <si>
    <t>3025/05</t>
  </si>
  <si>
    <t>3293/09</t>
  </si>
  <si>
    <t>3291</t>
  </si>
  <si>
    <t>4721/09</t>
  </si>
  <si>
    <t>4724/09</t>
  </si>
  <si>
    <t>4719/09</t>
  </si>
  <si>
    <t>4720/09</t>
  </si>
  <si>
    <t>14-07175-2014</t>
  </si>
  <si>
    <t>14-07176-2014</t>
  </si>
  <si>
    <t>14-07182-2014</t>
  </si>
  <si>
    <t>14-07177-2014</t>
  </si>
  <si>
    <t>14-07181-2014</t>
  </si>
  <si>
    <t>14-07178-2014</t>
  </si>
  <si>
    <t>14-07180-2014</t>
  </si>
  <si>
    <t xml:space="preserve">Pompa infuzyjna dwustrzykawkowa AP22 </t>
  </si>
  <si>
    <t>2205355</t>
  </si>
  <si>
    <t>2205354/10</t>
  </si>
  <si>
    <t>2205357/10</t>
  </si>
  <si>
    <t>2205359</t>
  </si>
  <si>
    <t>2205360</t>
  </si>
  <si>
    <t>2205361</t>
  </si>
  <si>
    <t>Pompa infuzyjna jednostrzykawkowa SEP 11s</t>
  </si>
  <si>
    <t>A/2603/98</t>
  </si>
  <si>
    <t>A/2602/98</t>
  </si>
  <si>
    <t>Pompa infuzyjna dwustrzykawkowa Sep 21S</t>
  </si>
  <si>
    <t>B/2101/99</t>
  </si>
  <si>
    <t>Pompa infuzyjna dwustrzykawkowa SEP 21S</t>
  </si>
  <si>
    <t>B/1432/98</t>
  </si>
  <si>
    <t>B/2179/00</t>
  </si>
  <si>
    <t>A/0290/94</t>
  </si>
  <si>
    <t>A/1106/96</t>
  </si>
  <si>
    <t>A/2439/98</t>
  </si>
  <si>
    <t xml:space="preserve">Pompa infuzyjna </t>
  </si>
  <si>
    <t>A/1319/96</t>
  </si>
  <si>
    <t>B/2183/00</t>
  </si>
  <si>
    <t>0733/93</t>
  </si>
  <si>
    <t>2206199/12</t>
  </si>
  <si>
    <t>2206200/12</t>
  </si>
  <si>
    <t>B/3174/01</t>
  </si>
  <si>
    <t>B/3171/01</t>
  </si>
  <si>
    <t>Pompa infuzyjna jednostrzykawkowa SN118</t>
  </si>
  <si>
    <t>734/93</t>
  </si>
  <si>
    <t>AP22/2224/06</t>
  </si>
  <si>
    <t>B/3176/01</t>
  </si>
  <si>
    <t>B/3175/01-zmiana na nr.B/21-734/01</t>
  </si>
  <si>
    <t>B/3173/01</t>
  </si>
  <si>
    <t>B/3172/01</t>
  </si>
  <si>
    <t>A/0766/05</t>
  </si>
  <si>
    <t xml:space="preserve">Pompa infuzyjna SEP 21S </t>
  </si>
  <si>
    <t>B/3114/01</t>
  </si>
  <si>
    <t xml:space="preserve">Pompa infuzyjna SEP 11S </t>
  </si>
  <si>
    <t>A/1406/96</t>
  </si>
  <si>
    <t>A/1404/96</t>
  </si>
  <si>
    <t>Pompa infuzyjna SEP 11S</t>
  </si>
  <si>
    <t>A/1405/96</t>
  </si>
  <si>
    <t>Pompa infuzyjna  (wyłączone)</t>
  </si>
  <si>
    <t>A/1623/97</t>
  </si>
  <si>
    <t>1021/96</t>
  </si>
  <si>
    <t>NO - Kliniczny Oddział Gastroenterologii, Alergologii i Żywienia Dzieci GUMed</t>
  </si>
  <si>
    <t>B/2370/00</t>
  </si>
  <si>
    <t>B/2318/00</t>
  </si>
  <si>
    <t>A/3399/99</t>
  </si>
  <si>
    <t>Miejsce użytkowania</t>
  </si>
  <si>
    <t>Monitor funkcji życiowych CVSM 6500</t>
  </si>
  <si>
    <t>100017285016</t>
  </si>
  <si>
    <t>Welch Allyn</t>
  </si>
  <si>
    <t>Monitor funkcji życiowych CVSM 6700</t>
  </si>
  <si>
    <t>100064345018</t>
  </si>
  <si>
    <t>gwarancja do 2022-01-18</t>
  </si>
  <si>
    <t>Defibrylator M-Series</t>
  </si>
  <si>
    <t>T10C119380</t>
  </si>
  <si>
    <t>ZOLL</t>
  </si>
  <si>
    <t>Respirator transportowy BabyPac B100</t>
  </si>
  <si>
    <t>1511161</t>
  </si>
  <si>
    <t>Smiths Medical</t>
  </si>
  <si>
    <t>Pulsoksymetr do pracy w środowisku MRI 7500FO</t>
  </si>
  <si>
    <t>NONIN MEDICAL</t>
  </si>
  <si>
    <t>gwarancja do 2020-04-25</t>
  </si>
  <si>
    <t>Respirator transportowy Para Pac Plus 310</t>
  </si>
  <si>
    <t>1601303</t>
  </si>
  <si>
    <t>Transporter FERNO Mondial ST</t>
  </si>
  <si>
    <t>19S017398</t>
  </si>
  <si>
    <t>FERNO</t>
  </si>
  <si>
    <t>gwarancja do 2022-03-12</t>
  </si>
  <si>
    <t>Ssak transportowy OB1000</t>
  </si>
  <si>
    <t>2201910048</t>
  </si>
  <si>
    <t>Boscarol</t>
  </si>
  <si>
    <t>Pulsoksymetr Nonin Onyx Vantage 9590</t>
  </si>
  <si>
    <t>502515593</t>
  </si>
  <si>
    <t>gwarancja do 2021-03-12</t>
  </si>
  <si>
    <t>Defibrylator AED 3 BLS</t>
  </si>
  <si>
    <t>AX18D013031</t>
  </si>
  <si>
    <t>gwarancja do 2024-03-12</t>
  </si>
  <si>
    <t>Ssak elektryczny BSU220</t>
  </si>
  <si>
    <t>2101510955</t>
  </si>
  <si>
    <t>Transporter MONDIAL LUX</t>
  </si>
  <si>
    <t>13S009150</t>
  </si>
  <si>
    <t>Wojewódzkie Centrum Onkologii, al. Zwycięstwa</t>
  </si>
  <si>
    <t>Aparat do mierzenia ciśnienia SPOT</t>
  </si>
  <si>
    <t>201501573</t>
  </si>
  <si>
    <t>gwarancja do 2020-08-04</t>
  </si>
  <si>
    <t>Szpital im. Mikołaja Kopernika, ul. Powstańców Warszawskich 2</t>
  </si>
  <si>
    <t>Aparat do mierzenia ciśnienia SPOT 42NTB-E2</t>
  </si>
  <si>
    <t>201502351</t>
  </si>
  <si>
    <t>PW - Zakład Opiekuńczo - Leczniczy</t>
  </si>
  <si>
    <t>Ciśnieniomierz ProBP</t>
  </si>
  <si>
    <t>100058603116</t>
  </si>
  <si>
    <t>Szpital im. Mikołaja Kopernika, ul. Nowe Ogrody 1-6</t>
  </si>
  <si>
    <t>Respirator transportowy para PAC200D</t>
  </si>
  <si>
    <t>1007227</t>
  </si>
  <si>
    <t>Paramedica</t>
  </si>
  <si>
    <t>Infrascaner 2000</t>
  </si>
  <si>
    <t>0672</t>
  </si>
  <si>
    <t>InfraScan</t>
  </si>
  <si>
    <t>T99L07218</t>
  </si>
  <si>
    <t>NO - Główny Blok Operacyjny</t>
  </si>
  <si>
    <t>Diatermia elektrochirurgiczna SPECTRUM</t>
  </si>
  <si>
    <t>500124</t>
  </si>
  <si>
    <t>Emed</t>
  </si>
  <si>
    <t>Diatermia elektrochirurgiczna ES 300</t>
  </si>
  <si>
    <t>301235</t>
  </si>
  <si>
    <t>Diatermia elektrochirurgiczna ES-120</t>
  </si>
  <si>
    <t>121629</t>
  </si>
  <si>
    <t>Zaspa - Oddział Okulistyczny</t>
  </si>
  <si>
    <t>Diatermia elektrochirurgiczna ES 120</t>
  </si>
  <si>
    <t>122223</t>
  </si>
  <si>
    <t>Elektrokoagulacja endoskopowa z modułem argonowym Endo</t>
  </si>
  <si>
    <t>601252</t>
  </si>
  <si>
    <t>Zaspa - Pracownia Endoskopowa</t>
  </si>
  <si>
    <t>gwarancja do 12.12.2020</t>
  </si>
  <si>
    <t>Diatermia elektrochirurgiczna ES Vision</t>
  </si>
  <si>
    <t>45210</t>
  </si>
  <si>
    <t>Pompa do spłukiwania pola operacyjnego Waterfall</t>
  </si>
  <si>
    <t>220328</t>
  </si>
  <si>
    <t>gwarancja do 04.12.2020</t>
  </si>
  <si>
    <t>30 1700</t>
  </si>
  <si>
    <t>NO - Pomorski Ośrodek Terapii Laserowej im. Fundacji Polsat</t>
  </si>
  <si>
    <t>gwarancja do 16.08.2021</t>
  </si>
  <si>
    <t>Diatermia elektrochirurgiczna Endo</t>
  </si>
  <si>
    <t>600145</t>
  </si>
  <si>
    <t>Kardiomonitor PVM-2701</t>
  </si>
  <si>
    <t>NIHON KOHDEN</t>
  </si>
  <si>
    <t>O103944</t>
  </si>
  <si>
    <t>Zaspa - Szpitalny Oddział Ratunkowy Pediatryczny</t>
  </si>
  <si>
    <t>O103940</t>
  </si>
  <si>
    <t>O104067</t>
  </si>
  <si>
    <t>O103941</t>
  </si>
  <si>
    <t>O103942</t>
  </si>
  <si>
    <t>Zaspa - Poradnia Stomatologiczna</t>
  </si>
  <si>
    <t>O103943</t>
  </si>
  <si>
    <t>Kardiomonitor PVM-2703</t>
  </si>
  <si>
    <t>O101559</t>
  </si>
  <si>
    <t>O101560</t>
  </si>
  <si>
    <t>Zaspa - Dział Aparatury Medycznej</t>
  </si>
  <si>
    <t>Aparat do znieczulania Leon Plus Neo</t>
  </si>
  <si>
    <t>Heinen Lowenstein</t>
  </si>
  <si>
    <t>0200010hul21005637</t>
  </si>
  <si>
    <t xml:space="preserve">Zasilacz podwójny regulowany opasek zaciskowych </t>
  </si>
  <si>
    <t>09/12</t>
  </si>
  <si>
    <t>Chm</t>
  </si>
  <si>
    <t xml:space="preserve">Zasilacz opasek zaciskowych Podwójny pneumatyczny </t>
  </si>
  <si>
    <t>Gwarancja do 20.12.2022</t>
  </si>
  <si>
    <t>-</t>
  </si>
  <si>
    <t xml:space="preserve">Zasilacz opasek zaciskowych Podwójny elektryczny </t>
  </si>
  <si>
    <t>07/09</t>
  </si>
  <si>
    <t>03/09</t>
  </si>
  <si>
    <t>2/11</t>
  </si>
  <si>
    <t>3/11</t>
  </si>
  <si>
    <t>06/09</t>
  </si>
  <si>
    <t>915</t>
  </si>
  <si>
    <t>WCO - Oddział  Chirurgii Ogólnej</t>
  </si>
  <si>
    <t>Respirator transportowy MEDUMAT STANDARD A</t>
  </si>
  <si>
    <t>9248</t>
  </si>
  <si>
    <t>WEINMANN</t>
  </si>
  <si>
    <t>przegląd co 2 lata</t>
  </si>
  <si>
    <t>Respirator transportowy MEDUMAT STAND</t>
  </si>
  <si>
    <t>3023</t>
  </si>
  <si>
    <t>Respirator transportowy MEDUMAT TRANSPORT</t>
  </si>
  <si>
    <t>5148</t>
  </si>
  <si>
    <t>Respirator transportowy Medumat Standard</t>
  </si>
  <si>
    <t>Mikroskop okulistyczny M844 F40</t>
  </si>
  <si>
    <t>060416003</t>
  </si>
  <si>
    <t>Leica</t>
  </si>
  <si>
    <t xml:space="preserve"> USG PRO SOUND ALPHA 7</t>
  </si>
  <si>
    <t xml:space="preserve">MO2096 </t>
  </si>
  <si>
    <t>Hitachi Aloka Medical</t>
  </si>
  <si>
    <t xml:space="preserve">Zaspa - Pracownia Endoskopowa </t>
  </si>
  <si>
    <t>USG Aloka Prosound 2</t>
  </si>
  <si>
    <t xml:space="preserve">M0 1841C </t>
  </si>
  <si>
    <t xml:space="preserve">Zaspa - Oddział Kardiochirurgii Dziecięcej </t>
  </si>
  <si>
    <t>USG Noblus</t>
  </si>
  <si>
    <t xml:space="preserve">G3028333 </t>
  </si>
  <si>
    <t xml:space="preserve">Zaspa - Blok Operacyjny </t>
  </si>
  <si>
    <t>Gwar do 02.12.2023</t>
  </si>
  <si>
    <t>USG F31</t>
  </si>
  <si>
    <t xml:space="preserve">V0003735 </t>
  </si>
  <si>
    <t xml:space="preserve">NO - Szpitalny Oddział Ratunkowy </t>
  </si>
  <si>
    <t>Dermatom 8821-001</t>
  </si>
  <si>
    <t>2112CABP/ 204935</t>
  </si>
  <si>
    <t>Zimmer</t>
  </si>
  <si>
    <t>KTG BT 350 LED</t>
  </si>
  <si>
    <t xml:space="preserve">AEF 50013 </t>
  </si>
  <si>
    <t>Bistos</t>
  </si>
  <si>
    <t xml:space="preserve">Zaspa - Poradnia Ginekologiczno-Położnicza </t>
  </si>
  <si>
    <t xml:space="preserve">AEG10028 </t>
  </si>
  <si>
    <t xml:space="preserve">NO - Oddział Ginekologiczno-Położniczy </t>
  </si>
  <si>
    <t xml:space="preserve">AEG10027 </t>
  </si>
  <si>
    <t xml:space="preserve">AEG10029 </t>
  </si>
  <si>
    <t xml:space="preserve">AEH80037 </t>
  </si>
  <si>
    <t xml:space="preserve">AEH80038 </t>
  </si>
  <si>
    <t xml:space="preserve">AEH80039 </t>
  </si>
  <si>
    <t xml:space="preserve">AEE 20014 </t>
  </si>
  <si>
    <t xml:space="preserve">AEF 60029 </t>
  </si>
  <si>
    <t xml:space="preserve">AEF 60027 </t>
  </si>
  <si>
    <t>Szpital – ul. Powstańców Warszawskich</t>
  </si>
  <si>
    <t xml:space="preserve">AEG60026 </t>
  </si>
  <si>
    <t xml:space="preserve">PW - Poradnia Położniczo - Ginekologiczna (w tym patologia ciąży) </t>
  </si>
  <si>
    <t>SUMA</t>
  </si>
  <si>
    <t>Zasilacz podwójny regulowany opasek zaciskowych Tourniquet 2800</t>
  </si>
  <si>
    <t>1209-3150/ELC</t>
  </si>
  <si>
    <t xml:space="preserve">VBM Medicin Technik </t>
  </si>
  <si>
    <t xml:space="preserve">1209-3149/ELC </t>
  </si>
  <si>
    <t>Respirator do wentylacji strumieniowej Monsoon III</t>
  </si>
  <si>
    <t xml:space="preserve">ACU 0826 </t>
  </si>
  <si>
    <t xml:space="preserve">Acutronic Medical Systems AG </t>
  </si>
  <si>
    <t>Aparat do elektroterapii Duo 500</t>
  </si>
  <si>
    <t>58530</t>
  </si>
  <si>
    <t>GYMNA</t>
  </si>
  <si>
    <t>Aparat do terapii ultradzwiękowej ETIUS U</t>
  </si>
  <si>
    <t>EU-17/M2/AP</t>
  </si>
  <si>
    <t>HAS-MED.</t>
  </si>
  <si>
    <t>Zaspa - Ośrodek Rehabilitacji Dziennej</t>
  </si>
  <si>
    <t xml:space="preserve">Aparat do laseroterapii Polaris 2 </t>
  </si>
  <si>
    <t>PM2-34/P1/AP</t>
  </si>
  <si>
    <t>ASTAR ABR</t>
  </si>
  <si>
    <t>Aplikator CSP 60</t>
  </si>
  <si>
    <t>12/01/06</t>
  </si>
  <si>
    <t>Aparat do elektroterapii GYMNA DUO</t>
  </si>
  <si>
    <t>73247</t>
  </si>
  <si>
    <t>Aparat do magnetoterapii Thermo 500</t>
  </si>
  <si>
    <t>00816</t>
  </si>
  <si>
    <t>Aparat do laseroterapii Polaris 2</t>
  </si>
  <si>
    <t>PM2-44/04/10</t>
  </si>
  <si>
    <t>Meden-Inmed</t>
  </si>
  <si>
    <t>Aparat do magnetoterapii Magner Plus</t>
  </si>
  <si>
    <t>MP11/04/10 ; CSP/06/06/10</t>
  </si>
  <si>
    <t>PM2 36/L1/AP</t>
  </si>
  <si>
    <t>Aparat do terapii ultradzwiękowej US 13 EVO</t>
  </si>
  <si>
    <t>US062040</t>
  </si>
  <si>
    <t>Emildue</t>
  </si>
  <si>
    <t>Aparat do elektroterapii DIATRONIC DT - 10B</t>
  </si>
  <si>
    <t>743</t>
  </si>
  <si>
    <t>EIE-OTWOCK</t>
  </si>
  <si>
    <t>72877</t>
  </si>
  <si>
    <t>72109</t>
  </si>
  <si>
    <t>Aparat do elektroterapii Interdynamic ID-4C</t>
  </si>
  <si>
    <t>2074</t>
  </si>
  <si>
    <t>Aparat do laseroterapii BTL4000</t>
  </si>
  <si>
    <t>4000-0289452</t>
  </si>
  <si>
    <t>4000-00-1601</t>
  </si>
  <si>
    <t>MP-02/02/06</t>
  </si>
  <si>
    <t>4000-0283544</t>
  </si>
  <si>
    <t>Aparat do magnetoterapii MAGNETRONIC MF-10</t>
  </si>
  <si>
    <t>2982</t>
  </si>
  <si>
    <t>Aparat do elektroterapii Interdyn IF-01</t>
  </si>
  <si>
    <t>018/1998</t>
  </si>
  <si>
    <t>PEM</t>
  </si>
  <si>
    <t>Szpital im. Mikołaja Kopernika – Powstańców Warszawskich</t>
  </si>
  <si>
    <t>Aparat do krioterapii R-26</t>
  </si>
  <si>
    <t>070-10-07</t>
  </si>
  <si>
    <t>KRIOMEDPOL</t>
  </si>
  <si>
    <t>PW - Zakład Rehabilitacji</t>
  </si>
  <si>
    <t>Aparat do fizykoterapii BTL 4825 SL PREMIUM</t>
  </si>
  <si>
    <t>058P-B-01926</t>
  </si>
  <si>
    <t>Aparat do laseroterapii IR 904-30</t>
  </si>
  <si>
    <t>N427</t>
  </si>
  <si>
    <t>SINAR</t>
  </si>
  <si>
    <t>000562</t>
  </si>
  <si>
    <t>2938</t>
  </si>
  <si>
    <t>3169</t>
  </si>
  <si>
    <t>MP-32/09/08</t>
  </si>
  <si>
    <t>MP-23/11/10</t>
  </si>
  <si>
    <t>Aparat do magnetoterapii Viofor JPS</t>
  </si>
  <si>
    <t>DC96006</t>
  </si>
  <si>
    <t>Med&amp;Life</t>
  </si>
  <si>
    <t>53478</t>
  </si>
  <si>
    <t>53477</t>
  </si>
  <si>
    <t>20381</t>
  </si>
  <si>
    <t>58346</t>
  </si>
  <si>
    <t>40016</t>
  </si>
  <si>
    <t>Aparat do elektroterapii Duoter LT</t>
  </si>
  <si>
    <t>11/01/10</t>
  </si>
  <si>
    <t>Aparat do elektroterapii FIRING EVO</t>
  </si>
  <si>
    <t>05/7F001600</t>
  </si>
  <si>
    <t>Cosmogamma</t>
  </si>
  <si>
    <t>06/7F001951</t>
  </si>
  <si>
    <t>Aparat do elektroterapii Aries S</t>
  </si>
  <si>
    <t>AMS 32/04/08</t>
  </si>
  <si>
    <t>AMS 09/N1/AN</t>
  </si>
  <si>
    <t>AMS 20/04/11</t>
  </si>
  <si>
    <t>AMS 62/03/10</t>
  </si>
  <si>
    <t>AMS 19/04/11</t>
  </si>
  <si>
    <t>Aparat do fizykoterapii Etius ULM</t>
  </si>
  <si>
    <t>ELM 23/11/12</t>
  </si>
  <si>
    <t>Aparat do laseroterapii Terapus 2</t>
  </si>
  <si>
    <t>4225</t>
  </si>
  <si>
    <t>ACCURO sp. zo.o.</t>
  </si>
  <si>
    <t>Aparat do laseroterapii MLS M6 (wyłączone)</t>
  </si>
  <si>
    <t>00009902</t>
  </si>
  <si>
    <t>ASA</t>
  </si>
  <si>
    <t>PM2-11/10/08; SK4-08/09/08</t>
  </si>
  <si>
    <t>PM2-42/04/11</t>
  </si>
  <si>
    <t>Aparat do terapii ultradzwiękowej Sonaris M</t>
  </si>
  <si>
    <t>SMM-13/02/11</t>
  </si>
  <si>
    <t>05/GN201444</t>
  </si>
  <si>
    <t>Aparat do terapii radialną falą uderzeniową  ShockMaster 500</t>
  </si>
  <si>
    <t>3001268</t>
  </si>
  <si>
    <t>00814</t>
  </si>
  <si>
    <t>Laser biostymulacyjny Terapus 2</t>
  </si>
  <si>
    <t>5335</t>
  </si>
  <si>
    <t>Aparat do terapii ultradzwiękowej Sonaris S</t>
  </si>
  <si>
    <t>SMSW-07/M2/AT</t>
  </si>
  <si>
    <t>5331</t>
  </si>
  <si>
    <t>gwarancja</t>
  </si>
  <si>
    <t>Aparat do fizykoterapii COMBII 200</t>
  </si>
  <si>
    <t>105454</t>
  </si>
  <si>
    <t>WCO - Oddział Rehabilitacji Dziennej</t>
  </si>
  <si>
    <t>892</t>
  </si>
  <si>
    <t>Aparat do magnetoterapii MAGNETRONIC MF-12</t>
  </si>
  <si>
    <t>1526</t>
  </si>
  <si>
    <t>Wojewódzkie Centrum Onkologiczne – Aleja Zwycięstwa</t>
  </si>
  <si>
    <t>F77554</t>
  </si>
  <si>
    <t>000632</t>
  </si>
  <si>
    <t>06/7F002298</t>
  </si>
  <si>
    <t>Aparat do magnetoterapii Easy Flexa</t>
  </si>
  <si>
    <t>00010354</t>
  </si>
  <si>
    <t>7001028</t>
  </si>
  <si>
    <t>WCO - Pracownia Fizykoterapii</t>
  </si>
  <si>
    <t>Aparat do terapii ultradzwiękowej US 10</t>
  </si>
  <si>
    <t>U3042</t>
  </si>
  <si>
    <t>Respirator transportowy Hamilton C1</t>
  </si>
  <si>
    <t>Hamilton Medical</t>
  </si>
  <si>
    <t>NO – Szpitalny Oddział Ratunkowy</t>
  </si>
  <si>
    <t>wysyłka</t>
  </si>
  <si>
    <t>Analizator parametrów krytycznych ABL 90 FLEX PLUS</t>
  </si>
  <si>
    <t xml:space="preserve">092R0079N0023 </t>
  </si>
  <si>
    <t>Radiometer</t>
  </si>
  <si>
    <t xml:space="preserve">Zaspa - Trakt Porodowy </t>
  </si>
  <si>
    <t xml:space="preserve">
Analizator parametrów krytycznych ABL 90 FLEX PLUS</t>
  </si>
  <si>
    <t xml:space="preserve">092R0125N0011 </t>
  </si>
  <si>
    <t xml:space="preserve">092R0125N0012 </t>
  </si>
  <si>
    <t xml:space="preserve">NO - Oddział Anestezjologii i Intensywnej Terapii dla Dzieci </t>
  </si>
  <si>
    <t>Respirator transportowy Sirio S2/T</t>
  </si>
  <si>
    <t>ST0456IP</t>
  </si>
  <si>
    <t>Siare</t>
  </si>
  <si>
    <t xml:space="preserve">Aparat RTG z ramieniem C ZEN 3090 1M </t>
  </si>
  <si>
    <t xml:space="preserve">1101-305 </t>
  </si>
  <si>
    <t>Genoray</t>
  </si>
  <si>
    <t>NO - Poradnia Leczenia Bólu</t>
  </si>
  <si>
    <t>Aparat USG U-50</t>
  </si>
  <si>
    <t xml:space="preserve">329002-M 13801110002 </t>
  </si>
  <si>
    <t>Edan</t>
  </si>
  <si>
    <t>Urządzenie do ogrzewania pacjenta Bair Hugger 775</t>
  </si>
  <si>
    <t>3M Health Care</t>
  </si>
  <si>
    <t xml:space="preserve">Zaspa - Szpitalny Oddział Ratunkowy </t>
  </si>
  <si>
    <t>Gwar do 14.12.2021</t>
  </si>
  <si>
    <t>Urządzenie do ogrzewania pacjenta Bair Hugger 505</t>
  </si>
  <si>
    <t>Urządzenie do ogrzewania pacjenta Bair Hugger 750</t>
  </si>
  <si>
    <t xml:space="preserve">NO - Oddział Chirurgii Ogólnej </t>
  </si>
  <si>
    <t>Gwar do 21.05.2022</t>
  </si>
  <si>
    <t>Gwar do 13.03.2022</t>
  </si>
  <si>
    <t>Pompa do pozaustrojowego wspomagania oddychania ECMO HL-20</t>
  </si>
  <si>
    <t>Maquet</t>
  </si>
  <si>
    <t>14041078</t>
  </si>
  <si>
    <t>Oddział Kardiochirurgii Dziecięcej</t>
  </si>
  <si>
    <t>Automatyczny wstrzykiwacz kontrastu Angiomat Illumena</t>
  </si>
  <si>
    <t>Mallinckrodt</t>
  </si>
  <si>
    <t>0200-2167</t>
  </si>
  <si>
    <t>Pracownia Kardiologii Inwazyjnej</t>
  </si>
  <si>
    <t>Automatyczny wstrzykiwacz kontrastu Optistar Elite MR</t>
  </si>
  <si>
    <t>CI0609D036</t>
  </si>
  <si>
    <t>Pracownia Rezonansu Magnetycznego</t>
  </si>
  <si>
    <t>Automatyczny wstrzykiwacz kontrastu OptiVantage DH V8431</t>
  </si>
  <si>
    <t>C0616B544R</t>
  </si>
  <si>
    <t>Zakład Diagnostyki Obrazowej</t>
  </si>
  <si>
    <t>Szpital Kopernik ul. Nowe Ogrody 1-6</t>
  </si>
  <si>
    <t>CI0512C021</t>
  </si>
  <si>
    <t>Pracownia Radiologii Zabiegowej</t>
  </si>
  <si>
    <t>CI 0410D012</t>
  </si>
  <si>
    <t>Pracownia Diagnostyki Obrazowej</t>
  </si>
  <si>
    <t>Automatyczny wstrzykiwacz kontrastu OptiVantage DH CT</t>
  </si>
  <si>
    <t>CI 1209B503</t>
  </si>
  <si>
    <t>Ilość płatnych przeglądów (z wymianą barwnika) do wykonania w trakcie trwania umowy</t>
  </si>
  <si>
    <t xml:space="preserve">Laser pulsacyjno-barwnikowy VBeam Perfecta </t>
  </si>
  <si>
    <t>9914-0300-1420</t>
  </si>
  <si>
    <t>Candela</t>
  </si>
  <si>
    <t>Laser Litho 30W</t>
  </si>
  <si>
    <t xml:space="preserve">LHT 0028-0116 </t>
  </si>
  <si>
    <t>Quanta System</t>
  </si>
  <si>
    <t>Zaspa - Oddział Urologiczny sala Endourologii</t>
  </si>
  <si>
    <t xml:space="preserve">Laser Polysurge 1064 </t>
  </si>
  <si>
    <t xml:space="preserve">DNL0222-0911 </t>
  </si>
  <si>
    <t>Laser Quanta B</t>
  </si>
  <si>
    <t xml:space="preserve">DNL 0220-0911 </t>
  </si>
  <si>
    <t xml:space="preserve">NO - Pomorski Ośrodek Terapii Laserowej im. Fundacji Polsat </t>
  </si>
  <si>
    <t>LHT0984-111</t>
  </si>
  <si>
    <t>Laser CO2 YouLaser</t>
  </si>
  <si>
    <t>COY0785-0911</t>
  </si>
  <si>
    <t>Laser Light B</t>
  </si>
  <si>
    <t>LIB0757-0911</t>
  </si>
  <si>
    <t>Aparat RTG Stacjonarny PERFORM-X</t>
  </si>
  <si>
    <t>A63TC1258</t>
  </si>
  <si>
    <t>Control X</t>
  </si>
  <si>
    <t>Aspirator ultradźwiękowy Sonastar</t>
  </si>
  <si>
    <t>SFLV-13407</t>
  </si>
  <si>
    <t>Misonix</t>
  </si>
  <si>
    <t>NO – Główny Blok Operacyjny</t>
  </si>
  <si>
    <t>dojazd</t>
  </si>
  <si>
    <t>Nóż kostny Bonescalpel BCM-GN</t>
  </si>
  <si>
    <t>BCM-0560-2013</t>
  </si>
  <si>
    <t>Szpital im. Mikołaja Kopernika , Powstańców Warszawskich</t>
  </si>
  <si>
    <t>Pompa infuzyjna jednostrzykawkowa TE-331NMH</t>
  </si>
  <si>
    <t>2005-01024</t>
  </si>
  <si>
    <t>Terumo</t>
  </si>
  <si>
    <t>2005-01017</t>
  </si>
  <si>
    <t>Pompa infuzyjna jednostrzykawkowa TE 331</t>
  </si>
  <si>
    <t>2006-01223</t>
  </si>
  <si>
    <t>TERUMO/Efmed</t>
  </si>
  <si>
    <t>01225</t>
  </si>
  <si>
    <t>Pompa infuzyjna jednostrzykawkowa TE-331NMM</t>
  </si>
  <si>
    <t>2005-01010</t>
  </si>
  <si>
    <t>01224</t>
  </si>
  <si>
    <t>2005-01040</t>
  </si>
  <si>
    <t>Pompa infuzyjna jednostrzykawkowa Terumo TE-371</t>
  </si>
  <si>
    <t>2005-03060</t>
  </si>
  <si>
    <t>Pompa infuzyjna jednostrzykawkowa Terumo TE-331</t>
  </si>
  <si>
    <t>2005-03059</t>
  </si>
  <si>
    <t>Pompa infuzyjna objętościowa Pega</t>
  </si>
  <si>
    <t>HL-23857</t>
  </si>
  <si>
    <t>Venner Medical</t>
  </si>
  <si>
    <t>2005-01034</t>
  </si>
  <si>
    <t>Dział Aparatury Medycznej</t>
  </si>
  <si>
    <t>2005-01009</t>
  </si>
  <si>
    <t>2005-01036</t>
  </si>
  <si>
    <t>2005-01016</t>
  </si>
  <si>
    <t>Pompa infuzyjna jednostrzykawkowa Terumo TE-371 (wyłączone)</t>
  </si>
  <si>
    <t>01070065</t>
  </si>
  <si>
    <t>01050037</t>
  </si>
  <si>
    <t>2005-01026</t>
  </si>
  <si>
    <t>System do termoablacji zmian naczyniowych MYGEN M-3004</t>
  </si>
  <si>
    <t>M341706-005</t>
  </si>
  <si>
    <t>RF Medical</t>
  </si>
  <si>
    <t>nie wymaga przeglądu</t>
  </si>
  <si>
    <t>Generator do termoablacji kości (RF) V-1000</t>
  </si>
  <si>
    <t>V101802-001</t>
  </si>
  <si>
    <t>NO - Kliniczny Oddział Ortopedii i Traumatologii Narządu Ruchu dla Dzieci GUM</t>
  </si>
  <si>
    <t>nie wymmaga przeglądu</t>
  </si>
  <si>
    <t>Aspirator ultradźwiękowy Cusa Excel 8</t>
  </si>
  <si>
    <t xml:space="preserve">U4I1908S </t>
  </si>
  <si>
    <t xml:space="preserve">Integra </t>
  </si>
  <si>
    <t>Analizator parametrów krytycznych (biochemiczny) Cobas B 121</t>
  </si>
  <si>
    <t>Roche</t>
  </si>
  <si>
    <t xml:space="preserve">NO - Główny Blok Operacyjny </t>
  </si>
  <si>
    <t>Aparat EEG DIGI TRACK</t>
  </si>
  <si>
    <t>Elmiko</t>
  </si>
  <si>
    <t>gwarancja do 11-08-2020</t>
  </si>
  <si>
    <t xml:space="preserve">Aparat EEG DigiTrack Biofeedback </t>
  </si>
  <si>
    <t>Aparat USG CHISON i3</t>
  </si>
  <si>
    <t>Chison</t>
  </si>
  <si>
    <t>Zaspa - Poradnia Ginekologiczno-Położnicza</t>
  </si>
  <si>
    <t>USG HS-2100</t>
  </si>
  <si>
    <t>Honda</t>
  </si>
  <si>
    <t>Mieszalnik do masy fango THERMO-MIX F-40</t>
  </si>
  <si>
    <t>0104-2015</t>
  </si>
  <si>
    <t xml:space="preserve">Ekopompa z Aquavibronem </t>
  </si>
  <si>
    <t>7102-2017</t>
  </si>
  <si>
    <t>Wirówka WKD</t>
  </si>
  <si>
    <t>110-2015</t>
  </si>
  <si>
    <t>Wirówka WKS</t>
  </si>
  <si>
    <t>109-2015</t>
  </si>
  <si>
    <t>Wirówka 1114E</t>
  </si>
  <si>
    <t>0001-2008</t>
  </si>
  <si>
    <t>1023/06</t>
  </si>
  <si>
    <t>P.H.U Technomex Sp. Zo.o.</t>
  </si>
  <si>
    <t>Urządzenie do podgrzewania masy fango c-14</t>
  </si>
  <si>
    <t>0009-2007</t>
  </si>
  <si>
    <t>Cieplarka do masy fango C 14</t>
  </si>
  <si>
    <t>0023-2007</t>
  </si>
  <si>
    <t>002-2007</t>
  </si>
  <si>
    <t>Wirówka WKR</t>
  </si>
  <si>
    <t>0047-2013</t>
  </si>
  <si>
    <t xml:space="preserve">Wirówka WKG </t>
  </si>
  <si>
    <t>0123-2014</t>
  </si>
  <si>
    <t>0002-2007</t>
  </si>
  <si>
    <t>Wanna do masażu Aquameden</t>
  </si>
  <si>
    <t>013-2006</t>
  </si>
  <si>
    <t>Zestaw Fango -&gt; Mieszalnik do masy fango THERMO-MIX F-40</t>
  </si>
  <si>
    <t>0004-2007</t>
  </si>
  <si>
    <t>Zestaw Fango -&gt; Cieplarka do masy fango C 14</t>
  </si>
  <si>
    <t>0006-2007</t>
  </si>
  <si>
    <t>0182-2014</t>
  </si>
  <si>
    <t>7776-2018</t>
  </si>
  <si>
    <t>H/0710/0379</t>
  </si>
  <si>
    <t>Technomex</t>
  </si>
  <si>
    <t>Wirówka 1117 E</t>
  </si>
  <si>
    <t>H/0710/0378</t>
  </si>
  <si>
    <t>Aparat do kriochirurgii CRYO-S</t>
  </si>
  <si>
    <t>CSMO0296DE</t>
  </si>
  <si>
    <t>Metrum CryoFlex</t>
  </si>
  <si>
    <t>Aparat do masażu uciskowego BOA MINI PLUS</t>
  </si>
  <si>
    <t>PCT 595 CL</t>
  </si>
  <si>
    <t>Aparat do krioterapii Cryo-T Elephant mini MG</t>
  </si>
  <si>
    <t>CTEHgm079JK</t>
  </si>
  <si>
    <t>Ewakuator dymu EV-1000</t>
  </si>
  <si>
    <t>251640</t>
  </si>
  <si>
    <t>gwarancja do 16.10.2021</t>
  </si>
  <si>
    <t>PTC 632 EM</t>
  </si>
  <si>
    <t>Aparat do masażu uciskowego BOA-mini plus</t>
  </si>
  <si>
    <t>PTC160KC</t>
  </si>
  <si>
    <t>PTC 159 KC</t>
  </si>
  <si>
    <t>Aparat do krioterapii Cryo-T Elephant mini M</t>
  </si>
  <si>
    <t>CTEHm-O24CI</t>
  </si>
  <si>
    <t>PTC 429 FH</t>
  </si>
  <si>
    <t>Aparat do masażu uciskowego BOA Max</t>
  </si>
  <si>
    <t>PTX2 1686 LN</t>
  </si>
  <si>
    <t>PTC-430FH</t>
  </si>
  <si>
    <t>Szpitam im. Mikołaja Kopernika – Powstańców Warszawskich</t>
  </si>
  <si>
    <t>CS1703BC</t>
  </si>
  <si>
    <t>PW - Poradnia Skórno - Wenerologiczna</t>
  </si>
  <si>
    <t>Aparat do krioterapii CRYO-T</t>
  </si>
  <si>
    <t>CT-7631AB</t>
  </si>
  <si>
    <t>CT 1402 FD</t>
  </si>
  <si>
    <t>355.04.2002</t>
  </si>
  <si>
    <t>PTA387JD</t>
  </si>
  <si>
    <t>Komora do krioterapii Arctica</t>
  </si>
  <si>
    <t>CCA290E</t>
  </si>
  <si>
    <t>Stół SCB2</t>
  </si>
  <si>
    <t>0010-2010</t>
  </si>
  <si>
    <t>Stół rehabilitacyjny SCM3</t>
  </si>
  <si>
    <t>0077-2010</t>
  </si>
  <si>
    <t>0078-2010</t>
  </si>
  <si>
    <t>Stół do pionizacji SP-1/E</t>
  </si>
  <si>
    <t>38/07/10</t>
  </si>
  <si>
    <t>008-2009</t>
  </si>
  <si>
    <t>Stół rehabilitacyjny SCM2</t>
  </si>
  <si>
    <t>128-2008</t>
  </si>
  <si>
    <t>Stół JUPITER S3.F0</t>
  </si>
  <si>
    <t>124-2015</t>
  </si>
  <si>
    <t>125-2015</t>
  </si>
  <si>
    <t>126-2015</t>
  </si>
  <si>
    <t>127-2015</t>
  </si>
  <si>
    <t>Stół rehabilitacyjny OPAL</t>
  </si>
  <si>
    <t>K/1410/0741</t>
  </si>
  <si>
    <t>Stół do masażu i rehabilitacji SR -3</t>
  </si>
  <si>
    <t>362/09/15</t>
  </si>
  <si>
    <t>TECH MED.</t>
  </si>
  <si>
    <t>363/09/15</t>
  </si>
  <si>
    <t>Stół do masażu GALAXY JUPITER S3.F0</t>
  </si>
  <si>
    <t>0301-2017</t>
  </si>
  <si>
    <t>0300-2017</t>
  </si>
  <si>
    <t>SN-1823-2019</t>
  </si>
  <si>
    <t>SN-1822-2019</t>
  </si>
  <si>
    <t>Stół rehabilitacyjny SP-2</t>
  </si>
  <si>
    <t>61/11/07</t>
  </si>
  <si>
    <t>Tech-med Opole</t>
  </si>
  <si>
    <t>Stół rehabilitacyjny SDM 3</t>
  </si>
  <si>
    <t>2001704</t>
  </si>
  <si>
    <t>009-2009</t>
  </si>
  <si>
    <t>0120-2007</t>
  </si>
  <si>
    <t>0007-2009</t>
  </si>
  <si>
    <t>3017704</t>
  </si>
  <si>
    <t>0044-2009</t>
  </si>
  <si>
    <t>Stół rehabilitacyjny SCM 3P</t>
  </si>
  <si>
    <t>0085-2007</t>
  </si>
  <si>
    <t>Stół rehabilitacyjny SR-EŁ3p</t>
  </si>
  <si>
    <t>5/213/FR/1.1</t>
  </si>
  <si>
    <t>Kinesis</t>
  </si>
  <si>
    <t>Stół rehabilitacyjny Beryl</t>
  </si>
  <si>
    <t>K/1112/0510</t>
  </si>
  <si>
    <t>K/1112/0511</t>
  </si>
  <si>
    <t>0004-2009</t>
  </si>
  <si>
    <t xml:space="preserve">Szpital im. Mikołaja Kopernika - Nowe Ogrody </t>
  </si>
  <si>
    <t xml:space="preserve">Stół rehabilitacyjny do trakcji </t>
  </si>
  <si>
    <t>04-01-0026</t>
  </si>
  <si>
    <t>brak danych</t>
  </si>
  <si>
    <t>Stół do pionizacji SP-2</t>
  </si>
  <si>
    <t>034/12/04</t>
  </si>
  <si>
    <t>Stół SR-3E rp</t>
  </si>
  <si>
    <t>SN 108/04/15</t>
  </si>
  <si>
    <t>Stół model standard WYG 12</t>
  </si>
  <si>
    <t>2006/2737</t>
  </si>
  <si>
    <t>Producent sprzetu rehabilitacyjnego HABYS</t>
  </si>
  <si>
    <t>2006/2599</t>
  </si>
  <si>
    <t>Stół SRK-RE/01</t>
  </si>
  <si>
    <t>SM016.003.12/13</t>
  </si>
  <si>
    <t>Sumer Sp. Z o.o.</t>
  </si>
  <si>
    <t>Stół SRK-RH/01</t>
  </si>
  <si>
    <t>0106-0001-04/15</t>
  </si>
  <si>
    <t>Łóżko LP-01.5</t>
  </si>
  <si>
    <t>03813</t>
  </si>
  <si>
    <t>Żywiecka Fabryka Sprzetu Medycznego ''Famed''S.A.</t>
  </si>
  <si>
    <t>Stół Topaz</t>
  </si>
  <si>
    <t>K/0810/0555</t>
  </si>
  <si>
    <t>Stół SDMW Medmal</t>
  </si>
  <si>
    <t>2004</t>
  </si>
  <si>
    <t>K/0710/0574</t>
  </si>
  <si>
    <t>Rotor RG-1</t>
  </si>
  <si>
    <t>OPIW</t>
  </si>
  <si>
    <t>Cykloergometr BOSCH ERG</t>
  </si>
  <si>
    <t>551</t>
  </si>
  <si>
    <t>System do badań wysiłkowych Z bieżnią Gait Trainer 2</t>
  </si>
  <si>
    <t>0712389</t>
  </si>
  <si>
    <t>BIODEX</t>
  </si>
  <si>
    <t>DynatorQ Arm Tensor</t>
  </si>
  <si>
    <t>225</t>
  </si>
  <si>
    <t xml:space="preserve">Cykloergometr </t>
  </si>
  <si>
    <t>T-8-34</t>
  </si>
  <si>
    <t>MONARK</t>
  </si>
  <si>
    <t>Platforma do ćwiczeń zaburzeń równowagi Balance Trainer</t>
  </si>
  <si>
    <t>BT108453017</t>
  </si>
  <si>
    <t>Medica Medizintechnik</t>
  </si>
  <si>
    <t>Bieżnia Marathon TX2</t>
  </si>
  <si>
    <t>00200912QTWHM</t>
  </si>
  <si>
    <t>Kettler</t>
  </si>
  <si>
    <t>Cykloergometr RX7</t>
  </si>
  <si>
    <t>8571 / 07686-500</t>
  </si>
  <si>
    <t>Pionizator statyczny ELEKTRO STANDY</t>
  </si>
  <si>
    <t>ORMESA</t>
  </si>
  <si>
    <t>Platforma Biodex Balance SD</t>
  </si>
  <si>
    <t>10080014</t>
  </si>
  <si>
    <t>Rotor elektryczny do ćwiczeń KTP Cycla</t>
  </si>
  <si>
    <t>32000811002 / 32000806043</t>
  </si>
  <si>
    <t>Kinetec</t>
  </si>
  <si>
    <t>Rotor elektryczny do ćwiczeń KTP Cycla Baby</t>
  </si>
  <si>
    <t>31000712004</t>
  </si>
  <si>
    <t>31000803013</t>
  </si>
  <si>
    <t>Rower GOLF M</t>
  </si>
  <si>
    <t>0203</t>
  </si>
  <si>
    <t>0207</t>
  </si>
  <si>
    <t>055</t>
  </si>
  <si>
    <t>Rower RUN 7440T</t>
  </si>
  <si>
    <t>7215000</t>
  </si>
  <si>
    <t>RUNNER</t>
  </si>
  <si>
    <t>Szyna do ćwiczeń biernych Fisiotek HP2</t>
  </si>
  <si>
    <t>00363</t>
  </si>
  <si>
    <t>Rimec</t>
  </si>
  <si>
    <t>System do badań wysiłkowych Z bieżnią Gait Trainer 2 (wyłączone)</t>
  </si>
  <si>
    <t>710358</t>
  </si>
  <si>
    <t>Cykloergometr PEC-7088</t>
  </si>
  <si>
    <t>VH7088 Z 35002</t>
  </si>
  <si>
    <t>PROTEUS TAIWAN</t>
  </si>
  <si>
    <t>VH7088 Z 34996</t>
  </si>
  <si>
    <t>VH7088 Z 35000</t>
  </si>
  <si>
    <t>Rotor elektryczny do ćwiczeń CYCLA KPT HI-LO</t>
  </si>
  <si>
    <t>32001506009</t>
  </si>
  <si>
    <t>32001506005</t>
  </si>
  <si>
    <t>Stepper 07877-000</t>
  </si>
  <si>
    <t>Zestaw do trakcji kręgosłupa TU-100</t>
  </si>
  <si>
    <t>1530</t>
  </si>
  <si>
    <t>Platforma do ćwiczeń zaburzeń równowagi Alfa</t>
  </si>
  <si>
    <t>0410/2014</t>
  </si>
  <si>
    <t>Ac international east</t>
  </si>
  <si>
    <t>Szyna do rehabilitacji kończyn dolnych Orto Flex L1</t>
  </si>
  <si>
    <t>0120160010</t>
  </si>
  <si>
    <t>Good Medical</t>
  </si>
  <si>
    <t>Cykloergometr z komputerem RX 7</t>
  </si>
  <si>
    <t>8569</t>
  </si>
  <si>
    <t>31000712001</t>
  </si>
  <si>
    <t>31000712002</t>
  </si>
  <si>
    <t>Bieżnia rehabilitacyjna RUN 2011</t>
  </si>
  <si>
    <t>15517011</t>
  </si>
  <si>
    <t>Dynamiczna platforma balansowa Biodex Balance SD</t>
  </si>
  <si>
    <t>17060504</t>
  </si>
  <si>
    <t>BIODEX MEDICAL USA/TECHNOMEX</t>
  </si>
  <si>
    <t>Szyna do ćwiczeń biernych Fisiotek Fisiotek</t>
  </si>
  <si>
    <t>02265</t>
  </si>
  <si>
    <t xml:space="preserve">Rotor elektryczny do ćwiczeń </t>
  </si>
  <si>
    <t>Platforma do ćwiczeń zaburzeń równowagi Sigma</t>
  </si>
  <si>
    <t>b/d</t>
  </si>
  <si>
    <t>Zestaw do cwiczeń Therapy Master</t>
  </si>
  <si>
    <t>Redcord</t>
  </si>
  <si>
    <t>32000806044</t>
  </si>
  <si>
    <t>32000806042</t>
  </si>
  <si>
    <t>3200080643</t>
  </si>
  <si>
    <t>31000607021</t>
  </si>
  <si>
    <t>07/5T301126 , 07/10/0541</t>
  </si>
  <si>
    <t>Cykloergometr z komputerem RX7</t>
  </si>
  <si>
    <t>7687000</t>
  </si>
  <si>
    <t>Rower GOLF S</t>
  </si>
  <si>
    <t>111S420-3036</t>
  </si>
  <si>
    <t>Bieżnia Denwer</t>
  </si>
  <si>
    <t>N4802201102P515</t>
  </si>
  <si>
    <t>Bieżnia Marathon HS</t>
  </si>
  <si>
    <t>20802Q-34091510</t>
  </si>
  <si>
    <t>111S420-4054</t>
  </si>
  <si>
    <t>111S420-4052</t>
  </si>
  <si>
    <t>111S420-4051</t>
  </si>
  <si>
    <t>112R4402-181</t>
  </si>
  <si>
    <t>112R4402-179</t>
  </si>
  <si>
    <t>Bieżnia Track SC</t>
  </si>
  <si>
    <t>000197912QCNGM</t>
  </si>
  <si>
    <t>Ergometr eliptyczny Vito XS</t>
  </si>
  <si>
    <t>2270-101031</t>
  </si>
  <si>
    <t>Wioślarz COACH E</t>
  </si>
  <si>
    <t>497495</t>
  </si>
  <si>
    <t>Lampa do fototerapii podczerwienią Sollux Solmed Uno</t>
  </si>
  <si>
    <t>1-031-2010</t>
  </si>
  <si>
    <t>132-2015</t>
  </si>
  <si>
    <t>Lampa do fototerapii Bioptron Pro 1</t>
  </si>
  <si>
    <t>006-2015-19-3061</t>
  </si>
  <si>
    <t>ZEPTER</t>
  </si>
  <si>
    <t>006-2015-19-3060</t>
  </si>
  <si>
    <t>002-1024-3204</t>
  </si>
  <si>
    <t>134-2015</t>
  </si>
  <si>
    <t>139-2015</t>
  </si>
  <si>
    <t>140-2015</t>
  </si>
  <si>
    <t>141-2015</t>
  </si>
  <si>
    <t>Lampa do fototerapii Bioptron 2</t>
  </si>
  <si>
    <t>002-9827</t>
  </si>
  <si>
    <t>06-2015-19-3053 / 77694</t>
  </si>
  <si>
    <t>Szpital Kolejowy – Powstańców Warszawskich</t>
  </si>
  <si>
    <t>Lampa do fototerapii BIO V</t>
  </si>
  <si>
    <t>77691</t>
  </si>
  <si>
    <t>MEDILUX</t>
  </si>
  <si>
    <t>024-0722-5019</t>
  </si>
  <si>
    <t>Lampa do fototerapii Bioptron</t>
  </si>
  <si>
    <t>001-0838-5346</t>
  </si>
  <si>
    <t>Lampa do fototerapii Bioptron Compact III</t>
  </si>
  <si>
    <t>01911292234</t>
  </si>
  <si>
    <t>017-0724-2281</t>
  </si>
  <si>
    <t>001-0735-1120</t>
  </si>
  <si>
    <t>Lampa do fototerapii podczerwienią Sollux LS-1</t>
  </si>
  <si>
    <t>1276</t>
  </si>
  <si>
    <t>ZALIMP</t>
  </si>
  <si>
    <t>Lampa do fototerapii podczerwienią Sollux Sollux Lumina</t>
  </si>
  <si>
    <t>SL-67/10/10</t>
  </si>
  <si>
    <t>Lampa do fototerapii podczerwienią Sollux LSC</t>
  </si>
  <si>
    <t>379/84</t>
  </si>
  <si>
    <t>pracownia Elektroniki medycznej</t>
  </si>
  <si>
    <t>1-0032-2009</t>
  </si>
  <si>
    <t>Lampa do naświetlania światłem podczerwonym SOLMED</t>
  </si>
  <si>
    <t>1-7334-2017</t>
  </si>
  <si>
    <t>Lampa do fototerapii Bioptron Pro1</t>
  </si>
  <si>
    <t>061-0635-4230</t>
  </si>
  <si>
    <t>Lampa do fototerapii PRO</t>
  </si>
  <si>
    <t>016-0240</t>
  </si>
  <si>
    <t>1571</t>
  </si>
  <si>
    <r>
      <rPr>
        <strike/>
        <sz val="11"/>
        <color rgb="FF000000"/>
        <rFont val="Arial"/>
        <family val="2"/>
        <charset val="238"/>
      </rPr>
      <t>2</t>
    </r>
    <r>
      <rPr>
        <sz val="11"/>
        <color rgb="FF000000"/>
        <rFont val="Arial"/>
        <family val="2"/>
        <charset val="238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</si>
</sst>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zł-415];[Red]\-#,##0.00\ [$zł-415]"/>
    <numFmt numFmtId="165" formatCode="#,##0.00\ [$zł-415];\-#,##0.00\ [$zł-415]"/>
    <numFmt numFmtId="166" formatCode="[$-415]General"/>
    <numFmt numFmtId="167" formatCode="d/mm/yyyy"/>
  </numFmts>
  <fonts count="19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trike/>
      <sz val="11"/>
      <color rgb="FF000000"/>
      <name val="Arial"/>
      <family val="2"/>
      <charset val="238"/>
    </font>
    <font>
      <strike/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3333"/>
        <bgColor rgb="FFFF6600"/>
      </patternFill>
    </fill>
    <fill>
      <patternFill patternType="solid">
        <fgColor rgb="FFD9D9D9"/>
        <bgColor rgb="FFCCCCCC"/>
      </patternFill>
    </fill>
    <fill>
      <patternFill patternType="solid">
        <fgColor rgb="FFFFF2CC"/>
        <bgColor rgb="FFFFFFCC"/>
      </patternFill>
    </fill>
    <fill>
      <patternFill patternType="solid">
        <fgColor rgb="FFA9D18E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C0C0C0"/>
        <bgColor rgb="FFCCCCCC"/>
      </patternFill>
    </fill>
    <fill>
      <patternFill patternType="solid">
        <fgColor rgb="FFFFFFCC"/>
        <bgColor rgb="FFFFF2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0" fontId="16" fillId="2" borderId="0"/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6" fillId="0" borderId="0"/>
    <xf numFmtId="166" fontId="16" fillId="0" borderId="0"/>
    <xf numFmtId="0" fontId="6" fillId="0" borderId="0"/>
  </cellStyleXfs>
  <cellXfs count="28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7" fillId="4" borderId="1" xfId="1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0" borderId="0" xfId="0" applyBorder="1"/>
    <xf numFmtId="0" fontId="4" fillId="6" borderId="1" xfId="1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6" borderId="1" xfId="10" applyFont="1" applyFill="1" applyBorder="1" applyAlignment="1">
      <alignment vertical="center" wrapText="1"/>
    </xf>
    <xf numFmtId="165" fontId="4" fillId="6" borderId="1" xfId="1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5" fontId="8" fillId="6" borderId="1" xfId="1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4" fillId="6" borderId="5" xfId="1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6" borderId="1" xfId="1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6" borderId="1" xfId="10" applyFont="1" applyFill="1" applyBorder="1" applyAlignment="1">
      <alignment vertical="center" wrapText="1"/>
    </xf>
    <xf numFmtId="164" fontId="0" fillId="6" borderId="1" xfId="1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7" fillId="6" borderId="1" xfId="1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" fillId="0" borderId="0" xfId="10" applyFont="1"/>
    <xf numFmtId="0" fontId="0" fillId="0" borderId="0" xfId="10" applyFont="1" applyAlignment="1">
      <alignment horizontal="center" vertical="center"/>
    </xf>
    <xf numFmtId="0" fontId="0" fillId="0" borderId="0" xfId="10" applyFont="1" applyAlignment="1">
      <alignment horizontal="left"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10" applyFont="1"/>
    <xf numFmtId="0" fontId="0" fillId="0" borderId="0" xfId="0" applyFont="1"/>
    <xf numFmtId="0" fontId="7" fillId="4" borderId="1" xfId="12" applyFont="1" applyFill="1" applyBorder="1" applyAlignment="1">
      <alignment horizontal="center" vertical="center" wrapText="1"/>
    </xf>
    <xf numFmtId="0" fontId="7" fillId="4" borderId="1" xfId="12" applyFont="1" applyFill="1" applyBorder="1" applyAlignment="1">
      <alignment horizontal="left" vertical="center" wrapText="1"/>
    </xf>
    <xf numFmtId="0" fontId="0" fillId="6" borderId="1" xfId="1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0" fillId="6" borderId="5" xfId="1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6" borderId="1" xfId="12" applyFont="1" applyFill="1" applyBorder="1" applyAlignment="1">
      <alignment horizontal="center" vertical="center" wrapText="1"/>
    </xf>
    <xf numFmtId="0" fontId="7" fillId="3" borderId="1" xfId="10" applyFont="1" applyFill="1" applyBorder="1" applyAlignment="1">
      <alignment horizontal="center" vertical="center"/>
    </xf>
    <xf numFmtId="0" fontId="0" fillId="0" borderId="1" xfId="10" applyFont="1" applyBorder="1" applyAlignment="1">
      <alignment horizontal="center" vertical="center"/>
    </xf>
    <xf numFmtId="0" fontId="0" fillId="0" borderId="0" xfId="0" applyFont="1" applyBorder="1"/>
    <xf numFmtId="0" fontId="0" fillId="0" borderId="1" xfId="1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7" fillId="0" borderId="1" xfId="1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1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9" fillId="0" borderId="1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7" fillId="4" borderId="1" xfId="10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0" fillId="0" borderId="1" xfId="1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2" xfId="10" applyFont="1" applyBorder="1" applyAlignment="1">
      <alignment horizontal="center" vertical="center" wrapText="1"/>
    </xf>
    <xf numFmtId="0" fontId="7" fillId="6" borderId="1" xfId="1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0" xfId="10" applyFont="1" applyAlignment="1" applyProtection="1"/>
    <xf numFmtId="0" fontId="6" fillId="0" borderId="0" xfId="10" applyFont="1" applyAlignment="1" applyProtection="1">
      <alignment horizontal="center" vertical="center"/>
    </xf>
    <xf numFmtId="0" fontId="6" fillId="0" borderId="0" xfId="10" applyFont="1" applyAlignment="1" applyProtection="1">
      <alignment horizontal="center" vertical="center" wrapText="1"/>
    </xf>
    <xf numFmtId="0" fontId="7" fillId="4" borderId="6" xfId="12" applyFont="1" applyFill="1" applyBorder="1" applyAlignment="1" applyProtection="1">
      <alignment horizontal="center" vertical="center" wrapText="1"/>
    </xf>
    <xf numFmtId="0" fontId="10" fillId="4" borderId="6" xfId="10" applyFont="1" applyFill="1" applyBorder="1" applyAlignment="1" applyProtection="1">
      <alignment horizontal="center" vertical="center" wrapText="1"/>
    </xf>
    <xf numFmtId="0" fontId="0" fillId="6" borderId="6" xfId="1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0" fillId="6" borderId="6" xfId="12" applyFont="1" applyFill="1" applyBorder="1" applyAlignment="1" applyProtection="1">
      <alignment horizontal="left" vertical="center" wrapText="1"/>
    </xf>
    <xf numFmtId="0" fontId="7" fillId="6" borderId="10" xfId="12" applyFont="1" applyFill="1" applyBorder="1" applyAlignment="1" applyProtection="1">
      <alignment horizontal="left" vertical="center" wrapText="1"/>
    </xf>
    <xf numFmtId="0" fontId="6" fillId="0" borderId="6" xfId="10" applyFont="1" applyBorder="1" applyAlignment="1" applyProtection="1">
      <alignment horizontal="center" vertical="center" wrapText="1"/>
    </xf>
    <xf numFmtId="0" fontId="7" fillId="6" borderId="6" xfId="12" applyFont="1" applyFill="1" applyBorder="1" applyAlignment="1" applyProtection="1">
      <alignment horizontal="center" vertical="center" wrapText="1"/>
    </xf>
    <xf numFmtId="0" fontId="7" fillId="6" borderId="6" xfId="12" applyFont="1" applyFill="1" applyBorder="1" applyAlignment="1" applyProtection="1">
      <alignment horizontal="center" vertical="center" wrapText="1"/>
    </xf>
    <xf numFmtId="0" fontId="6" fillId="0" borderId="6" xfId="10" applyFont="1" applyBorder="1" applyAlignment="1" applyProtection="1">
      <alignment horizontal="left" wrapText="1"/>
    </xf>
    <xf numFmtId="0" fontId="6" fillId="0" borderId="6" xfId="10" applyFont="1" applyBorder="1" applyAlignment="1" applyProtection="1">
      <alignment horizontal="left"/>
    </xf>
    <xf numFmtId="0" fontId="7" fillId="6" borderId="10" xfId="12" applyFont="1" applyFill="1" applyBorder="1" applyAlignment="1" applyProtection="1">
      <alignment horizontal="center" vertical="center" wrapText="1"/>
    </xf>
    <xf numFmtId="0" fontId="10" fillId="3" borderId="6" xfId="10" applyFont="1" applyFill="1" applyBorder="1" applyAlignment="1" applyProtection="1">
      <alignment horizontal="center" vertical="center"/>
    </xf>
    <xf numFmtId="0" fontId="10" fillId="0" borderId="6" xfId="10" applyFont="1" applyBorder="1" applyAlignment="1" applyProtection="1">
      <alignment horizontal="center" vertical="center"/>
    </xf>
    <xf numFmtId="0" fontId="0" fillId="0" borderId="0" xfId="0" applyFont="1" applyAlignment="1">
      <alignment wrapText="1"/>
    </xf>
    <xf numFmtId="0" fontId="7" fillId="6" borderId="5" xfId="10" applyFont="1" applyFill="1" applyBorder="1" applyAlignment="1">
      <alignment horizontal="center" vertical="center" wrapText="1"/>
    </xf>
    <xf numFmtId="0" fontId="11" fillId="4" borderId="6" xfId="12" applyFont="1" applyFill="1" applyBorder="1" applyAlignment="1" applyProtection="1">
      <alignment horizontal="center" vertical="center" wrapText="1"/>
    </xf>
    <xf numFmtId="0" fontId="11" fillId="4" borderId="6" xfId="1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6" borderId="6" xfId="12" applyFont="1" applyFill="1" applyBorder="1" applyAlignment="1" applyProtection="1">
      <alignment vertical="center" wrapText="1"/>
    </xf>
    <xf numFmtId="0" fontId="7" fillId="6" borderId="6" xfId="12" applyFont="1" applyFill="1" applyBorder="1" applyAlignment="1" applyProtection="1">
      <alignment horizontal="center" vertical="center" wrapText="1"/>
    </xf>
    <xf numFmtId="0" fontId="6" fillId="0" borderId="6" xfId="10" applyFont="1" applyBorder="1" applyAlignment="1">
      <alignment horizontal="center" wrapText="1"/>
    </xf>
    <xf numFmtId="0" fontId="6" fillId="0" borderId="6" xfId="10" applyFont="1" applyBorder="1" applyAlignment="1">
      <alignment wrapText="1"/>
    </xf>
    <xf numFmtId="0" fontId="6" fillId="0" borderId="6" xfId="10" applyFont="1" applyBorder="1" applyAlignment="1" applyProtection="1">
      <alignment horizontal="center" vertical="center"/>
    </xf>
    <xf numFmtId="0" fontId="6" fillId="0" borderId="0" xfId="10" applyFont="1" applyAlignment="1" applyProtection="1">
      <alignment wrapText="1"/>
    </xf>
    <xf numFmtId="0" fontId="10" fillId="7" borderId="0" xfId="10" applyFont="1" applyFill="1" applyAlignment="1" applyProtection="1">
      <alignment horizontal="center" vertical="center"/>
    </xf>
    <xf numFmtId="0" fontId="12" fillId="0" borderId="0" xfId="10" applyFont="1"/>
    <xf numFmtId="0" fontId="12" fillId="0" borderId="0" xfId="10" applyFont="1" applyAlignment="1">
      <alignment horizontal="center" vertical="center"/>
    </xf>
    <xf numFmtId="0" fontId="12" fillId="0" borderId="0" xfId="10" applyFont="1" applyAlignment="1">
      <alignment horizontal="center" vertical="center" wrapText="1"/>
    </xf>
    <xf numFmtId="0" fontId="12" fillId="0" borderId="0" xfId="0" applyFont="1"/>
    <xf numFmtId="0" fontId="11" fillId="9" borderId="1" xfId="12" applyFont="1" applyFill="1" applyBorder="1" applyAlignment="1">
      <alignment horizontal="center" vertical="center" wrapText="1"/>
    </xf>
    <xf numFmtId="0" fontId="11" fillId="9" borderId="1" xfId="10" applyFont="1" applyFill="1" applyBorder="1" applyAlignment="1">
      <alignment horizontal="center" vertical="center" wrapText="1"/>
    </xf>
    <xf numFmtId="0" fontId="12" fillId="0" borderId="0" xfId="10" applyFont="1" applyBorder="1"/>
    <xf numFmtId="0" fontId="12" fillId="6" borderId="1" xfId="12" applyFont="1" applyFill="1" applyBorder="1" applyAlignment="1">
      <alignment horizontal="center" vertical="center" wrapText="1"/>
    </xf>
    <xf numFmtId="0" fontId="13" fillId="0" borderId="1" xfId="5" applyFont="1" applyBorder="1"/>
    <xf numFmtId="0" fontId="13" fillId="0" borderId="1" xfId="5" applyFont="1" applyBorder="1" applyAlignment="1">
      <alignment horizontal="center"/>
    </xf>
    <xf numFmtId="0" fontId="11" fillId="6" borderId="1" xfId="12" applyFont="1" applyFill="1" applyBorder="1" applyAlignment="1">
      <alignment horizontal="center" vertical="top" wrapText="1"/>
    </xf>
    <xf numFmtId="0" fontId="12" fillId="0" borderId="1" xfId="10" applyFont="1" applyBorder="1" applyAlignment="1">
      <alignment horizontal="center" vertical="top" wrapText="1"/>
    </xf>
    <xf numFmtId="0" fontId="12" fillId="0" borderId="1" xfId="10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top" wrapText="1"/>
    </xf>
    <xf numFmtId="0" fontId="11" fillId="6" borderId="1" xfId="12" applyFont="1" applyFill="1" applyBorder="1" applyAlignment="1">
      <alignment horizontal="center" vertical="center" wrapText="1"/>
    </xf>
    <xf numFmtId="0" fontId="11" fillId="8" borderId="1" xfId="10" applyFont="1" applyFill="1" applyBorder="1" applyAlignment="1">
      <alignment horizontal="center" vertical="center"/>
    </xf>
    <xf numFmtId="0" fontId="12" fillId="0" borderId="1" xfId="10" applyFont="1" applyBorder="1"/>
    <xf numFmtId="0" fontId="12" fillId="0" borderId="4" xfId="10" applyFont="1" applyBorder="1" applyAlignment="1">
      <alignment horizontal="center" vertical="center"/>
    </xf>
    <xf numFmtId="0" fontId="12" fillId="6" borderId="1" xfId="12" applyFont="1" applyFill="1" applyBorder="1" applyAlignment="1">
      <alignment vertical="center" wrapText="1"/>
    </xf>
    <xf numFmtId="0" fontId="12" fillId="0" borderId="1" xfId="10" applyFont="1" applyBorder="1" applyAlignment="1">
      <alignment vertical="center" wrapText="1"/>
    </xf>
    <xf numFmtId="0" fontId="11" fillId="6" borderId="5" xfId="12" applyFont="1" applyFill="1" applyBorder="1" applyAlignment="1">
      <alignment horizontal="center" vertical="center" wrapText="1"/>
    </xf>
    <xf numFmtId="0" fontId="11" fillId="4" borderId="1" xfId="12" applyFont="1" applyFill="1" applyBorder="1" applyAlignment="1">
      <alignment horizontal="center" vertical="center" wrapText="1"/>
    </xf>
    <xf numFmtId="0" fontId="11" fillId="4" borderId="1" xfId="10" applyFont="1" applyFill="1" applyBorder="1" applyAlignment="1">
      <alignment horizontal="center" vertical="center" wrapText="1"/>
    </xf>
    <xf numFmtId="0" fontId="12" fillId="0" borderId="6" xfId="10" applyFont="1" applyBorder="1" applyAlignment="1">
      <alignment horizontal="center" vertical="center"/>
    </xf>
    <xf numFmtId="0" fontId="12" fillId="0" borderId="6" xfId="12" applyFont="1" applyBorder="1" applyAlignment="1">
      <alignment horizontal="center" vertical="center"/>
    </xf>
    <xf numFmtId="0" fontId="12" fillId="0" borderId="1" xfId="10" applyFont="1" applyBorder="1" applyAlignment="1">
      <alignment horizontal="center" vertical="center" wrapText="1"/>
    </xf>
    <xf numFmtId="0" fontId="12" fillId="6" borderId="5" xfId="12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/>
    </xf>
    <xf numFmtId="0" fontId="12" fillId="0" borderId="0" xfId="10" applyFont="1" applyAlignment="1" applyProtection="1"/>
    <xf numFmtId="0" fontId="12" fillId="0" borderId="0" xfId="10" applyFont="1" applyAlignment="1" applyProtection="1">
      <alignment horizontal="center" vertical="center"/>
    </xf>
    <xf numFmtId="0" fontId="12" fillId="0" borderId="0" xfId="10" applyFont="1" applyAlignment="1" applyProtection="1">
      <alignment horizontal="center" vertical="center" wrapText="1"/>
    </xf>
    <xf numFmtId="0" fontId="12" fillId="6" borderId="6" xfId="12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/>
    </xf>
    <xf numFmtId="0" fontId="12" fillId="6" borderId="6" xfId="12" applyFont="1" applyFill="1" applyBorder="1" applyAlignment="1" applyProtection="1">
      <alignment vertical="center" wrapText="1"/>
    </xf>
    <xf numFmtId="0" fontId="11" fillId="6" borderId="6" xfId="12" applyFont="1" applyFill="1" applyBorder="1" applyAlignment="1" applyProtection="1">
      <alignment horizontal="center" vertical="center" wrapText="1"/>
    </xf>
    <xf numFmtId="0" fontId="12" fillId="0" borderId="6" xfId="10" applyFont="1" applyBorder="1" applyAlignment="1" applyProtection="1">
      <alignment horizontal="center" vertical="center" wrapText="1"/>
    </xf>
    <xf numFmtId="0" fontId="11" fillId="6" borderId="6" xfId="12" applyFont="1" applyFill="1" applyBorder="1" applyAlignment="1" applyProtection="1">
      <alignment horizontal="center" vertical="center" wrapText="1"/>
    </xf>
    <xf numFmtId="0" fontId="12" fillId="0" borderId="6" xfId="10" applyFont="1" applyBorder="1" applyAlignment="1">
      <alignment horizontal="left" wrapText="1"/>
    </xf>
    <xf numFmtId="0" fontId="12" fillId="0" borderId="6" xfId="10" applyFont="1" applyBorder="1" applyAlignment="1">
      <alignment wrapText="1"/>
    </xf>
    <xf numFmtId="0" fontId="12" fillId="0" borderId="6" xfId="10" applyFont="1" applyBorder="1" applyAlignment="1" applyProtection="1">
      <alignment horizontal="center" vertical="center"/>
    </xf>
    <xf numFmtId="0" fontId="11" fillId="7" borderId="0" xfId="10" applyFont="1" applyFill="1" applyAlignment="1" applyProtection="1">
      <alignment horizontal="center" vertical="center"/>
    </xf>
    <xf numFmtId="0" fontId="12" fillId="0" borderId="6" xfId="12" applyFont="1" applyBorder="1" applyAlignment="1">
      <alignment horizontal="left" vertical="center"/>
    </xf>
    <xf numFmtId="0" fontId="12" fillId="0" borderId="1" xfId="1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wrapText="1"/>
    </xf>
    <xf numFmtId="0" fontId="12" fillId="6" borderId="6" xfId="12" applyFont="1" applyFill="1" applyBorder="1" applyAlignment="1" applyProtection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" xfId="10" applyFont="1" applyBorder="1" applyAlignment="1" applyProtection="1">
      <alignment horizontal="center" wrapText="1"/>
    </xf>
    <xf numFmtId="0" fontId="12" fillId="0" borderId="6" xfId="10" applyFont="1" applyBorder="1" applyAlignment="1" applyProtection="1">
      <alignment horizontal="left" wrapText="1"/>
    </xf>
    <xf numFmtId="0" fontId="12" fillId="0" borderId="6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horizontal="center" vertical="center"/>
    </xf>
    <xf numFmtId="0" fontId="11" fillId="10" borderId="1" xfId="1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6" borderId="1" xfId="10" applyFont="1" applyFill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10" borderId="1" xfId="1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left" vertical="center"/>
    </xf>
    <xf numFmtId="0" fontId="12" fillId="0" borderId="6" xfId="10" applyFont="1" applyBorder="1" applyAlignment="1">
      <alignment horizontal="left" vertical="center"/>
    </xf>
    <xf numFmtId="0" fontId="13" fillId="0" borderId="1" xfId="10" applyFont="1" applyBorder="1" applyAlignment="1">
      <alignment horizontal="left" vertical="center" wrapText="1"/>
    </xf>
    <xf numFmtId="0" fontId="12" fillId="0" borderId="1" xfId="10" applyFont="1" applyBorder="1" applyAlignment="1">
      <alignment horizontal="lef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6" fillId="0" borderId="0" xfId="10"/>
    <xf numFmtId="0" fontId="4" fillId="0" borderId="0" xfId="10" applyFont="1" applyAlignment="1">
      <alignment horizontal="center" vertical="center"/>
    </xf>
    <xf numFmtId="0" fontId="4" fillId="0" borderId="0" xfId="10" applyFont="1" applyAlignment="1">
      <alignment horizontal="center" vertical="center" wrapText="1"/>
    </xf>
    <xf numFmtId="0" fontId="4" fillId="0" borderId="0" xfId="10" applyFont="1"/>
    <xf numFmtId="0" fontId="8" fillId="4" borderId="1" xfId="12" applyFont="1" applyFill="1" applyBorder="1" applyAlignment="1">
      <alignment horizontal="center" vertical="center" wrapText="1"/>
    </xf>
    <xf numFmtId="0" fontId="8" fillId="4" borderId="1" xfId="10" applyFont="1" applyFill="1" applyBorder="1" applyAlignment="1">
      <alignment horizontal="center" vertical="center" wrapText="1"/>
    </xf>
    <xf numFmtId="0" fontId="6" fillId="0" borderId="0" xfId="10" applyBorder="1"/>
    <xf numFmtId="0" fontId="6" fillId="0" borderId="0" xfId="10" applyAlignment="1">
      <alignment horizontal="center" vertical="center"/>
    </xf>
    <xf numFmtId="0" fontId="4" fillId="6" borderId="1" xfId="12" applyFont="1" applyFill="1" applyBorder="1" applyAlignment="1">
      <alignment horizontal="center" vertical="center" wrapText="1"/>
    </xf>
    <xf numFmtId="0" fontId="6" fillId="0" borderId="1" xfId="10" applyFont="1" applyBorder="1" applyAlignment="1">
      <alignment horizontal="left" vertical="center"/>
    </xf>
    <xf numFmtId="0" fontId="6" fillId="0" borderId="6" xfId="10" applyFont="1" applyBorder="1" applyAlignment="1">
      <alignment horizontal="left" vertical="center"/>
    </xf>
    <xf numFmtId="0" fontId="6" fillId="0" borderId="6" xfId="12" applyFont="1" applyBorder="1" applyAlignment="1">
      <alignment horizontal="left" vertical="center"/>
    </xf>
    <xf numFmtId="0" fontId="6" fillId="0" borderId="1" xfId="10" applyFont="1" applyBorder="1" applyAlignment="1">
      <alignment horizontal="left" vertical="center" wrapText="1"/>
    </xf>
    <xf numFmtId="0" fontId="4" fillId="6" borderId="5" xfId="12" applyFont="1" applyFill="1" applyBorder="1" applyAlignment="1">
      <alignment horizontal="center" vertical="center" wrapText="1"/>
    </xf>
    <xf numFmtId="0" fontId="8" fillId="6" borderId="1" xfId="12" applyFont="1" applyFill="1" applyBorder="1" applyAlignment="1">
      <alignment horizontal="center" vertical="center" wrapText="1"/>
    </xf>
    <xf numFmtId="0" fontId="8" fillId="3" borderId="1" xfId="10" applyFont="1" applyFill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0" fontId="12" fillId="0" borderId="0" xfId="10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6" borderId="1" xfId="10" applyFont="1" applyFill="1" applyBorder="1" applyAlignment="1">
      <alignment horizontal="left" vertical="center" wrapText="1"/>
    </xf>
    <xf numFmtId="0" fontId="11" fillId="6" borderId="5" xfId="10" applyFont="1" applyFill="1" applyBorder="1" applyAlignment="1">
      <alignment horizontal="center" vertical="center" wrapText="1"/>
    </xf>
    <xf numFmtId="0" fontId="12" fillId="6" borderId="1" xfId="10" applyFont="1" applyFill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/>
    </xf>
    <xf numFmtId="164" fontId="12" fillId="6" borderId="1" xfId="1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164" fontId="4" fillId="6" borderId="1" xfId="1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6" xfId="10" applyFont="1" applyBorder="1"/>
    <xf numFmtId="0" fontId="12" fillId="0" borderId="6" xfId="10" applyFont="1" applyBorder="1" applyAlignment="1">
      <alignment horizontal="center"/>
    </xf>
    <xf numFmtId="0" fontId="11" fillId="6" borderId="6" xfId="12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vertical="center"/>
    </xf>
    <xf numFmtId="0" fontId="17" fillId="11" borderId="1" xfId="0" applyFont="1" applyFill="1" applyBorder="1" applyAlignment="1">
      <alignment horizontal="left" vertical="center" wrapText="1"/>
    </xf>
    <xf numFmtId="0" fontId="17" fillId="12" borderId="1" xfId="1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7" fillId="12" borderId="1" xfId="10" applyFont="1" applyFill="1" applyBorder="1" applyAlignment="1">
      <alignment horizontal="center" vertical="center" wrapText="1"/>
    </xf>
    <xf numFmtId="164" fontId="18" fillId="11" borderId="6" xfId="0" applyNumberFormat="1" applyFont="1" applyFill="1" applyBorder="1" applyAlignment="1">
      <alignment horizontal="center" vertical="center"/>
    </xf>
    <xf numFmtId="164" fontId="17" fillId="12" borderId="1" xfId="10" applyNumberFormat="1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vertical="center" wrapText="1"/>
    </xf>
    <xf numFmtId="0" fontId="17" fillId="11" borderId="6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/>
    </xf>
    <xf numFmtId="0" fontId="17" fillId="12" borderId="1" xfId="1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3" borderId="1" xfId="10" applyFont="1" applyFill="1" applyBorder="1" applyAlignment="1">
      <alignment horizontal="center" vertical="center" wrapText="1"/>
    </xf>
    <xf numFmtId="0" fontId="7" fillId="4" borderId="2" xfId="10" applyFont="1" applyFill="1" applyBorder="1" applyAlignment="1">
      <alignment horizontal="center" vertical="center" wrapText="1"/>
    </xf>
    <xf numFmtId="0" fontId="7" fillId="4" borderId="3" xfId="10" applyFont="1" applyFill="1" applyBorder="1" applyAlignment="1">
      <alignment horizontal="center" vertical="center" wrapText="1"/>
    </xf>
    <xf numFmtId="0" fontId="7" fillId="4" borderId="1" xfId="10" applyFont="1" applyFill="1" applyBorder="1" applyAlignment="1">
      <alignment horizontal="center" vertical="center" wrapText="1"/>
    </xf>
    <xf numFmtId="0" fontId="7" fillId="3" borderId="1" xfId="10" applyFont="1" applyFill="1" applyBorder="1" applyAlignment="1">
      <alignment horizontal="center" vertical="center" wrapText="1"/>
    </xf>
    <xf numFmtId="166" fontId="7" fillId="4" borderId="1" xfId="11" applyFont="1" applyFill="1" applyBorder="1" applyAlignment="1">
      <alignment horizontal="center" vertical="center" wrapText="1"/>
    </xf>
    <xf numFmtId="0" fontId="7" fillId="3" borderId="1" xfId="12" applyFont="1" applyFill="1" applyBorder="1" applyAlignment="1">
      <alignment horizontal="center" vertical="center" wrapText="1"/>
    </xf>
    <xf numFmtId="0" fontId="6" fillId="0" borderId="0" xfId="10" applyFont="1" applyBorder="1"/>
    <xf numFmtId="0" fontId="7" fillId="4" borderId="7" xfId="12" applyFont="1" applyFill="1" applyBorder="1" applyAlignment="1">
      <alignment horizontal="center" vertical="center" wrapText="1"/>
    </xf>
    <xf numFmtId="0" fontId="7" fillId="4" borderId="7" xfId="1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 applyAlignment="1">
      <alignment horizontal="left" vertical="center" wrapText="1"/>
    </xf>
    <xf numFmtId="0" fontId="7" fillId="3" borderId="6" xfId="12" applyFont="1" applyFill="1" applyBorder="1" applyAlignment="1" applyProtection="1">
      <alignment horizontal="center" vertical="center" wrapText="1"/>
    </xf>
    <xf numFmtId="0" fontId="0" fillId="0" borderId="9" xfId="0" applyFont="1" applyBorder="1"/>
    <xf numFmtId="0" fontId="7" fillId="4" borderId="6" xfId="12" applyFont="1" applyFill="1" applyBorder="1" applyAlignment="1" applyProtection="1">
      <alignment horizontal="center" vertical="center" wrapText="1"/>
    </xf>
    <xf numFmtId="0" fontId="10" fillId="4" borderId="6" xfId="10" applyFont="1" applyFill="1" applyBorder="1" applyAlignment="1" applyProtection="1">
      <alignment horizontal="center" vertical="center" wrapText="1"/>
    </xf>
    <xf numFmtId="0" fontId="11" fillId="9" borderId="1" xfId="12" applyFont="1" applyFill="1" applyBorder="1" applyAlignment="1">
      <alignment horizontal="center" vertical="center" wrapText="1"/>
    </xf>
    <xf numFmtId="0" fontId="11" fillId="9" borderId="7" xfId="12" applyFont="1" applyFill="1" applyBorder="1" applyAlignment="1">
      <alignment horizontal="center" vertical="center" wrapText="1"/>
    </xf>
    <xf numFmtId="0" fontId="11" fillId="8" borderId="1" xfId="12" applyFont="1" applyFill="1" applyBorder="1" applyAlignment="1">
      <alignment horizontal="center" vertical="center" wrapText="1"/>
    </xf>
    <xf numFmtId="0" fontId="12" fillId="0" borderId="0" xfId="10" applyFont="1" applyBorder="1"/>
    <xf numFmtId="0" fontId="11" fillId="3" borderId="1" xfId="12" applyFont="1" applyFill="1" applyBorder="1" applyAlignment="1">
      <alignment horizontal="center" vertical="center" wrapText="1"/>
    </xf>
    <xf numFmtId="0" fontId="11" fillId="4" borderId="7" xfId="12" applyFont="1" applyFill="1" applyBorder="1" applyAlignment="1">
      <alignment horizontal="center" vertical="center" wrapText="1"/>
    </xf>
    <xf numFmtId="0" fontId="11" fillId="3" borderId="6" xfId="12" applyFont="1" applyFill="1" applyBorder="1" applyAlignment="1" applyProtection="1">
      <alignment horizontal="center" vertical="center" wrapText="1"/>
    </xf>
    <xf numFmtId="0" fontId="12" fillId="0" borderId="9" xfId="0" applyFont="1" applyBorder="1"/>
    <xf numFmtId="0" fontId="11" fillId="4" borderId="6" xfId="12" applyFont="1" applyFill="1" applyBorder="1" applyAlignment="1" applyProtection="1">
      <alignment horizontal="center" vertical="center" wrapText="1"/>
    </xf>
    <xf numFmtId="0" fontId="11" fillId="7" borderId="1" xfId="10" applyFont="1" applyFill="1" applyBorder="1" applyAlignment="1">
      <alignment horizontal="center" vertical="center" wrapText="1"/>
    </xf>
    <xf numFmtId="0" fontId="11" fillId="10" borderId="1" xfId="1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7" borderId="1" xfId="10" applyFont="1" applyFill="1" applyBorder="1" applyAlignment="1">
      <alignment horizontal="center" vertical="center" wrapText="1"/>
    </xf>
    <xf numFmtId="0" fontId="7" fillId="10" borderId="1" xfId="10" applyFont="1" applyFill="1" applyBorder="1" applyAlignment="1">
      <alignment horizontal="center" vertical="center" wrapText="1"/>
    </xf>
    <xf numFmtId="0" fontId="11" fillId="4" borderId="1" xfId="12" applyFont="1" applyFill="1" applyBorder="1" applyAlignment="1">
      <alignment horizontal="center" vertical="center" wrapText="1"/>
    </xf>
    <xf numFmtId="0" fontId="5" fillId="3" borderId="1" xfId="12" applyFont="1" applyFill="1" applyBorder="1" applyAlignment="1">
      <alignment horizontal="center" vertical="center" wrapText="1"/>
    </xf>
    <xf numFmtId="0" fontId="6" fillId="0" borderId="0" xfId="10" applyBorder="1"/>
    <xf numFmtId="0" fontId="8" fillId="4" borderId="7" xfId="12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12" fillId="0" borderId="0" xfId="0" applyFont="1" applyBorder="1"/>
    <xf numFmtId="0" fontId="11" fillId="4" borderId="1" xfId="1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4" borderId="2" xfId="10" applyFont="1" applyFill="1" applyBorder="1" applyAlignment="1">
      <alignment horizontal="center" vertical="center" wrapText="1"/>
    </xf>
    <xf numFmtId="0" fontId="0" fillId="12" borderId="1" xfId="10" applyFont="1" applyFill="1" applyBorder="1" applyAlignment="1">
      <alignment horizontal="center" vertical="center" wrapText="1"/>
    </xf>
  </cellXfs>
  <cellStyles count="13">
    <cellStyle name="cf1" xfId="1" xr:uid="{00000000-0005-0000-0000-000006000000}"/>
    <cellStyle name="Excel Built-in Normal" xfId="10" xr:uid="{00000000-0005-0000-0000-00000F000000}"/>
    <cellStyle name="Excel Built-in Normal 1" xfId="12" xr:uid="{00000000-0005-0000-0000-000011000000}"/>
    <cellStyle name="Excel Built-in Normal 2" xfId="11" xr:uid="{00000000-0005-0000-0000-000010000000}"/>
    <cellStyle name="Heading 1 1" xfId="2" xr:uid="{00000000-0005-0000-0000-000007000000}"/>
    <cellStyle name="Heading1" xfId="3" xr:uid="{00000000-0005-0000-0000-000008000000}"/>
    <cellStyle name="Heading1 1" xfId="4" xr:uid="{00000000-0005-0000-0000-000009000000}"/>
    <cellStyle name="Normalny" xfId="0" builtinId="0"/>
    <cellStyle name="Normalny_Sprzęt drobny" xfId="5" xr:uid="{00000000-0005-0000-0000-00000A000000}"/>
    <cellStyle name="Result" xfId="6" xr:uid="{00000000-0005-0000-0000-00000B000000}"/>
    <cellStyle name="Result 1" xfId="7" xr:uid="{00000000-0005-0000-0000-00000C000000}"/>
    <cellStyle name="Result2" xfId="8" xr:uid="{00000000-0005-0000-0000-00000D000000}"/>
    <cellStyle name="Result2 1" xfId="9" xr:uid="{00000000-0005-0000-0000-00000E000000}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2CC"/>
      <rgbColor rgb="FFFFFF99"/>
      <rgbColor rgb="FFA9D18E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H389"/>
  <sheetViews>
    <sheetView zoomScale="70" zoomScaleNormal="70" workbookViewId="0">
      <selection activeCell="G9" sqref="G9"/>
    </sheetView>
  </sheetViews>
  <sheetFormatPr defaultRowHeight="14.25"/>
  <cols>
    <col min="1" max="1" width="2.625" customWidth="1"/>
    <col min="2" max="2" width="4.25" style="1" customWidth="1"/>
    <col min="3" max="3" width="50.875" style="2" customWidth="1"/>
    <col min="4" max="4" width="13.375" style="2" customWidth="1"/>
    <col min="5" max="5" width="13" style="2" customWidth="1"/>
    <col min="6" max="6" width="29.5" style="2" customWidth="1"/>
    <col min="7" max="7" width="21.875" style="1" customWidth="1"/>
    <col min="8" max="8" width="15.625" style="1" customWidth="1"/>
    <col min="9" max="9" width="11.5" style="1"/>
    <col min="10" max="10" width="13.625" style="1" customWidth="1"/>
    <col min="11" max="11" width="16.625" style="1" customWidth="1"/>
    <col min="12" max="12" width="20.625" style="1" customWidth="1"/>
    <col min="13" max="253" width="10.625" style="1" customWidth="1"/>
    <col min="254" max="1022" width="10.625" style="3" customWidth="1"/>
    <col min="1023" max="1025" width="8.625" customWidth="1"/>
  </cols>
  <sheetData>
    <row r="2" spans="2:13" ht="21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</row>
    <row r="3" spans="2:13" ht="63.9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/>
      <c r="L3" s="6" t="s">
        <v>10</v>
      </c>
      <c r="M3" s="7"/>
    </row>
    <row r="4" spans="2:13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3" ht="24.95" customHeight="1">
      <c r="B5" s="8">
        <v>1</v>
      </c>
      <c r="C5" s="9" t="s">
        <v>12</v>
      </c>
      <c r="D5" s="9" t="s">
        <v>13</v>
      </c>
      <c r="E5" s="9" t="s">
        <v>14</v>
      </c>
      <c r="F5" s="10" t="s">
        <v>15</v>
      </c>
      <c r="G5" s="11"/>
      <c r="H5" s="8">
        <v>2</v>
      </c>
      <c r="I5" s="12"/>
      <c r="J5" s="12">
        <f t="shared" ref="J5:J36" si="0">I5*H5</f>
        <v>0</v>
      </c>
    </row>
    <row r="6" spans="2:13" ht="24.95" customHeight="1">
      <c r="B6" s="8">
        <v>2</v>
      </c>
      <c r="C6" s="9" t="s">
        <v>12</v>
      </c>
      <c r="D6" s="9" t="s">
        <v>16</v>
      </c>
      <c r="E6" s="9" t="s">
        <v>14</v>
      </c>
      <c r="F6" s="10" t="s">
        <v>15</v>
      </c>
      <c r="G6" s="11"/>
      <c r="H6" s="8">
        <v>2</v>
      </c>
      <c r="I6" s="12"/>
      <c r="J6" s="12">
        <f t="shared" si="0"/>
        <v>0</v>
      </c>
    </row>
    <row r="7" spans="2:13" ht="24.95" customHeight="1">
      <c r="B7" s="8">
        <v>3</v>
      </c>
      <c r="C7" s="9" t="s">
        <v>17</v>
      </c>
      <c r="D7" s="9" t="s">
        <v>18</v>
      </c>
      <c r="E7" s="9" t="s">
        <v>14</v>
      </c>
      <c r="F7" s="10" t="s">
        <v>15</v>
      </c>
      <c r="G7" s="11"/>
      <c r="H7" s="8">
        <v>2</v>
      </c>
      <c r="I7" s="12"/>
      <c r="J7" s="12">
        <f t="shared" si="0"/>
        <v>0</v>
      </c>
    </row>
    <row r="8" spans="2:13" ht="24.95" customHeight="1">
      <c r="B8" s="8">
        <v>4</v>
      </c>
      <c r="C8" s="9" t="s">
        <v>17</v>
      </c>
      <c r="D8" s="9" t="s">
        <v>19</v>
      </c>
      <c r="E8" s="9" t="s">
        <v>14</v>
      </c>
      <c r="F8" s="10" t="s">
        <v>15</v>
      </c>
      <c r="G8" s="11"/>
      <c r="H8" s="8">
        <v>2</v>
      </c>
      <c r="I8" s="12"/>
      <c r="J8" s="12">
        <f t="shared" si="0"/>
        <v>0</v>
      </c>
    </row>
    <row r="9" spans="2:13" ht="24.95" customHeight="1">
      <c r="B9" s="8">
        <v>5</v>
      </c>
      <c r="C9" s="9" t="s">
        <v>17</v>
      </c>
      <c r="D9" s="9" t="s">
        <v>20</v>
      </c>
      <c r="E9" s="9" t="s">
        <v>14</v>
      </c>
      <c r="F9" s="10" t="s">
        <v>21</v>
      </c>
      <c r="G9" s="11"/>
      <c r="H9" s="8">
        <v>2</v>
      </c>
      <c r="I9" s="12"/>
      <c r="J9" s="12">
        <f t="shared" si="0"/>
        <v>0</v>
      </c>
    </row>
    <row r="10" spans="2:13" ht="24.95" customHeight="1">
      <c r="B10" s="8">
        <v>6</v>
      </c>
      <c r="C10" s="9" t="s">
        <v>22</v>
      </c>
      <c r="D10" s="9" t="s">
        <v>23</v>
      </c>
      <c r="E10" s="9" t="s">
        <v>14</v>
      </c>
      <c r="F10" s="10" t="s">
        <v>21</v>
      </c>
      <c r="G10" s="11"/>
      <c r="H10" s="8">
        <v>2</v>
      </c>
      <c r="I10" s="12"/>
      <c r="J10" s="12">
        <f t="shared" si="0"/>
        <v>0</v>
      </c>
    </row>
    <row r="11" spans="2:13" ht="24.95" customHeight="1">
      <c r="B11" s="8">
        <v>7</v>
      </c>
      <c r="C11" s="9" t="s">
        <v>24</v>
      </c>
      <c r="D11" s="9" t="s">
        <v>25</v>
      </c>
      <c r="E11" s="9" t="s">
        <v>14</v>
      </c>
      <c r="F11" s="10" t="s">
        <v>26</v>
      </c>
      <c r="G11" s="11"/>
      <c r="H11" s="8">
        <v>2</v>
      </c>
      <c r="I11" s="12"/>
      <c r="J11" s="12">
        <f t="shared" si="0"/>
        <v>0</v>
      </c>
    </row>
    <row r="12" spans="2:13" ht="24.95" customHeight="1">
      <c r="B12" s="8">
        <v>8</v>
      </c>
      <c r="C12" s="9" t="s">
        <v>24</v>
      </c>
      <c r="D12" s="9" t="s">
        <v>27</v>
      </c>
      <c r="E12" s="9" t="s">
        <v>28</v>
      </c>
      <c r="F12" s="10" t="s">
        <v>26</v>
      </c>
      <c r="G12" s="11"/>
      <c r="H12" s="8">
        <v>2</v>
      </c>
      <c r="I12" s="12"/>
      <c r="J12" s="12">
        <f t="shared" si="0"/>
        <v>0</v>
      </c>
    </row>
    <row r="13" spans="2:13" ht="24.95" customHeight="1">
      <c r="B13" s="8">
        <v>9</v>
      </c>
      <c r="C13" s="9" t="s">
        <v>17</v>
      </c>
      <c r="D13" s="9" t="s">
        <v>29</v>
      </c>
      <c r="E13" s="9" t="s">
        <v>14</v>
      </c>
      <c r="F13" s="10" t="s">
        <v>30</v>
      </c>
      <c r="G13" s="11"/>
      <c r="H13" s="8">
        <v>2</v>
      </c>
      <c r="I13" s="12"/>
      <c r="J13" s="12">
        <f t="shared" si="0"/>
        <v>0</v>
      </c>
    </row>
    <row r="14" spans="2:13" ht="24.95" customHeight="1">
      <c r="B14" s="8">
        <v>10</v>
      </c>
      <c r="C14" s="9" t="s">
        <v>17</v>
      </c>
      <c r="D14" s="9" t="s">
        <v>31</v>
      </c>
      <c r="E14" s="9" t="s">
        <v>14</v>
      </c>
      <c r="F14" s="10" t="s">
        <v>30</v>
      </c>
      <c r="G14" s="11"/>
      <c r="H14" s="8">
        <v>2</v>
      </c>
      <c r="I14" s="12"/>
      <c r="J14" s="12">
        <f t="shared" si="0"/>
        <v>0</v>
      </c>
    </row>
    <row r="15" spans="2:13" ht="24.95" customHeight="1">
      <c r="B15" s="8">
        <v>11</v>
      </c>
      <c r="C15" s="9" t="s">
        <v>32</v>
      </c>
      <c r="D15" s="9" t="s">
        <v>33</v>
      </c>
      <c r="E15" s="9" t="s">
        <v>14</v>
      </c>
      <c r="F15" s="10" t="s">
        <v>30</v>
      </c>
      <c r="G15" s="11"/>
      <c r="H15" s="8">
        <v>2</v>
      </c>
      <c r="I15" s="12"/>
      <c r="J15" s="12">
        <f t="shared" si="0"/>
        <v>0</v>
      </c>
    </row>
    <row r="16" spans="2:13" ht="24.95" customHeight="1">
      <c r="B16" s="8">
        <v>12</v>
      </c>
      <c r="C16" s="9" t="s">
        <v>22</v>
      </c>
      <c r="D16" s="9" t="s">
        <v>34</v>
      </c>
      <c r="E16" s="9" t="s">
        <v>14</v>
      </c>
      <c r="F16" s="10" t="s">
        <v>35</v>
      </c>
      <c r="G16" s="11"/>
      <c r="H16" s="8">
        <v>2</v>
      </c>
      <c r="I16" s="12"/>
      <c r="J16" s="12">
        <f t="shared" si="0"/>
        <v>0</v>
      </c>
    </row>
    <row r="17" spans="2:10" ht="24.95" customHeight="1">
      <c r="B17" s="8">
        <v>13</v>
      </c>
      <c r="C17" s="9" t="s">
        <v>22</v>
      </c>
      <c r="D17" s="9" t="s">
        <v>36</v>
      </c>
      <c r="E17" s="9" t="s">
        <v>14</v>
      </c>
      <c r="F17" s="10" t="s">
        <v>35</v>
      </c>
      <c r="G17" s="11"/>
      <c r="H17" s="8">
        <v>2</v>
      </c>
      <c r="I17" s="12"/>
      <c r="J17" s="12">
        <f t="shared" si="0"/>
        <v>0</v>
      </c>
    </row>
    <row r="18" spans="2:10" ht="24.95" customHeight="1">
      <c r="B18" s="8">
        <v>14</v>
      </c>
      <c r="C18" s="9" t="s">
        <v>22</v>
      </c>
      <c r="D18" s="9" t="s">
        <v>37</v>
      </c>
      <c r="E18" s="9" t="s">
        <v>14</v>
      </c>
      <c r="F18" s="10" t="s">
        <v>35</v>
      </c>
      <c r="G18" s="11"/>
      <c r="H18" s="8">
        <v>2</v>
      </c>
      <c r="I18" s="12"/>
      <c r="J18" s="12">
        <f t="shared" si="0"/>
        <v>0</v>
      </c>
    </row>
    <row r="19" spans="2:10" ht="24.95" customHeight="1">
      <c r="B19" s="8">
        <v>15</v>
      </c>
      <c r="C19" s="9" t="s">
        <v>22</v>
      </c>
      <c r="D19" s="9" t="s">
        <v>38</v>
      </c>
      <c r="E19" s="9" t="s">
        <v>14</v>
      </c>
      <c r="F19" s="10" t="s">
        <v>35</v>
      </c>
      <c r="G19" s="11"/>
      <c r="H19" s="8">
        <v>2</v>
      </c>
      <c r="I19" s="12"/>
      <c r="J19" s="12">
        <f t="shared" si="0"/>
        <v>0</v>
      </c>
    </row>
    <row r="20" spans="2:10" ht="24.95" customHeight="1">
      <c r="B20" s="8">
        <v>16</v>
      </c>
      <c r="C20" s="9" t="s">
        <v>22</v>
      </c>
      <c r="D20" s="9" t="s">
        <v>39</v>
      </c>
      <c r="E20" s="9" t="s">
        <v>14</v>
      </c>
      <c r="F20" s="10" t="s">
        <v>35</v>
      </c>
      <c r="G20" s="11"/>
      <c r="H20" s="8">
        <v>2</v>
      </c>
      <c r="I20" s="12"/>
      <c r="J20" s="12">
        <f t="shared" si="0"/>
        <v>0</v>
      </c>
    </row>
    <row r="21" spans="2:10" ht="24.95" customHeight="1">
      <c r="B21" s="8">
        <v>17</v>
      </c>
      <c r="C21" s="9" t="s">
        <v>22</v>
      </c>
      <c r="D21" s="9" t="s">
        <v>40</v>
      </c>
      <c r="E21" s="9" t="s">
        <v>14</v>
      </c>
      <c r="F21" s="10" t="s">
        <v>35</v>
      </c>
      <c r="G21" s="11"/>
      <c r="H21" s="8">
        <v>2</v>
      </c>
      <c r="I21" s="12"/>
      <c r="J21" s="12">
        <f t="shared" si="0"/>
        <v>0</v>
      </c>
    </row>
    <row r="22" spans="2:10" ht="24.95" customHeight="1">
      <c r="B22" s="8">
        <v>18</v>
      </c>
      <c r="C22" s="9" t="s">
        <v>22</v>
      </c>
      <c r="D22" s="9" t="s">
        <v>41</v>
      </c>
      <c r="E22" s="9" t="s">
        <v>14</v>
      </c>
      <c r="F22" s="10" t="s">
        <v>35</v>
      </c>
      <c r="G22" s="11"/>
      <c r="H22" s="8">
        <v>2</v>
      </c>
      <c r="I22" s="12"/>
      <c r="J22" s="12">
        <f t="shared" si="0"/>
        <v>0</v>
      </c>
    </row>
    <row r="23" spans="2:10" ht="24.95" customHeight="1">
      <c r="B23" s="8">
        <v>19</v>
      </c>
      <c r="C23" s="9" t="s">
        <v>22</v>
      </c>
      <c r="D23" s="9" t="s">
        <v>42</v>
      </c>
      <c r="E23" s="9" t="s">
        <v>14</v>
      </c>
      <c r="F23" s="10" t="s">
        <v>35</v>
      </c>
      <c r="G23" s="11"/>
      <c r="H23" s="8">
        <v>2</v>
      </c>
      <c r="I23" s="12"/>
      <c r="J23" s="12">
        <f t="shared" si="0"/>
        <v>0</v>
      </c>
    </row>
    <row r="24" spans="2:10" ht="24.95" customHeight="1">
      <c r="B24" s="8">
        <v>20</v>
      </c>
      <c r="C24" s="9" t="s">
        <v>22</v>
      </c>
      <c r="D24" s="9" t="s">
        <v>43</v>
      </c>
      <c r="E24" s="9" t="s">
        <v>14</v>
      </c>
      <c r="F24" s="10" t="s">
        <v>35</v>
      </c>
      <c r="G24" s="11"/>
      <c r="H24" s="8">
        <v>2</v>
      </c>
      <c r="I24" s="12"/>
      <c r="J24" s="12">
        <f t="shared" si="0"/>
        <v>0</v>
      </c>
    </row>
    <row r="25" spans="2:10" ht="24.95" customHeight="1">
      <c r="B25" s="8">
        <v>21</v>
      </c>
      <c r="C25" s="9" t="s">
        <v>22</v>
      </c>
      <c r="D25" s="9" t="s">
        <v>44</v>
      </c>
      <c r="E25" s="9" t="s">
        <v>14</v>
      </c>
      <c r="F25" s="10" t="s">
        <v>35</v>
      </c>
      <c r="G25" s="11"/>
      <c r="H25" s="8">
        <v>2</v>
      </c>
      <c r="I25" s="12"/>
      <c r="J25" s="12">
        <f t="shared" si="0"/>
        <v>0</v>
      </c>
    </row>
    <row r="26" spans="2:10" ht="24.95" customHeight="1">
      <c r="B26" s="8">
        <v>22</v>
      </c>
      <c r="C26" s="9" t="s">
        <v>22</v>
      </c>
      <c r="D26" s="9" t="s">
        <v>45</v>
      </c>
      <c r="E26" s="9" t="s">
        <v>14</v>
      </c>
      <c r="F26" s="10" t="s">
        <v>35</v>
      </c>
      <c r="G26" s="11"/>
      <c r="H26" s="8">
        <v>2</v>
      </c>
      <c r="I26" s="12"/>
      <c r="J26" s="12">
        <f t="shared" si="0"/>
        <v>0</v>
      </c>
    </row>
    <row r="27" spans="2:10" ht="24.95" customHeight="1">
      <c r="B27" s="8">
        <v>23</v>
      </c>
      <c r="C27" s="9" t="s">
        <v>22</v>
      </c>
      <c r="D27" s="9" t="s">
        <v>46</v>
      </c>
      <c r="E27" s="9" t="s">
        <v>14</v>
      </c>
      <c r="F27" s="10" t="s">
        <v>35</v>
      </c>
      <c r="G27" s="11"/>
      <c r="H27" s="8">
        <v>2</v>
      </c>
      <c r="I27" s="12"/>
      <c r="J27" s="12">
        <f t="shared" si="0"/>
        <v>0</v>
      </c>
    </row>
    <row r="28" spans="2:10" ht="24.95" customHeight="1">
      <c r="B28" s="8">
        <v>24</v>
      </c>
      <c r="C28" s="9" t="s">
        <v>22</v>
      </c>
      <c r="D28" s="9" t="s">
        <v>47</v>
      </c>
      <c r="E28" s="9" t="s">
        <v>14</v>
      </c>
      <c r="F28" s="10" t="s">
        <v>35</v>
      </c>
      <c r="G28" s="11"/>
      <c r="H28" s="8">
        <v>2</v>
      </c>
      <c r="I28" s="12"/>
      <c r="J28" s="12">
        <f t="shared" si="0"/>
        <v>0</v>
      </c>
    </row>
    <row r="29" spans="2:10" ht="24.95" customHeight="1">
      <c r="B29" s="8">
        <v>25</v>
      </c>
      <c r="C29" s="9" t="s">
        <v>48</v>
      </c>
      <c r="D29" s="9" t="s">
        <v>49</v>
      </c>
      <c r="E29" s="9" t="s">
        <v>14</v>
      </c>
      <c r="F29" s="10" t="s">
        <v>35</v>
      </c>
      <c r="G29" s="11"/>
      <c r="H29" s="8">
        <v>2</v>
      </c>
      <c r="I29" s="12"/>
      <c r="J29" s="12">
        <f t="shared" si="0"/>
        <v>0</v>
      </c>
    </row>
    <row r="30" spans="2:10" ht="24.95" customHeight="1">
      <c r="B30" s="8">
        <v>26</v>
      </c>
      <c r="C30" s="9" t="s">
        <v>48</v>
      </c>
      <c r="D30" s="9" t="s">
        <v>50</v>
      </c>
      <c r="E30" s="9" t="s">
        <v>14</v>
      </c>
      <c r="F30" s="10" t="s">
        <v>35</v>
      </c>
      <c r="G30" s="11"/>
      <c r="H30" s="8">
        <v>2</v>
      </c>
      <c r="I30" s="12"/>
      <c r="J30" s="12">
        <f t="shared" si="0"/>
        <v>0</v>
      </c>
    </row>
    <row r="31" spans="2:10" ht="24.95" customHeight="1">
      <c r="B31" s="8">
        <v>27</v>
      </c>
      <c r="C31" s="9" t="s">
        <v>48</v>
      </c>
      <c r="D31" s="9" t="s">
        <v>51</v>
      </c>
      <c r="E31" s="9" t="s">
        <v>14</v>
      </c>
      <c r="F31" s="10" t="s">
        <v>35</v>
      </c>
      <c r="G31" s="11"/>
      <c r="H31" s="8">
        <v>2</v>
      </c>
      <c r="I31" s="12"/>
      <c r="J31" s="12">
        <f t="shared" si="0"/>
        <v>0</v>
      </c>
    </row>
    <row r="32" spans="2:10" ht="24.95" customHeight="1">
      <c r="B32" s="8">
        <v>28</v>
      </c>
      <c r="C32" s="9" t="s">
        <v>48</v>
      </c>
      <c r="D32" s="9" t="s">
        <v>52</v>
      </c>
      <c r="E32" s="9" t="s">
        <v>14</v>
      </c>
      <c r="F32" s="10" t="s">
        <v>35</v>
      </c>
      <c r="G32" s="11"/>
      <c r="H32" s="8">
        <v>2</v>
      </c>
      <c r="I32" s="12"/>
      <c r="J32" s="12">
        <f t="shared" si="0"/>
        <v>0</v>
      </c>
    </row>
    <row r="33" spans="2:10" ht="24.95" customHeight="1">
      <c r="B33" s="8">
        <v>29</v>
      </c>
      <c r="C33" s="9" t="s">
        <v>22</v>
      </c>
      <c r="D33" s="9" t="s">
        <v>53</v>
      </c>
      <c r="E33" s="9" t="s">
        <v>14</v>
      </c>
      <c r="F33" s="10" t="s">
        <v>35</v>
      </c>
      <c r="G33" s="11"/>
      <c r="H33" s="8">
        <v>2</v>
      </c>
      <c r="I33" s="12"/>
      <c r="J33" s="12">
        <f t="shared" si="0"/>
        <v>0</v>
      </c>
    </row>
    <row r="34" spans="2:10" ht="24.95" customHeight="1">
      <c r="B34" s="8">
        <v>30</v>
      </c>
      <c r="C34" s="9" t="s">
        <v>17</v>
      </c>
      <c r="D34" s="9" t="s">
        <v>54</v>
      </c>
      <c r="E34" s="9" t="s">
        <v>14</v>
      </c>
      <c r="F34" s="10" t="s">
        <v>35</v>
      </c>
      <c r="G34" s="11"/>
      <c r="H34" s="8">
        <v>3</v>
      </c>
      <c r="I34" s="12"/>
      <c r="J34" s="12">
        <f t="shared" si="0"/>
        <v>0</v>
      </c>
    </row>
    <row r="35" spans="2:10" ht="24.95" customHeight="1">
      <c r="B35" s="8">
        <v>31</v>
      </c>
      <c r="C35" s="9" t="s">
        <v>17</v>
      </c>
      <c r="D35" s="9" t="s">
        <v>55</v>
      </c>
      <c r="E35" s="9" t="s">
        <v>14</v>
      </c>
      <c r="F35" s="10" t="s">
        <v>35</v>
      </c>
      <c r="G35" s="11"/>
      <c r="H35" s="8">
        <v>3</v>
      </c>
      <c r="I35" s="12"/>
      <c r="J35" s="12">
        <f t="shared" si="0"/>
        <v>0</v>
      </c>
    </row>
    <row r="36" spans="2:10" ht="24.95" customHeight="1">
      <c r="B36" s="8">
        <v>32</v>
      </c>
      <c r="C36" s="9" t="s">
        <v>17</v>
      </c>
      <c r="D36" s="9" t="s">
        <v>56</v>
      </c>
      <c r="E36" s="9" t="s">
        <v>14</v>
      </c>
      <c r="F36" s="10" t="s">
        <v>35</v>
      </c>
      <c r="G36" s="11"/>
      <c r="H36" s="8">
        <v>3</v>
      </c>
      <c r="I36" s="12"/>
      <c r="J36" s="12">
        <f t="shared" si="0"/>
        <v>0</v>
      </c>
    </row>
    <row r="37" spans="2:10" ht="24.95" customHeight="1">
      <c r="B37" s="8">
        <v>33</v>
      </c>
      <c r="C37" s="9" t="s">
        <v>22</v>
      </c>
      <c r="D37" s="9" t="s">
        <v>57</v>
      </c>
      <c r="E37" s="9" t="s">
        <v>14</v>
      </c>
      <c r="F37" s="10" t="s">
        <v>35</v>
      </c>
      <c r="G37" s="11"/>
      <c r="H37" s="8">
        <v>2</v>
      </c>
      <c r="I37" s="12"/>
      <c r="J37" s="12">
        <f t="shared" ref="J37:J68" si="1">I37*H37</f>
        <v>0</v>
      </c>
    </row>
    <row r="38" spans="2:10" ht="24.95" customHeight="1">
      <c r="B38" s="8">
        <v>34</v>
      </c>
      <c r="C38" s="9" t="s">
        <v>58</v>
      </c>
      <c r="D38" s="9" t="s">
        <v>59</v>
      </c>
      <c r="E38" s="9" t="s">
        <v>14</v>
      </c>
      <c r="F38" s="10" t="s">
        <v>35</v>
      </c>
      <c r="G38" s="11"/>
      <c r="H38" s="8">
        <v>2</v>
      </c>
      <c r="I38" s="12"/>
      <c r="J38" s="12">
        <f t="shared" si="1"/>
        <v>0</v>
      </c>
    </row>
    <row r="39" spans="2:10" ht="24.95" customHeight="1">
      <c r="B39" s="8">
        <v>35</v>
      </c>
      <c r="C39" s="9" t="s">
        <v>58</v>
      </c>
      <c r="D39" s="9" t="s">
        <v>60</v>
      </c>
      <c r="E39" s="9" t="s">
        <v>14</v>
      </c>
      <c r="F39" s="10" t="s">
        <v>35</v>
      </c>
      <c r="G39" s="11"/>
      <c r="H39" s="8">
        <v>2</v>
      </c>
      <c r="I39" s="12"/>
      <c r="J39" s="12">
        <f t="shared" si="1"/>
        <v>0</v>
      </c>
    </row>
    <row r="40" spans="2:10" ht="24.95" customHeight="1">
      <c r="B40" s="8">
        <v>36</v>
      </c>
      <c r="C40" s="9" t="s">
        <v>58</v>
      </c>
      <c r="D40" s="9" t="s">
        <v>61</v>
      </c>
      <c r="E40" s="9" t="s">
        <v>14</v>
      </c>
      <c r="F40" s="10" t="s">
        <v>35</v>
      </c>
      <c r="G40" s="11"/>
      <c r="H40" s="8">
        <v>2</v>
      </c>
      <c r="I40" s="12"/>
      <c r="J40" s="12">
        <f t="shared" si="1"/>
        <v>0</v>
      </c>
    </row>
    <row r="41" spans="2:10" ht="24.95" customHeight="1">
      <c r="B41" s="8">
        <v>37</v>
      </c>
      <c r="C41" s="9" t="s">
        <v>58</v>
      </c>
      <c r="D41" s="9" t="s">
        <v>62</v>
      </c>
      <c r="E41" s="9" t="s">
        <v>14</v>
      </c>
      <c r="F41" s="10" t="s">
        <v>35</v>
      </c>
      <c r="G41" s="11"/>
      <c r="H41" s="8">
        <v>2</v>
      </c>
      <c r="I41" s="12"/>
      <c r="J41" s="12">
        <f t="shared" si="1"/>
        <v>0</v>
      </c>
    </row>
    <row r="42" spans="2:10" ht="24.95" customHeight="1">
      <c r="B42" s="8">
        <v>38</v>
      </c>
      <c r="C42" s="9" t="s">
        <v>58</v>
      </c>
      <c r="D42" s="9" t="s">
        <v>63</v>
      </c>
      <c r="E42" s="9" t="s">
        <v>14</v>
      </c>
      <c r="F42" s="10" t="s">
        <v>35</v>
      </c>
      <c r="G42" s="11"/>
      <c r="H42" s="8">
        <v>2</v>
      </c>
      <c r="I42" s="12"/>
      <c r="J42" s="12">
        <f t="shared" si="1"/>
        <v>0</v>
      </c>
    </row>
    <row r="43" spans="2:10" ht="24.95" customHeight="1">
      <c r="B43" s="8">
        <v>39</v>
      </c>
      <c r="C43" s="9" t="s">
        <v>58</v>
      </c>
      <c r="D43" s="9" t="s">
        <v>64</v>
      </c>
      <c r="E43" s="9" t="s">
        <v>14</v>
      </c>
      <c r="F43" s="10" t="s">
        <v>35</v>
      </c>
      <c r="G43" s="11"/>
      <c r="H43" s="8">
        <v>2</v>
      </c>
      <c r="I43" s="12"/>
      <c r="J43" s="12">
        <f t="shared" si="1"/>
        <v>0</v>
      </c>
    </row>
    <row r="44" spans="2:10" ht="24.95" customHeight="1">
      <c r="B44" s="8">
        <v>40</v>
      </c>
      <c r="C44" s="9" t="s">
        <v>58</v>
      </c>
      <c r="D44" s="9" t="s">
        <v>65</v>
      </c>
      <c r="E44" s="9" t="s">
        <v>14</v>
      </c>
      <c r="F44" s="10" t="s">
        <v>35</v>
      </c>
      <c r="G44" s="11"/>
      <c r="H44" s="8">
        <v>2</v>
      </c>
      <c r="I44" s="12"/>
      <c r="J44" s="12">
        <f t="shared" si="1"/>
        <v>0</v>
      </c>
    </row>
    <row r="45" spans="2:10" ht="24.95" customHeight="1">
      <c r="B45" s="8">
        <v>41</v>
      </c>
      <c r="C45" s="9" t="s">
        <v>58</v>
      </c>
      <c r="D45" s="9" t="s">
        <v>66</v>
      </c>
      <c r="E45" s="9" t="s">
        <v>14</v>
      </c>
      <c r="F45" s="10" t="s">
        <v>35</v>
      </c>
      <c r="G45" s="11"/>
      <c r="H45" s="8">
        <v>2</v>
      </c>
      <c r="I45" s="12"/>
      <c r="J45" s="12">
        <f t="shared" si="1"/>
        <v>0</v>
      </c>
    </row>
    <row r="46" spans="2:10" ht="24.95" customHeight="1">
      <c r="B46" s="8">
        <v>42</v>
      </c>
      <c r="C46" s="9" t="s">
        <v>17</v>
      </c>
      <c r="D46" s="9" t="s">
        <v>67</v>
      </c>
      <c r="E46" s="9" t="s">
        <v>14</v>
      </c>
      <c r="F46" s="10" t="s">
        <v>35</v>
      </c>
      <c r="G46" s="11"/>
      <c r="H46" s="8">
        <v>2</v>
      </c>
      <c r="I46" s="12"/>
      <c r="J46" s="12">
        <f t="shared" si="1"/>
        <v>0</v>
      </c>
    </row>
    <row r="47" spans="2:10" ht="24.95" customHeight="1">
      <c r="B47" s="8">
        <v>43</v>
      </c>
      <c r="C47" s="9" t="s">
        <v>17</v>
      </c>
      <c r="D47" s="9" t="s">
        <v>68</v>
      </c>
      <c r="E47" s="9" t="s">
        <v>14</v>
      </c>
      <c r="F47" s="10" t="s">
        <v>35</v>
      </c>
      <c r="G47" s="11"/>
      <c r="H47" s="8">
        <v>2</v>
      </c>
      <c r="I47" s="12"/>
      <c r="J47" s="12">
        <f t="shared" si="1"/>
        <v>0</v>
      </c>
    </row>
    <row r="48" spans="2:10" ht="24.95" customHeight="1">
      <c r="B48" s="8">
        <v>44</v>
      </c>
      <c r="C48" s="9" t="s">
        <v>17</v>
      </c>
      <c r="D48" s="9" t="s">
        <v>69</v>
      </c>
      <c r="E48" s="9" t="s">
        <v>14</v>
      </c>
      <c r="F48" s="10" t="s">
        <v>35</v>
      </c>
      <c r="G48" s="11"/>
      <c r="H48" s="8">
        <v>2</v>
      </c>
      <c r="I48" s="12"/>
      <c r="J48" s="12">
        <f t="shared" si="1"/>
        <v>0</v>
      </c>
    </row>
    <row r="49" spans="2:10" ht="24.95" customHeight="1">
      <c r="B49" s="8">
        <v>45</v>
      </c>
      <c r="C49" s="9" t="s">
        <v>17</v>
      </c>
      <c r="D49" s="9" t="s">
        <v>70</v>
      </c>
      <c r="E49" s="9" t="s">
        <v>14</v>
      </c>
      <c r="F49" s="10" t="s">
        <v>35</v>
      </c>
      <c r="G49" s="11"/>
      <c r="H49" s="8">
        <v>2</v>
      </c>
      <c r="I49" s="12"/>
      <c r="J49" s="12">
        <f t="shared" si="1"/>
        <v>0</v>
      </c>
    </row>
    <row r="50" spans="2:10" ht="24.95" customHeight="1">
      <c r="B50" s="8">
        <v>46</v>
      </c>
      <c r="C50" s="9" t="s">
        <v>17</v>
      </c>
      <c r="D50" s="9" t="s">
        <v>71</v>
      </c>
      <c r="E50" s="9" t="s">
        <v>14</v>
      </c>
      <c r="F50" s="10" t="s">
        <v>35</v>
      </c>
      <c r="G50" s="11"/>
      <c r="H50" s="8">
        <v>2</v>
      </c>
      <c r="I50" s="12"/>
      <c r="J50" s="12">
        <f t="shared" si="1"/>
        <v>0</v>
      </c>
    </row>
    <row r="51" spans="2:10" ht="24.95" customHeight="1">
      <c r="B51" s="8">
        <v>47</v>
      </c>
      <c r="C51" s="9" t="s">
        <v>17</v>
      </c>
      <c r="D51" s="9" t="s">
        <v>72</v>
      </c>
      <c r="E51" s="9" t="s">
        <v>14</v>
      </c>
      <c r="F51" s="10" t="s">
        <v>35</v>
      </c>
      <c r="G51" s="11"/>
      <c r="H51" s="8">
        <v>2</v>
      </c>
      <c r="I51" s="12"/>
      <c r="J51" s="12">
        <f t="shared" si="1"/>
        <v>0</v>
      </c>
    </row>
    <row r="52" spans="2:10" ht="24.95" customHeight="1">
      <c r="B52" s="8">
        <v>48</v>
      </c>
      <c r="C52" s="9" t="s">
        <v>17</v>
      </c>
      <c r="D52" s="9" t="s">
        <v>73</v>
      </c>
      <c r="E52" s="9" t="s">
        <v>14</v>
      </c>
      <c r="F52" s="10" t="s">
        <v>35</v>
      </c>
      <c r="G52" s="11"/>
      <c r="H52" s="8">
        <v>2</v>
      </c>
      <c r="I52" s="12"/>
      <c r="J52" s="12">
        <f t="shared" si="1"/>
        <v>0</v>
      </c>
    </row>
    <row r="53" spans="2:10" ht="24.95" customHeight="1">
      <c r="B53" s="8">
        <v>49</v>
      </c>
      <c r="C53" s="9" t="s">
        <v>17</v>
      </c>
      <c r="D53" s="9" t="s">
        <v>74</v>
      </c>
      <c r="E53" s="9" t="s">
        <v>14</v>
      </c>
      <c r="F53" s="10" t="s">
        <v>35</v>
      </c>
      <c r="G53" s="11"/>
      <c r="H53" s="8">
        <v>2</v>
      </c>
      <c r="I53" s="12"/>
      <c r="J53" s="12">
        <f t="shared" si="1"/>
        <v>0</v>
      </c>
    </row>
    <row r="54" spans="2:10" ht="24.95" customHeight="1">
      <c r="B54" s="8">
        <v>50</v>
      </c>
      <c r="C54" s="9" t="s">
        <v>17</v>
      </c>
      <c r="D54" s="9" t="s">
        <v>75</v>
      </c>
      <c r="E54" s="9" t="s">
        <v>14</v>
      </c>
      <c r="F54" s="10" t="s">
        <v>35</v>
      </c>
      <c r="G54" s="11"/>
      <c r="H54" s="8">
        <v>2</v>
      </c>
      <c r="I54" s="12"/>
      <c r="J54" s="12">
        <f t="shared" si="1"/>
        <v>0</v>
      </c>
    </row>
    <row r="55" spans="2:10" ht="24.95" customHeight="1">
      <c r="B55" s="8">
        <v>51</v>
      </c>
      <c r="C55" s="9" t="s">
        <v>17</v>
      </c>
      <c r="D55" s="9" t="s">
        <v>76</v>
      </c>
      <c r="E55" s="9" t="s">
        <v>14</v>
      </c>
      <c r="F55" s="10" t="s">
        <v>35</v>
      </c>
      <c r="G55" s="11"/>
      <c r="H55" s="8">
        <v>2</v>
      </c>
      <c r="I55" s="12"/>
      <c r="J55" s="12">
        <f t="shared" si="1"/>
        <v>0</v>
      </c>
    </row>
    <row r="56" spans="2:10" ht="24.95" customHeight="1">
      <c r="B56" s="8">
        <v>52</v>
      </c>
      <c r="C56" s="9" t="s">
        <v>17</v>
      </c>
      <c r="D56" s="9" t="s">
        <v>77</v>
      </c>
      <c r="E56" s="9" t="s">
        <v>14</v>
      </c>
      <c r="F56" s="10" t="s">
        <v>35</v>
      </c>
      <c r="G56" s="11"/>
      <c r="H56" s="8">
        <v>2</v>
      </c>
      <c r="I56" s="12"/>
      <c r="J56" s="12">
        <f t="shared" si="1"/>
        <v>0</v>
      </c>
    </row>
    <row r="57" spans="2:10" ht="24.95" customHeight="1">
      <c r="B57" s="8">
        <v>53</v>
      </c>
      <c r="C57" s="9" t="s">
        <v>17</v>
      </c>
      <c r="D57" s="9" t="s">
        <v>78</v>
      </c>
      <c r="E57" s="9" t="s">
        <v>14</v>
      </c>
      <c r="F57" s="10" t="s">
        <v>35</v>
      </c>
      <c r="G57" s="11"/>
      <c r="H57" s="8">
        <v>2</v>
      </c>
      <c r="I57" s="12"/>
      <c r="J57" s="12">
        <f t="shared" si="1"/>
        <v>0</v>
      </c>
    </row>
    <row r="58" spans="2:10" ht="24.95" customHeight="1">
      <c r="B58" s="8">
        <v>54</v>
      </c>
      <c r="C58" s="9" t="s">
        <v>17</v>
      </c>
      <c r="D58" s="9" t="s">
        <v>79</v>
      </c>
      <c r="E58" s="9" t="s">
        <v>14</v>
      </c>
      <c r="F58" s="10" t="s">
        <v>35</v>
      </c>
      <c r="G58" s="11"/>
      <c r="H58" s="8">
        <v>2</v>
      </c>
      <c r="I58" s="12"/>
      <c r="J58" s="12">
        <f t="shared" si="1"/>
        <v>0</v>
      </c>
    </row>
    <row r="59" spans="2:10" ht="24.95" customHeight="1">
      <c r="B59" s="8">
        <v>55</v>
      </c>
      <c r="C59" s="9" t="s">
        <v>17</v>
      </c>
      <c r="D59" s="9" t="s">
        <v>80</v>
      </c>
      <c r="E59" s="9" t="s">
        <v>14</v>
      </c>
      <c r="F59" s="10" t="s">
        <v>35</v>
      </c>
      <c r="G59" s="11"/>
      <c r="H59" s="8">
        <v>2</v>
      </c>
      <c r="I59" s="12"/>
      <c r="J59" s="12">
        <f t="shared" si="1"/>
        <v>0</v>
      </c>
    </row>
    <row r="60" spans="2:10" ht="24.95" customHeight="1">
      <c r="B60" s="8">
        <v>56</v>
      </c>
      <c r="C60" s="9" t="s">
        <v>17</v>
      </c>
      <c r="D60" s="9" t="s">
        <v>81</v>
      </c>
      <c r="E60" s="9" t="s">
        <v>14</v>
      </c>
      <c r="F60" s="10" t="s">
        <v>35</v>
      </c>
      <c r="G60" s="11"/>
      <c r="H60" s="8">
        <v>2</v>
      </c>
      <c r="I60" s="12"/>
      <c r="J60" s="12">
        <f t="shared" si="1"/>
        <v>0</v>
      </c>
    </row>
    <row r="61" spans="2:10" ht="24.95" customHeight="1">
      <c r="B61" s="8">
        <v>57</v>
      </c>
      <c r="C61" s="9" t="s">
        <v>17</v>
      </c>
      <c r="D61" s="9" t="s">
        <v>82</v>
      </c>
      <c r="E61" s="9" t="s">
        <v>14</v>
      </c>
      <c r="F61" s="10" t="s">
        <v>35</v>
      </c>
      <c r="G61" s="11"/>
      <c r="H61" s="8">
        <v>2</v>
      </c>
      <c r="I61" s="12"/>
      <c r="J61" s="12">
        <f t="shared" si="1"/>
        <v>0</v>
      </c>
    </row>
    <row r="62" spans="2:10" ht="24.95" customHeight="1">
      <c r="B62" s="8">
        <v>58</v>
      </c>
      <c r="C62" s="9" t="s">
        <v>17</v>
      </c>
      <c r="D62" s="9" t="s">
        <v>83</v>
      </c>
      <c r="E62" s="9" t="s">
        <v>14</v>
      </c>
      <c r="F62" s="10" t="s">
        <v>35</v>
      </c>
      <c r="G62" s="11"/>
      <c r="H62" s="8">
        <v>2</v>
      </c>
      <c r="I62" s="12"/>
      <c r="J62" s="12">
        <f t="shared" si="1"/>
        <v>0</v>
      </c>
    </row>
    <row r="63" spans="2:10" ht="24.95" customHeight="1">
      <c r="B63" s="8">
        <v>59</v>
      </c>
      <c r="C63" s="9" t="s">
        <v>17</v>
      </c>
      <c r="D63" s="9" t="s">
        <v>84</v>
      </c>
      <c r="E63" s="9" t="s">
        <v>14</v>
      </c>
      <c r="F63" s="10" t="s">
        <v>35</v>
      </c>
      <c r="G63" s="11"/>
      <c r="H63" s="8">
        <v>2</v>
      </c>
      <c r="I63" s="12"/>
      <c r="J63" s="12">
        <f t="shared" si="1"/>
        <v>0</v>
      </c>
    </row>
    <row r="64" spans="2:10" ht="24.95" customHeight="1">
      <c r="B64" s="8">
        <v>60</v>
      </c>
      <c r="C64" s="9" t="s">
        <v>17</v>
      </c>
      <c r="D64" s="9" t="s">
        <v>85</v>
      </c>
      <c r="E64" s="9" t="s">
        <v>14</v>
      </c>
      <c r="F64" s="10" t="s">
        <v>35</v>
      </c>
      <c r="G64" s="11"/>
      <c r="H64" s="8">
        <v>2</v>
      </c>
      <c r="I64" s="12"/>
      <c r="J64" s="12">
        <f t="shared" si="1"/>
        <v>0</v>
      </c>
    </row>
    <row r="65" spans="2:10" ht="24.95" customHeight="1">
      <c r="B65" s="8">
        <v>61</v>
      </c>
      <c r="C65" s="9" t="s">
        <v>17</v>
      </c>
      <c r="D65" s="9" t="s">
        <v>86</v>
      </c>
      <c r="E65" s="9" t="s">
        <v>14</v>
      </c>
      <c r="F65" s="10" t="s">
        <v>35</v>
      </c>
      <c r="G65" s="11"/>
      <c r="H65" s="8">
        <v>2</v>
      </c>
      <c r="I65" s="12"/>
      <c r="J65" s="12">
        <f t="shared" si="1"/>
        <v>0</v>
      </c>
    </row>
    <row r="66" spans="2:10" ht="24.95" customHeight="1">
      <c r="B66" s="8">
        <v>62</v>
      </c>
      <c r="C66" s="9" t="s">
        <v>17</v>
      </c>
      <c r="D66" s="9" t="s">
        <v>87</v>
      </c>
      <c r="E66" s="9" t="s">
        <v>14</v>
      </c>
      <c r="F66" s="10" t="s">
        <v>35</v>
      </c>
      <c r="G66" s="11"/>
      <c r="H66" s="8">
        <v>2</v>
      </c>
      <c r="I66" s="12"/>
      <c r="J66" s="12">
        <f t="shared" si="1"/>
        <v>0</v>
      </c>
    </row>
    <row r="67" spans="2:10" ht="24.95" customHeight="1">
      <c r="B67" s="8">
        <v>63</v>
      </c>
      <c r="C67" s="9" t="s">
        <v>17</v>
      </c>
      <c r="D67" s="9" t="s">
        <v>88</v>
      </c>
      <c r="E67" s="9" t="s">
        <v>14</v>
      </c>
      <c r="F67" s="10" t="s">
        <v>35</v>
      </c>
      <c r="G67" s="11"/>
      <c r="H67" s="8">
        <v>2</v>
      </c>
      <c r="I67" s="12"/>
      <c r="J67" s="12">
        <f t="shared" si="1"/>
        <v>0</v>
      </c>
    </row>
    <row r="68" spans="2:10" ht="24.95" customHeight="1">
      <c r="B68" s="8">
        <v>64</v>
      </c>
      <c r="C68" s="9" t="s">
        <v>17</v>
      </c>
      <c r="D68" s="9" t="s">
        <v>89</v>
      </c>
      <c r="E68" s="9" t="s">
        <v>14</v>
      </c>
      <c r="F68" s="10" t="s">
        <v>35</v>
      </c>
      <c r="G68" s="11"/>
      <c r="H68" s="8">
        <v>2</v>
      </c>
      <c r="I68" s="12"/>
      <c r="J68" s="12">
        <f t="shared" si="1"/>
        <v>0</v>
      </c>
    </row>
    <row r="69" spans="2:10" ht="24.95" customHeight="1">
      <c r="B69" s="8">
        <v>65</v>
      </c>
      <c r="C69" s="9" t="s">
        <v>17</v>
      </c>
      <c r="D69" s="9" t="s">
        <v>90</v>
      </c>
      <c r="E69" s="9" t="s">
        <v>14</v>
      </c>
      <c r="F69" s="10" t="s">
        <v>35</v>
      </c>
      <c r="G69" s="11"/>
      <c r="H69" s="8">
        <v>2</v>
      </c>
      <c r="I69" s="12"/>
      <c r="J69" s="12">
        <f t="shared" ref="J69:J100" si="2">I69*H69</f>
        <v>0</v>
      </c>
    </row>
    <row r="70" spans="2:10" ht="24.95" customHeight="1">
      <c r="B70" s="8">
        <v>66</v>
      </c>
      <c r="C70" s="9" t="s">
        <v>17</v>
      </c>
      <c r="D70" s="9" t="s">
        <v>91</v>
      </c>
      <c r="E70" s="9" t="s">
        <v>14</v>
      </c>
      <c r="F70" s="10" t="s">
        <v>35</v>
      </c>
      <c r="G70" s="11"/>
      <c r="H70" s="8">
        <v>2</v>
      </c>
      <c r="I70" s="12"/>
      <c r="J70" s="12">
        <f t="shared" si="2"/>
        <v>0</v>
      </c>
    </row>
    <row r="71" spans="2:10" ht="24.95" customHeight="1">
      <c r="B71" s="8">
        <v>67</v>
      </c>
      <c r="C71" s="9" t="s">
        <v>17</v>
      </c>
      <c r="D71" s="9" t="s">
        <v>92</v>
      </c>
      <c r="E71" s="9" t="s">
        <v>14</v>
      </c>
      <c r="F71" s="10" t="s">
        <v>35</v>
      </c>
      <c r="G71" s="11"/>
      <c r="H71" s="8">
        <v>2</v>
      </c>
      <c r="I71" s="12"/>
      <c r="J71" s="12">
        <f t="shared" si="2"/>
        <v>0</v>
      </c>
    </row>
    <row r="72" spans="2:10" ht="24.95" customHeight="1">
      <c r="B72" s="8">
        <v>68</v>
      </c>
      <c r="C72" s="9" t="s">
        <v>17</v>
      </c>
      <c r="D72" s="9" t="s">
        <v>93</v>
      </c>
      <c r="E72" s="9" t="s">
        <v>14</v>
      </c>
      <c r="F72" s="10" t="s">
        <v>35</v>
      </c>
      <c r="G72" s="11"/>
      <c r="H72" s="8">
        <v>2</v>
      </c>
      <c r="I72" s="12"/>
      <c r="J72" s="12">
        <f t="shared" si="2"/>
        <v>0</v>
      </c>
    </row>
    <row r="73" spans="2:10" ht="24.95" customHeight="1">
      <c r="B73" s="8">
        <v>69</v>
      </c>
      <c r="C73" s="9" t="s">
        <v>94</v>
      </c>
      <c r="D73" s="9" t="s">
        <v>95</v>
      </c>
      <c r="E73" s="9" t="s">
        <v>14</v>
      </c>
      <c r="F73" s="10" t="s">
        <v>35</v>
      </c>
      <c r="G73" s="11"/>
      <c r="H73" s="8">
        <v>2</v>
      </c>
      <c r="I73" s="12"/>
      <c r="J73" s="12">
        <f t="shared" si="2"/>
        <v>0</v>
      </c>
    </row>
    <row r="74" spans="2:10" ht="24.95" customHeight="1">
      <c r="B74" s="8">
        <v>70</v>
      </c>
      <c r="C74" s="9" t="s">
        <v>94</v>
      </c>
      <c r="D74" s="9" t="s">
        <v>96</v>
      </c>
      <c r="E74" s="9" t="s">
        <v>14</v>
      </c>
      <c r="F74" s="10" t="s">
        <v>35</v>
      </c>
      <c r="G74" s="11"/>
      <c r="H74" s="8">
        <v>2</v>
      </c>
      <c r="I74" s="12"/>
      <c r="J74" s="12">
        <f t="shared" si="2"/>
        <v>0</v>
      </c>
    </row>
    <row r="75" spans="2:10" ht="24.95" customHeight="1">
      <c r="B75" s="8">
        <v>71</v>
      </c>
      <c r="C75" s="9" t="s">
        <v>94</v>
      </c>
      <c r="D75" s="9" t="s">
        <v>97</v>
      </c>
      <c r="E75" s="9" t="s">
        <v>14</v>
      </c>
      <c r="F75" s="10" t="s">
        <v>35</v>
      </c>
      <c r="G75" s="11"/>
      <c r="H75" s="8">
        <v>2</v>
      </c>
      <c r="I75" s="12"/>
      <c r="J75" s="12">
        <f t="shared" si="2"/>
        <v>0</v>
      </c>
    </row>
    <row r="76" spans="2:10" ht="24.95" customHeight="1">
      <c r="B76" s="8">
        <v>72</v>
      </c>
      <c r="C76" s="9" t="s">
        <v>94</v>
      </c>
      <c r="D76" s="9" t="s">
        <v>98</v>
      </c>
      <c r="E76" s="9" t="s">
        <v>14</v>
      </c>
      <c r="F76" s="10" t="s">
        <v>35</v>
      </c>
      <c r="G76" s="11"/>
      <c r="H76" s="8">
        <v>2</v>
      </c>
      <c r="I76" s="12"/>
      <c r="J76" s="12">
        <f t="shared" si="2"/>
        <v>0</v>
      </c>
    </row>
    <row r="77" spans="2:10" ht="24.95" customHeight="1">
      <c r="B77" s="8">
        <v>73</v>
      </c>
      <c r="C77" s="9" t="s">
        <v>94</v>
      </c>
      <c r="D77" s="9" t="s">
        <v>99</v>
      </c>
      <c r="E77" s="9" t="s">
        <v>14</v>
      </c>
      <c r="F77" s="10" t="s">
        <v>35</v>
      </c>
      <c r="G77" s="11"/>
      <c r="H77" s="8">
        <v>2</v>
      </c>
      <c r="I77" s="12"/>
      <c r="J77" s="12">
        <f t="shared" si="2"/>
        <v>0</v>
      </c>
    </row>
    <row r="78" spans="2:10" ht="24.95" customHeight="1">
      <c r="B78" s="8">
        <v>74</v>
      </c>
      <c r="C78" s="9" t="s">
        <v>94</v>
      </c>
      <c r="D78" s="9" t="s">
        <v>100</v>
      </c>
      <c r="E78" s="9" t="s">
        <v>14</v>
      </c>
      <c r="F78" s="10" t="s">
        <v>35</v>
      </c>
      <c r="G78" s="11"/>
      <c r="H78" s="8">
        <v>2</v>
      </c>
      <c r="I78" s="12"/>
      <c r="J78" s="12">
        <f t="shared" si="2"/>
        <v>0</v>
      </c>
    </row>
    <row r="79" spans="2:10" ht="24.95" customHeight="1">
      <c r="B79" s="8">
        <v>75</v>
      </c>
      <c r="C79" s="9" t="s">
        <v>24</v>
      </c>
      <c r="D79" s="9" t="s">
        <v>101</v>
      </c>
      <c r="E79" s="9" t="s">
        <v>14</v>
      </c>
      <c r="F79" s="10" t="s">
        <v>35</v>
      </c>
      <c r="G79" s="11"/>
      <c r="H79" s="8">
        <v>2</v>
      </c>
      <c r="I79" s="12"/>
      <c r="J79" s="12">
        <f t="shared" si="2"/>
        <v>0</v>
      </c>
    </row>
    <row r="80" spans="2:10" ht="24.95" customHeight="1">
      <c r="B80" s="8">
        <v>76</v>
      </c>
      <c r="C80" s="9" t="s">
        <v>17</v>
      </c>
      <c r="D80" s="9" t="s">
        <v>102</v>
      </c>
      <c r="E80" s="9" t="s">
        <v>14</v>
      </c>
      <c r="F80" s="10" t="s">
        <v>35</v>
      </c>
      <c r="G80" s="11"/>
      <c r="H80" s="8">
        <v>2</v>
      </c>
      <c r="I80" s="12"/>
      <c r="J80" s="12">
        <f t="shared" si="2"/>
        <v>0</v>
      </c>
    </row>
    <row r="81" spans="2:10" ht="24.95" customHeight="1">
      <c r="B81" s="8">
        <v>77</v>
      </c>
      <c r="C81" s="9" t="s">
        <v>17</v>
      </c>
      <c r="D81" s="9" t="s">
        <v>103</v>
      </c>
      <c r="E81" s="9" t="s">
        <v>14</v>
      </c>
      <c r="F81" s="10" t="s">
        <v>35</v>
      </c>
      <c r="G81" s="11"/>
      <c r="H81" s="8">
        <v>2</v>
      </c>
      <c r="I81" s="12"/>
      <c r="J81" s="12">
        <f t="shared" si="2"/>
        <v>0</v>
      </c>
    </row>
    <row r="82" spans="2:10" ht="24.95" customHeight="1">
      <c r="B82" s="8">
        <v>78</v>
      </c>
      <c r="C82" s="9" t="s">
        <v>22</v>
      </c>
      <c r="D82" s="9" t="s">
        <v>104</v>
      </c>
      <c r="E82" s="9" t="s">
        <v>14</v>
      </c>
      <c r="F82" s="10" t="s">
        <v>35</v>
      </c>
      <c r="G82" s="11"/>
      <c r="H82" s="8">
        <v>2</v>
      </c>
      <c r="I82" s="12"/>
      <c r="J82" s="12">
        <f t="shared" si="2"/>
        <v>0</v>
      </c>
    </row>
    <row r="83" spans="2:10" ht="24.95" customHeight="1">
      <c r="B83" s="8">
        <v>79</v>
      </c>
      <c r="C83" s="9" t="s">
        <v>22</v>
      </c>
      <c r="D83" s="9" t="s">
        <v>105</v>
      </c>
      <c r="E83" s="9" t="s">
        <v>14</v>
      </c>
      <c r="F83" s="10" t="s">
        <v>35</v>
      </c>
      <c r="G83" s="11"/>
      <c r="H83" s="8">
        <v>2</v>
      </c>
      <c r="I83" s="12"/>
      <c r="J83" s="12">
        <f t="shared" si="2"/>
        <v>0</v>
      </c>
    </row>
    <row r="84" spans="2:10" ht="24.95" customHeight="1">
      <c r="B84" s="8">
        <v>80</v>
      </c>
      <c r="C84" s="9" t="s">
        <v>22</v>
      </c>
      <c r="D84" s="9" t="s">
        <v>106</v>
      </c>
      <c r="E84" s="9" t="s">
        <v>14</v>
      </c>
      <c r="F84" s="10" t="s">
        <v>35</v>
      </c>
      <c r="G84" s="11"/>
      <c r="H84" s="8">
        <v>2</v>
      </c>
      <c r="I84" s="12"/>
      <c r="J84" s="12">
        <f t="shared" si="2"/>
        <v>0</v>
      </c>
    </row>
    <row r="85" spans="2:10" ht="24.95" customHeight="1">
      <c r="B85" s="8">
        <v>81</v>
      </c>
      <c r="C85" s="9" t="s">
        <v>17</v>
      </c>
      <c r="D85" s="9" t="s">
        <v>107</v>
      </c>
      <c r="E85" s="9" t="s">
        <v>14</v>
      </c>
      <c r="F85" s="10" t="s">
        <v>35</v>
      </c>
      <c r="G85" s="11"/>
      <c r="H85" s="8">
        <v>2</v>
      </c>
      <c r="I85" s="12"/>
      <c r="J85" s="12">
        <f t="shared" si="2"/>
        <v>0</v>
      </c>
    </row>
    <row r="86" spans="2:10" ht="24.95" customHeight="1">
      <c r="B86" s="8">
        <v>82</v>
      </c>
      <c r="C86" s="9" t="s">
        <v>17</v>
      </c>
      <c r="D86" s="9" t="s">
        <v>108</v>
      </c>
      <c r="E86" s="9" t="s">
        <v>14</v>
      </c>
      <c r="F86" s="10" t="s">
        <v>35</v>
      </c>
      <c r="G86" s="11"/>
      <c r="H86" s="8">
        <v>2</v>
      </c>
      <c r="I86" s="12"/>
      <c r="J86" s="12">
        <f t="shared" si="2"/>
        <v>0</v>
      </c>
    </row>
    <row r="87" spans="2:10" ht="24.95" customHeight="1">
      <c r="B87" s="8">
        <v>83</v>
      </c>
      <c r="C87" s="9" t="s">
        <v>109</v>
      </c>
      <c r="D87" s="9" t="s">
        <v>110</v>
      </c>
      <c r="E87" s="9" t="s">
        <v>14</v>
      </c>
      <c r="F87" s="10" t="s">
        <v>35</v>
      </c>
      <c r="G87" s="11"/>
      <c r="H87" s="8">
        <v>2</v>
      </c>
      <c r="I87" s="12"/>
      <c r="J87" s="12">
        <f t="shared" si="2"/>
        <v>0</v>
      </c>
    </row>
    <row r="88" spans="2:10" ht="24.95" customHeight="1">
      <c r="B88" s="8">
        <v>84</v>
      </c>
      <c r="C88" s="9" t="s">
        <v>109</v>
      </c>
      <c r="D88" s="9" t="s">
        <v>111</v>
      </c>
      <c r="E88" s="9" t="s">
        <v>14</v>
      </c>
      <c r="F88" s="10" t="s">
        <v>35</v>
      </c>
      <c r="G88" s="11"/>
      <c r="H88" s="8">
        <v>2</v>
      </c>
      <c r="I88" s="12"/>
      <c r="J88" s="12">
        <f t="shared" si="2"/>
        <v>0</v>
      </c>
    </row>
    <row r="89" spans="2:10" ht="24.95" customHeight="1">
      <c r="B89" s="8">
        <v>85</v>
      </c>
      <c r="C89" s="9" t="s">
        <v>112</v>
      </c>
      <c r="D89" s="9" t="s">
        <v>113</v>
      </c>
      <c r="E89" s="9" t="s">
        <v>14</v>
      </c>
      <c r="F89" s="10" t="s">
        <v>35</v>
      </c>
      <c r="G89" s="11"/>
      <c r="H89" s="8">
        <v>2</v>
      </c>
      <c r="I89" s="12"/>
      <c r="J89" s="12">
        <f t="shared" si="2"/>
        <v>0</v>
      </c>
    </row>
    <row r="90" spans="2:10" ht="24.95" customHeight="1">
      <c r="B90" s="8">
        <v>86</v>
      </c>
      <c r="C90" s="9" t="s">
        <v>17</v>
      </c>
      <c r="D90" s="9" t="s">
        <v>114</v>
      </c>
      <c r="E90" s="9" t="s">
        <v>14</v>
      </c>
      <c r="F90" s="10" t="s">
        <v>35</v>
      </c>
      <c r="G90" s="11"/>
      <c r="H90" s="8">
        <v>2</v>
      </c>
      <c r="I90" s="12"/>
      <c r="J90" s="12">
        <f t="shared" si="2"/>
        <v>0</v>
      </c>
    </row>
    <row r="91" spans="2:10" ht="24.95" customHeight="1">
      <c r="B91" s="8">
        <v>87</v>
      </c>
      <c r="C91" s="9" t="s">
        <v>17</v>
      </c>
      <c r="D91" s="9" t="s">
        <v>115</v>
      </c>
      <c r="E91" s="9" t="s">
        <v>14</v>
      </c>
      <c r="F91" s="10" t="s">
        <v>116</v>
      </c>
      <c r="G91" s="11"/>
      <c r="H91" s="8">
        <v>2</v>
      </c>
      <c r="I91" s="12"/>
      <c r="J91" s="12">
        <f t="shared" si="2"/>
        <v>0</v>
      </c>
    </row>
    <row r="92" spans="2:10" ht="24.95" customHeight="1">
      <c r="B92" s="8">
        <v>88</v>
      </c>
      <c r="C92" s="9" t="s">
        <v>17</v>
      </c>
      <c r="D92" s="9" t="s">
        <v>117</v>
      </c>
      <c r="E92" s="9" t="s">
        <v>14</v>
      </c>
      <c r="F92" s="10" t="s">
        <v>116</v>
      </c>
      <c r="G92" s="11"/>
      <c r="H92" s="8">
        <v>2</v>
      </c>
      <c r="I92" s="12"/>
      <c r="J92" s="12">
        <f t="shared" si="2"/>
        <v>0</v>
      </c>
    </row>
    <row r="93" spans="2:10" ht="24.95" customHeight="1">
      <c r="B93" s="8">
        <v>89</v>
      </c>
      <c r="C93" s="9" t="s">
        <v>58</v>
      </c>
      <c r="D93" s="9" t="s">
        <v>118</v>
      </c>
      <c r="E93" s="9" t="s">
        <v>14</v>
      </c>
      <c r="F93" s="10" t="s">
        <v>116</v>
      </c>
      <c r="G93" s="11"/>
      <c r="H93" s="8">
        <v>2</v>
      </c>
      <c r="I93" s="12"/>
      <c r="J93" s="12">
        <f t="shared" si="2"/>
        <v>0</v>
      </c>
    </row>
    <row r="94" spans="2:10" ht="24.95" customHeight="1">
      <c r="B94" s="8">
        <v>90</v>
      </c>
      <c r="C94" s="9" t="s">
        <v>17</v>
      </c>
      <c r="D94" s="9" t="s">
        <v>119</v>
      </c>
      <c r="E94" s="9" t="s">
        <v>14</v>
      </c>
      <c r="F94" s="10" t="s">
        <v>116</v>
      </c>
      <c r="G94" s="11"/>
      <c r="H94" s="8">
        <v>3</v>
      </c>
      <c r="I94" s="12"/>
      <c r="J94" s="12">
        <f t="shared" si="2"/>
        <v>0</v>
      </c>
    </row>
    <row r="95" spans="2:10" ht="24.95" customHeight="1">
      <c r="B95" s="8">
        <v>91</v>
      </c>
      <c r="C95" s="9" t="s">
        <v>17</v>
      </c>
      <c r="D95" s="9" t="s">
        <v>120</v>
      </c>
      <c r="E95" s="9" t="s">
        <v>14</v>
      </c>
      <c r="F95" s="10" t="s">
        <v>116</v>
      </c>
      <c r="G95" s="11"/>
      <c r="H95" s="8">
        <v>2</v>
      </c>
      <c r="I95" s="12"/>
      <c r="J95" s="12">
        <f t="shared" si="2"/>
        <v>0</v>
      </c>
    </row>
    <row r="96" spans="2:10" ht="24.95" customHeight="1">
      <c r="B96" s="8">
        <v>92</v>
      </c>
      <c r="C96" s="9" t="s">
        <v>17</v>
      </c>
      <c r="D96" s="9" t="s">
        <v>121</v>
      </c>
      <c r="E96" s="9" t="s">
        <v>14</v>
      </c>
      <c r="F96" s="10" t="s">
        <v>116</v>
      </c>
      <c r="G96" s="11"/>
      <c r="H96" s="8">
        <v>2</v>
      </c>
      <c r="I96" s="12"/>
      <c r="J96" s="12">
        <f t="shared" si="2"/>
        <v>0</v>
      </c>
    </row>
    <row r="97" spans="2:10" ht="24.95" customHeight="1">
      <c r="B97" s="8">
        <v>93</v>
      </c>
      <c r="C97" s="9" t="s">
        <v>17</v>
      </c>
      <c r="D97" s="9" t="s">
        <v>122</v>
      </c>
      <c r="E97" s="9" t="s">
        <v>14</v>
      </c>
      <c r="F97" s="10" t="s">
        <v>116</v>
      </c>
      <c r="G97" s="11"/>
      <c r="H97" s="8">
        <v>2</v>
      </c>
      <c r="I97" s="12"/>
      <c r="J97" s="12">
        <f t="shared" si="2"/>
        <v>0</v>
      </c>
    </row>
    <row r="98" spans="2:10" ht="24.95" customHeight="1">
      <c r="B98" s="8">
        <v>94</v>
      </c>
      <c r="C98" s="9" t="s">
        <v>58</v>
      </c>
      <c r="D98" s="9" t="s">
        <v>123</v>
      </c>
      <c r="E98" s="9" t="s">
        <v>14</v>
      </c>
      <c r="F98" s="10" t="s">
        <v>116</v>
      </c>
      <c r="G98" s="11"/>
      <c r="H98" s="8">
        <v>2</v>
      </c>
      <c r="I98" s="12"/>
      <c r="J98" s="12">
        <f t="shared" si="2"/>
        <v>0</v>
      </c>
    </row>
    <row r="99" spans="2:10" ht="24.95" customHeight="1">
      <c r="B99" s="8">
        <v>95</v>
      </c>
      <c r="C99" s="9" t="s">
        <v>58</v>
      </c>
      <c r="D99" s="9" t="s">
        <v>124</v>
      </c>
      <c r="E99" s="9" t="s">
        <v>14</v>
      </c>
      <c r="F99" s="10" t="s">
        <v>116</v>
      </c>
      <c r="G99" s="11"/>
      <c r="H99" s="8">
        <v>2</v>
      </c>
      <c r="I99" s="12"/>
      <c r="J99" s="12">
        <f t="shared" si="2"/>
        <v>0</v>
      </c>
    </row>
    <row r="100" spans="2:10" ht="24.95" customHeight="1">
      <c r="B100" s="8">
        <v>96</v>
      </c>
      <c r="C100" s="9" t="s">
        <v>17</v>
      </c>
      <c r="D100" s="9" t="s">
        <v>125</v>
      </c>
      <c r="E100" s="9" t="s">
        <v>14</v>
      </c>
      <c r="F100" s="10" t="s">
        <v>116</v>
      </c>
      <c r="G100" s="11"/>
      <c r="H100" s="8">
        <v>2</v>
      </c>
      <c r="I100" s="12"/>
      <c r="J100" s="12">
        <f t="shared" si="2"/>
        <v>0</v>
      </c>
    </row>
    <row r="101" spans="2:10" ht="24.95" customHeight="1">
      <c r="B101" s="8">
        <v>97</v>
      </c>
      <c r="C101" s="9" t="s">
        <v>17</v>
      </c>
      <c r="D101" s="9" t="s">
        <v>126</v>
      </c>
      <c r="E101" s="9" t="s">
        <v>14</v>
      </c>
      <c r="F101" s="10" t="s">
        <v>116</v>
      </c>
      <c r="G101" s="11"/>
      <c r="H101" s="8">
        <v>2</v>
      </c>
      <c r="I101" s="12"/>
      <c r="J101" s="12">
        <f t="shared" ref="J101:J132" si="3">I101*H101</f>
        <v>0</v>
      </c>
    </row>
    <row r="102" spans="2:10" ht="24.95" customHeight="1">
      <c r="B102" s="8">
        <v>98</v>
      </c>
      <c r="C102" s="9" t="s">
        <v>58</v>
      </c>
      <c r="D102" s="9" t="s">
        <v>127</v>
      </c>
      <c r="E102" s="9" t="s">
        <v>14</v>
      </c>
      <c r="F102" s="10" t="s">
        <v>116</v>
      </c>
      <c r="G102" s="11"/>
      <c r="H102" s="8">
        <v>2</v>
      </c>
      <c r="I102" s="12"/>
      <c r="J102" s="12">
        <f t="shared" si="3"/>
        <v>0</v>
      </c>
    </row>
    <row r="103" spans="2:10" ht="24.95" customHeight="1">
      <c r="B103" s="8">
        <v>99</v>
      </c>
      <c r="C103" s="9" t="s">
        <v>128</v>
      </c>
      <c r="D103" s="9" t="s">
        <v>129</v>
      </c>
      <c r="E103" s="9" t="s">
        <v>14</v>
      </c>
      <c r="F103" s="10" t="s">
        <v>116</v>
      </c>
      <c r="G103" s="11"/>
      <c r="H103" s="8">
        <v>2</v>
      </c>
      <c r="I103" s="12"/>
      <c r="J103" s="12">
        <f t="shared" si="3"/>
        <v>0</v>
      </c>
    </row>
    <row r="104" spans="2:10" ht="24.95" customHeight="1">
      <c r="B104" s="8">
        <v>100</v>
      </c>
      <c r="C104" s="9" t="s">
        <v>128</v>
      </c>
      <c r="D104" s="9" t="s">
        <v>130</v>
      </c>
      <c r="E104" s="9" t="s">
        <v>14</v>
      </c>
      <c r="F104" s="10" t="s">
        <v>116</v>
      </c>
      <c r="G104" s="11"/>
      <c r="H104" s="8">
        <v>2</v>
      </c>
      <c r="I104" s="12"/>
      <c r="J104" s="12">
        <f t="shared" si="3"/>
        <v>0</v>
      </c>
    </row>
    <row r="105" spans="2:10" ht="24.95" customHeight="1">
      <c r="B105" s="8">
        <v>101</v>
      </c>
      <c r="C105" s="9" t="s">
        <v>128</v>
      </c>
      <c r="D105" s="9" t="s">
        <v>131</v>
      </c>
      <c r="E105" s="9" t="s">
        <v>14</v>
      </c>
      <c r="F105" s="10" t="s">
        <v>116</v>
      </c>
      <c r="G105" s="11"/>
      <c r="H105" s="8">
        <v>2</v>
      </c>
      <c r="I105" s="12"/>
      <c r="J105" s="12">
        <f t="shared" si="3"/>
        <v>0</v>
      </c>
    </row>
    <row r="106" spans="2:10" ht="24.95" customHeight="1">
      <c r="B106" s="8">
        <v>102</v>
      </c>
      <c r="C106" s="9" t="s">
        <v>128</v>
      </c>
      <c r="D106" s="9" t="s">
        <v>132</v>
      </c>
      <c r="E106" s="9" t="s">
        <v>14</v>
      </c>
      <c r="F106" s="10" t="s">
        <v>116</v>
      </c>
      <c r="G106" s="11"/>
      <c r="H106" s="8">
        <v>2</v>
      </c>
      <c r="I106" s="12"/>
      <c r="J106" s="12">
        <f t="shared" si="3"/>
        <v>0</v>
      </c>
    </row>
    <row r="107" spans="2:10" ht="24.95" customHeight="1">
      <c r="B107" s="8">
        <v>103</v>
      </c>
      <c r="C107" s="9" t="s">
        <v>128</v>
      </c>
      <c r="D107" s="9" t="s">
        <v>133</v>
      </c>
      <c r="E107" s="9" t="s">
        <v>14</v>
      </c>
      <c r="F107" s="10" t="s">
        <v>116</v>
      </c>
      <c r="G107" s="11"/>
      <c r="H107" s="8">
        <v>2</v>
      </c>
      <c r="I107" s="12"/>
      <c r="J107" s="12">
        <f t="shared" si="3"/>
        <v>0</v>
      </c>
    </row>
    <row r="108" spans="2:10" ht="24.95" customHeight="1">
      <c r="B108" s="8">
        <v>104</v>
      </c>
      <c r="C108" s="9" t="s">
        <v>128</v>
      </c>
      <c r="D108" s="9" t="s">
        <v>134</v>
      </c>
      <c r="E108" s="9" t="s">
        <v>14</v>
      </c>
      <c r="F108" s="10" t="s">
        <v>116</v>
      </c>
      <c r="G108" s="11"/>
      <c r="H108" s="8">
        <v>2</v>
      </c>
      <c r="I108" s="12"/>
      <c r="J108" s="12">
        <f t="shared" si="3"/>
        <v>0</v>
      </c>
    </row>
    <row r="109" spans="2:10" ht="24.95" customHeight="1">
      <c r="B109" s="8">
        <v>105</v>
      </c>
      <c r="C109" s="9" t="s">
        <v>128</v>
      </c>
      <c r="D109" s="9" t="s">
        <v>135</v>
      </c>
      <c r="E109" s="9" t="s">
        <v>14</v>
      </c>
      <c r="F109" s="10" t="s">
        <v>116</v>
      </c>
      <c r="G109" s="11"/>
      <c r="H109" s="8">
        <v>2</v>
      </c>
      <c r="I109" s="12"/>
      <c r="J109" s="12">
        <f t="shared" si="3"/>
        <v>0</v>
      </c>
    </row>
    <row r="110" spans="2:10" ht="24.95" customHeight="1">
      <c r="B110" s="8">
        <v>106</v>
      </c>
      <c r="C110" s="9" t="s">
        <v>58</v>
      </c>
      <c r="D110" s="9" t="s">
        <v>136</v>
      </c>
      <c r="E110" s="9" t="s">
        <v>14</v>
      </c>
      <c r="F110" s="10" t="s">
        <v>116</v>
      </c>
      <c r="G110" s="11"/>
      <c r="H110" s="8">
        <v>2</v>
      </c>
      <c r="I110" s="12"/>
      <c r="J110" s="12">
        <f t="shared" si="3"/>
        <v>0</v>
      </c>
    </row>
    <row r="111" spans="2:10" ht="24.95" customHeight="1">
      <c r="B111" s="8">
        <v>107</v>
      </c>
      <c r="C111" s="9" t="s">
        <v>58</v>
      </c>
      <c r="D111" s="9" t="s">
        <v>137</v>
      </c>
      <c r="E111" s="9" t="s">
        <v>14</v>
      </c>
      <c r="F111" s="10" t="s">
        <v>116</v>
      </c>
      <c r="G111" s="11"/>
      <c r="H111" s="8">
        <v>2</v>
      </c>
      <c r="I111" s="12"/>
      <c r="J111" s="12">
        <f t="shared" si="3"/>
        <v>0</v>
      </c>
    </row>
    <row r="112" spans="2:10" ht="24.95" customHeight="1">
      <c r="B112" s="8">
        <v>108</v>
      </c>
      <c r="C112" s="9" t="s">
        <v>58</v>
      </c>
      <c r="D112" s="9" t="s">
        <v>138</v>
      </c>
      <c r="E112" s="9" t="s">
        <v>14</v>
      </c>
      <c r="F112" s="10" t="s">
        <v>116</v>
      </c>
      <c r="G112" s="11"/>
      <c r="H112" s="8">
        <v>2</v>
      </c>
      <c r="I112" s="12"/>
      <c r="J112" s="12">
        <f t="shared" si="3"/>
        <v>0</v>
      </c>
    </row>
    <row r="113" spans="2:10" ht="24.95" customHeight="1">
      <c r="B113" s="8">
        <v>109</v>
      </c>
      <c r="C113" s="9" t="s">
        <v>58</v>
      </c>
      <c r="D113" s="9" t="s">
        <v>139</v>
      </c>
      <c r="E113" s="9" t="s">
        <v>14</v>
      </c>
      <c r="F113" s="10" t="s">
        <v>116</v>
      </c>
      <c r="G113" s="11"/>
      <c r="H113" s="8">
        <v>2</v>
      </c>
      <c r="I113" s="12"/>
      <c r="J113" s="12">
        <f t="shared" si="3"/>
        <v>0</v>
      </c>
    </row>
    <row r="114" spans="2:10" ht="24.95" customHeight="1">
      <c r="B114" s="8">
        <v>110</v>
      </c>
      <c r="C114" s="9" t="s">
        <v>58</v>
      </c>
      <c r="D114" s="9" t="s">
        <v>140</v>
      </c>
      <c r="E114" s="9" t="s">
        <v>14</v>
      </c>
      <c r="F114" s="10" t="s">
        <v>116</v>
      </c>
      <c r="G114" s="11"/>
      <c r="H114" s="8">
        <v>2</v>
      </c>
      <c r="I114" s="12"/>
      <c r="J114" s="12">
        <f t="shared" si="3"/>
        <v>0</v>
      </c>
    </row>
    <row r="115" spans="2:10" ht="24.95" customHeight="1">
      <c r="B115" s="8">
        <v>111</v>
      </c>
      <c r="C115" s="9" t="s">
        <v>58</v>
      </c>
      <c r="D115" s="9" t="s">
        <v>141</v>
      </c>
      <c r="E115" s="9" t="s">
        <v>14</v>
      </c>
      <c r="F115" s="10" t="s">
        <v>116</v>
      </c>
      <c r="G115" s="11"/>
      <c r="H115" s="8">
        <v>2</v>
      </c>
      <c r="I115" s="12"/>
      <c r="J115" s="12">
        <f t="shared" si="3"/>
        <v>0</v>
      </c>
    </row>
    <row r="116" spans="2:10" ht="24.95" customHeight="1">
      <c r="B116" s="8">
        <v>112</v>
      </c>
      <c r="C116" s="9" t="s">
        <v>58</v>
      </c>
      <c r="D116" s="9" t="s">
        <v>142</v>
      </c>
      <c r="E116" s="9" t="s">
        <v>14</v>
      </c>
      <c r="F116" s="10" t="s">
        <v>116</v>
      </c>
      <c r="G116" s="11"/>
      <c r="H116" s="8">
        <v>2</v>
      </c>
      <c r="I116" s="12"/>
      <c r="J116" s="12">
        <f t="shared" si="3"/>
        <v>0</v>
      </c>
    </row>
    <row r="117" spans="2:10" ht="24.95" customHeight="1">
      <c r="B117" s="8">
        <v>113</v>
      </c>
      <c r="C117" s="9" t="s">
        <v>58</v>
      </c>
      <c r="D117" s="9" t="s">
        <v>143</v>
      </c>
      <c r="E117" s="9" t="s">
        <v>14</v>
      </c>
      <c r="F117" s="10" t="s">
        <v>116</v>
      </c>
      <c r="G117" s="11"/>
      <c r="H117" s="8">
        <v>2</v>
      </c>
      <c r="I117" s="12"/>
      <c r="J117" s="12">
        <f t="shared" si="3"/>
        <v>0</v>
      </c>
    </row>
    <row r="118" spans="2:10" ht="24.95" customHeight="1">
      <c r="B118" s="8">
        <v>114</v>
      </c>
      <c r="C118" s="9" t="s">
        <v>58</v>
      </c>
      <c r="D118" s="9" t="s">
        <v>144</v>
      </c>
      <c r="E118" s="9" t="s">
        <v>14</v>
      </c>
      <c r="F118" s="10" t="s">
        <v>116</v>
      </c>
      <c r="G118" s="11"/>
      <c r="H118" s="8">
        <v>2</v>
      </c>
      <c r="I118" s="12"/>
      <c r="J118" s="12">
        <f t="shared" si="3"/>
        <v>0</v>
      </c>
    </row>
    <row r="119" spans="2:10" ht="24.95" customHeight="1">
      <c r="B119" s="8">
        <v>115</v>
      </c>
      <c r="C119" s="9" t="s">
        <v>17</v>
      </c>
      <c r="D119" s="9" t="s">
        <v>145</v>
      </c>
      <c r="E119" s="9" t="s">
        <v>14</v>
      </c>
      <c r="F119" s="10" t="s">
        <v>116</v>
      </c>
      <c r="G119" s="11"/>
      <c r="H119" s="8">
        <v>2</v>
      </c>
      <c r="I119" s="12"/>
      <c r="J119" s="12">
        <f t="shared" si="3"/>
        <v>0</v>
      </c>
    </row>
    <row r="120" spans="2:10" ht="24.95" customHeight="1">
      <c r="B120" s="8">
        <v>116</v>
      </c>
      <c r="C120" s="9" t="s">
        <v>17</v>
      </c>
      <c r="D120" s="9" t="s">
        <v>146</v>
      </c>
      <c r="E120" s="9" t="s">
        <v>14</v>
      </c>
      <c r="F120" s="10" t="s">
        <v>116</v>
      </c>
      <c r="G120" s="11"/>
      <c r="H120" s="8">
        <v>2</v>
      </c>
      <c r="I120" s="12"/>
      <c r="J120" s="12">
        <f t="shared" si="3"/>
        <v>0</v>
      </c>
    </row>
    <row r="121" spans="2:10" ht="24.95" customHeight="1">
      <c r="B121" s="8">
        <v>117</v>
      </c>
      <c r="C121" s="9" t="s">
        <v>17</v>
      </c>
      <c r="D121" s="9" t="s">
        <v>147</v>
      </c>
      <c r="E121" s="9" t="s">
        <v>14</v>
      </c>
      <c r="F121" s="10" t="s">
        <v>116</v>
      </c>
      <c r="G121" s="11"/>
      <c r="H121" s="8">
        <v>2</v>
      </c>
      <c r="I121" s="12"/>
      <c r="J121" s="12">
        <f t="shared" si="3"/>
        <v>0</v>
      </c>
    </row>
    <row r="122" spans="2:10" ht="24.95" customHeight="1">
      <c r="B122" s="8">
        <v>118</v>
      </c>
      <c r="C122" s="9" t="s">
        <v>17</v>
      </c>
      <c r="D122" s="9" t="s">
        <v>148</v>
      </c>
      <c r="E122" s="9" t="s">
        <v>14</v>
      </c>
      <c r="F122" s="10" t="s">
        <v>116</v>
      </c>
      <c r="G122" s="11"/>
      <c r="H122" s="8">
        <v>2</v>
      </c>
      <c r="I122" s="12"/>
      <c r="J122" s="12">
        <f t="shared" si="3"/>
        <v>0</v>
      </c>
    </row>
    <row r="123" spans="2:10" ht="24.95" customHeight="1">
      <c r="B123" s="8">
        <v>119</v>
      </c>
      <c r="C123" s="9" t="s">
        <v>17</v>
      </c>
      <c r="D123" s="9" t="s">
        <v>149</v>
      </c>
      <c r="E123" s="9" t="s">
        <v>14</v>
      </c>
      <c r="F123" s="10" t="s">
        <v>116</v>
      </c>
      <c r="G123" s="11"/>
      <c r="H123" s="8">
        <v>2</v>
      </c>
      <c r="I123" s="12"/>
      <c r="J123" s="12">
        <f t="shared" si="3"/>
        <v>0</v>
      </c>
    </row>
    <row r="124" spans="2:10" ht="24.95" customHeight="1">
      <c r="B124" s="8">
        <v>120</v>
      </c>
      <c r="C124" s="9" t="s">
        <v>17</v>
      </c>
      <c r="D124" s="9" t="s">
        <v>150</v>
      </c>
      <c r="E124" s="9" t="s">
        <v>14</v>
      </c>
      <c r="F124" s="10" t="s">
        <v>116</v>
      </c>
      <c r="G124" s="11"/>
      <c r="H124" s="8">
        <v>2</v>
      </c>
      <c r="I124" s="12"/>
      <c r="J124" s="12">
        <f t="shared" si="3"/>
        <v>0</v>
      </c>
    </row>
    <row r="125" spans="2:10" ht="24.95" customHeight="1">
      <c r="B125" s="8">
        <v>121</v>
      </c>
      <c r="C125" s="9" t="s">
        <v>17</v>
      </c>
      <c r="D125" s="9" t="s">
        <v>151</v>
      </c>
      <c r="E125" s="9" t="s">
        <v>14</v>
      </c>
      <c r="F125" s="10" t="s">
        <v>116</v>
      </c>
      <c r="G125" s="11"/>
      <c r="H125" s="8">
        <v>2</v>
      </c>
      <c r="I125" s="12"/>
      <c r="J125" s="12">
        <f t="shared" si="3"/>
        <v>0</v>
      </c>
    </row>
    <row r="126" spans="2:10" ht="24.95" customHeight="1">
      <c r="B126" s="8">
        <v>122</v>
      </c>
      <c r="C126" s="9" t="s">
        <v>17</v>
      </c>
      <c r="D126" s="9" t="s">
        <v>152</v>
      </c>
      <c r="E126" s="9" t="s">
        <v>14</v>
      </c>
      <c r="F126" s="10" t="s">
        <v>116</v>
      </c>
      <c r="G126" s="11"/>
      <c r="H126" s="8">
        <v>2</v>
      </c>
      <c r="I126" s="12"/>
      <c r="J126" s="12">
        <f t="shared" si="3"/>
        <v>0</v>
      </c>
    </row>
    <row r="127" spans="2:10" ht="24.95" customHeight="1">
      <c r="B127" s="8">
        <v>123</v>
      </c>
      <c r="C127" s="9" t="s">
        <v>17</v>
      </c>
      <c r="D127" s="9" t="s">
        <v>153</v>
      </c>
      <c r="E127" s="9" t="s">
        <v>14</v>
      </c>
      <c r="F127" s="10" t="s">
        <v>116</v>
      </c>
      <c r="G127" s="11"/>
      <c r="H127" s="8">
        <v>2</v>
      </c>
      <c r="I127" s="12"/>
      <c r="J127" s="12">
        <f t="shared" si="3"/>
        <v>0</v>
      </c>
    </row>
    <row r="128" spans="2:10" ht="24.95" customHeight="1">
      <c r="B128" s="8">
        <v>124</v>
      </c>
      <c r="C128" s="9" t="s">
        <v>17</v>
      </c>
      <c r="D128" s="9" t="s">
        <v>154</v>
      </c>
      <c r="E128" s="9" t="s">
        <v>14</v>
      </c>
      <c r="F128" s="10" t="s">
        <v>116</v>
      </c>
      <c r="G128" s="11"/>
      <c r="H128" s="8">
        <v>2</v>
      </c>
      <c r="I128" s="12"/>
      <c r="J128" s="12">
        <f t="shared" si="3"/>
        <v>0</v>
      </c>
    </row>
    <row r="129" spans="2:10" ht="24.95" customHeight="1">
      <c r="B129" s="8">
        <v>125</v>
      </c>
      <c r="C129" s="9" t="s">
        <v>17</v>
      </c>
      <c r="D129" s="9" t="s">
        <v>155</v>
      </c>
      <c r="E129" s="9" t="s">
        <v>14</v>
      </c>
      <c r="F129" s="10" t="s">
        <v>116</v>
      </c>
      <c r="G129" s="11"/>
      <c r="H129" s="8">
        <v>2</v>
      </c>
      <c r="I129" s="12"/>
      <c r="J129" s="12">
        <f t="shared" si="3"/>
        <v>0</v>
      </c>
    </row>
    <row r="130" spans="2:10" ht="24.95" customHeight="1">
      <c r="B130" s="8">
        <v>126</v>
      </c>
      <c r="C130" s="9" t="s">
        <v>17</v>
      </c>
      <c r="D130" s="9" t="s">
        <v>156</v>
      </c>
      <c r="E130" s="9" t="s">
        <v>14</v>
      </c>
      <c r="F130" s="10" t="s">
        <v>116</v>
      </c>
      <c r="G130" s="11"/>
      <c r="H130" s="8">
        <v>2</v>
      </c>
      <c r="I130" s="12"/>
      <c r="J130" s="12">
        <f t="shared" si="3"/>
        <v>0</v>
      </c>
    </row>
    <row r="131" spans="2:10" ht="24.95" customHeight="1">
      <c r="B131" s="8">
        <v>127</v>
      </c>
      <c r="C131" s="9" t="s">
        <v>17</v>
      </c>
      <c r="D131" s="9" t="s">
        <v>157</v>
      </c>
      <c r="E131" s="9" t="s">
        <v>14</v>
      </c>
      <c r="F131" s="10" t="s">
        <v>116</v>
      </c>
      <c r="G131" s="11"/>
      <c r="H131" s="8">
        <v>2</v>
      </c>
      <c r="I131" s="12"/>
      <c r="J131" s="12">
        <f t="shared" si="3"/>
        <v>0</v>
      </c>
    </row>
    <row r="132" spans="2:10" ht="24.95" customHeight="1">
      <c r="B132" s="8">
        <v>128</v>
      </c>
      <c r="C132" s="9" t="s">
        <v>17</v>
      </c>
      <c r="D132" s="9" t="s">
        <v>158</v>
      </c>
      <c r="E132" s="9" t="s">
        <v>14</v>
      </c>
      <c r="F132" s="10" t="s">
        <v>116</v>
      </c>
      <c r="G132" s="11"/>
      <c r="H132" s="8">
        <v>2</v>
      </c>
      <c r="I132" s="12"/>
      <c r="J132" s="12">
        <f t="shared" si="3"/>
        <v>0</v>
      </c>
    </row>
    <row r="133" spans="2:10" ht="24.95" customHeight="1">
      <c r="B133" s="8">
        <v>129</v>
      </c>
      <c r="C133" s="9" t="s">
        <v>17</v>
      </c>
      <c r="D133" s="9" t="s">
        <v>159</v>
      </c>
      <c r="E133" s="9" t="s">
        <v>14</v>
      </c>
      <c r="F133" s="10" t="s">
        <v>116</v>
      </c>
      <c r="G133" s="11"/>
      <c r="H133" s="8">
        <v>2</v>
      </c>
      <c r="I133" s="12"/>
      <c r="J133" s="12">
        <f t="shared" ref="J133:J159" si="4">I133*H133</f>
        <v>0</v>
      </c>
    </row>
    <row r="134" spans="2:10" ht="24.95" customHeight="1">
      <c r="B134" s="8">
        <v>130</v>
      </c>
      <c r="C134" s="9" t="s">
        <v>17</v>
      </c>
      <c r="D134" s="9" t="s">
        <v>160</v>
      </c>
      <c r="E134" s="9" t="s">
        <v>14</v>
      </c>
      <c r="F134" s="10" t="s">
        <v>116</v>
      </c>
      <c r="G134" s="11"/>
      <c r="H134" s="8">
        <v>2</v>
      </c>
      <c r="I134" s="12"/>
      <c r="J134" s="12">
        <f t="shared" si="4"/>
        <v>0</v>
      </c>
    </row>
    <row r="135" spans="2:10" ht="24.95" customHeight="1">
      <c r="B135" s="8">
        <v>131</v>
      </c>
      <c r="C135" s="9" t="s">
        <v>17</v>
      </c>
      <c r="D135" s="9" t="s">
        <v>161</v>
      </c>
      <c r="E135" s="9" t="s">
        <v>14</v>
      </c>
      <c r="F135" s="10" t="s">
        <v>116</v>
      </c>
      <c r="G135" s="11"/>
      <c r="H135" s="8">
        <v>2</v>
      </c>
      <c r="I135" s="12"/>
      <c r="J135" s="12">
        <f t="shared" si="4"/>
        <v>0</v>
      </c>
    </row>
    <row r="136" spans="2:10" ht="24.95" customHeight="1">
      <c r="B136" s="8">
        <v>132</v>
      </c>
      <c r="C136" s="9" t="s">
        <v>17</v>
      </c>
      <c r="D136" s="9" t="s">
        <v>162</v>
      </c>
      <c r="E136" s="9" t="s">
        <v>14</v>
      </c>
      <c r="F136" s="10" t="s">
        <v>116</v>
      </c>
      <c r="G136" s="11"/>
      <c r="H136" s="8">
        <v>2</v>
      </c>
      <c r="I136" s="12"/>
      <c r="J136" s="12">
        <f t="shared" si="4"/>
        <v>0</v>
      </c>
    </row>
    <row r="137" spans="2:10" ht="24.95" customHeight="1">
      <c r="B137" s="8">
        <v>133</v>
      </c>
      <c r="C137" s="9" t="s">
        <v>17</v>
      </c>
      <c r="D137" s="9" t="s">
        <v>163</v>
      </c>
      <c r="E137" s="9" t="s">
        <v>14</v>
      </c>
      <c r="F137" s="10" t="s">
        <v>116</v>
      </c>
      <c r="G137" s="11"/>
      <c r="H137" s="8">
        <v>2</v>
      </c>
      <c r="I137" s="12"/>
      <c r="J137" s="12">
        <f t="shared" si="4"/>
        <v>0</v>
      </c>
    </row>
    <row r="138" spans="2:10" ht="24.95" customHeight="1">
      <c r="B138" s="8">
        <v>134</v>
      </c>
      <c r="C138" s="9" t="s">
        <v>17</v>
      </c>
      <c r="D138" s="9" t="s">
        <v>164</v>
      </c>
      <c r="E138" s="9" t="s">
        <v>14</v>
      </c>
      <c r="F138" s="10" t="s">
        <v>116</v>
      </c>
      <c r="G138" s="11"/>
      <c r="H138" s="8">
        <v>2</v>
      </c>
      <c r="I138" s="12"/>
      <c r="J138" s="12">
        <f t="shared" si="4"/>
        <v>0</v>
      </c>
    </row>
    <row r="139" spans="2:10" ht="24.95" customHeight="1">
      <c r="B139" s="8">
        <v>135</v>
      </c>
      <c r="C139" s="9" t="s">
        <v>58</v>
      </c>
      <c r="D139" s="9" t="s">
        <v>165</v>
      </c>
      <c r="E139" s="9" t="s">
        <v>14</v>
      </c>
      <c r="F139" s="10" t="s">
        <v>116</v>
      </c>
      <c r="G139" s="11"/>
      <c r="H139" s="8">
        <v>2</v>
      </c>
      <c r="I139" s="12"/>
      <c r="J139" s="12">
        <f t="shared" si="4"/>
        <v>0</v>
      </c>
    </row>
    <row r="140" spans="2:10" ht="24.95" customHeight="1">
      <c r="B140" s="8">
        <v>136</v>
      </c>
      <c r="C140" s="9" t="s">
        <v>166</v>
      </c>
      <c r="D140" s="9" t="s">
        <v>167</v>
      </c>
      <c r="E140" s="9" t="s">
        <v>14</v>
      </c>
      <c r="F140" s="10" t="s">
        <v>168</v>
      </c>
      <c r="G140" s="11"/>
      <c r="H140" s="8">
        <v>1</v>
      </c>
      <c r="I140" s="12"/>
      <c r="J140" s="12">
        <f t="shared" si="4"/>
        <v>0</v>
      </c>
    </row>
    <row r="141" spans="2:10" ht="24.95" customHeight="1">
      <c r="B141" s="8">
        <v>137</v>
      </c>
      <c r="C141" s="9" t="s">
        <v>166</v>
      </c>
      <c r="D141" s="9" t="s">
        <v>169</v>
      </c>
      <c r="E141" s="9" t="s">
        <v>14</v>
      </c>
      <c r="F141" s="10" t="s">
        <v>168</v>
      </c>
      <c r="G141" s="11"/>
      <c r="H141" s="8">
        <v>1</v>
      </c>
      <c r="I141" s="12"/>
      <c r="J141" s="12">
        <f t="shared" si="4"/>
        <v>0</v>
      </c>
    </row>
    <row r="142" spans="2:10" ht="24.95" customHeight="1">
      <c r="B142" s="8">
        <v>138</v>
      </c>
      <c r="C142" s="9" t="s">
        <v>166</v>
      </c>
      <c r="D142" s="9" t="s">
        <v>170</v>
      </c>
      <c r="E142" s="9" t="s">
        <v>14</v>
      </c>
      <c r="F142" s="10" t="s">
        <v>168</v>
      </c>
      <c r="G142" s="11"/>
      <c r="H142" s="8">
        <v>1</v>
      </c>
      <c r="I142" s="12"/>
      <c r="J142" s="12">
        <f t="shared" si="4"/>
        <v>0</v>
      </c>
    </row>
    <row r="143" spans="2:10" ht="24.95" customHeight="1">
      <c r="B143" s="8">
        <v>139</v>
      </c>
      <c r="C143" s="9" t="s">
        <v>166</v>
      </c>
      <c r="D143" s="9" t="s">
        <v>171</v>
      </c>
      <c r="E143" s="9" t="s">
        <v>14</v>
      </c>
      <c r="F143" s="10" t="s">
        <v>168</v>
      </c>
      <c r="G143" s="11"/>
      <c r="H143" s="8">
        <v>1</v>
      </c>
      <c r="I143" s="12"/>
      <c r="J143" s="12">
        <f t="shared" si="4"/>
        <v>0</v>
      </c>
    </row>
    <row r="144" spans="2:10" ht="24.95" customHeight="1">
      <c r="B144" s="8">
        <v>140</v>
      </c>
      <c r="C144" s="9" t="s">
        <v>172</v>
      </c>
      <c r="D144" s="9" t="s">
        <v>173</v>
      </c>
      <c r="E144" s="9" t="s">
        <v>14</v>
      </c>
      <c r="F144" s="10" t="s">
        <v>168</v>
      </c>
      <c r="G144" s="11"/>
      <c r="H144" s="8">
        <v>1</v>
      </c>
      <c r="I144" s="12"/>
      <c r="J144" s="12">
        <f t="shared" si="4"/>
        <v>0</v>
      </c>
    </row>
    <row r="145" spans="2:10" ht="24.95" customHeight="1">
      <c r="B145" s="8">
        <v>141</v>
      </c>
      <c r="C145" s="9" t="s">
        <v>174</v>
      </c>
      <c r="D145" s="9" t="s">
        <v>175</v>
      </c>
      <c r="E145" s="9" t="s">
        <v>14</v>
      </c>
      <c r="F145" s="10" t="s">
        <v>168</v>
      </c>
      <c r="G145" s="11"/>
      <c r="H145" s="8">
        <v>1</v>
      </c>
      <c r="I145" s="12"/>
      <c r="J145" s="12">
        <f t="shared" si="4"/>
        <v>0</v>
      </c>
    </row>
    <row r="146" spans="2:10" ht="24.95" customHeight="1">
      <c r="B146" s="8">
        <v>142</v>
      </c>
      <c r="C146" s="9" t="s">
        <v>174</v>
      </c>
      <c r="D146" s="9" t="s">
        <v>176</v>
      </c>
      <c r="E146" s="9" t="s">
        <v>14</v>
      </c>
      <c r="F146" s="10" t="s">
        <v>168</v>
      </c>
      <c r="G146" s="11"/>
      <c r="H146" s="8">
        <v>1</v>
      </c>
      <c r="I146" s="12"/>
      <c r="J146" s="12">
        <f t="shared" si="4"/>
        <v>0</v>
      </c>
    </row>
    <row r="147" spans="2:10" ht="24.95" customHeight="1">
      <c r="B147" s="8">
        <v>143</v>
      </c>
      <c r="C147" s="9" t="s">
        <v>17</v>
      </c>
      <c r="D147" s="9" t="s">
        <v>177</v>
      </c>
      <c r="E147" s="9" t="s">
        <v>14</v>
      </c>
      <c r="F147" s="10" t="s">
        <v>178</v>
      </c>
      <c r="G147" s="11"/>
      <c r="H147" s="8">
        <v>2</v>
      </c>
      <c r="I147" s="12"/>
      <c r="J147" s="12">
        <f t="shared" si="4"/>
        <v>0</v>
      </c>
    </row>
    <row r="148" spans="2:10" ht="24.95" customHeight="1">
      <c r="B148" s="8">
        <v>144</v>
      </c>
      <c r="C148" s="9" t="s">
        <v>17</v>
      </c>
      <c r="D148" s="9" t="s">
        <v>179</v>
      </c>
      <c r="E148" s="9" t="s">
        <v>14</v>
      </c>
      <c r="F148" s="10" t="s">
        <v>178</v>
      </c>
      <c r="G148" s="11"/>
      <c r="H148" s="8">
        <v>2</v>
      </c>
      <c r="I148" s="12"/>
      <c r="J148" s="12">
        <f t="shared" si="4"/>
        <v>0</v>
      </c>
    </row>
    <row r="149" spans="2:10" ht="24.95" customHeight="1">
      <c r="B149" s="8">
        <v>145</v>
      </c>
      <c r="C149" s="9" t="s">
        <v>17</v>
      </c>
      <c r="D149" s="9" t="s">
        <v>180</v>
      </c>
      <c r="E149" s="9" t="s">
        <v>14</v>
      </c>
      <c r="F149" s="10" t="s">
        <v>178</v>
      </c>
      <c r="G149" s="11"/>
      <c r="H149" s="8">
        <v>2</v>
      </c>
      <c r="I149" s="12"/>
      <c r="J149" s="12">
        <f t="shared" si="4"/>
        <v>0</v>
      </c>
    </row>
    <row r="150" spans="2:10" ht="24.95" customHeight="1">
      <c r="B150" s="8">
        <v>146</v>
      </c>
      <c r="C150" s="9" t="s">
        <v>17</v>
      </c>
      <c r="D150" s="9" t="s">
        <v>181</v>
      </c>
      <c r="E150" s="9" t="s">
        <v>14</v>
      </c>
      <c r="F150" s="10" t="s">
        <v>178</v>
      </c>
      <c r="G150" s="11"/>
      <c r="H150" s="8">
        <v>2</v>
      </c>
      <c r="I150" s="12"/>
      <c r="J150" s="12">
        <f t="shared" si="4"/>
        <v>0</v>
      </c>
    </row>
    <row r="151" spans="2:10" ht="24.95" customHeight="1">
      <c r="B151" s="8">
        <v>147</v>
      </c>
      <c r="C151" s="9" t="s">
        <v>17</v>
      </c>
      <c r="D151" s="9" t="s">
        <v>182</v>
      </c>
      <c r="E151" s="9" t="s">
        <v>14</v>
      </c>
      <c r="F151" s="10" t="s">
        <v>178</v>
      </c>
      <c r="G151" s="11"/>
      <c r="H151" s="8">
        <v>2</v>
      </c>
      <c r="I151" s="12"/>
      <c r="J151" s="12">
        <f t="shared" si="4"/>
        <v>0</v>
      </c>
    </row>
    <row r="152" spans="2:10" ht="24.95" customHeight="1">
      <c r="B152" s="8">
        <v>148</v>
      </c>
      <c r="C152" s="9" t="s">
        <v>17</v>
      </c>
      <c r="D152" s="9" t="s">
        <v>183</v>
      </c>
      <c r="E152" s="9" t="s">
        <v>14</v>
      </c>
      <c r="F152" s="10" t="s">
        <v>178</v>
      </c>
      <c r="G152" s="11"/>
      <c r="H152" s="8">
        <v>2</v>
      </c>
      <c r="I152" s="12"/>
      <c r="J152" s="12">
        <f t="shared" si="4"/>
        <v>0</v>
      </c>
    </row>
    <row r="153" spans="2:10" ht="24.95" customHeight="1">
      <c r="B153" s="8">
        <v>149</v>
      </c>
      <c r="C153" s="9" t="s">
        <v>58</v>
      </c>
      <c r="D153" s="9" t="s">
        <v>184</v>
      </c>
      <c r="E153" s="9" t="s">
        <v>14</v>
      </c>
      <c r="F153" s="10" t="s">
        <v>178</v>
      </c>
      <c r="G153" s="11"/>
      <c r="H153" s="8">
        <v>2</v>
      </c>
      <c r="I153" s="12"/>
      <c r="J153" s="12">
        <f t="shared" si="4"/>
        <v>0</v>
      </c>
    </row>
    <row r="154" spans="2:10" ht="24.95" customHeight="1">
      <c r="B154" s="8">
        <v>150</v>
      </c>
      <c r="C154" s="9" t="s">
        <v>58</v>
      </c>
      <c r="D154" s="9" t="s">
        <v>185</v>
      </c>
      <c r="E154" s="9" t="s">
        <v>14</v>
      </c>
      <c r="F154" s="10" t="s">
        <v>178</v>
      </c>
      <c r="G154" s="11"/>
      <c r="H154" s="8">
        <v>2</v>
      </c>
      <c r="I154" s="12"/>
      <c r="J154" s="12">
        <f t="shared" si="4"/>
        <v>0</v>
      </c>
    </row>
    <row r="155" spans="2:10" ht="24.95" customHeight="1">
      <c r="B155" s="8">
        <v>151</v>
      </c>
      <c r="C155" s="9" t="s">
        <v>48</v>
      </c>
      <c r="D155" s="9" t="s">
        <v>186</v>
      </c>
      <c r="E155" s="9" t="s">
        <v>14</v>
      </c>
      <c r="F155" s="10" t="s">
        <v>178</v>
      </c>
      <c r="G155" s="11"/>
      <c r="H155" s="8">
        <v>2</v>
      </c>
      <c r="I155" s="12"/>
      <c r="J155" s="12">
        <f t="shared" si="4"/>
        <v>0</v>
      </c>
    </row>
    <row r="156" spans="2:10" ht="24.95" customHeight="1">
      <c r="B156" s="8">
        <v>152</v>
      </c>
      <c r="C156" s="9" t="s">
        <v>187</v>
      </c>
      <c r="D156" s="9" t="s">
        <v>188</v>
      </c>
      <c r="E156" s="9" t="s">
        <v>14</v>
      </c>
      <c r="F156" s="10" t="s">
        <v>178</v>
      </c>
      <c r="G156" s="11"/>
      <c r="H156" s="8">
        <v>2</v>
      </c>
      <c r="I156" s="12"/>
      <c r="J156" s="12">
        <f t="shared" si="4"/>
        <v>0</v>
      </c>
    </row>
    <row r="157" spans="2:10" ht="24.95" customHeight="1">
      <c r="B157" s="8">
        <v>153</v>
      </c>
      <c r="C157" s="9" t="s">
        <v>187</v>
      </c>
      <c r="D157" s="9" t="s">
        <v>189</v>
      </c>
      <c r="E157" s="9" t="s">
        <v>14</v>
      </c>
      <c r="F157" s="10" t="s">
        <v>178</v>
      </c>
      <c r="G157" s="11"/>
      <c r="H157" s="8">
        <v>2</v>
      </c>
      <c r="I157" s="12"/>
      <c r="J157" s="12">
        <f t="shared" si="4"/>
        <v>0</v>
      </c>
    </row>
    <row r="158" spans="2:10" ht="24.95" customHeight="1">
      <c r="B158" s="8">
        <v>154</v>
      </c>
      <c r="C158" s="9" t="s">
        <v>187</v>
      </c>
      <c r="D158" s="9" t="s">
        <v>190</v>
      </c>
      <c r="E158" s="9" t="s">
        <v>14</v>
      </c>
      <c r="F158" s="10" t="s">
        <v>178</v>
      </c>
      <c r="G158" s="11"/>
      <c r="H158" s="8">
        <v>2</v>
      </c>
      <c r="I158" s="12"/>
      <c r="J158" s="12">
        <f t="shared" si="4"/>
        <v>0</v>
      </c>
    </row>
    <row r="159" spans="2:10" ht="24.95" customHeight="1">
      <c r="B159" s="8">
        <v>155</v>
      </c>
      <c r="C159" s="9" t="s">
        <v>187</v>
      </c>
      <c r="D159" s="9" t="s">
        <v>191</v>
      </c>
      <c r="E159" s="9" t="s">
        <v>14</v>
      </c>
      <c r="F159" s="10" t="s">
        <v>178</v>
      </c>
      <c r="G159" s="11"/>
      <c r="H159" s="8">
        <v>2</v>
      </c>
      <c r="I159" s="12"/>
      <c r="J159" s="12">
        <f t="shared" si="4"/>
        <v>0</v>
      </c>
    </row>
    <row r="160" spans="2:10" ht="24.95" customHeight="1">
      <c r="B160" s="243" t="s">
        <v>192</v>
      </c>
      <c r="C160" s="243"/>
      <c r="D160" s="243"/>
      <c r="E160" s="243"/>
      <c r="F160" s="243"/>
      <c r="G160" s="243"/>
      <c r="H160" s="243"/>
      <c r="I160" s="243"/>
      <c r="J160" s="243"/>
    </row>
    <row r="161" spans="2:10" ht="24.95" customHeight="1">
      <c r="B161" s="8">
        <v>156</v>
      </c>
      <c r="C161" s="13" t="s">
        <v>193</v>
      </c>
      <c r="D161" s="13" t="s">
        <v>194</v>
      </c>
      <c r="E161" s="9" t="s">
        <v>14</v>
      </c>
      <c r="F161" s="14" t="s">
        <v>195</v>
      </c>
      <c r="G161" s="11"/>
      <c r="H161" s="8">
        <v>2</v>
      </c>
      <c r="I161" s="12"/>
      <c r="J161" s="12">
        <f t="shared" ref="J161:J192" si="5">I161*H161</f>
        <v>0</v>
      </c>
    </row>
    <row r="162" spans="2:10" ht="24.95" customHeight="1">
      <c r="B162" s="8">
        <v>157</v>
      </c>
      <c r="C162" s="13" t="s">
        <v>193</v>
      </c>
      <c r="D162" s="13" t="s">
        <v>196</v>
      </c>
      <c r="E162" s="9" t="s">
        <v>14</v>
      </c>
      <c r="F162" s="14" t="s">
        <v>195</v>
      </c>
      <c r="G162" s="11"/>
      <c r="H162" s="8">
        <v>2</v>
      </c>
      <c r="I162" s="12"/>
      <c r="J162" s="12">
        <f t="shared" si="5"/>
        <v>0</v>
      </c>
    </row>
    <row r="163" spans="2:10" ht="24.95" customHeight="1">
      <c r="B163" s="8">
        <v>158</v>
      </c>
      <c r="C163" s="13" t="s">
        <v>193</v>
      </c>
      <c r="D163" s="13" t="s">
        <v>197</v>
      </c>
      <c r="E163" s="9" t="s">
        <v>14</v>
      </c>
      <c r="F163" s="14" t="s">
        <v>195</v>
      </c>
      <c r="G163" s="11"/>
      <c r="H163" s="8">
        <v>2</v>
      </c>
      <c r="I163" s="12"/>
      <c r="J163" s="12">
        <f t="shared" si="5"/>
        <v>0</v>
      </c>
    </row>
    <row r="164" spans="2:10" ht="24.95" customHeight="1">
      <c r="B164" s="8">
        <v>159</v>
      </c>
      <c r="C164" s="13" t="s">
        <v>193</v>
      </c>
      <c r="D164" s="13" t="s">
        <v>198</v>
      </c>
      <c r="E164" s="9" t="s">
        <v>14</v>
      </c>
      <c r="F164" s="14" t="s">
        <v>195</v>
      </c>
      <c r="G164" s="11"/>
      <c r="H164" s="8">
        <v>2</v>
      </c>
      <c r="I164" s="12"/>
      <c r="J164" s="12">
        <f t="shared" si="5"/>
        <v>0</v>
      </c>
    </row>
    <row r="165" spans="2:10" ht="24.95" customHeight="1">
      <c r="B165" s="8">
        <v>160</v>
      </c>
      <c r="C165" s="13" t="s">
        <v>193</v>
      </c>
      <c r="D165" s="13" t="s">
        <v>199</v>
      </c>
      <c r="E165" s="9" t="s">
        <v>14</v>
      </c>
      <c r="F165" s="14" t="s">
        <v>195</v>
      </c>
      <c r="G165" s="11"/>
      <c r="H165" s="8">
        <v>2</v>
      </c>
      <c r="I165" s="12"/>
      <c r="J165" s="12">
        <f t="shared" si="5"/>
        <v>0</v>
      </c>
    </row>
    <row r="166" spans="2:10" ht="24.95" customHeight="1">
      <c r="B166" s="8">
        <v>161</v>
      </c>
      <c r="C166" s="13" t="s">
        <v>193</v>
      </c>
      <c r="D166" s="13" t="s">
        <v>200</v>
      </c>
      <c r="E166" s="9" t="s">
        <v>14</v>
      </c>
      <c r="F166" s="14" t="s">
        <v>195</v>
      </c>
      <c r="G166" s="11"/>
      <c r="H166" s="8">
        <v>2</v>
      </c>
      <c r="I166" s="12"/>
      <c r="J166" s="12">
        <f t="shared" si="5"/>
        <v>0</v>
      </c>
    </row>
    <row r="167" spans="2:10" ht="24.95" customHeight="1">
      <c r="B167" s="8">
        <v>162</v>
      </c>
      <c r="C167" s="13" t="s">
        <v>22</v>
      </c>
      <c r="D167" s="13" t="s">
        <v>201</v>
      </c>
      <c r="E167" s="9" t="s">
        <v>14</v>
      </c>
      <c r="F167" s="14" t="s">
        <v>202</v>
      </c>
      <c r="G167" s="11"/>
      <c r="H167" s="8">
        <v>2</v>
      </c>
      <c r="I167" s="12"/>
      <c r="J167" s="12">
        <f t="shared" si="5"/>
        <v>0</v>
      </c>
    </row>
    <row r="168" spans="2:10" ht="24.95" customHeight="1">
      <c r="B168" s="8">
        <v>163</v>
      </c>
      <c r="C168" s="13" t="s">
        <v>22</v>
      </c>
      <c r="D168" s="13" t="s">
        <v>203</v>
      </c>
      <c r="E168" s="9" t="s">
        <v>14</v>
      </c>
      <c r="F168" s="14" t="s">
        <v>202</v>
      </c>
      <c r="G168" s="11"/>
      <c r="H168" s="8">
        <v>2</v>
      </c>
      <c r="I168" s="12"/>
      <c r="J168" s="12">
        <f t="shared" si="5"/>
        <v>0</v>
      </c>
    </row>
    <row r="169" spans="2:10" ht="24.95" customHeight="1">
      <c r="B169" s="8">
        <v>164</v>
      </c>
      <c r="C169" s="13" t="s">
        <v>22</v>
      </c>
      <c r="D169" s="13" t="s">
        <v>204</v>
      </c>
      <c r="E169" s="9" t="s">
        <v>14</v>
      </c>
      <c r="F169" s="14" t="s">
        <v>202</v>
      </c>
      <c r="G169" s="11"/>
      <c r="H169" s="8">
        <v>2</v>
      </c>
      <c r="I169" s="12"/>
      <c r="J169" s="12">
        <f t="shared" si="5"/>
        <v>0</v>
      </c>
    </row>
    <row r="170" spans="2:10" ht="24.95" customHeight="1">
      <c r="B170" s="8">
        <v>165</v>
      </c>
      <c r="C170" s="13" t="s">
        <v>22</v>
      </c>
      <c r="D170" s="13" t="s">
        <v>205</v>
      </c>
      <c r="E170" s="9" t="s">
        <v>14</v>
      </c>
      <c r="F170" s="14" t="s">
        <v>202</v>
      </c>
      <c r="G170" s="11"/>
      <c r="H170" s="8">
        <v>2</v>
      </c>
      <c r="I170" s="12"/>
      <c r="J170" s="12">
        <f t="shared" si="5"/>
        <v>0</v>
      </c>
    </row>
    <row r="171" spans="2:10" ht="24.95" customHeight="1">
      <c r="B171" s="8">
        <v>166</v>
      </c>
      <c r="C171" s="13" t="s">
        <v>128</v>
      </c>
      <c r="D171" s="13" t="s">
        <v>206</v>
      </c>
      <c r="E171" s="9" t="s">
        <v>14</v>
      </c>
      <c r="F171" s="14" t="s">
        <v>202</v>
      </c>
      <c r="G171" s="11"/>
      <c r="H171" s="8">
        <v>2</v>
      </c>
      <c r="I171" s="12"/>
      <c r="J171" s="12">
        <f t="shared" si="5"/>
        <v>0</v>
      </c>
    </row>
    <row r="172" spans="2:10" ht="24.95" customHeight="1">
      <c r="B172" s="8">
        <v>167</v>
      </c>
      <c r="C172" s="13" t="s">
        <v>22</v>
      </c>
      <c r="D172" s="13" t="s">
        <v>207</v>
      </c>
      <c r="E172" s="9" t="s">
        <v>14</v>
      </c>
      <c r="F172" s="14" t="s">
        <v>208</v>
      </c>
      <c r="G172" s="11"/>
      <c r="H172" s="8">
        <v>2</v>
      </c>
      <c r="I172" s="12"/>
      <c r="J172" s="12">
        <f t="shared" si="5"/>
        <v>0</v>
      </c>
    </row>
    <row r="173" spans="2:10" ht="24.95" customHeight="1">
      <c r="B173" s="8">
        <v>168</v>
      </c>
      <c r="C173" s="13" t="s">
        <v>22</v>
      </c>
      <c r="D173" s="13" t="s">
        <v>209</v>
      </c>
      <c r="E173" s="9" t="s">
        <v>14</v>
      </c>
      <c r="F173" s="14" t="s">
        <v>208</v>
      </c>
      <c r="G173" s="11"/>
      <c r="H173" s="8">
        <v>2</v>
      </c>
      <c r="I173" s="12"/>
      <c r="J173" s="12">
        <f t="shared" si="5"/>
        <v>0</v>
      </c>
    </row>
    <row r="174" spans="2:10" ht="24.95" customHeight="1">
      <c r="B174" s="8">
        <v>169</v>
      </c>
      <c r="C174" s="13" t="s">
        <v>22</v>
      </c>
      <c r="D174" s="13" t="s">
        <v>210</v>
      </c>
      <c r="E174" s="9" t="s">
        <v>14</v>
      </c>
      <c r="F174" s="14" t="s">
        <v>208</v>
      </c>
      <c r="G174" s="11"/>
      <c r="H174" s="8">
        <v>2</v>
      </c>
      <c r="I174" s="12"/>
      <c r="J174" s="12">
        <f t="shared" si="5"/>
        <v>0</v>
      </c>
    </row>
    <row r="175" spans="2:10" ht="24.95" customHeight="1">
      <c r="B175" s="8">
        <v>170</v>
      </c>
      <c r="C175" s="13" t="s">
        <v>187</v>
      </c>
      <c r="D175" s="13" t="s">
        <v>211</v>
      </c>
      <c r="E175" s="9" t="s">
        <v>14</v>
      </c>
      <c r="F175" s="14" t="s">
        <v>212</v>
      </c>
      <c r="G175" s="11"/>
      <c r="H175" s="8">
        <v>2</v>
      </c>
      <c r="I175" s="12"/>
      <c r="J175" s="12">
        <f t="shared" si="5"/>
        <v>0</v>
      </c>
    </row>
    <row r="176" spans="2:10" ht="24.95" customHeight="1">
      <c r="B176" s="8">
        <v>171</v>
      </c>
      <c r="C176" s="13" t="s">
        <v>187</v>
      </c>
      <c r="D176" s="13" t="s">
        <v>213</v>
      </c>
      <c r="E176" s="9" t="s">
        <v>14</v>
      </c>
      <c r="F176" s="14" t="s">
        <v>212</v>
      </c>
      <c r="G176" s="11"/>
      <c r="H176" s="8">
        <v>2</v>
      </c>
      <c r="I176" s="12"/>
      <c r="J176" s="12">
        <f t="shared" si="5"/>
        <v>0</v>
      </c>
    </row>
    <row r="177" spans="2:10" ht="24.95" customHeight="1">
      <c r="B177" s="8">
        <v>172</v>
      </c>
      <c r="C177" s="13" t="s">
        <v>187</v>
      </c>
      <c r="D177" s="13" t="s">
        <v>214</v>
      </c>
      <c r="E177" s="9" t="s">
        <v>14</v>
      </c>
      <c r="F177" s="14" t="s">
        <v>212</v>
      </c>
      <c r="G177" s="11"/>
      <c r="H177" s="8">
        <v>2</v>
      </c>
      <c r="I177" s="12"/>
      <c r="J177" s="12">
        <f t="shared" si="5"/>
        <v>0</v>
      </c>
    </row>
    <row r="178" spans="2:10" ht="24.95" customHeight="1">
      <c r="B178" s="8">
        <v>173</v>
      </c>
      <c r="C178" s="13" t="s">
        <v>48</v>
      </c>
      <c r="D178" s="13" t="s">
        <v>215</v>
      </c>
      <c r="E178" s="9" t="s">
        <v>14</v>
      </c>
      <c r="F178" s="14" t="s">
        <v>212</v>
      </c>
      <c r="G178" s="11"/>
      <c r="H178" s="8">
        <v>2</v>
      </c>
      <c r="I178" s="12"/>
      <c r="J178" s="12">
        <f t="shared" si="5"/>
        <v>0</v>
      </c>
    </row>
    <row r="179" spans="2:10" ht="24.95" customHeight="1">
      <c r="B179" s="8">
        <v>174</v>
      </c>
      <c r="C179" s="13" t="s">
        <v>22</v>
      </c>
      <c r="D179" s="13" t="s">
        <v>216</v>
      </c>
      <c r="E179" s="9" t="s">
        <v>14</v>
      </c>
      <c r="F179" s="14" t="s">
        <v>212</v>
      </c>
      <c r="G179" s="11"/>
      <c r="H179" s="8">
        <v>2</v>
      </c>
      <c r="I179" s="12"/>
      <c r="J179" s="12">
        <f t="shared" si="5"/>
        <v>0</v>
      </c>
    </row>
    <row r="180" spans="2:10" ht="24.95" customHeight="1">
      <c r="B180" s="8">
        <v>175</v>
      </c>
      <c r="C180" s="13" t="s">
        <v>193</v>
      </c>
      <c r="D180" s="13" t="s">
        <v>217</v>
      </c>
      <c r="E180" s="9" t="s">
        <v>14</v>
      </c>
      <c r="F180" s="14" t="s">
        <v>212</v>
      </c>
      <c r="G180" s="11"/>
      <c r="H180" s="8">
        <v>2</v>
      </c>
      <c r="I180" s="12"/>
      <c r="J180" s="12">
        <f t="shared" si="5"/>
        <v>0</v>
      </c>
    </row>
    <row r="181" spans="2:10" ht="24.95" customHeight="1">
      <c r="B181" s="8">
        <v>176</v>
      </c>
      <c r="C181" s="13" t="s">
        <v>22</v>
      </c>
      <c r="D181" s="13" t="s">
        <v>218</v>
      </c>
      <c r="E181" s="9" t="s">
        <v>14</v>
      </c>
      <c r="F181" s="14" t="s">
        <v>219</v>
      </c>
      <c r="G181" s="11"/>
      <c r="H181" s="8">
        <v>2</v>
      </c>
      <c r="I181" s="12"/>
      <c r="J181" s="12">
        <f t="shared" si="5"/>
        <v>0</v>
      </c>
    </row>
    <row r="182" spans="2:10" ht="24.95" customHeight="1">
      <c r="B182" s="8">
        <v>177</v>
      </c>
      <c r="C182" s="13" t="s">
        <v>22</v>
      </c>
      <c r="D182" s="13" t="s">
        <v>220</v>
      </c>
      <c r="E182" s="9" t="s">
        <v>14</v>
      </c>
      <c r="F182" s="14" t="s">
        <v>219</v>
      </c>
      <c r="G182" s="11"/>
      <c r="H182" s="8">
        <v>2</v>
      </c>
      <c r="I182" s="12"/>
      <c r="J182" s="12">
        <f t="shared" si="5"/>
        <v>0</v>
      </c>
    </row>
    <row r="183" spans="2:10" ht="24.95" customHeight="1">
      <c r="B183" s="8">
        <v>178</v>
      </c>
      <c r="C183" s="13" t="s">
        <v>221</v>
      </c>
      <c r="D183" s="13" t="s">
        <v>222</v>
      </c>
      <c r="E183" s="9" t="s">
        <v>14</v>
      </c>
      <c r="F183" s="14" t="s">
        <v>219</v>
      </c>
      <c r="G183" s="11"/>
      <c r="H183" s="8">
        <v>2</v>
      </c>
      <c r="I183" s="12"/>
      <c r="J183" s="12">
        <f t="shared" si="5"/>
        <v>0</v>
      </c>
    </row>
    <row r="184" spans="2:10" ht="24.95" customHeight="1">
      <c r="B184" s="8">
        <v>179</v>
      </c>
      <c r="C184" s="13" t="s">
        <v>221</v>
      </c>
      <c r="D184" s="13" t="s">
        <v>223</v>
      </c>
      <c r="E184" s="9" t="s">
        <v>14</v>
      </c>
      <c r="F184" s="14" t="s">
        <v>219</v>
      </c>
      <c r="G184" s="11"/>
      <c r="H184" s="8">
        <v>2</v>
      </c>
      <c r="I184" s="12"/>
      <c r="J184" s="12">
        <f t="shared" si="5"/>
        <v>0</v>
      </c>
    </row>
    <row r="185" spans="2:10" ht="24.95" customHeight="1">
      <c r="B185" s="8">
        <v>180</v>
      </c>
      <c r="C185" s="13" t="s">
        <v>221</v>
      </c>
      <c r="D185" s="13" t="s">
        <v>224</v>
      </c>
      <c r="E185" s="9" t="s">
        <v>14</v>
      </c>
      <c r="F185" s="14" t="s">
        <v>219</v>
      </c>
      <c r="G185" s="11"/>
      <c r="H185" s="8">
        <v>2</v>
      </c>
      <c r="I185" s="12"/>
      <c r="J185" s="12">
        <f t="shared" si="5"/>
        <v>0</v>
      </c>
    </row>
    <row r="186" spans="2:10" ht="24.95" customHeight="1">
      <c r="B186" s="8">
        <v>181</v>
      </c>
      <c r="C186" s="13" t="s">
        <v>221</v>
      </c>
      <c r="D186" s="13" t="s">
        <v>225</v>
      </c>
      <c r="E186" s="9" t="s">
        <v>14</v>
      </c>
      <c r="F186" s="14" t="s">
        <v>219</v>
      </c>
      <c r="G186" s="11"/>
      <c r="H186" s="8">
        <v>2</v>
      </c>
      <c r="I186" s="12"/>
      <c r="J186" s="12">
        <f t="shared" si="5"/>
        <v>0</v>
      </c>
    </row>
    <row r="187" spans="2:10" ht="24.95" customHeight="1">
      <c r="B187" s="8">
        <v>182</v>
      </c>
      <c r="C187" s="13" t="s">
        <v>221</v>
      </c>
      <c r="D187" s="13" t="s">
        <v>226</v>
      </c>
      <c r="E187" s="9" t="s">
        <v>14</v>
      </c>
      <c r="F187" s="14" t="s">
        <v>219</v>
      </c>
      <c r="G187" s="11"/>
      <c r="H187" s="8">
        <v>2</v>
      </c>
      <c r="I187" s="12"/>
      <c r="J187" s="12">
        <f t="shared" si="5"/>
        <v>0</v>
      </c>
    </row>
    <row r="188" spans="2:10" ht="24.95" customHeight="1">
      <c r="B188" s="8">
        <v>183</v>
      </c>
      <c r="C188" s="13" t="s">
        <v>221</v>
      </c>
      <c r="D188" s="13" t="s">
        <v>227</v>
      </c>
      <c r="E188" s="9" t="s">
        <v>14</v>
      </c>
      <c r="F188" s="14" t="s">
        <v>219</v>
      </c>
      <c r="G188" s="11"/>
      <c r="H188" s="8">
        <v>2</v>
      </c>
      <c r="I188" s="12"/>
      <c r="J188" s="12">
        <f t="shared" si="5"/>
        <v>0</v>
      </c>
    </row>
    <row r="189" spans="2:10" ht="24.95" customHeight="1">
      <c r="B189" s="8">
        <v>184</v>
      </c>
      <c r="C189" s="13" t="s">
        <v>221</v>
      </c>
      <c r="D189" s="13" t="s">
        <v>228</v>
      </c>
      <c r="E189" s="9" t="s">
        <v>14</v>
      </c>
      <c r="F189" s="14" t="s">
        <v>219</v>
      </c>
      <c r="G189" s="11"/>
      <c r="H189" s="8">
        <v>2</v>
      </c>
      <c r="I189" s="12"/>
      <c r="J189" s="12">
        <f t="shared" si="5"/>
        <v>0</v>
      </c>
    </row>
    <row r="190" spans="2:10" ht="24.95" customHeight="1">
      <c r="B190" s="8">
        <v>185</v>
      </c>
      <c r="C190" s="13" t="s">
        <v>221</v>
      </c>
      <c r="D190" s="13" t="s">
        <v>229</v>
      </c>
      <c r="E190" s="9" t="s">
        <v>14</v>
      </c>
      <c r="F190" s="14" t="s">
        <v>219</v>
      </c>
      <c r="G190" s="11"/>
      <c r="H190" s="8">
        <v>2</v>
      </c>
      <c r="I190" s="12"/>
      <c r="J190" s="12">
        <f t="shared" si="5"/>
        <v>0</v>
      </c>
    </row>
    <row r="191" spans="2:10" ht="24.95" customHeight="1">
      <c r="B191" s="8">
        <v>186</v>
      </c>
      <c r="C191" s="13" t="s">
        <v>221</v>
      </c>
      <c r="D191" s="13" t="s">
        <v>230</v>
      </c>
      <c r="E191" s="9" t="s">
        <v>14</v>
      </c>
      <c r="F191" s="14" t="s">
        <v>219</v>
      </c>
      <c r="G191" s="11"/>
      <c r="H191" s="8">
        <v>2</v>
      </c>
      <c r="I191" s="12"/>
      <c r="J191" s="12">
        <f t="shared" si="5"/>
        <v>0</v>
      </c>
    </row>
    <row r="192" spans="2:10" ht="24.95" customHeight="1">
      <c r="B192" s="8">
        <v>187</v>
      </c>
      <c r="C192" s="13" t="s">
        <v>221</v>
      </c>
      <c r="D192" s="13" t="s">
        <v>231</v>
      </c>
      <c r="E192" s="9" t="s">
        <v>14</v>
      </c>
      <c r="F192" s="14" t="s">
        <v>219</v>
      </c>
      <c r="G192" s="11"/>
      <c r="H192" s="8">
        <v>2</v>
      </c>
      <c r="I192" s="12"/>
      <c r="J192" s="12">
        <f t="shared" si="5"/>
        <v>0</v>
      </c>
    </row>
    <row r="193" spans="2:10" ht="24.95" customHeight="1">
      <c r="B193" s="8">
        <v>188</v>
      </c>
      <c r="C193" s="13" t="s">
        <v>221</v>
      </c>
      <c r="D193" s="13" t="s">
        <v>232</v>
      </c>
      <c r="E193" s="9" t="s">
        <v>14</v>
      </c>
      <c r="F193" s="14" t="s">
        <v>219</v>
      </c>
      <c r="G193" s="11"/>
      <c r="H193" s="8">
        <v>2</v>
      </c>
      <c r="I193" s="12"/>
      <c r="J193" s="12">
        <f t="shared" ref="J193:J224" si="6">I193*H193</f>
        <v>0</v>
      </c>
    </row>
    <row r="194" spans="2:10" ht="24.95" customHeight="1">
      <c r="B194" s="8">
        <v>189</v>
      </c>
      <c r="C194" s="13" t="s">
        <v>221</v>
      </c>
      <c r="D194" s="13" t="s">
        <v>233</v>
      </c>
      <c r="E194" s="9" t="s">
        <v>14</v>
      </c>
      <c r="F194" s="14" t="s">
        <v>219</v>
      </c>
      <c r="G194" s="11"/>
      <c r="H194" s="8">
        <v>2</v>
      </c>
      <c r="I194" s="12"/>
      <c r="J194" s="12">
        <f t="shared" si="6"/>
        <v>0</v>
      </c>
    </row>
    <row r="195" spans="2:10" ht="24.95" customHeight="1">
      <c r="B195" s="8">
        <v>190</v>
      </c>
      <c r="C195" s="13" t="s">
        <v>221</v>
      </c>
      <c r="D195" s="13" t="s">
        <v>234</v>
      </c>
      <c r="E195" s="9" t="s">
        <v>14</v>
      </c>
      <c r="F195" s="14" t="s">
        <v>219</v>
      </c>
      <c r="G195" s="11"/>
      <c r="H195" s="8">
        <v>2</v>
      </c>
      <c r="I195" s="12"/>
      <c r="J195" s="12">
        <f t="shared" si="6"/>
        <v>0</v>
      </c>
    </row>
    <row r="196" spans="2:10" ht="24.95" customHeight="1">
      <c r="B196" s="8">
        <v>191</v>
      </c>
      <c r="C196" s="13" t="s">
        <v>221</v>
      </c>
      <c r="D196" s="13" t="s">
        <v>235</v>
      </c>
      <c r="E196" s="9" t="s">
        <v>14</v>
      </c>
      <c r="F196" s="14" t="s">
        <v>219</v>
      </c>
      <c r="G196" s="11"/>
      <c r="H196" s="8">
        <v>2</v>
      </c>
      <c r="I196" s="12"/>
      <c r="J196" s="12">
        <f t="shared" si="6"/>
        <v>0</v>
      </c>
    </row>
    <row r="197" spans="2:10" ht="24.95" customHeight="1">
      <c r="B197" s="8">
        <v>192</v>
      </c>
      <c r="C197" s="13" t="s">
        <v>221</v>
      </c>
      <c r="D197" s="13" t="s">
        <v>236</v>
      </c>
      <c r="E197" s="9" t="s">
        <v>14</v>
      </c>
      <c r="F197" s="14" t="s">
        <v>219</v>
      </c>
      <c r="G197" s="11"/>
      <c r="H197" s="8">
        <v>2</v>
      </c>
      <c r="I197" s="12"/>
      <c r="J197" s="12">
        <f t="shared" si="6"/>
        <v>0</v>
      </c>
    </row>
    <row r="198" spans="2:10" ht="24.95" customHeight="1">
      <c r="B198" s="8">
        <v>193</v>
      </c>
      <c r="C198" s="13" t="s">
        <v>221</v>
      </c>
      <c r="D198" s="13" t="s">
        <v>237</v>
      </c>
      <c r="E198" s="9" t="s">
        <v>14</v>
      </c>
      <c r="F198" s="14" t="s">
        <v>219</v>
      </c>
      <c r="G198" s="11"/>
      <c r="H198" s="8">
        <v>2</v>
      </c>
      <c r="I198" s="12"/>
      <c r="J198" s="12">
        <f t="shared" si="6"/>
        <v>0</v>
      </c>
    </row>
    <row r="199" spans="2:10" ht="24.95" customHeight="1">
      <c r="B199" s="8">
        <v>194</v>
      </c>
      <c r="C199" s="13" t="s">
        <v>221</v>
      </c>
      <c r="D199" s="13" t="s">
        <v>238</v>
      </c>
      <c r="E199" s="9" t="s">
        <v>14</v>
      </c>
      <c r="F199" s="14" t="s">
        <v>219</v>
      </c>
      <c r="G199" s="11"/>
      <c r="H199" s="8">
        <v>2</v>
      </c>
      <c r="I199" s="12"/>
      <c r="J199" s="12">
        <f t="shared" si="6"/>
        <v>0</v>
      </c>
    </row>
    <row r="200" spans="2:10" ht="24.95" customHeight="1">
      <c r="B200" s="8">
        <v>195</v>
      </c>
      <c r="C200" s="13" t="s">
        <v>221</v>
      </c>
      <c r="D200" s="13" t="s">
        <v>239</v>
      </c>
      <c r="E200" s="9" t="s">
        <v>14</v>
      </c>
      <c r="F200" s="14" t="s">
        <v>219</v>
      </c>
      <c r="G200" s="11"/>
      <c r="H200" s="8">
        <v>2</v>
      </c>
      <c r="I200" s="12"/>
      <c r="J200" s="12">
        <f t="shared" si="6"/>
        <v>0</v>
      </c>
    </row>
    <row r="201" spans="2:10" ht="24.95" customHeight="1">
      <c r="B201" s="8">
        <v>196</v>
      </c>
      <c r="C201" s="13" t="s">
        <v>221</v>
      </c>
      <c r="D201" s="13" t="s">
        <v>240</v>
      </c>
      <c r="E201" s="9" t="s">
        <v>14</v>
      </c>
      <c r="F201" s="14" t="s">
        <v>219</v>
      </c>
      <c r="G201" s="11"/>
      <c r="H201" s="8">
        <v>2</v>
      </c>
      <c r="I201" s="12"/>
      <c r="J201" s="12">
        <f t="shared" si="6"/>
        <v>0</v>
      </c>
    </row>
    <row r="202" spans="2:10" ht="24.95" customHeight="1">
      <c r="B202" s="8">
        <v>197</v>
      </c>
      <c r="C202" s="13" t="s">
        <v>221</v>
      </c>
      <c r="D202" s="13" t="s">
        <v>241</v>
      </c>
      <c r="E202" s="9" t="s">
        <v>14</v>
      </c>
      <c r="F202" s="14" t="s">
        <v>219</v>
      </c>
      <c r="G202" s="11"/>
      <c r="H202" s="8">
        <v>2</v>
      </c>
      <c r="I202" s="12"/>
      <c r="J202" s="12">
        <f t="shared" si="6"/>
        <v>0</v>
      </c>
    </row>
    <row r="203" spans="2:10" ht="24.95" customHeight="1">
      <c r="B203" s="8">
        <v>198</v>
      </c>
      <c r="C203" s="13" t="s">
        <v>221</v>
      </c>
      <c r="D203" s="13" t="s">
        <v>242</v>
      </c>
      <c r="E203" s="9" t="s">
        <v>14</v>
      </c>
      <c r="F203" s="14" t="s">
        <v>219</v>
      </c>
      <c r="G203" s="11"/>
      <c r="H203" s="8">
        <v>2</v>
      </c>
      <c r="I203" s="12"/>
      <c r="J203" s="12">
        <f t="shared" si="6"/>
        <v>0</v>
      </c>
    </row>
    <row r="204" spans="2:10" ht="24.95" customHeight="1">
      <c r="B204" s="8">
        <v>199</v>
      </c>
      <c r="C204" s="13" t="s">
        <v>221</v>
      </c>
      <c r="D204" s="13" t="s">
        <v>243</v>
      </c>
      <c r="E204" s="9" t="s">
        <v>14</v>
      </c>
      <c r="F204" s="14" t="s">
        <v>219</v>
      </c>
      <c r="G204" s="11"/>
      <c r="H204" s="8">
        <v>2</v>
      </c>
      <c r="I204" s="12"/>
      <c r="J204" s="12">
        <f t="shared" si="6"/>
        <v>0</v>
      </c>
    </row>
    <row r="205" spans="2:10" ht="24.95" customHeight="1">
      <c r="B205" s="8">
        <v>200</v>
      </c>
      <c r="C205" s="13" t="s">
        <v>221</v>
      </c>
      <c r="D205" s="13" t="s">
        <v>244</v>
      </c>
      <c r="E205" s="9" t="s">
        <v>14</v>
      </c>
      <c r="F205" s="14" t="s">
        <v>219</v>
      </c>
      <c r="G205" s="11"/>
      <c r="H205" s="8">
        <v>2</v>
      </c>
      <c r="I205" s="12"/>
      <c r="J205" s="12">
        <f t="shared" si="6"/>
        <v>0</v>
      </c>
    </row>
    <row r="206" spans="2:10" ht="24.95" customHeight="1">
      <c r="B206" s="8">
        <v>201</v>
      </c>
      <c r="C206" s="13" t="s">
        <v>221</v>
      </c>
      <c r="D206" s="13" t="s">
        <v>245</v>
      </c>
      <c r="E206" s="9" t="s">
        <v>14</v>
      </c>
      <c r="F206" s="14" t="s">
        <v>219</v>
      </c>
      <c r="G206" s="11"/>
      <c r="H206" s="8">
        <v>2</v>
      </c>
      <c r="I206" s="12"/>
      <c r="J206" s="12">
        <f t="shared" si="6"/>
        <v>0</v>
      </c>
    </row>
    <row r="207" spans="2:10" ht="24.95" customHeight="1">
      <c r="B207" s="8">
        <v>202</v>
      </c>
      <c r="C207" s="13" t="s">
        <v>221</v>
      </c>
      <c r="D207" s="13" t="s">
        <v>246</v>
      </c>
      <c r="E207" s="9" t="s">
        <v>14</v>
      </c>
      <c r="F207" s="14" t="s">
        <v>219</v>
      </c>
      <c r="G207" s="11"/>
      <c r="H207" s="8">
        <v>2</v>
      </c>
      <c r="I207" s="12"/>
      <c r="J207" s="12">
        <f t="shared" si="6"/>
        <v>0</v>
      </c>
    </row>
    <row r="208" spans="2:10" ht="24.95" customHeight="1">
      <c r="B208" s="8">
        <v>203</v>
      </c>
      <c r="C208" s="13" t="s">
        <v>221</v>
      </c>
      <c r="D208" s="13" t="s">
        <v>247</v>
      </c>
      <c r="E208" s="9" t="s">
        <v>14</v>
      </c>
      <c r="F208" s="14" t="s">
        <v>219</v>
      </c>
      <c r="G208" s="11"/>
      <c r="H208" s="8">
        <v>2</v>
      </c>
      <c r="I208" s="12"/>
      <c r="J208" s="12">
        <f t="shared" si="6"/>
        <v>0</v>
      </c>
    </row>
    <row r="209" spans="2:10" ht="24.95" customHeight="1">
      <c r="B209" s="8">
        <v>204</v>
      </c>
      <c r="C209" s="13" t="s">
        <v>221</v>
      </c>
      <c r="D209" s="13" t="s">
        <v>248</v>
      </c>
      <c r="E209" s="9" t="s">
        <v>14</v>
      </c>
      <c r="F209" s="14" t="s">
        <v>219</v>
      </c>
      <c r="G209" s="11"/>
      <c r="H209" s="8">
        <v>2</v>
      </c>
      <c r="I209" s="12"/>
      <c r="J209" s="12">
        <f t="shared" si="6"/>
        <v>0</v>
      </c>
    </row>
    <row r="210" spans="2:10" ht="24.95" customHeight="1">
      <c r="B210" s="8">
        <v>205</v>
      </c>
      <c r="C210" s="13" t="s">
        <v>221</v>
      </c>
      <c r="D210" s="13" t="s">
        <v>249</v>
      </c>
      <c r="E210" s="9" t="s">
        <v>14</v>
      </c>
      <c r="F210" s="14" t="s">
        <v>219</v>
      </c>
      <c r="G210" s="11"/>
      <c r="H210" s="8">
        <v>2</v>
      </c>
      <c r="I210" s="12"/>
      <c r="J210" s="12">
        <f t="shared" si="6"/>
        <v>0</v>
      </c>
    </row>
    <row r="211" spans="2:10" ht="24.95" customHeight="1">
      <c r="B211" s="8">
        <v>206</v>
      </c>
      <c r="C211" s="13" t="s">
        <v>221</v>
      </c>
      <c r="D211" s="13" t="s">
        <v>250</v>
      </c>
      <c r="E211" s="9" t="s">
        <v>14</v>
      </c>
      <c r="F211" s="14" t="s">
        <v>219</v>
      </c>
      <c r="G211" s="11"/>
      <c r="H211" s="8">
        <v>2</v>
      </c>
      <c r="I211" s="12"/>
      <c r="J211" s="12">
        <f t="shared" si="6"/>
        <v>0</v>
      </c>
    </row>
    <row r="212" spans="2:10" ht="24.95" customHeight="1">
      <c r="B212" s="8">
        <v>207</v>
      </c>
      <c r="C212" s="13" t="s">
        <v>221</v>
      </c>
      <c r="D212" s="13" t="s">
        <v>251</v>
      </c>
      <c r="E212" s="9" t="s">
        <v>14</v>
      </c>
      <c r="F212" s="14" t="s">
        <v>219</v>
      </c>
      <c r="G212" s="11"/>
      <c r="H212" s="8">
        <v>2</v>
      </c>
      <c r="I212" s="12"/>
      <c r="J212" s="12">
        <f t="shared" si="6"/>
        <v>0</v>
      </c>
    </row>
    <row r="213" spans="2:10" ht="24.95" customHeight="1">
      <c r="B213" s="8">
        <v>208</v>
      </c>
      <c r="C213" s="13" t="s">
        <v>128</v>
      </c>
      <c r="D213" s="13" t="s">
        <v>252</v>
      </c>
      <c r="E213" s="9" t="s">
        <v>14</v>
      </c>
      <c r="F213" s="14" t="s">
        <v>219</v>
      </c>
      <c r="G213" s="11"/>
      <c r="H213" s="8">
        <v>2</v>
      </c>
      <c r="I213" s="12"/>
      <c r="J213" s="12">
        <f t="shared" si="6"/>
        <v>0</v>
      </c>
    </row>
    <row r="214" spans="2:10" ht="24.95" customHeight="1">
      <c r="B214" s="8">
        <v>209</v>
      </c>
      <c r="C214" s="13" t="s">
        <v>128</v>
      </c>
      <c r="D214" s="13" t="s">
        <v>253</v>
      </c>
      <c r="E214" s="9" t="s">
        <v>14</v>
      </c>
      <c r="F214" s="14" t="s">
        <v>219</v>
      </c>
      <c r="G214" s="11"/>
      <c r="H214" s="8">
        <v>2</v>
      </c>
      <c r="I214" s="12"/>
      <c r="J214" s="12">
        <f t="shared" si="6"/>
        <v>0</v>
      </c>
    </row>
    <row r="215" spans="2:10" ht="24.95" customHeight="1">
      <c r="B215" s="8">
        <v>210</v>
      </c>
      <c r="C215" s="13" t="s">
        <v>128</v>
      </c>
      <c r="D215" s="13" t="s">
        <v>254</v>
      </c>
      <c r="E215" s="9" t="s">
        <v>14</v>
      </c>
      <c r="F215" s="14" t="s">
        <v>219</v>
      </c>
      <c r="G215" s="11"/>
      <c r="H215" s="8">
        <v>2</v>
      </c>
      <c r="I215" s="12"/>
      <c r="J215" s="12">
        <f t="shared" si="6"/>
        <v>0</v>
      </c>
    </row>
    <row r="216" spans="2:10" ht="24.95" customHeight="1">
      <c r="B216" s="8">
        <v>211</v>
      </c>
      <c r="C216" s="13" t="s">
        <v>128</v>
      </c>
      <c r="D216" s="13" t="s">
        <v>255</v>
      </c>
      <c r="E216" s="9" t="s">
        <v>14</v>
      </c>
      <c r="F216" s="14" t="s">
        <v>219</v>
      </c>
      <c r="G216" s="11"/>
      <c r="H216" s="8">
        <v>2</v>
      </c>
      <c r="I216" s="12"/>
      <c r="J216" s="12">
        <f t="shared" si="6"/>
        <v>0</v>
      </c>
    </row>
    <row r="217" spans="2:10" ht="24.95" customHeight="1">
      <c r="B217" s="8">
        <v>212</v>
      </c>
      <c r="C217" s="13" t="s">
        <v>58</v>
      </c>
      <c r="D217" s="13" t="s">
        <v>256</v>
      </c>
      <c r="E217" s="9" t="s">
        <v>14</v>
      </c>
      <c r="F217" s="14" t="s">
        <v>257</v>
      </c>
      <c r="G217" s="11"/>
      <c r="H217" s="8">
        <v>2</v>
      </c>
      <c r="I217" s="12"/>
      <c r="J217" s="12">
        <f t="shared" si="6"/>
        <v>0</v>
      </c>
    </row>
    <row r="218" spans="2:10" ht="24.95" customHeight="1">
      <c r="B218" s="8">
        <v>213</v>
      </c>
      <c r="C218" s="13" t="s">
        <v>58</v>
      </c>
      <c r="D218" s="13" t="s">
        <v>258</v>
      </c>
      <c r="E218" s="9" t="s">
        <v>14</v>
      </c>
      <c r="F218" s="14" t="s">
        <v>257</v>
      </c>
      <c r="G218" s="11"/>
      <c r="H218" s="8">
        <v>2</v>
      </c>
      <c r="I218" s="12"/>
      <c r="J218" s="12">
        <f t="shared" si="6"/>
        <v>0</v>
      </c>
    </row>
    <row r="219" spans="2:10" ht="24.95" customHeight="1">
      <c r="B219" s="8">
        <v>214</v>
      </c>
      <c r="C219" s="13" t="s">
        <v>17</v>
      </c>
      <c r="D219" s="13" t="s">
        <v>259</v>
      </c>
      <c r="E219" s="9" t="s">
        <v>14</v>
      </c>
      <c r="F219" s="14" t="s">
        <v>257</v>
      </c>
      <c r="G219" s="11"/>
      <c r="H219" s="8">
        <v>2</v>
      </c>
      <c r="I219" s="12"/>
      <c r="J219" s="12">
        <f t="shared" si="6"/>
        <v>0</v>
      </c>
    </row>
    <row r="220" spans="2:10" ht="24.95" customHeight="1">
      <c r="B220" s="8">
        <v>215</v>
      </c>
      <c r="C220" s="13" t="s">
        <v>17</v>
      </c>
      <c r="D220" s="13" t="s">
        <v>260</v>
      </c>
      <c r="E220" s="9" t="s">
        <v>14</v>
      </c>
      <c r="F220" s="14" t="s">
        <v>257</v>
      </c>
      <c r="G220" s="11"/>
      <c r="H220" s="8">
        <v>2</v>
      </c>
      <c r="I220" s="12"/>
      <c r="J220" s="12">
        <f t="shared" si="6"/>
        <v>0</v>
      </c>
    </row>
    <row r="221" spans="2:10" ht="24.95" customHeight="1">
      <c r="B221" s="8">
        <v>216</v>
      </c>
      <c r="C221" s="13" t="s">
        <v>261</v>
      </c>
      <c r="D221" s="13" t="s">
        <v>262</v>
      </c>
      <c r="E221" s="9" t="s">
        <v>14</v>
      </c>
      <c r="F221" s="14" t="s">
        <v>257</v>
      </c>
      <c r="G221" s="11"/>
      <c r="H221" s="8">
        <v>2</v>
      </c>
      <c r="I221" s="12"/>
      <c r="J221" s="12">
        <f t="shared" si="6"/>
        <v>0</v>
      </c>
    </row>
    <row r="222" spans="2:10" ht="24.95" customHeight="1">
      <c r="B222" s="8">
        <v>217</v>
      </c>
      <c r="C222" s="13" t="s">
        <v>261</v>
      </c>
      <c r="D222" s="13" t="s">
        <v>263</v>
      </c>
      <c r="E222" s="9" t="s">
        <v>14</v>
      </c>
      <c r="F222" s="14" t="s">
        <v>257</v>
      </c>
      <c r="G222" s="11"/>
      <c r="H222" s="8">
        <v>2</v>
      </c>
      <c r="I222" s="12"/>
      <c r="J222" s="12">
        <f t="shared" si="6"/>
        <v>0</v>
      </c>
    </row>
    <row r="223" spans="2:10" ht="24.95" customHeight="1">
      <c r="B223" s="8">
        <v>218</v>
      </c>
      <c r="C223" s="13" t="s">
        <v>261</v>
      </c>
      <c r="D223" s="13" t="s">
        <v>264</v>
      </c>
      <c r="E223" s="9" t="s">
        <v>14</v>
      </c>
      <c r="F223" s="14" t="s">
        <v>257</v>
      </c>
      <c r="G223" s="11"/>
      <c r="H223" s="8">
        <v>2</v>
      </c>
      <c r="I223" s="12"/>
      <c r="J223" s="12">
        <f t="shared" si="6"/>
        <v>0</v>
      </c>
    </row>
    <row r="224" spans="2:10" ht="24.95" customHeight="1">
      <c r="B224" s="8">
        <v>219</v>
      </c>
      <c r="C224" s="13" t="s">
        <v>261</v>
      </c>
      <c r="D224" s="13" t="s">
        <v>265</v>
      </c>
      <c r="E224" s="9" t="s">
        <v>14</v>
      </c>
      <c r="F224" s="14" t="s">
        <v>257</v>
      </c>
      <c r="G224" s="11"/>
      <c r="H224" s="8">
        <v>2</v>
      </c>
      <c r="I224" s="12"/>
      <c r="J224" s="12">
        <f t="shared" si="6"/>
        <v>0</v>
      </c>
    </row>
    <row r="225" spans="2:1022" ht="24.95" customHeight="1">
      <c r="B225" s="8">
        <v>220</v>
      </c>
      <c r="C225" s="13" t="s">
        <v>22</v>
      </c>
      <c r="D225" s="13" t="s">
        <v>266</v>
      </c>
      <c r="E225" s="9" t="s">
        <v>14</v>
      </c>
      <c r="F225" s="14" t="s">
        <v>267</v>
      </c>
      <c r="G225" s="11"/>
      <c r="H225" s="8">
        <v>2</v>
      </c>
      <c r="I225" s="12"/>
      <c r="J225" s="12">
        <f t="shared" ref="J225:J256" si="7">I225*H225</f>
        <v>0</v>
      </c>
    </row>
    <row r="226" spans="2:1022" ht="24.95" customHeight="1">
      <c r="B226" s="8">
        <v>221</v>
      </c>
      <c r="C226" s="13" t="s">
        <v>22</v>
      </c>
      <c r="D226" s="13" t="s">
        <v>268</v>
      </c>
      <c r="E226" s="9" t="s">
        <v>14</v>
      </c>
      <c r="F226" s="14" t="s">
        <v>267</v>
      </c>
      <c r="G226" s="11"/>
      <c r="H226" s="8">
        <v>2</v>
      </c>
      <c r="I226" s="12"/>
      <c r="J226" s="12">
        <f t="shared" si="7"/>
        <v>0</v>
      </c>
    </row>
    <row r="227" spans="2:1022" ht="24.95" customHeight="1">
      <c r="B227" s="8">
        <v>222</v>
      </c>
      <c r="C227" s="13" t="s">
        <v>22</v>
      </c>
      <c r="D227" s="13" t="s">
        <v>269</v>
      </c>
      <c r="E227" s="9" t="s">
        <v>14</v>
      </c>
      <c r="F227" s="14" t="s">
        <v>267</v>
      </c>
      <c r="G227" s="11"/>
      <c r="H227" s="8">
        <v>2</v>
      </c>
      <c r="I227" s="12"/>
      <c r="J227" s="12">
        <f t="shared" si="7"/>
        <v>0</v>
      </c>
    </row>
    <row r="228" spans="2:1022" ht="24.95" customHeight="1">
      <c r="B228" s="8">
        <v>223</v>
      </c>
      <c r="C228" s="13" t="s">
        <v>48</v>
      </c>
      <c r="D228" s="13" t="s">
        <v>270</v>
      </c>
      <c r="E228" s="9" t="s">
        <v>14</v>
      </c>
      <c r="F228" s="14" t="s">
        <v>271</v>
      </c>
      <c r="G228" s="11"/>
      <c r="H228" s="8">
        <v>2</v>
      </c>
      <c r="I228" s="12"/>
      <c r="J228" s="12">
        <f t="shared" si="7"/>
        <v>0</v>
      </c>
    </row>
    <row r="229" spans="2:1022" ht="24.95" customHeight="1">
      <c r="B229" s="8">
        <v>224</v>
      </c>
      <c r="C229" s="13" t="s">
        <v>22</v>
      </c>
      <c r="D229" s="13" t="s">
        <v>272</v>
      </c>
      <c r="E229" s="9" t="s">
        <v>14</v>
      </c>
      <c r="F229" s="14" t="s">
        <v>271</v>
      </c>
      <c r="G229" s="11"/>
      <c r="H229" s="8">
        <v>2</v>
      </c>
      <c r="I229" s="12"/>
      <c r="J229" s="12">
        <f t="shared" si="7"/>
        <v>0</v>
      </c>
    </row>
    <row r="230" spans="2:1022" ht="24.95" customHeight="1">
      <c r="B230" s="8">
        <v>225</v>
      </c>
      <c r="C230" s="13" t="s">
        <v>22</v>
      </c>
      <c r="D230" s="13" t="s">
        <v>273</v>
      </c>
      <c r="E230" s="9" t="s">
        <v>14</v>
      </c>
      <c r="F230" s="14" t="s">
        <v>271</v>
      </c>
      <c r="G230" s="11"/>
      <c r="H230" s="8">
        <v>2</v>
      </c>
      <c r="I230" s="12"/>
      <c r="J230" s="12">
        <f t="shared" si="7"/>
        <v>0</v>
      </c>
    </row>
    <row r="231" spans="2:1022" ht="24.95" customHeight="1">
      <c r="B231" s="8">
        <v>226</v>
      </c>
      <c r="C231" s="13" t="s">
        <v>22</v>
      </c>
      <c r="D231" s="13" t="s">
        <v>274</v>
      </c>
      <c r="E231" s="9" t="s">
        <v>14</v>
      </c>
      <c r="F231" s="14" t="s">
        <v>271</v>
      </c>
      <c r="G231" s="11"/>
      <c r="H231" s="8">
        <v>2</v>
      </c>
      <c r="I231" s="12"/>
      <c r="J231" s="12">
        <f t="shared" si="7"/>
        <v>0</v>
      </c>
    </row>
    <row r="232" spans="2:1022" ht="24.95" customHeight="1">
      <c r="B232" s="8">
        <v>227</v>
      </c>
      <c r="C232" s="13" t="s">
        <v>22</v>
      </c>
      <c r="D232" s="13" t="s">
        <v>275</v>
      </c>
      <c r="E232" s="9" t="s">
        <v>14</v>
      </c>
      <c r="F232" s="14" t="s">
        <v>271</v>
      </c>
      <c r="G232" s="11"/>
      <c r="H232" s="8">
        <v>2</v>
      </c>
      <c r="I232" s="12"/>
      <c r="J232" s="12">
        <f t="shared" si="7"/>
        <v>0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</row>
    <row r="233" spans="2:1022" ht="24.95" customHeight="1">
      <c r="B233" s="8">
        <v>228</v>
      </c>
      <c r="C233" s="13" t="s">
        <v>22</v>
      </c>
      <c r="D233" s="13" t="s">
        <v>276</v>
      </c>
      <c r="E233" s="9" t="s">
        <v>14</v>
      </c>
      <c r="F233" s="14" t="s">
        <v>271</v>
      </c>
      <c r="G233" s="11"/>
      <c r="H233" s="8">
        <v>2</v>
      </c>
      <c r="I233" s="12"/>
      <c r="J233" s="12">
        <f t="shared" si="7"/>
        <v>0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</row>
    <row r="234" spans="2:1022" ht="24.95" customHeight="1">
      <c r="B234" s="8">
        <v>229</v>
      </c>
      <c r="C234" s="13" t="s">
        <v>22</v>
      </c>
      <c r="D234" s="13" t="s">
        <v>277</v>
      </c>
      <c r="E234" s="9" t="s">
        <v>14</v>
      </c>
      <c r="F234" s="14" t="s">
        <v>271</v>
      </c>
      <c r="G234" s="11"/>
      <c r="H234" s="8">
        <v>2</v>
      </c>
      <c r="I234" s="12"/>
      <c r="J234" s="12">
        <f t="shared" si="7"/>
        <v>0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</row>
    <row r="235" spans="2:1022" ht="24.95" customHeight="1">
      <c r="B235" s="8">
        <v>230</v>
      </c>
      <c r="C235" s="13" t="s">
        <v>22</v>
      </c>
      <c r="D235" s="13" t="s">
        <v>278</v>
      </c>
      <c r="E235" s="9" t="s">
        <v>14</v>
      </c>
      <c r="F235" s="14" t="s">
        <v>271</v>
      </c>
      <c r="G235" s="11"/>
      <c r="H235" s="8">
        <v>2</v>
      </c>
      <c r="I235" s="12"/>
      <c r="J235" s="12">
        <f t="shared" si="7"/>
        <v>0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</row>
    <row r="236" spans="2:1022" ht="24.95" customHeight="1">
      <c r="B236" s="8">
        <v>231</v>
      </c>
      <c r="C236" s="13" t="s">
        <v>22</v>
      </c>
      <c r="D236" s="13" t="s">
        <v>279</v>
      </c>
      <c r="E236" s="9" t="s">
        <v>14</v>
      </c>
      <c r="F236" s="14" t="s">
        <v>271</v>
      </c>
      <c r="G236" s="11"/>
      <c r="H236" s="8">
        <v>2</v>
      </c>
      <c r="I236" s="12"/>
      <c r="J236" s="12">
        <f t="shared" si="7"/>
        <v>0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</row>
    <row r="237" spans="2:1022" ht="24.95" customHeight="1">
      <c r="B237" s="8">
        <v>232</v>
      </c>
      <c r="C237" s="13" t="s">
        <v>280</v>
      </c>
      <c r="D237" s="13" t="s">
        <v>281</v>
      </c>
      <c r="E237" s="9" t="s">
        <v>14</v>
      </c>
      <c r="F237" s="14" t="s">
        <v>271</v>
      </c>
      <c r="G237" s="11"/>
      <c r="H237" s="8">
        <v>2</v>
      </c>
      <c r="I237" s="12"/>
      <c r="J237" s="12">
        <f t="shared" si="7"/>
        <v>0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</row>
    <row r="238" spans="2:1022" ht="24.95" customHeight="1">
      <c r="B238" s="8">
        <v>233</v>
      </c>
      <c r="C238" s="13" t="s">
        <v>280</v>
      </c>
      <c r="D238" s="13" t="s">
        <v>282</v>
      </c>
      <c r="E238" s="9" t="s">
        <v>14</v>
      </c>
      <c r="F238" s="14" t="s">
        <v>271</v>
      </c>
      <c r="G238" s="11"/>
      <c r="H238" s="8">
        <v>2</v>
      </c>
      <c r="I238" s="12"/>
      <c r="J238" s="12">
        <f t="shared" si="7"/>
        <v>0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</row>
    <row r="239" spans="2:1022" ht="24.95" customHeight="1">
      <c r="B239" s="8">
        <v>234</v>
      </c>
      <c r="C239" s="13" t="s">
        <v>280</v>
      </c>
      <c r="D239" s="13" t="s">
        <v>283</v>
      </c>
      <c r="E239" s="9" t="s">
        <v>14</v>
      </c>
      <c r="F239" s="14" t="s">
        <v>271</v>
      </c>
      <c r="G239" s="11"/>
      <c r="H239" s="8">
        <v>2</v>
      </c>
      <c r="I239" s="12"/>
      <c r="J239" s="12">
        <f t="shared" si="7"/>
        <v>0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</row>
    <row r="240" spans="2:1022" ht="24.95" customHeight="1">
      <c r="B240" s="8">
        <v>235</v>
      </c>
      <c r="C240" s="13" t="s">
        <v>280</v>
      </c>
      <c r="D240" s="13" t="s">
        <v>284</v>
      </c>
      <c r="E240" s="9" t="s">
        <v>14</v>
      </c>
      <c r="F240" s="14" t="s">
        <v>271</v>
      </c>
      <c r="G240" s="11"/>
      <c r="H240" s="8">
        <v>2</v>
      </c>
      <c r="I240" s="12"/>
      <c r="J240" s="12">
        <f t="shared" si="7"/>
        <v>0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</row>
    <row r="241" spans="2:1022" ht="24.95" customHeight="1">
      <c r="B241" s="8">
        <v>236</v>
      </c>
      <c r="C241" s="13" t="s">
        <v>280</v>
      </c>
      <c r="D241" s="13" t="s">
        <v>285</v>
      </c>
      <c r="E241" s="9" t="s">
        <v>14</v>
      </c>
      <c r="F241" s="14" t="s">
        <v>271</v>
      </c>
      <c r="G241" s="11"/>
      <c r="H241" s="8">
        <v>2</v>
      </c>
      <c r="I241" s="12"/>
      <c r="J241" s="12">
        <f t="shared" si="7"/>
        <v>0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</row>
    <row r="242" spans="2:1022" ht="24.95" customHeight="1">
      <c r="B242" s="8">
        <v>237</v>
      </c>
      <c r="C242" s="13" t="s">
        <v>22</v>
      </c>
      <c r="D242" s="13" t="s">
        <v>286</v>
      </c>
      <c r="E242" s="9" t="s">
        <v>14</v>
      </c>
      <c r="F242" s="14" t="s">
        <v>271</v>
      </c>
      <c r="G242" s="11"/>
      <c r="H242" s="8">
        <v>2</v>
      </c>
      <c r="I242" s="12"/>
      <c r="J242" s="12">
        <f t="shared" si="7"/>
        <v>0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</row>
    <row r="243" spans="2:1022" ht="24.95" customHeight="1">
      <c r="B243" s="8">
        <v>238</v>
      </c>
      <c r="C243" s="13" t="s">
        <v>22</v>
      </c>
      <c r="D243" s="13" t="s">
        <v>287</v>
      </c>
      <c r="E243" s="9" t="s">
        <v>14</v>
      </c>
      <c r="F243" s="14" t="s">
        <v>271</v>
      </c>
      <c r="G243" s="11"/>
      <c r="H243" s="8">
        <v>2</v>
      </c>
      <c r="I243" s="12"/>
      <c r="J243" s="12">
        <f t="shared" si="7"/>
        <v>0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</row>
    <row r="244" spans="2:1022" ht="24.95" customHeight="1">
      <c r="B244" s="8">
        <v>239</v>
      </c>
      <c r="C244" s="13" t="s">
        <v>22</v>
      </c>
      <c r="D244" s="13" t="s">
        <v>288</v>
      </c>
      <c r="E244" s="9" t="s">
        <v>14</v>
      </c>
      <c r="F244" s="14" t="s">
        <v>271</v>
      </c>
      <c r="G244" s="11"/>
      <c r="H244" s="8">
        <v>2</v>
      </c>
      <c r="I244" s="12"/>
      <c r="J244" s="12">
        <f t="shared" si="7"/>
        <v>0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</row>
    <row r="245" spans="2:1022" ht="24.95" customHeight="1">
      <c r="B245" s="8">
        <v>240</v>
      </c>
      <c r="C245" s="13" t="s">
        <v>22</v>
      </c>
      <c r="D245" s="13" t="s">
        <v>289</v>
      </c>
      <c r="E245" s="9" t="s">
        <v>14</v>
      </c>
      <c r="F245" s="14" t="s">
        <v>271</v>
      </c>
      <c r="G245" s="11"/>
      <c r="H245" s="8">
        <v>2</v>
      </c>
      <c r="I245" s="12"/>
      <c r="J245" s="12">
        <f t="shared" si="7"/>
        <v>0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</row>
    <row r="246" spans="2:1022" ht="24.95" customHeight="1">
      <c r="B246" s="8">
        <v>241</v>
      </c>
      <c r="C246" s="13" t="s">
        <v>22</v>
      </c>
      <c r="D246" s="13" t="s">
        <v>290</v>
      </c>
      <c r="E246" s="9" t="s">
        <v>14</v>
      </c>
      <c r="F246" s="14" t="s">
        <v>271</v>
      </c>
      <c r="G246" s="11"/>
      <c r="H246" s="8">
        <v>2</v>
      </c>
      <c r="I246" s="12"/>
      <c r="J246" s="12">
        <f t="shared" si="7"/>
        <v>0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</row>
    <row r="247" spans="2:1022" ht="24.95" customHeight="1">
      <c r="B247" s="8">
        <v>242</v>
      </c>
      <c r="C247" s="13" t="s">
        <v>58</v>
      </c>
      <c r="D247" s="13" t="s">
        <v>291</v>
      </c>
      <c r="E247" s="9" t="s">
        <v>14</v>
      </c>
      <c r="F247" s="14" t="s">
        <v>271</v>
      </c>
      <c r="G247" s="11"/>
      <c r="H247" s="8">
        <v>2</v>
      </c>
      <c r="I247" s="12"/>
      <c r="J247" s="12">
        <f t="shared" si="7"/>
        <v>0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</row>
    <row r="248" spans="2:1022" ht="24.95" customHeight="1">
      <c r="B248" s="8">
        <v>243</v>
      </c>
      <c r="C248" s="13" t="s">
        <v>22</v>
      </c>
      <c r="D248" s="13" t="s">
        <v>292</v>
      </c>
      <c r="E248" s="9" t="s">
        <v>14</v>
      </c>
      <c r="F248" s="14" t="s">
        <v>271</v>
      </c>
      <c r="G248" s="11"/>
      <c r="H248" s="8">
        <v>2</v>
      </c>
      <c r="I248" s="12"/>
      <c r="J248" s="12">
        <f t="shared" si="7"/>
        <v>0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</row>
    <row r="249" spans="2:1022" ht="24.95" customHeight="1">
      <c r="B249" s="8">
        <v>244</v>
      </c>
      <c r="C249" s="13" t="s">
        <v>22</v>
      </c>
      <c r="D249" s="13" t="s">
        <v>293</v>
      </c>
      <c r="E249" s="9" t="s">
        <v>14</v>
      </c>
      <c r="F249" s="14" t="s">
        <v>271</v>
      </c>
      <c r="G249" s="11"/>
      <c r="H249" s="8">
        <v>2</v>
      </c>
      <c r="I249" s="12"/>
      <c r="J249" s="12">
        <f t="shared" si="7"/>
        <v>0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</row>
    <row r="250" spans="2:1022" ht="24.95" customHeight="1">
      <c r="B250" s="8">
        <v>245</v>
      </c>
      <c r="C250" s="13" t="s">
        <v>48</v>
      </c>
      <c r="D250" s="13" t="s">
        <v>294</v>
      </c>
      <c r="E250" s="9" t="s">
        <v>14</v>
      </c>
      <c r="F250" s="14" t="s">
        <v>271</v>
      </c>
      <c r="G250" s="11"/>
      <c r="H250" s="8">
        <v>2</v>
      </c>
      <c r="I250" s="12"/>
      <c r="J250" s="12">
        <f t="shared" si="7"/>
        <v>0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</row>
    <row r="251" spans="2:1022" ht="24.95" customHeight="1">
      <c r="B251" s="8">
        <v>246</v>
      </c>
      <c r="C251" s="13" t="s">
        <v>48</v>
      </c>
      <c r="D251" s="13" t="s">
        <v>295</v>
      </c>
      <c r="E251" s="9" t="s">
        <v>14</v>
      </c>
      <c r="F251" s="14" t="s">
        <v>271</v>
      </c>
      <c r="G251" s="11"/>
      <c r="H251" s="8">
        <v>2</v>
      </c>
      <c r="I251" s="12"/>
      <c r="J251" s="12">
        <f t="shared" si="7"/>
        <v>0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</row>
    <row r="252" spans="2:1022" ht="24.95" customHeight="1">
      <c r="B252" s="8">
        <v>247</v>
      </c>
      <c r="C252" s="13" t="s">
        <v>48</v>
      </c>
      <c r="D252" s="13" t="s">
        <v>296</v>
      </c>
      <c r="E252" s="9" t="s">
        <v>14</v>
      </c>
      <c r="F252" s="14" t="s">
        <v>271</v>
      </c>
      <c r="G252" s="11"/>
      <c r="H252" s="8">
        <v>2</v>
      </c>
      <c r="I252" s="12"/>
      <c r="J252" s="12">
        <f t="shared" si="7"/>
        <v>0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</row>
    <row r="253" spans="2:1022" ht="24.95" customHeight="1">
      <c r="B253" s="8">
        <v>248</v>
      </c>
      <c r="C253" s="13" t="s">
        <v>22</v>
      </c>
      <c r="D253" s="13" t="s">
        <v>297</v>
      </c>
      <c r="E253" s="9" t="s">
        <v>14</v>
      </c>
      <c r="F253" s="14" t="s">
        <v>271</v>
      </c>
      <c r="G253" s="11"/>
      <c r="H253" s="8">
        <v>2</v>
      </c>
      <c r="I253" s="12"/>
      <c r="J253" s="12">
        <f t="shared" si="7"/>
        <v>0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</row>
    <row r="254" spans="2:1022" ht="24.95" customHeight="1">
      <c r="B254" s="8">
        <v>249</v>
      </c>
      <c r="C254" s="13" t="s">
        <v>298</v>
      </c>
      <c r="D254" s="13" t="s">
        <v>299</v>
      </c>
      <c r="E254" s="9" t="s">
        <v>14</v>
      </c>
      <c r="F254" s="14" t="s">
        <v>271</v>
      </c>
      <c r="G254" s="11"/>
      <c r="H254" s="8">
        <v>2</v>
      </c>
      <c r="I254" s="12"/>
      <c r="J254" s="12">
        <f t="shared" si="7"/>
        <v>0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</row>
    <row r="255" spans="2:1022" ht="24.95" customHeight="1">
      <c r="B255" s="8">
        <v>250</v>
      </c>
      <c r="C255" s="13" t="s">
        <v>298</v>
      </c>
      <c r="D255" s="13" t="s">
        <v>300</v>
      </c>
      <c r="E255" s="9" t="s">
        <v>14</v>
      </c>
      <c r="F255" s="14" t="s">
        <v>271</v>
      </c>
      <c r="G255" s="11"/>
      <c r="H255" s="8">
        <v>2</v>
      </c>
      <c r="I255" s="12"/>
      <c r="J255" s="12">
        <f t="shared" si="7"/>
        <v>0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</row>
    <row r="256" spans="2:1022" ht="24.95" customHeight="1">
      <c r="B256" s="8">
        <v>251</v>
      </c>
      <c r="C256" s="13" t="s">
        <v>48</v>
      </c>
      <c r="D256" s="13" t="s">
        <v>301</v>
      </c>
      <c r="E256" s="9" t="s">
        <v>14</v>
      </c>
      <c r="F256" s="14" t="s">
        <v>271</v>
      </c>
      <c r="G256" s="11"/>
      <c r="H256" s="8">
        <v>2</v>
      </c>
      <c r="I256" s="12"/>
      <c r="J256" s="12">
        <f t="shared" si="7"/>
        <v>0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</row>
    <row r="257" spans="2:1022" ht="24.95" customHeight="1">
      <c r="B257" s="8">
        <v>252</v>
      </c>
      <c r="C257" s="13" t="s">
        <v>58</v>
      </c>
      <c r="D257" s="13" t="s">
        <v>302</v>
      </c>
      <c r="E257" s="9" t="s">
        <v>14</v>
      </c>
      <c r="F257" s="14" t="s">
        <v>271</v>
      </c>
      <c r="G257" s="11"/>
      <c r="H257" s="8">
        <v>2</v>
      </c>
      <c r="I257" s="12"/>
      <c r="J257" s="12">
        <f t="shared" ref="J257:J288" si="8">I257*H257</f>
        <v>0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</row>
    <row r="258" spans="2:1022" ht="24.95" customHeight="1">
      <c r="B258" s="8">
        <v>253</v>
      </c>
      <c r="C258" s="13" t="s">
        <v>22</v>
      </c>
      <c r="D258" s="13" t="s">
        <v>303</v>
      </c>
      <c r="E258" s="9" t="s">
        <v>14</v>
      </c>
      <c r="F258" s="14" t="s">
        <v>271</v>
      </c>
      <c r="G258" s="11"/>
      <c r="H258" s="8">
        <v>2</v>
      </c>
      <c r="I258" s="12"/>
      <c r="J258" s="12">
        <f t="shared" si="8"/>
        <v>0</v>
      </c>
    </row>
    <row r="259" spans="2:1022" ht="24.95" customHeight="1">
      <c r="B259" s="8">
        <v>254</v>
      </c>
      <c r="C259" s="13" t="s">
        <v>22</v>
      </c>
      <c r="D259" s="13" t="s">
        <v>304</v>
      </c>
      <c r="E259" s="9" t="s">
        <v>14</v>
      </c>
      <c r="F259" s="14" t="s">
        <v>305</v>
      </c>
      <c r="G259" s="11"/>
      <c r="H259" s="8">
        <v>2</v>
      </c>
      <c r="I259" s="12"/>
      <c r="J259" s="12">
        <f t="shared" si="8"/>
        <v>0</v>
      </c>
    </row>
    <row r="260" spans="2:1022" ht="24.95" customHeight="1">
      <c r="B260" s="8">
        <v>255</v>
      </c>
      <c r="C260" s="13" t="s">
        <v>22</v>
      </c>
      <c r="D260" s="13" t="s">
        <v>306</v>
      </c>
      <c r="E260" s="9" t="s">
        <v>14</v>
      </c>
      <c r="F260" s="14" t="s">
        <v>305</v>
      </c>
      <c r="G260" s="11"/>
      <c r="H260" s="8">
        <v>2</v>
      </c>
      <c r="I260" s="12"/>
      <c r="J260" s="12">
        <f t="shared" si="8"/>
        <v>0</v>
      </c>
    </row>
    <row r="261" spans="2:1022" ht="24.95" customHeight="1">
      <c r="B261" s="8">
        <v>256</v>
      </c>
      <c r="C261" s="13" t="s">
        <v>22</v>
      </c>
      <c r="D261" s="13" t="s">
        <v>307</v>
      </c>
      <c r="E261" s="9" t="s">
        <v>14</v>
      </c>
      <c r="F261" s="14" t="s">
        <v>305</v>
      </c>
      <c r="G261" s="11"/>
      <c r="H261" s="8">
        <v>2</v>
      </c>
      <c r="I261" s="12"/>
      <c r="J261" s="12">
        <f t="shared" si="8"/>
        <v>0</v>
      </c>
    </row>
    <row r="262" spans="2:1022" ht="24.95" customHeight="1">
      <c r="B262" s="8">
        <v>257</v>
      </c>
      <c r="C262" s="13" t="s">
        <v>22</v>
      </c>
      <c r="D262" s="13" t="s">
        <v>308</v>
      </c>
      <c r="E262" s="9" t="s">
        <v>14</v>
      </c>
      <c r="F262" s="14" t="s">
        <v>305</v>
      </c>
      <c r="G262" s="11"/>
      <c r="H262" s="8">
        <v>2</v>
      </c>
      <c r="I262" s="12"/>
      <c r="J262" s="12">
        <f t="shared" si="8"/>
        <v>0</v>
      </c>
    </row>
    <row r="263" spans="2:1022" ht="24.95" customHeight="1">
      <c r="B263" s="8">
        <v>258</v>
      </c>
      <c r="C263" s="13" t="s">
        <v>22</v>
      </c>
      <c r="D263" s="13" t="s">
        <v>309</v>
      </c>
      <c r="E263" s="9" t="s">
        <v>14</v>
      </c>
      <c r="F263" s="14" t="s">
        <v>305</v>
      </c>
      <c r="G263" s="11"/>
      <c r="H263" s="8">
        <v>2</v>
      </c>
      <c r="I263" s="12"/>
      <c r="J263" s="12">
        <f t="shared" si="8"/>
        <v>0</v>
      </c>
    </row>
    <row r="264" spans="2:1022" ht="24.95" customHeight="1">
      <c r="B264" s="8">
        <v>259</v>
      </c>
      <c r="C264" s="13" t="s">
        <v>22</v>
      </c>
      <c r="D264" s="13" t="s">
        <v>310</v>
      </c>
      <c r="E264" s="9" t="s">
        <v>14</v>
      </c>
      <c r="F264" s="14" t="s">
        <v>305</v>
      </c>
      <c r="G264" s="11"/>
      <c r="H264" s="8">
        <v>2</v>
      </c>
      <c r="I264" s="12"/>
      <c r="J264" s="12">
        <f t="shared" si="8"/>
        <v>0</v>
      </c>
    </row>
    <row r="265" spans="2:1022" ht="24.95" customHeight="1">
      <c r="B265" s="8">
        <v>260</v>
      </c>
      <c r="C265" s="13" t="s">
        <v>22</v>
      </c>
      <c r="D265" s="13" t="s">
        <v>311</v>
      </c>
      <c r="E265" s="9" t="s">
        <v>14</v>
      </c>
      <c r="F265" s="14" t="s">
        <v>305</v>
      </c>
      <c r="G265" s="11"/>
      <c r="H265" s="8">
        <v>2</v>
      </c>
      <c r="I265" s="12"/>
      <c r="J265" s="12">
        <f t="shared" si="8"/>
        <v>0</v>
      </c>
    </row>
    <row r="266" spans="2:1022" ht="24.95" customHeight="1">
      <c r="B266" s="8">
        <v>261</v>
      </c>
      <c r="C266" s="13" t="s">
        <v>22</v>
      </c>
      <c r="D266" s="13" t="s">
        <v>312</v>
      </c>
      <c r="E266" s="9" t="s">
        <v>14</v>
      </c>
      <c r="F266" s="14" t="s">
        <v>305</v>
      </c>
      <c r="G266" s="11"/>
      <c r="H266" s="8">
        <v>2</v>
      </c>
      <c r="I266" s="12"/>
      <c r="J266" s="12">
        <f t="shared" si="8"/>
        <v>0</v>
      </c>
    </row>
    <row r="267" spans="2:1022" ht="24.95" customHeight="1">
      <c r="B267" s="8">
        <v>262</v>
      </c>
      <c r="C267" s="13" t="s">
        <v>22</v>
      </c>
      <c r="D267" s="13" t="s">
        <v>313</v>
      </c>
      <c r="E267" s="9" t="s">
        <v>14</v>
      </c>
      <c r="F267" s="14" t="s">
        <v>305</v>
      </c>
      <c r="G267" s="11"/>
      <c r="H267" s="8">
        <v>2</v>
      </c>
      <c r="I267" s="12"/>
      <c r="J267" s="12">
        <f t="shared" si="8"/>
        <v>0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</row>
    <row r="268" spans="2:1022" ht="24.95" customHeight="1">
      <c r="B268" s="8">
        <v>263</v>
      </c>
      <c r="C268" s="13" t="s">
        <v>22</v>
      </c>
      <c r="D268" s="13" t="s">
        <v>314</v>
      </c>
      <c r="E268" s="9" t="s">
        <v>14</v>
      </c>
      <c r="F268" s="14" t="s">
        <v>305</v>
      </c>
      <c r="G268" s="11"/>
      <c r="H268" s="8">
        <v>2</v>
      </c>
      <c r="I268" s="12"/>
      <c r="J268" s="12">
        <f t="shared" si="8"/>
        <v>0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</row>
    <row r="269" spans="2:1022" ht="24.95" customHeight="1">
      <c r="B269" s="8">
        <v>264</v>
      </c>
      <c r="C269" s="13" t="s">
        <v>315</v>
      </c>
      <c r="D269" s="13" t="s">
        <v>316</v>
      </c>
      <c r="E269" s="9" t="s">
        <v>14</v>
      </c>
      <c r="F269" s="14" t="s">
        <v>317</v>
      </c>
      <c r="G269" s="11"/>
      <c r="H269" s="8">
        <v>2</v>
      </c>
      <c r="I269" s="12"/>
      <c r="J269" s="12">
        <f t="shared" si="8"/>
        <v>0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</row>
    <row r="270" spans="2:1022" ht="24.95" customHeight="1">
      <c r="B270" s="8">
        <v>265</v>
      </c>
      <c r="C270" s="13" t="s">
        <v>315</v>
      </c>
      <c r="D270" s="13" t="s">
        <v>318</v>
      </c>
      <c r="E270" s="9" t="s">
        <v>14</v>
      </c>
      <c r="F270" s="14" t="s">
        <v>317</v>
      </c>
      <c r="G270" s="11"/>
      <c r="H270" s="8">
        <v>2</v>
      </c>
      <c r="I270" s="12"/>
      <c r="J270" s="12">
        <f t="shared" si="8"/>
        <v>0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</row>
    <row r="271" spans="2:1022" ht="24.95" customHeight="1">
      <c r="B271" s="8">
        <v>266</v>
      </c>
      <c r="C271" s="13" t="s">
        <v>22</v>
      </c>
      <c r="D271" s="13" t="s">
        <v>319</v>
      </c>
      <c r="E271" s="9" t="s">
        <v>14</v>
      </c>
      <c r="F271" s="14" t="s">
        <v>317</v>
      </c>
      <c r="G271" s="11"/>
      <c r="H271" s="8">
        <v>2</v>
      </c>
      <c r="I271" s="12"/>
      <c r="J271" s="12">
        <f t="shared" si="8"/>
        <v>0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</row>
    <row r="272" spans="2:1022" ht="24.95" customHeight="1">
      <c r="B272" s="8">
        <v>267</v>
      </c>
      <c r="C272" s="13" t="s">
        <v>17</v>
      </c>
      <c r="D272" s="13" t="s">
        <v>320</v>
      </c>
      <c r="E272" s="9" t="s">
        <v>14</v>
      </c>
      <c r="F272" s="14" t="s">
        <v>317</v>
      </c>
      <c r="G272" s="11"/>
      <c r="H272" s="8">
        <v>2</v>
      </c>
      <c r="I272" s="12"/>
      <c r="J272" s="12">
        <f t="shared" si="8"/>
        <v>0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</row>
    <row r="273" spans="2:1022" ht="24.95" customHeight="1">
      <c r="B273" s="8">
        <v>268</v>
      </c>
      <c r="C273" s="13" t="s">
        <v>22</v>
      </c>
      <c r="D273" s="13" t="s">
        <v>321</v>
      </c>
      <c r="E273" s="9" t="s">
        <v>14</v>
      </c>
      <c r="F273" s="14" t="s">
        <v>317</v>
      </c>
      <c r="G273" s="11"/>
      <c r="H273" s="8">
        <v>2</v>
      </c>
      <c r="I273" s="12"/>
      <c r="J273" s="12">
        <f t="shared" si="8"/>
        <v>0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</row>
    <row r="274" spans="2:1022" ht="24.95" customHeight="1">
      <c r="B274" s="8">
        <v>269</v>
      </c>
      <c r="C274" s="13" t="s">
        <v>22</v>
      </c>
      <c r="D274" s="13" t="s">
        <v>322</v>
      </c>
      <c r="E274" s="9" t="s">
        <v>14</v>
      </c>
      <c r="F274" s="14" t="s">
        <v>317</v>
      </c>
      <c r="G274" s="11"/>
      <c r="H274" s="8">
        <v>2</v>
      </c>
      <c r="I274" s="12"/>
      <c r="J274" s="12">
        <f t="shared" si="8"/>
        <v>0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</row>
    <row r="275" spans="2:1022" ht="24.95" customHeight="1">
      <c r="B275" s="8">
        <v>270</v>
      </c>
      <c r="C275" s="13" t="s">
        <v>22</v>
      </c>
      <c r="D275" s="13" t="s">
        <v>323</v>
      </c>
      <c r="E275" s="9" t="s">
        <v>14</v>
      </c>
      <c r="F275" s="14" t="s">
        <v>317</v>
      </c>
      <c r="G275" s="11"/>
      <c r="H275" s="8">
        <v>2</v>
      </c>
      <c r="I275" s="12"/>
      <c r="J275" s="12">
        <f t="shared" si="8"/>
        <v>0</v>
      </c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</row>
    <row r="276" spans="2:1022" ht="24.95" customHeight="1">
      <c r="B276" s="8">
        <v>271</v>
      </c>
      <c r="C276" s="13" t="s">
        <v>22</v>
      </c>
      <c r="D276" s="13" t="s">
        <v>324</v>
      </c>
      <c r="E276" s="9" t="s">
        <v>14</v>
      </c>
      <c r="F276" s="14" t="s">
        <v>317</v>
      </c>
      <c r="G276" s="11"/>
      <c r="H276" s="8">
        <v>2</v>
      </c>
      <c r="I276" s="12"/>
      <c r="J276" s="12">
        <f t="shared" si="8"/>
        <v>0</v>
      </c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</row>
    <row r="277" spans="2:1022" ht="24.95" customHeight="1">
      <c r="B277" s="8">
        <v>272</v>
      </c>
      <c r="C277" s="13" t="s">
        <v>22</v>
      </c>
      <c r="D277" s="13" t="s">
        <v>325</v>
      </c>
      <c r="E277" s="9" t="s">
        <v>14</v>
      </c>
      <c r="F277" s="14" t="s">
        <v>317</v>
      </c>
      <c r="G277" s="11"/>
      <c r="H277" s="8">
        <v>2</v>
      </c>
      <c r="I277" s="12"/>
      <c r="J277" s="12">
        <f t="shared" si="8"/>
        <v>0</v>
      </c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</row>
    <row r="278" spans="2:1022" ht="24.95" customHeight="1">
      <c r="B278" s="8">
        <v>273</v>
      </c>
      <c r="C278" s="13" t="s">
        <v>22</v>
      </c>
      <c r="D278" s="13" t="s">
        <v>326</v>
      </c>
      <c r="E278" s="9" t="s">
        <v>14</v>
      </c>
      <c r="F278" s="14" t="s">
        <v>317</v>
      </c>
      <c r="G278" s="11"/>
      <c r="H278" s="8">
        <v>2</v>
      </c>
      <c r="I278" s="12"/>
      <c r="J278" s="12">
        <f t="shared" si="8"/>
        <v>0</v>
      </c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  <c r="AIU278"/>
      <c r="AIV278"/>
      <c r="AIW278"/>
      <c r="AIX278"/>
      <c r="AIY278"/>
      <c r="AIZ278"/>
      <c r="AJA278"/>
      <c r="AJB278"/>
      <c r="AJC278"/>
      <c r="AJD278"/>
      <c r="AJE278"/>
      <c r="AJF278"/>
      <c r="AJG278"/>
      <c r="AJH278"/>
      <c r="AJI278"/>
      <c r="AJJ278"/>
      <c r="AJK278"/>
      <c r="AJL278"/>
      <c r="AJM278"/>
      <c r="AJN278"/>
      <c r="AJO278"/>
      <c r="AJP278"/>
      <c r="AJQ278"/>
      <c r="AJR278"/>
      <c r="AJS278"/>
      <c r="AJT278"/>
      <c r="AJU278"/>
      <c r="AJV278"/>
      <c r="AJW278"/>
      <c r="AJX278"/>
      <c r="AJY278"/>
      <c r="AJZ278"/>
      <c r="AKA278"/>
      <c r="AKB278"/>
      <c r="AKC278"/>
      <c r="AKD278"/>
      <c r="AKE278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</row>
    <row r="279" spans="2:1022" ht="24.95" customHeight="1">
      <c r="B279" s="8">
        <v>274</v>
      </c>
      <c r="C279" s="13" t="s">
        <v>22</v>
      </c>
      <c r="D279" s="13" t="s">
        <v>327</v>
      </c>
      <c r="E279" s="9" t="s">
        <v>14</v>
      </c>
      <c r="F279" s="14" t="s">
        <v>317</v>
      </c>
      <c r="G279" s="11"/>
      <c r="H279" s="8">
        <v>2</v>
      </c>
      <c r="I279" s="12"/>
      <c r="J279" s="12">
        <f t="shared" si="8"/>
        <v>0</v>
      </c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</row>
    <row r="280" spans="2:1022" ht="24.95" customHeight="1">
      <c r="B280" s="8">
        <v>275</v>
      </c>
      <c r="C280" s="13" t="s">
        <v>22</v>
      </c>
      <c r="D280" s="13" t="s">
        <v>328</v>
      </c>
      <c r="E280" s="9" t="s">
        <v>14</v>
      </c>
      <c r="F280" s="14" t="s">
        <v>317</v>
      </c>
      <c r="G280" s="11"/>
      <c r="H280" s="8">
        <v>2</v>
      </c>
      <c r="I280" s="12"/>
      <c r="J280" s="12">
        <f t="shared" si="8"/>
        <v>0</v>
      </c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</row>
    <row r="281" spans="2:1022" ht="24.95" customHeight="1">
      <c r="B281" s="8">
        <v>276</v>
      </c>
      <c r="C281" s="13" t="s">
        <v>17</v>
      </c>
      <c r="D281" s="13" t="s">
        <v>329</v>
      </c>
      <c r="E281" s="9" t="s">
        <v>14</v>
      </c>
      <c r="F281" s="14" t="s">
        <v>317</v>
      </c>
      <c r="G281" s="11"/>
      <c r="H281" s="8">
        <v>2</v>
      </c>
      <c r="I281" s="12"/>
      <c r="J281" s="12">
        <f t="shared" si="8"/>
        <v>0</v>
      </c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</row>
    <row r="282" spans="2:1022" ht="24.95" customHeight="1">
      <c r="B282" s="8">
        <v>277</v>
      </c>
      <c r="C282" s="13" t="s">
        <v>22</v>
      </c>
      <c r="D282" s="13" t="s">
        <v>330</v>
      </c>
      <c r="E282" s="9" t="s">
        <v>14</v>
      </c>
      <c r="F282" s="14" t="s">
        <v>317</v>
      </c>
      <c r="G282" s="11"/>
      <c r="H282" s="8">
        <v>2</v>
      </c>
      <c r="I282" s="12"/>
      <c r="J282" s="12">
        <f t="shared" si="8"/>
        <v>0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</row>
    <row r="283" spans="2:1022" ht="24.95" customHeight="1">
      <c r="B283" s="8">
        <v>278</v>
      </c>
      <c r="C283" s="13" t="s">
        <v>17</v>
      </c>
      <c r="D283" s="13" t="s">
        <v>331</v>
      </c>
      <c r="E283" s="9" t="s">
        <v>14</v>
      </c>
      <c r="F283" s="14" t="s">
        <v>317</v>
      </c>
      <c r="G283" s="11"/>
      <c r="H283" s="8">
        <v>2</v>
      </c>
      <c r="I283" s="12"/>
      <c r="J283" s="12">
        <f t="shared" si="8"/>
        <v>0</v>
      </c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</row>
    <row r="284" spans="2:1022" ht="24.95" customHeight="1">
      <c r="B284" s="8">
        <v>279</v>
      </c>
      <c r="C284" s="13" t="s">
        <v>17</v>
      </c>
      <c r="D284" s="13" t="s">
        <v>332</v>
      </c>
      <c r="E284" s="9" t="s">
        <v>14</v>
      </c>
      <c r="F284" s="14" t="s">
        <v>317</v>
      </c>
      <c r="G284" s="11"/>
      <c r="H284" s="8">
        <v>2</v>
      </c>
      <c r="I284" s="12"/>
      <c r="J284" s="12">
        <f t="shared" si="8"/>
        <v>0</v>
      </c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</row>
    <row r="285" spans="2:1022" ht="24.95" customHeight="1">
      <c r="B285" s="8">
        <v>280</v>
      </c>
      <c r="C285" s="13" t="s">
        <v>17</v>
      </c>
      <c r="D285" s="13" t="s">
        <v>333</v>
      </c>
      <c r="E285" s="9" t="s">
        <v>14</v>
      </c>
      <c r="F285" s="14" t="s">
        <v>317</v>
      </c>
      <c r="G285" s="11"/>
      <c r="H285" s="8">
        <v>2</v>
      </c>
      <c r="I285" s="12"/>
      <c r="J285" s="12">
        <f t="shared" si="8"/>
        <v>0</v>
      </c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</row>
    <row r="286" spans="2:1022" ht="24.95" customHeight="1">
      <c r="B286" s="8">
        <v>281</v>
      </c>
      <c r="C286" s="13" t="s">
        <v>17</v>
      </c>
      <c r="D286" s="13" t="s">
        <v>334</v>
      </c>
      <c r="E286" s="9" t="s">
        <v>14</v>
      </c>
      <c r="F286" s="14" t="s">
        <v>317</v>
      </c>
      <c r="G286" s="11"/>
      <c r="H286" s="8">
        <v>2</v>
      </c>
      <c r="I286" s="12"/>
      <c r="J286" s="12">
        <f t="shared" si="8"/>
        <v>0</v>
      </c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</row>
    <row r="287" spans="2:1022" ht="24.95" customHeight="1">
      <c r="B287" s="8">
        <v>282</v>
      </c>
      <c r="C287" s="13" t="s">
        <v>17</v>
      </c>
      <c r="D287" s="13" t="s">
        <v>335</v>
      </c>
      <c r="E287" s="9" t="s">
        <v>14</v>
      </c>
      <c r="F287" s="14" t="s">
        <v>317</v>
      </c>
      <c r="G287" s="11"/>
      <c r="H287" s="8">
        <v>2</v>
      </c>
      <c r="I287" s="12"/>
      <c r="J287" s="12">
        <f t="shared" si="8"/>
        <v>0</v>
      </c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  <c r="AIU287"/>
      <c r="AIV287"/>
      <c r="AIW287"/>
      <c r="AIX287"/>
      <c r="AIY287"/>
      <c r="AIZ287"/>
      <c r="AJA287"/>
      <c r="AJB287"/>
      <c r="AJC287"/>
      <c r="AJD287"/>
      <c r="AJE287"/>
      <c r="AJF287"/>
      <c r="AJG287"/>
      <c r="AJH287"/>
      <c r="AJI287"/>
      <c r="AJJ287"/>
      <c r="AJK287"/>
      <c r="AJL287"/>
      <c r="AJM287"/>
      <c r="AJN287"/>
      <c r="AJO287"/>
      <c r="AJP287"/>
      <c r="AJQ287"/>
      <c r="AJR287"/>
      <c r="AJS287"/>
      <c r="AJT287"/>
      <c r="AJU287"/>
      <c r="AJV287"/>
      <c r="AJW287"/>
      <c r="AJX287"/>
      <c r="AJY287"/>
      <c r="AJZ287"/>
      <c r="AKA287"/>
      <c r="AKB287"/>
      <c r="AKC287"/>
      <c r="AKD287"/>
      <c r="AKE287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</row>
    <row r="288" spans="2:1022" ht="24.95" customHeight="1">
      <c r="B288" s="8">
        <v>283</v>
      </c>
      <c r="C288" s="13" t="s">
        <v>17</v>
      </c>
      <c r="D288" s="13" t="s">
        <v>336</v>
      </c>
      <c r="E288" s="9" t="s">
        <v>14</v>
      </c>
      <c r="F288" s="14" t="s">
        <v>317</v>
      </c>
      <c r="G288" s="11"/>
      <c r="H288" s="8">
        <v>2</v>
      </c>
      <c r="I288" s="12"/>
      <c r="J288" s="12">
        <f t="shared" si="8"/>
        <v>0</v>
      </c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  <c r="AIU288"/>
      <c r="AIV288"/>
      <c r="AIW288"/>
      <c r="AIX288"/>
      <c r="AIY288"/>
      <c r="AIZ288"/>
      <c r="AJA288"/>
      <c r="AJB288"/>
      <c r="AJC288"/>
      <c r="AJD288"/>
      <c r="AJE288"/>
      <c r="AJF288"/>
      <c r="AJG288"/>
      <c r="AJH288"/>
      <c r="AJI288"/>
      <c r="AJJ288"/>
      <c r="AJK288"/>
      <c r="AJL288"/>
      <c r="AJM288"/>
      <c r="AJN288"/>
      <c r="AJO288"/>
      <c r="AJP288"/>
      <c r="AJQ288"/>
      <c r="AJR288"/>
      <c r="AJS288"/>
      <c r="AJT288"/>
      <c r="AJU288"/>
      <c r="AJV288"/>
      <c r="AJW288"/>
      <c r="AJX288"/>
      <c r="AJY288"/>
      <c r="AJZ288"/>
      <c r="AKA288"/>
      <c r="AKB288"/>
      <c r="AKC288"/>
      <c r="AKD288"/>
      <c r="AKE288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</row>
    <row r="289" spans="2:1022" ht="24.95" customHeight="1">
      <c r="B289" s="8">
        <v>284</v>
      </c>
      <c r="C289" s="13" t="s">
        <v>17</v>
      </c>
      <c r="D289" s="13" t="s">
        <v>337</v>
      </c>
      <c r="E289" s="9" t="s">
        <v>14</v>
      </c>
      <c r="F289" s="14" t="s">
        <v>317</v>
      </c>
      <c r="G289" s="11"/>
      <c r="H289" s="8">
        <v>2</v>
      </c>
      <c r="I289" s="12"/>
      <c r="J289" s="12">
        <f t="shared" ref="J289:J311" si="9">I289*H289</f>
        <v>0</v>
      </c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  <c r="ABW289"/>
      <c r="ABX289"/>
      <c r="ABY289"/>
      <c r="ABZ289"/>
      <c r="ACA289"/>
      <c r="ACB289"/>
      <c r="ACC289"/>
      <c r="ACD289"/>
      <c r="ACE289"/>
      <c r="ACF289"/>
      <c r="ACG289"/>
      <c r="ACH289"/>
      <c r="ACI289"/>
      <c r="ACJ289"/>
      <c r="ACK289"/>
      <c r="ACL289"/>
      <c r="ACM289"/>
      <c r="ACN289"/>
      <c r="ACO289"/>
      <c r="ACP289"/>
      <c r="ACQ289"/>
      <c r="ACR289"/>
      <c r="ACS289"/>
      <c r="ACT289"/>
      <c r="ACU289"/>
      <c r="ACV289"/>
      <c r="ACW289"/>
      <c r="ACX289"/>
      <c r="ACY289"/>
      <c r="ACZ289"/>
      <c r="ADA289"/>
      <c r="ADB289"/>
      <c r="ADC289"/>
      <c r="ADD289"/>
      <c r="ADE289"/>
      <c r="ADF289"/>
      <c r="ADG289"/>
      <c r="ADH289"/>
      <c r="ADI289"/>
      <c r="ADJ289"/>
      <c r="ADK289"/>
      <c r="ADL289"/>
      <c r="ADM289"/>
      <c r="ADN289"/>
      <c r="ADO289"/>
      <c r="ADP289"/>
      <c r="ADQ289"/>
      <c r="ADR289"/>
      <c r="ADS289"/>
      <c r="ADT289"/>
      <c r="ADU289"/>
      <c r="ADV289"/>
      <c r="ADW289"/>
      <c r="ADX289"/>
      <c r="ADY289"/>
      <c r="ADZ289"/>
      <c r="AEA289"/>
      <c r="AEB289"/>
      <c r="AEC289"/>
      <c r="AED289"/>
      <c r="AEE289"/>
      <c r="AEF289"/>
      <c r="AEG289"/>
      <c r="AEH289"/>
      <c r="AEI289"/>
      <c r="AEJ289"/>
      <c r="AEK289"/>
      <c r="AEL289"/>
      <c r="AEM289"/>
      <c r="AEN289"/>
      <c r="AEO289"/>
      <c r="AEP289"/>
      <c r="AEQ289"/>
      <c r="AER289"/>
      <c r="AES289"/>
      <c r="AET289"/>
      <c r="AEU289"/>
      <c r="AEV289"/>
      <c r="AEW289"/>
      <c r="AEX289"/>
      <c r="AEY289"/>
      <c r="AEZ289"/>
      <c r="AFA289"/>
      <c r="AFB289"/>
      <c r="AFC289"/>
      <c r="AFD289"/>
      <c r="AFE289"/>
      <c r="AFF289"/>
      <c r="AFG289"/>
      <c r="AFH289"/>
      <c r="AFI289"/>
      <c r="AFJ289"/>
      <c r="AFK289"/>
      <c r="AFL289"/>
      <c r="AFM289"/>
      <c r="AFN289"/>
      <c r="AFO289"/>
      <c r="AFP289"/>
      <c r="AFQ289"/>
      <c r="AFR289"/>
      <c r="AFS289"/>
      <c r="AFT289"/>
      <c r="AFU289"/>
      <c r="AFV289"/>
      <c r="AFW289"/>
      <c r="AFX289"/>
      <c r="AFY289"/>
      <c r="AFZ289"/>
      <c r="AGA289"/>
      <c r="AGB289"/>
      <c r="AGC289"/>
      <c r="AGD289"/>
      <c r="AGE289"/>
      <c r="AGF289"/>
      <c r="AGG289"/>
      <c r="AGH289"/>
      <c r="AGI289"/>
      <c r="AGJ289"/>
      <c r="AGK289"/>
      <c r="AGL289"/>
      <c r="AGM289"/>
      <c r="AGN289"/>
      <c r="AGO289"/>
      <c r="AGP289"/>
      <c r="AGQ289"/>
      <c r="AGR289"/>
      <c r="AGS289"/>
      <c r="AGT289"/>
      <c r="AGU289"/>
      <c r="AGV289"/>
      <c r="AGW289"/>
      <c r="AGX289"/>
      <c r="AGY289"/>
      <c r="AGZ289"/>
      <c r="AHA289"/>
      <c r="AHB289"/>
      <c r="AHC289"/>
      <c r="AHD289"/>
      <c r="AHE289"/>
      <c r="AHF289"/>
      <c r="AHG289"/>
      <c r="AHH289"/>
      <c r="AHI289"/>
      <c r="AHJ289"/>
      <c r="AHK289"/>
      <c r="AHL289"/>
      <c r="AHM289"/>
      <c r="AHN289"/>
      <c r="AHO289"/>
      <c r="AHP289"/>
      <c r="AHQ289"/>
      <c r="AHR289"/>
      <c r="AHS289"/>
      <c r="AHT289"/>
      <c r="AHU289"/>
      <c r="AHV289"/>
      <c r="AHW289"/>
      <c r="AHX289"/>
      <c r="AHY289"/>
      <c r="AHZ289"/>
      <c r="AIA289"/>
      <c r="AIB289"/>
      <c r="AIC289"/>
      <c r="AID289"/>
      <c r="AIE289"/>
      <c r="AIF289"/>
      <c r="AIG289"/>
      <c r="AIH289"/>
      <c r="AII289"/>
      <c r="AIJ289"/>
      <c r="AIK289"/>
      <c r="AIL289"/>
      <c r="AIM289"/>
      <c r="AIN289"/>
      <c r="AIO289"/>
      <c r="AIP289"/>
      <c r="AIQ289"/>
      <c r="AIR289"/>
      <c r="AIS289"/>
      <c r="AIT289"/>
      <c r="AIU289"/>
      <c r="AIV289"/>
      <c r="AIW289"/>
      <c r="AIX289"/>
      <c r="AIY289"/>
      <c r="AIZ289"/>
      <c r="AJA289"/>
      <c r="AJB289"/>
      <c r="AJC289"/>
      <c r="AJD289"/>
      <c r="AJE289"/>
      <c r="AJF289"/>
      <c r="AJG289"/>
      <c r="AJH289"/>
      <c r="AJI289"/>
      <c r="AJJ289"/>
      <c r="AJK289"/>
      <c r="AJL289"/>
      <c r="AJM289"/>
      <c r="AJN289"/>
      <c r="AJO289"/>
      <c r="AJP289"/>
      <c r="AJQ289"/>
      <c r="AJR289"/>
      <c r="AJS289"/>
      <c r="AJT289"/>
      <c r="AJU289"/>
      <c r="AJV289"/>
      <c r="AJW289"/>
      <c r="AJX289"/>
      <c r="AJY289"/>
      <c r="AJZ289"/>
      <c r="AKA289"/>
      <c r="AKB289"/>
      <c r="AKC289"/>
      <c r="AKD289"/>
      <c r="AKE289"/>
      <c r="AKF289"/>
      <c r="AKG289"/>
      <c r="AKH289"/>
      <c r="AKI289"/>
      <c r="AKJ289"/>
      <c r="AKK289"/>
      <c r="AKL289"/>
      <c r="AKM289"/>
      <c r="AKN289"/>
      <c r="AKO289"/>
      <c r="AKP289"/>
      <c r="AKQ289"/>
      <c r="AKR289"/>
      <c r="AKS289"/>
      <c r="AKT289"/>
      <c r="AKU289"/>
      <c r="AKV289"/>
      <c r="AKW289"/>
      <c r="AKX289"/>
      <c r="AKY289"/>
      <c r="AKZ289"/>
      <c r="ALA289"/>
      <c r="ALB289"/>
      <c r="ALC289"/>
      <c r="ALD289"/>
      <c r="ALE289"/>
      <c r="ALF289"/>
      <c r="ALG289"/>
      <c r="ALH289"/>
      <c r="ALI289"/>
      <c r="ALJ289"/>
      <c r="ALK289"/>
      <c r="ALL289"/>
      <c r="ALM289"/>
      <c r="ALN289"/>
      <c r="ALO289"/>
      <c r="ALP289"/>
      <c r="ALQ289"/>
      <c r="ALR289"/>
      <c r="ALS289"/>
      <c r="ALT289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  <c r="AMH289"/>
    </row>
    <row r="290" spans="2:1022" ht="24.95" customHeight="1">
      <c r="B290" s="8">
        <v>285</v>
      </c>
      <c r="C290" s="13" t="s">
        <v>17</v>
      </c>
      <c r="D290" s="13" t="s">
        <v>338</v>
      </c>
      <c r="E290" s="9" t="s">
        <v>14</v>
      </c>
      <c r="F290" s="14" t="s">
        <v>317</v>
      </c>
      <c r="G290" s="11"/>
      <c r="H290" s="8">
        <v>2</v>
      </c>
      <c r="I290" s="12"/>
      <c r="J290" s="12">
        <f t="shared" si="9"/>
        <v>0</v>
      </c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  <c r="YW290"/>
      <c r="YX290"/>
      <c r="YY290"/>
      <c r="YZ290"/>
      <c r="ZA290"/>
      <c r="ZB290"/>
      <c r="ZC290"/>
      <c r="ZD290"/>
      <c r="ZE290"/>
      <c r="ZF290"/>
      <c r="ZG290"/>
      <c r="ZH290"/>
      <c r="ZI290"/>
      <c r="ZJ290"/>
      <c r="ZK290"/>
      <c r="ZL290"/>
      <c r="ZM290"/>
      <c r="ZN290"/>
      <c r="ZO290"/>
      <c r="ZP290"/>
      <c r="ZQ290"/>
      <c r="ZR290"/>
      <c r="ZS290"/>
      <c r="ZT290"/>
      <c r="ZU290"/>
      <c r="ZV290"/>
      <c r="ZW290"/>
      <c r="ZX290"/>
      <c r="ZY290"/>
      <c r="ZZ290"/>
      <c r="AAA290"/>
      <c r="AAB290"/>
      <c r="AAC290"/>
      <c r="AAD290"/>
      <c r="AAE290"/>
      <c r="AAF290"/>
      <c r="AAG290"/>
      <c r="AAH290"/>
      <c r="AAI290"/>
      <c r="AAJ290"/>
      <c r="AAK290"/>
      <c r="AAL290"/>
      <c r="AAM290"/>
      <c r="AAN290"/>
      <c r="AAO290"/>
      <c r="AAP290"/>
      <c r="AAQ290"/>
      <c r="AAR290"/>
      <c r="AAS290"/>
      <c r="AAT290"/>
      <c r="AAU290"/>
      <c r="AAV290"/>
      <c r="AAW290"/>
      <c r="AAX290"/>
      <c r="AAY290"/>
      <c r="AAZ290"/>
      <c r="ABA290"/>
      <c r="ABB290"/>
      <c r="ABC290"/>
      <c r="ABD290"/>
      <c r="ABE290"/>
      <c r="ABF290"/>
      <c r="ABG290"/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  <c r="ABW290"/>
      <c r="ABX290"/>
      <c r="ABY290"/>
      <c r="ABZ290"/>
      <c r="ACA290"/>
      <c r="ACB290"/>
      <c r="ACC290"/>
      <c r="ACD290"/>
      <c r="ACE290"/>
      <c r="ACF290"/>
      <c r="ACG290"/>
      <c r="ACH290"/>
      <c r="ACI290"/>
      <c r="ACJ290"/>
      <c r="ACK290"/>
      <c r="ACL290"/>
      <c r="ACM290"/>
      <c r="ACN290"/>
      <c r="ACO290"/>
      <c r="ACP290"/>
      <c r="ACQ290"/>
      <c r="ACR290"/>
      <c r="ACS290"/>
      <c r="ACT290"/>
      <c r="ACU290"/>
      <c r="ACV290"/>
      <c r="ACW290"/>
      <c r="ACX290"/>
      <c r="ACY290"/>
      <c r="ACZ290"/>
      <c r="ADA290"/>
      <c r="ADB290"/>
      <c r="ADC290"/>
      <c r="ADD290"/>
      <c r="ADE290"/>
      <c r="ADF290"/>
      <c r="ADG290"/>
      <c r="ADH290"/>
      <c r="ADI290"/>
      <c r="ADJ290"/>
      <c r="ADK290"/>
      <c r="ADL290"/>
      <c r="ADM290"/>
      <c r="ADN290"/>
      <c r="ADO290"/>
      <c r="ADP290"/>
      <c r="ADQ290"/>
      <c r="ADR290"/>
      <c r="ADS290"/>
      <c r="ADT290"/>
      <c r="ADU290"/>
      <c r="ADV290"/>
      <c r="ADW290"/>
      <c r="ADX290"/>
      <c r="ADY290"/>
      <c r="ADZ290"/>
      <c r="AEA290"/>
      <c r="AEB290"/>
      <c r="AEC290"/>
      <c r="AED290"/>
      <c r="AEE290"/>
      <c r="AEF290"/>
      <c r="AEG290"/>
      <c r="AEH290"/>
      <c r="AEI290"/>
      <c r="AEJ290"/>
      <c r="AEK290"/>
      <c r="AEL290"/>
      <c r="AEM290"/>
      <c r="AEN290"/>
      <c r="AEO290"/>
      <c r="AEP290"/>
      <c r="AEQ290"/>
      <c r="AER290"/>
      <c r="AES290"/>
      <c r="AET290"/>
      <c r="AEU290"/>
      <c r="AEV290"/>
      <c r="AEW290"/>
      <c r="AEX290"/>
      <c r="AEY290"/>
      <c r="AEZ290"/>
      <c r="AFA290"/>
      <c r="AFB290"/>
      <c r="AFC290"/>
      <c r="AFD290"/>
      <c r="AFE290"/>
      <c r="AFF290"/>
      <c r="AFG290"/>
      <c r="AFH290"/>
      <c r="AFI290"/>
      <c r="AFJ290"/>
      <c r="AFK290"/>
      <c r="AFL290"/>
      <c r="AFM290"/>
      <c r="AFN290"/>
      <c r="AFO290"/>
      <c r="AFP290"/>
      <c r="AFQ290"/>
      <c r="AFR290"/>
      <c r="AFS290"/>
      <c r="AFT290"/>
      <c r="AFU290"/>
      <c r="AFV290"/>
      <c r="AFW290"/>
      <c r="AFX290"/>
      <c r="AFY290"/>
      <c r="AFZ290"/>
      <c r="AGA290"/>
      <c r="AGB290"/>
      <c r="AGC290"/>
      <c r="AGD290"/>
      <c r="AGE290"/>
      <c r="AGF290"/>
      <c r="AGG290"/>
      <c r="AGH290"/>
      <c r="AGI290"/>
      <c r="AGJ290"/>
      <c r="AGK290"/>
      <c r="AGL290"/>
      <c r="AGM290"/>
      <c r="AGN290"/>
      <c r="AGO290"/>
      <c r="AGP290"/>
      <c r="AGQ290"/>
      <c r="AGR290"/>
      <c r="AGS290"/>
      <c r="AGT290"/>
      <c r="AGU290"/>
      <c r="AGV290"/>
      <c r="AGW290"/>
      <c r="AGX290"/>
      <c r="AGY290"/>
      <c r="AGZ290"/>
      <c r="AHA290"/>
      <c r="AHB290"/>
      <c r="AHC290"/>
      <c r="AHD290"/>
      <c r="AHE290"/>
      <c r="AHF290"/>
      <c r="AHG290"/>
      <c r="AHH290"/>
      <c r="AHI290"/>
      <c r="AHJ290"/>
      <c r="AHK290"/>
      <c r="AHL290"/>
      <c r="AHM290"/>
      <c r="AHN290"/>
      <c r="AHO290"/>
      <c r="AHP290"/>
      <c r="AHQ290"/>
      <c r="AHR290"/>
      <c r="AHS290"/>
      <c r="AHT290"/>
      <c r="AHU290"/>
      <c r="AHV290"/>
      <c r="AHW290"/>
      <c r="AHX290"/>
      <c r="AHY290"/>
      <c r="AHZ290"/>
      <c r="AIA290"/>
      <c r="AIB290"/>
      <c r="AIC290"/>
      <c r="AID290"/>
      <c r="AIE290"/>
      <c r="AIF290"/>
      <c r="AIG290"/>
      <c r="AIH290"/>
      <c r="AII290"/>
      <c r="AIJ290"/>
      <c r="AIK290"/>
      <c r="AIL290"/>
      <c r="AIM290"/>
      <c r="AIN290"/>
      <c r="AIO290"/>
      <c r="AIP290"/>
      <c r="AIQ290"/>
      <c r="AIR290"/>
      <c r="AIS290"/>
      <c r="AIT290"/>
      <c r="AIU290"/>
      <c r="AIV290"/>
      <c r="AIW290"/>
      <c r="AIX290"/>
      <c r="AIY290"/>
      <c r="AIZ290"/>
      <c r="AJA290"/>
      <c r="AJB290"/>
      <c r="AJC290"/>
      <c r="AJD290"/>
      <c r="AJE290"/>
      <c r="AJF290"/>
      <c r="AJG290"/>
      <c r="AJH290"/>
      <c r="AJI290"/>
      <c r="AJJ290"/>
      <c r="AJK290"/>
      <c r="AJL290"/>
      <c r="AJM290"/>
      <c r="AJN290"/>
      <c r="AJO290"/>
      <c r="AJP290"/>
      <c r="AJQ290"/>
      <c r="AJR290"/>
      <c r="AJS290"/>
      <c r="AJT290"/>
      <c r="AJU290"/>
      <c r="AJV290"/>
      <c r="AJW290"/>
      <c r="AJX290"/>
      <c r="AJY290"/>
      <c r="AJZ290"/>
      <c r="AKA290"/>
      <c r="AKB290"/>
      <c r="AKC290"/>
      <c r="AKD290"/>
      <c r="AKE290"/>
      <c r="AKF290"/>
      <c r="AKG290"/>
      <c r="AKH290"/>
      <c r="AKI290"/>
      <c r="AKJ290"/>
      <c r="AKK290"/>
      <c r="AKL290"/>
      <c r="AKM290"/>
      <c r="AKN290"/>
      <c r="AKO290"/>
      <c r="AKP290"/>
      <c r="AKQ290"/>
      <c r="AKR290"/>
      <c r="AKS290"/>
      <c r="AKT290"/>
      <c r="AKU290"/>
      <c r="AKV290"/>
      <c r="AKW290"/>
      <c r="AKX290"/>
      <c r="AKY290"/>
      <c r="AKZ290"/>
      <c r="ALA290"/>
      <c r="ALB290"/>
      <c r="ALC290"/>
      <c r="ALD290"/>
      <c r="ALE290"/>
      <c r="ALF290"/>
      <c r="ALG290"/>
      <c r="ALH290"/>
      <c r="ALI290"/>
      <c r="ALJ290"/>
      <c r="ALK290"/>
      <c r="ALL290"/>
      <c r="ALM290"/>
      <c r="ALN290"/>
      <c r="ALO290"/>
      <c r="ALP290"/>
      <c r="ALQ290"/>
      <c r="ALR290"/>
      <c r="ALS290"/>
      <c r="ALT290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  <c r="AMH290"/>
    </row>
    <row r="291" spans="2:1022" ht="24.95" customHeight="1">
      <c r="B291" s="8">
        <v>286</v>
      </c>
      <c r="C291" s="13" t="s">
        <v>17</v>
      </c>
      <c r="D291" s="13" t="s">
        <v>339</v>
      </c>
      <c r="E291" s="9" t="s">
        <v>14</v>
      </c>
      <c r="F291" s="14" t="s">
        <v>317</v>
      </c>
      <c r="G291" s="11"/>
      <c r="H291" s="8">
        <v>2</v>
      </c>
      <c r="I291" s="12"/>
      <c r="J291" s="12">
        <f t="shared" si="9"/>
        <v>0</v>
      </c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  <c r="ABW291"/>
      <c r="ABX291"/>
      <c r="ABY291"/>
      <c r="ABZ291"/>
      <c r="ACA291"/>
      <c r="ACB291"/>
      <c r="ACC291"/>
      <c r="ACD291"/>
      <c r="ACE291"/>
      <c r="ACF291"/>
      <c r="ACG291"/>
      <c r="ACH291"/>
      <c r="ACI291"/>
      <c r="ACJ291"/>
      <c r="ACK291"/>
      <c r="ACL291"/>
      <c r="ACM291"/>
      <c r="ACN291"/>
      <c r="ACO291"/>
      <c r="ACP291"/>
      <c r="ACQ291"/>
      <c r="ACR291"/>
      <c r="ACS291"/>
      <c r="ACT291"/>
      <c r="ACU291"/>
      <c r="ACV291"/>
      <c r="ACW291"/>
      <c r="ACX291"/>
      <c r="ACY291"/>
      <c r="ACZ291"/>
      <c r="ADA291"/>
      <c r="ADB291"/>
      <c r="ADC291"/>
      <c r="ADD291"/>
      <c r="ADE291"/>
      <c r="ADF291"/>
      <c r="ADG291"/>
      <c r="ADH291"/>
      <c r="ADI291"/>
      <c r="ADJ291"/>
      <c r="ADK291"/>
      <c r="ADL291"/>
      <c r="ADM291"/>
      <c r="ADN291"/>
      <c r="ADO291"/>
      <c r="ADP291"/>
      <c r="ADQ291"/>
      <c r="ADR291"/>
      <c r="ADS291"/>
      <c r="ADT291"/>
      <c r="ADU291"/>
      <c r="ADV291"/>
      <c r="ADW291"/>
      <c r="ADX291"/>
      <c r="ADY291"/>
      <c r="ADZ291"/>
      <c r="AEA291"/>
      <c r="AEB291"/>
      <c r="AEC291"/>
      <c r="AED291"/>
      <c r="AEE291"/>
      <c r="AEF291"/>
      <c r="AEG291"/>
      <c r="AEH291"/>
      <c r="AEI291"/>
      <c r="AEJ291"/>
      <c r="AEK291"/>
      <c r="AEL291"/>
      <c r="AEM291"/>
      <c r="AEN291"/>
      <c r="AEO291"/>
      <c r="AEP291"/>
      <c r="AEQ291"/>
      <c r="AER291"/>
      <c r="AES291"/>
      <c r="AET291"/>
      <c r="AEU291"/>
      <c r="AEV291"/>
      <c r="AEW291"/>
      <c r="AEX291"/>
      <c r="AEY291"/>
      <c r="AEZ291"/>
      <c r="AFA291"/>
      <c r="AFB291"/>
      <c r="AFC291"/>
      <c r="AFD291"/>
      <c r="AFE291"/>
      <c r="AFF291"/>
      <c r="AFG291"/>
      <c r="AFH291"/>
      <c r="AFI291"/>
      <c r="AFJ291"/>
      <c r="AFK291"/>
      <c r="AFL291"/>
      <c r="AFM291"/>
      <c r="AFN291"/>
      <c r="AFO291"/>
      <c r="AFP291"/>
      <c r="AFQ291"/>
      <c r="AFR291"/>
      <c r="AFS291"/>
      <c r="AFT291"/>
      <c r="AFU291"/>
      <c r="AFV291"/>
      <c r="AFW291"/>
      <c r="AFX291"/>
      <c r="AFY291"/>
      <c r="AFZ291"/>
      <c r="AGA291"/>
      <c r="AGB291"/>
      <c r="AGC291"/>
      <c r="AGD291"/>
      <c r="AGE291"/>
      <c r="AGF291"/>
      <c r="AGG291"/>
      <c r="AGH291"/>
      <c r="AGI291"/>
      <c r="AGJ291"/>
      <c r="AGK291"/>
      <c r="AGL291"/>
      <c r="AGM291"/>
      <c r="AGN291"/>
      <c r="AGO291"/>
      <c r="AGP291"/>
      <c r="AGQ291"/>
      <c r="AGR291"/>
      <c r="AGS291"/>
      <c r="AGT291"/>
      <c r="AGU291"/>
      <c r="AGV291"/>
      <c r="AGW291"/>
      <c r="AGX291"/>
      <c r="AGY291"/>
      <c r="AGZ291"/>
      <c r="AHA291"/>
      <c r="AHB291"/>
      <c r="AHC291"/>
      <c r="AHD291"/>
      <c r="AHE291"/>
      <c r="AHF291"/>
      <c r="AHG291"/>
      <c r="AHH291"/>
      <c r="AHI291"/>
      <c r="AHJ291"/>
      <c r="AHK291"/>
      <c r="AHL291"/>
      <c r="AHM291"/>
      <c r="AHN291"/>
      <c r="AHO291"/>
      <c r="AHP291"/>
      <c r="AHQ291"/>
      <c r="AHR291"/>
      <c r="AHS291"/>
      <c r="AHT291"/>
      <c r="AHU291"/>
      <c r="AHV291"/>
      <c r="AHW291"/>
      <c r="AHX291"/>
      <c r="AHY291"/>
      <c r="AHZ291"/>
      <c r="AIA291"/>
      <c r="AIB291"/>
      <c r="AIC291"/>
      <c r="AID291"/>
      <c r="AIE291"/>
      <c r="AIF291"/>
      <c r="AIG291"/>
      <c r="AIH291"/>
      <c r="AII291"/>
      <c r="AIJ291"/>
      <c r="AIK291"/>
      <c r="AIL291"/>
      <c r="AIM291"/>
      <c r="AIN291"/>
      <c r="AIO291"/>
      <c r="AIP291"/>
      <c r="AIQ291"/>
      <c r="AIR291"/>
      <c r="AIS291"/>
      <c r="AIT291"/>
      <c r="AIU291"/>
      <c r="AIV291"/>
      <c r="AIW291"/>
      <c r="AIX291"/>
      <c r="AIY291"/>
      <c r="AIZ291"/>
      <c r="AJA291"/>
      <c r="AJB291"/>
      <c r="AJC291"/>
      <c r="AJD291"/>
      <c r="AJE291"/>
      <c r="AJF291"/>
      <c r="AJG291"/>
      <c r="AJH291"/>
      <c r="AJI291"/>
      <c r="AJJ291"/>
      <c r="AJK291"/>
      <c r="AJL291"/>
      <c r="AJM291"/>
      <c r="AJN291"/>
      <c r="AJO291"/>
      <c r="AJP291"/>
      <c r="AJQ291"/>
      <c r="AJR291"/>
      <c r="AJS291"/>
      <c r="AJT291"/>
      <c r="AJU291"/>
      <c r="AJV291"/>
      <c r="AJW291"/>
      <c r="AJX291"/>
      <c r="AJY291"/>
      <c r="AJZ291"/>
      <c r="AKA291"/>
      <c r="AKB291"/>
      <c r="AKC291"/>
      <c r="AKD291"/>
      <c r="AKE291"/>
      <c r="AKF291"/>
      <c r="AKG291"/>
      <c r="AKH291"/>
      <c r="AKI291"/>
      <c r="AKJ291"/>
      <c r="AKK291"/>
      <c r="AKL291"/>
      <c r="AKM291"/>
      <c r="AKN291"/>
      <c r="AKO291"/>
      <c r="AKP291"/>
      <c r="AKQ291"/>
      <c r="AKR291"/>
      <c r="AKS291"/>
      <c r="AKT291"/>
      <c r="AKU291"/>
      <c r="AKV291"/>
      <c r="AKW291"/>
      <c r="AKX291"/>
      <c r="AKY291"/>
      <c r="AKZ291"/>
      <c r="ALA291"/>
      <c r="ALB291"/>
      <c r="ALC291"/>
      <c r="ALD291"/>
      <c r="ALE291"/>
      <c r="ALF291"/>
      <c r="ALG291"/>
      <c r="ALH291"/>
      <c r="ALI291"/>
      <c r="ALJ291"/>
      <c r="ALK291"/>
      <c r="ALL291"/>
      <c r="ALM291"/>
      <c r="ALN291"/>
      <c r="ALO291"/>
      <c r="ALP291"/>
      <c r="ALQ291"/>
      <c r="ALR291"/>
      <c r="ALS291"/>
      <c r="ALT29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  <c r="AMH291"/>
    </row>
    <row r="292" spans="2:1022" ht="24.95" customHeight="1">
      <c r="B292" s="8">
        <v>287</v>
      </c>
      <c r="C292" s="13" t="s">
        <v>17</v>
      </c>
      <c r="D292" s="13" t="s">
        <v>340</v>
      </c>
      <c r="E292" s="9" t="s">
        <v>14</v>
      </c>
      <c r="F292" s="14" t="s">
        <v>317</v>
      </c>
      <c r="G292" s="11"/>
      <c r="H292" s="8">
        <v>2</v>
      </c>
      <c r="I292" s="12"/>
      <c r="J292" s="12">
        <f t="shared" si="9"/>
        <v>0</v>
      </c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  <c r="ABW292"/>
      <c r="ABX292"/>
      <c r="ABY292"/>
      <c r="ABZ292"/>
      <c r="ACA292"/>
      <c r="ACB292"/>
      <c r="ACC292"/>
      <c r="ACD292"/>
      <c r="ACE292"/>
      <c r="ACF292"/>
      <c r="ACG292"/>
      <c r="ACH292"/>
      <c r="ACI292"/>
      <c r="ACJ292"/>
      <c r="ACK292"/>
      <c r="ACL292"/>
      <c r="ACM292"/>
      <c r="ACN292"/>
      <c r="ACO292"/>
      <c r="ACP292"/>
      <c r="ACQ292"/>
      <c r="ACR292"/>
      <c r="ACS292"/>
      <c r="ACT292"/>
      <c r="ACU292"/>
      <c r="ACV292"/>
      <c r="ACW292"/>
      <c r="ACX292"/>
      <c r="ACY292"/>
      <c r="ACZ292"/>
      <c r="ADA292"/>
      <c r="ADB292"/>
      <c r="ADC292"/>
      <c r="ADD292"/>
      <c r="ADE292"/>
      <c r="ADF292"/>
      <c r="ADG292"/>
      <c r="ADH292"/>
      <c r="ADI292"/>
      <c r="ADJ292"/>
      <c r="ADK292"/>
      <c r="ADL292"/>
      <c r="ADM292"/>
      <c r="ADN292"/>
      <c r="ADO292"/>
      <c r="ADP292"/>
      <c r="ADQ292"/>
      <c r="ADR292"/>
      <c r="ADS292"/>
      <c r="ADT292"/>
      <c r="ADU292"/>
      <c r="ADV292"/>
      <c r="ADW292"/>
      <c r="ADX292"/>
      <c r="ADY292"/>
      <c r="ADZ292"/>
      <c r="AEA292"/>
      <c r="AEB292"/>
      <c r="AEC292"/>
      <c r="AED292"/>
      <c r="AEE292"/>
      <c r="AEF292"/>
      <c r="AEG292"/>
      <c r="AEH292"/>
      <c r="AEI292"/>
      <c r="AEJ292"/>
      <c r="AEK292"/>
      <c r="AEL292"/>
      <c r="AEM292"/>
      <c r="AEN292"/>
      <c r="AEO292"/>
      <c r="AEP292"/>
      <c r="AEQ292"/>
      <c r="AER292"/>
      <c r="AES292"/>
      <c r="AET292"/>
      <c r="AEU292"/>
      <c r="AEV292"/>
      <c r="AEW292"/>
      <c r="AEX292"/>
      <c r="AEY292"/>
      <c r="AEZ292"/>
      <c r="AFA292"/>
      <c r="AFB292"/>
      <c r="AFC292"/>
      <c r="AFD292"/>
      <c r="AFE292"/>
      <c r="AFF292"/>
      <c r="AFG292"/>
      <c r="AFH292"/>
      <c r="AFI292"/>
      <c r="AFJ292"/>
      <c r="AFK292"/>
      <c r="AFL292"/>
      <c r="AFM292"/>
      <c r="AFN292"/>
      <c r="AFO292"/>
      <c r="AFP292"/>
      <c r="AFQ292"/>
      <c r="AFR292"/>
      <c r="AFS292"/>
      <c r="AFT292"/>
      <c r="AFU292"/>
      <c r="AFV292"/>
      <c r="AFW292"/>
      <c r="AFX292"/>
      <c r="AFY292"/>
      <c r="AFZ292"/>
      <c r="AGA292"/>
      <c r="AGB292"/>
      <c r="AGC292"/>
      <c r="AGD292"/>
      <c r="AGE292"/>
      <c r="AGF292"/>
      <c r="AGG292"/>
      <c r="AGH292"/>
      <c r="AGI292"/>
      <c r="AGJ292"/>
      <c r="AGK292"/>
      <c r="AGL292"/>
      <c r="AGM292"/>
      <c r="AGN292"/>
      <c r="AGO292"/>
      <c r="AGP292"/>
      <c r="AGQ292"/>
      <c r="AGR292"/>
      <c r="AGS292"/>
      <c r="AGT292"/>
      <c r="AGU292"/>
      <c r="AGV292"/>
      <c r="AGW292"/>
      <c r="AGX292"/>
      <c r="AGY292"/>
      <c r="AGZ292"/>
      <c r="AHA292"/>
      <c r="AHB292"/>
      <c r="AHC292"/>
      <c r="AHD292"/>
      <c r="AHE292"/>
      <c r="AHF292"/>
      <c r="AHG292"/>
      <c r="AHH292"/>
      <c r="AHI292"/>
      <c r="AHJ292"/>
      <c r="AHK292"/>
      <c r="AHL292"/>
      <c r="AHM292"/>
      <c r="AHN292"/>
      <c r="AHO292"/>
      <c r="AHP292"/>
      <c r="AHQ292"/>
      <c r="AHR292"/>
      <c r="AHS292"/>
      <c r="AHT292"/>
      <c r="AHU292"/>
      <c r="AHV292"/>
      <c r="AHW292"/>
      <c r="AHX292"/>
      <c r="AHY292"/>
      <c r="AHZ292"/>
      <c r="AIA292"/>
      <c r="AIB292"/>
      <c r="AIC292"/>
      <c r="AID292"/>
      <c r="AIE292"/>
      <c r="AIF292"/>
      <c r="AIG292"/>
      <c r="AIH292"/>
      <c r="AII292"/>
      <c r="AIJ292"/>
      <c r="AIK292"/>
      <c r="AIL292"/>
      <c r="AIM292"/>
      <c r="AIN292"/>
      <c r="AIO292"/>
      <c r="AIP292"/>
      <c r="AIQ292"/>
      <c r="AIR292"/>
      <c r="AIS292"/>
      <c r="AIT292"/>
      <c r="AIU292"/>
      <c r="AIV292"/>
      <c r="AIW292"/>
      <c r="AIX292"/>
      <c r="AIY292"/>
      <c r="AIZ292"/>
      <c r="AJA292"/>
      <c r="AJB292"/>
      <c r="AJC292"/>
      <c r="AJD292"/>
      <c r="AJE292"/>
      <c r="AJF292"/>
      <c r="AJG292"/>
      <c r="AJH292"/>
      <c r="AJI292"/>
      <c r="AJJ292"/>
      <c r="AJK292"/>
      <c r="AJL292"/>
      <c r="AJM292"/>
      <c r="AJN292"/>
      <c r="AJO292"/>
      <c r="AJP292"/>
      <c r="AJQ292"/>
      <c r="AJR292"/>
      <c r="AJS292"/>
      <c r="AJT292"/>
      <c r="AJU292"/>
      <c r="AJV292"/>
      <c r="AJW292"/>
      <c r="AJX292"/>
      <c r="AJY292"/>
      <c r="AJZ292"/>
      <c r="AKA292"/>
      <c r="AKB292"/>
      <c r="AKC292"/>
      <c r="AKD292"/>
      <c r="AKE292"/>
      <c r="AKF292"/>
      <c r="AKG292"/>
      <c r="AKH292"/>
      <c r="AKI292"/>
      <c r="AKJ292"/>
      <c r="AKK292"/>
      <c r="AKL292"/>
      <c r="AKM292"/>
      <c r="AKN292"/>
      <c r="AKO292"/>
      <c r="AKP292"/>
      <c r="AKQ292"/>
      <c r="AKR292"/>
      <c r="AKS292"/>
      <c r="AKT292"/>
      <c r="AKU292"/>
      <c r="AKV292"/>
      <c r="AKW292"/>
      <c r="AKX292"/>
      <c r="AKY292"/>
      <c r="AKZ292"/>
      <c r="ALA292"/>
      <c r="ALB292"/>
      <c r="ALC292"/>
      <c r="ALD292"/>
      <c r="ALE292"/>
      <c r="ALF292"/>
      <c r="ALG292"/>
      <c r="ALH292"/>
      <c r="ALI292"/>
      <c r="ALJ292"/>
      <c r="ALK292"/>
      <c r="ALL292"/>
      <c r="ALM292"/>
      <c r="ALN292"/>
      <c r="ALO292"/>
      <c r="ALP292"/>
      <c r="ALQ292"/>
      <c r="ALR292"/>
      <c r="ALS292"/>
      <c r="ALT292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  <c r="AMH292"/>
    </row>
    <row r="293" spans="2:1022" ht="24.95" customHeight="1">
      <c r="B293" s="8">
        <v>288</v>
      </c>
      <c r="C293" s="13" t="s">
        <v>17</v>
      </c>
      <c r="D293" s="13" t="s">
        <v>341</v>
      </c>
      <c r="E293" s="9" t="s">
        <v>14</v>
      </c>
      <c r="F293" s="14" t="s">
        <v>317</v>
      </c>
      <c r="G293" s="11"/>
      <c r="H293" s="8">
        <v>2</v>
      </c>
      <c r="I293" s="12"/>
      <c r="J293" s="12">
        <f t="shared" si="9"/>
        <v>0</v>
      </c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  <c r="ABW293"/>
      <c r="ABX293"/>
      <c r="ABY293"/>
      <c r="ABZ293"/>
      <c r="ACA293"/>
      <c r="ACB293"/>
      <c r="ACC293"/>
      <c r="ACD293"/>
      <c r="ACE293"/>
      <c r="ACF293"/>
      <c r="ACG293"/>
      <c r="ACH293"/>
      <c r="ACI293"/>
      <c r="ACJ293"/>
      <c r="ACK293"/>
      <c r="ACL293"/>
      <c r="ACM293"/>
      <c r="ACN293"/>
      <c r="ACO293"/>
      <c r="ACP293"/>
      <c r="ACQ293"/>
      <c r="ACR293"/>
      <c r="ACS293"/>
      <c r="ACT293"/>
      <c r="ACU293"/>
      <c r="ACV293"/>
      <c r="ACW293"/>
      <c r="ACX293"/>
      <c r="ACY293"/>
      <c r="ACZ293"/>
      <c r="ADA293"/>
      <c r="ADB293"/>
      <c r="ADC293"/>
      <c r="ADD293"/>
      <c r="ADE293"/>
      <c r="ADF293"/>
      <c r="ADG293"/>
      <c r="ADH293"/>
      <c r="ADI293"/>
      <c r="ADJ293"/>
      <c r="ADK293"/>
      <c r="ADL293"/>
      <c r="ADM293"/>
      <c r="ADN293"/>
      <c r="ADO293"/>
      <c r="ADP293"/>
      <c r="ADQ293"/>
      <c r="ADR293"/>
      <c r="ADS293"/>
      <c r="ADT293"/>
      <c r="ADU293"/>
      <c r="ADV293"/>
      <c r="ADW293"/>
      <c r="ADX293"/>
      <c r="ADY293"/>
      <c r="ADZ293"/>
      <c r="AEA293"/>
      <c r="AEB293"/>
      <c r="AEC293"/>
      <c r="AED293"/>
      <c r="AEE293"/>
      <c r="AEF293"/>
      <c r="AEG293"/>
      <c r="AEH293"/>
      <c r="AEI293"/>
      <c r="AEJ293"/>
      <c r="AEK293"/>
      <c r="AEL293"/>
      <c r="AEM293"/>
      <c r="AEN293"/>
      <c r="AEO293"/>
      <c r="AEP293"/>
      <c r="AEQ293"/>
      <c r="AER293"/>
      <c r="AES293"/>
      <c r="AET293"/>
      <c r="AEU293"/>
      <c r="AEV293"/>
      <c r="AEW293"/>
      <c r="AEX293"/>
      <c r="AEY293"/>
      <c r="AEZ293"/>
      <c r="AFA293"/>
      <c r="AFB293"/>
      <c r="AFC293"/>
      <c r="AFD293"/>
      <c r="AFE293"/>
      <c r="AFF293"/>
      <c r="AFG293"/>
      <c r="AFH293"/>
      <c r="AFI293"/>
      <c r="AFJ293"/>
      <c r="AFK293"/>
      <c r="AFL293"/>
      <c r="AFM293"/>
      <c r="AFN293"/>
      <c r="AFO293"/>
      <c r="AFP293"/>
      <c r="AFQ293"/>
      <c r="AFR293"/>
      <c r="AFS293"/>
      <c r="AFT293"/>
      <c r="AFU293"/>
      <c r="AFV293"/>
      <c r="AFW293"/>
      <c r="AFX293"/>
      <c r="AFY293"/>
      <c r="AFZ293"/>
      <c r="AGA293"/>
      <c r="AGB293"/>
      <c r="AGC293"/>
      <c r="AGD293"/>
      <c r="AGE293"/>
      <c r="AGF293"/>
      <c r="AGG293"/>
      <c r="AGH293"/>
      <c r="AGI293"/>
      <c r="AGJ293"/>
      <c r="AGK293"/>
      <c r="AGL293"/>
      <c r="AGM293"/>
      <c r="AGN293"/>
      <c r="AGO293"/>
      <c r="AGP293"/>
      <c r="AGQ293"/>
      <c r="AGR293"/>
      <c r="AGS293"/>
      <c r="AGT293"/>
      <c r="AGU293"/>
      <c r="AGV293"/>
      <c r="AGW293"/>
      <c r="AGX293"/>
      <c r="AGY293"/>
      <c r="AGZ293"/>
      <c r="AHA293"/>
      <c r="AHB293"/>
      <c r="AHC293"/>
      <c r="AHD293"/>
      <c r="AHE293"/>
      <c r="AHF293"/>
      <c r="AHG293"/>
      <c r="AHH293"/>
      <c r="AHI293"/>
      <c r="AHJ293"/>
      <c r="AHK293"/>
      <c r="AHL293"/>
      <c r="AHM293"/>
      <c r="AHN293"/>
      <c r="AHO293"/>
      <c r="AHP293"/>
      <c r="AHQ293"/>
      <c r="AHR293"/>
      <c r="AHS293"/>
      <c r="AHT293"/>
      <c r="AHU293"/>
      <c r="AHV293"/>
      <c r="AHW293"/>
      <c r="AHX293"/>
      <c r="AHY293"/>
      <c r="AHZ293"/>
      <c r="AIA293"/>
      <c r="AIB293"/>
      <c r="AIC293"/>
      <c r="AID293"/>
      <c r="AIE293"/>
      <c r="AIF293"/>
      <c r="AIG293"/>
      <c r="AIH293"/>
      <c r="AII293"/>
      <c r="AIJ293"/>
      <c r="AIK293"/>
      <c r="AIL293"/>
      <c r="AIM293"/>
      <c r="AIN293"/>
      <c r="AIO293"/>
      <c r="AIP293"/>
      <c r="AIQ293"/>
      <c r="AIR293"/>
      <c r="AIS293"/>
      <c r="AIT293"/>
      <c r="AIU293"/>
      <c r="AIV293"/>
      <c r="AIW293"/>
      <c r="AIX293"/>
      <c r="AIY293"/>
      <c r="AIZ293"/>
      <c r="AJA293"/>
      <c r="AJB293"/>
      <c r="AJC293"/>
      <c r="AJD293"/>
      <c r="AJE293"/>
      <c r="AJF293"/>
      <c r="AJG293"/>
      <c r="AJH293"/>
      <c r="AJI293"/>
      <c r="AJJ293"/>
      <c r="AJK293"/>
      <c r="AJL293"/>
      <c r="AJM293"/>
      <c r="AJN293"/>
      <c r="AJO293"/>
      <c r="AJP293"/>
      <c r="AJQ293"/>
      <c r="AJR293"/>
      <c r="AJS293"/>
      <c r="AJT293"/>
      <c r="AJU293"/>
      <c r="AJV293"/>
      <c r="AJW293"/>
      <c r="AJX293"/>
      <c r="AJY293"/>
      <c r="AJZ293"/>
      <c r="AKA293"/>
      <c r="AKB293"/>
      <c r="AKC293"/>
      <c r="AKD293"/>
      <c r="AKE293"/>
      <c r="AKF293"/>
      <c r="AKG293"/>
      <c r="AKH293"/>
      <c r="AKI293"/>
      <c r="AKJ293"/>
      <c r="AKK293"/>
      <c r="AKL293"/>
      <c r="AKM293"/>
      <c r="AKN293"/>
      <c r="AKO293"/>
      <c r="AKP293"/>
      <c r="AKQ293"/>
      <c r="AKR293"/>
      <c r="AKS293"/>
      <c r="AKT293"/>
      <c r="AKU293"/>
      <c r="AKV293"/>
      <c r="AKW293"/>
      <c r="AKX293"/>
      <c r="AKY293"/>
      <c r="AKZ293"/>
      <c r="ALA293"/>
      <c r="ALB293"/>
      <c r="ALC293"/>
      <c r="ALD293"/>
      <c r="ALE293"/>
      <c r="ALF293"/>
      <c r="ALG293"/>
      <c r="ALH293"/>
      <c r="ALI293"/>
      <c r="ALJ293"/>
      <c r="ALK293"/>
      <c r="ALL293"/>
      <c r="ALM293"/>
      <c r="ALN293"/>
      <c r="ALO293"/>
      <c r="ALP293"/>
      <c r="ALQ293"/>
      <c r="ALR293"/>
      <c r="ALS293"/>
      <c r="ALT293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  <c r="AMH293"/>
    </row>
    <row r="294" spans="2:1022" ht="24.95" customHeight="1">
      <c r="B294" s="8">
        <v>289</v>
      </c>
      <c r="C294" s="13" t="s">
        <v>17</v>
      </c>
      <c r="D294" s="13" t="s">
        <v>342</v>
      </c>
      <c r="E294" s="9" t="s">
        <v>14</v>
      </c>
      <c r="F294" s="14" t="s">
        <v>317</v>
      </c>
      <c r="G294" s="11"/>
      <c r="H294" s="8">
        <v>2</v>
      </c>
      <c r="I294" s="12"/>
      <c r="J294" s="12">
        <f t="shared" si="9"/>
        <v>0</v>
      </c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  <c r="ABW294"/>
      <c r="ABX294"/>
      <c r="ABY294"/>
      <c r="ABZ294"/>
      <c r="ACA294"/>
      <c r="ACB294"/>
      <c r="ACC294"/>
      <c r="ACD294"/>
      <c r="ACE294"/>
      <c r="ACF294"/>
      <c r="ACG294"/>
      <c r="ACH294"/>
      <c r="ACI294"/>
      <c r="ACJ294"/>
      <c r="ACK294"/>
      <c r="ACL294"/>
      <c r="ACM294"/>
      <c r="ACN294"/>
      <c r="ACO294"/>
      <c r="ACP294"/>
      <c r="ACQ294"/>
      <c r="ACR294"/>
      <c r="ACS294"/>
      <c r="ACT294"/>
      <c r="ACU294"/>
      <c r="ACV294"/>
      <c r="ACW294"/>
      <c r="ACX294"/>
      <c r="ACY294"/>
      <c r="ACZ294"/>
      <c r="ADA294"/>
      <c r="ADB294"/>
      <c r="ADC294"/>
      <c r="ADD294"/>
      <c r="ADE294"/>
      <c r="ADF294"/>
      <c r="ADG294"/>
      <c r="ADH294"/>
      <c r="ADI294"/>
      <c r="ADJ294"/>
      <c r="ADK294"/>
      <c r="ADL294"/>
      <c r="ADM294"/>
      <c r="ADN294"/>
      <c r="ADO294"/>
      <c r="ADP294"/>
      <c r="ADQ294"/>
      <c r="ADR294"/>
      <c r="ADS294"/>
      <c r="ADT294"/>
      <c r="ADU294"/>
      <c r="ADV294"/>
      <c r="ADW294"/>
      <c r="ADX294"/>
      <c r="ADY294"/>
      <c r="ADZ294"/>
      <c r="AEA294"/>
      <c r="AEB294"/>
      <c r="AEC294"/>
      <c r="AED294"/>
      <c r="AEE294"/>
      <c r="AEF294"/>
      <c r="AEG294"/>
      <c r="AEH294"/>
      <c r="AEI294"/>
      <c r="AEJ294"/>
      <c r="AEK294"/>
      <c r="AEL294"/>
      <c r="AEM294"/>
      <c r="AEN294"/>
      <c r="AEO294"/>
      <c r="AEP294"/>
      <c r="AEQ294"/>
      <c r="AER294"/>
      <c r="AES294"/>
      <c r="AET294"/>
      <c r="AEU294"/>
      <c r="AEV294"/>
      <c r="AEW294"/>
      <c r="AEX294"/>
      <c r="AEY294"/>
      <c r="AEZ294"/>
      <c r="AFA294"/>
      <c r="AFB294"/>
      <c r="AFC294"/>
      <c r="AFD294"/>
      <c r="AFE294"/>
      <c r="AFF294"/>
      <c r="AFG294"/>
      <c r="AFH294"/>
      <c r="AFI294"/>
      <c r="AFJ294"/>
      <c r="AFK294"/>
      <c r="AFL294"/>
      <c r="AFM294"/>
      <c r="AFN294"/>
      <c r="AFO294"/>
      <c r="AFP294"/>
      <c r="AFQ294"/>
      <c r="AFR294"/>
      <c r="AFS294"/>
      <c r="AFT294"/>
      <c r="AFU294"/>
      <c r="AFV294"/>
      <c r="AFW294"/>
      <c r="AFX294"/>
      <c r="AFY294"/>
      <c r="AFZ294"/>
      <c r="AGA294"/>
      <c r="AGB294"/>
      <c r="AGC294"/>
      <c r="AGD294"/>
      <c r="AGE294"/>
      <c r="AGF294"/>
      <c r="AGG294"/>
      <c r="AGH294"/>
      <c r="AGI294"/>
      <c r="AGJ294"/>
      <c r="AGK294"/>
      <c r="AGL294"/>
      <c r="AGM294"/>
      <c r="AGN294"/>
      <c r="AGO294"/>
      <c r="AGP294"/>
      <c r="AGQ294"/>
      <c r="AGR294"/>
      <c r="AGS294"/>
      <c r="AGT294"/>
      <c r="AGU294"/>
      <c r="AGV294"/>
      <c r="AGW294"/>
      <c r="AGX294"/>
      <c r="AGY294"/>
      <c r="AGZ294"/>
      <c r="AHA294"/>
      <c r="AHB294"/>
      <c r="AHC294"/>
      <c r="AHD294"/>
      <c r="AHE294"/>
      <c r="AHF294"/>
      <c r="AHG294"/>
      <c r="AHH294"/>
      <c r="AHI294"/>
      <c r="AHJ294"/>
      <c r="AHK294"/>
      <c r="AHL294"/>
      <c r="AHM294"/>
      <c r="AHN294"/>
      <c r="AHO294"/>
      <c r="AHP294"/>
      <c r="AHQ294"/>
      <c r="AHR294"/>
      <c r="AHS294"/>
      <c r="AHT294"/>
      <c r="AHU294"/>
      <c r="AHV294"/>
      <c r="AHW294"/>
      <c r="AHX294"/>
      <c r="AHY294"/>
      <c r="AHZ294"/>
      <c r="AIA294"/>
      <c r="AIB294"/>
      <c r="AIC294"/>
      <c r="AID294"/>
      <c r="AIE294"/>
      <c r="AIF294"/>
      <c r="AIG294"/>
      <c r="AIH294"/>
      <c r="AII294"/>
      <c r="AIJ294"/>
      <c r="AIK294"/>
      <c r="AIL294"/>
      <c r="AIM294"/>
      <c r="AIN294"/>
      <c r="AIO294"/>
      <c r="AIP294"/>
      <c r="AIQ294"/>
      <c r="AIR294"/>
      <c r="AIS294"/>
      <c r="AIT294"/>
      <c r="AIU294"/>
      <c r="AIV294"/>
      <c r="AIW294"/>
      <c r="AIX294"/>
      <c r="AIY294"/>
      <c r="AIZ294"/>
      <c r="AJA294"/>
      <c r="AJB294"/>
      <c r="AJC294"/>
      <c r="AJD294"/>
      <c r="AJE294"/>
      <c r="AJF294"/>
      <c r="AJG294"/>
      <c r="AJH294"/>
      <c r="AJI294"/>
      <c r="AJJ294"/>
      <c r="AJK294"/>
      <c r="AJL294"/>
      <c r="AJM294"/>
      <c r="AJN294"/>
      <c r="AJO294"/>
      <c r="AJP294"/>
      <c r="AJQ294"/>
      <c r="AJR294"/>
      <c r="AJS294"/>
      <c r="AJT294"/>
      <c r="AJU294"/>
      <c r="AJV294"/>
      <c r="AJW294"/>
      <c r="AJX294"/>
      <c r="AJY294"/>
      <c r="AJZ294"/>
      <c r="AKA294"/>
      <c r="AKB294"/>
      <c r="AKC294"/>
      <c r="AKD294"/>
      <c r="AKE294"/>
      <c r="AKF294"/>
      <c r="AKG294"/>
      <c r="AKH294"/>
      <c r="AKI294"/>
      <c r="AKJ294"/>
      <c r="AKK294"/>
      <c r="AKL294"/>
      <c r="AKM294"/>
      <c r="AKN294"/>
      <c r="AKO294"/>
      <c r="AKP294"/>
      <c r="AKQ294"/>
      <c r="AKR294"/>
      <c r="AKS294"/>
      <c r="AKT294"/>
      <c r="AKU294"/>
      <c r="AKV294"/>
      <c r="AKW294"/>
      <c r="AKX294"/>
      <c r="AKY294"/>
      <c r="AKZ294"/>
      <c r="ALA294"/>
      <c r="ALB294"/>
      <c r="ALC294"/>
      <c r="ALD294"/>
      <c r="ALE294"/>
      <c r="ALF294"/>
      <c r="ALG294"/>
      <c r="ALH294"/>
      <c r="ALI294"/>
      <c r="ALJ294"/>
      <c r="ALK294"/>
      <c r="ALL294"/>
      <c r="ALM294"/>
      <c r="ALN294"/>
      <c r="ALO294"/>
      <c r="ALP294"/>
      <c r="ALQ294"/>
      <c r="ALR294"/>
      <c r="ALS294"/>
      <c r="ALT294"/>
      <c r="ALU294"/>
      <c r="ALV294"/>
      <c r="ALW294"/>
      <c r="ALX294"/>
      <c r="ALY294"/>
      <c r="ALZ294"/>
      <c r="AMA294"/>
      <c r="AMB294"/>
      <c r="AMC294"/>
      <c r="AMD294"/>
      <c r="AME294"/>
      <c r="AMF294"/>
      <c r="AMG294"/>
      <c r="AMH294"/>
    </row>
    <row r="295" spans="2:1022" ht="24.95" customHeight="1">
      <c r="B295" s="8">
        <v>290</v>
      </c>
      <c r="C295" s="13" t="s">
        <v>17</v>
      </c>
      <c r="D295" s="13" t="s">
        <v>343</v>
      </c>
      <c r="E295" s="9" t="s">
        <v>14</v>
      </c>
      <c r="F295" s="14" t="s">
        <v>317</v>
      </c>
      <c r="G295" s="11"/>
      <c r="H295" s="8">
        <v>2</v>
      </c>
      <c r="I295" s="12"/>
      <c r="J295" s="12">
        <f t="shared" si="9"/>
        <v>0</v>
      </c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  <c r="ABW295"/>
      <c r="ABX295"/>
      <c r="ABY295"/>
      <c r="ABZ295"/>
      <c r="ACA295"/>
      <c r="ACB295"/>
      <c r="ACC295"/>
      <c r="ACD295"/>
      <c r="ACE295"/>
      <c r="ACF295"/>
      <c r="ACG295"/>
      <c r="ACH295"/>
      <c r="ACI295"/>
      <c r="ACJ295"/>
      <c r="ACK295"/>
      <c r="ACL295"/>
      <c r="ACM295"/>
      <c r="ACN295"/>
      <c r="ACO295"/>
      <c r="ACP295"/>
      <c r="ACQ295"/>
      <c r="ACR295"/>
      <c r="ACS295"/>
      <c r="ACT295"/>
      <c r="ACU295"/>
      <c r="ACV295"/>
      <c r="ACW295"/>
      <c r="ACX295"/>
      <c r="ACY295"/>
      <c r="ACZ295"/>
      <c r="ADA295"/>
      <c r="ADB295"/>
      <c r="ADC295"/>
      <c r="ADD295"/>
      <c r="ADE295"/>
      <c r="ADF295"/>
      <c r="ADG295"/>
      <c r="ADH295"/>
      <c r="ADI295"/>
      <c r="ADJ295"/>
      <c r="ADK295"/>
      <c r="ADL295"/>
      <c r="ADM295"/>
      <c r="ADN295"/>
      <c r="ADO295"/>
      <c r="ADP295"/>
      <c r="ADQ295"/>
      <c r="ADR295"/>
      <c r="ADS295"/>
      <c r="ADT295"/>
      <c r="ADU295"/>
      <c r="ADV295"/>
      <c r="ADW295"/>
      <c r="ADX295"/>
      <c r="ADY295"/>
      <c r="ADZ295"/>
      <c r="AEA295"/>
      <c r="AEB295"/>
      <c r="AEC295"/>
      <c r="AED295"/>
      <c r="AEE295"/>
      <c r="AEF295"/>
      <c r="AEG295"/>
      <c r="AEH295"/>
      <c r="AEI295"/>
      <c r="AEJ295"/>
      <c r="AEK295"/>
      <c r="AEL295"/>
      <c r="AEM295"/>
      <c r="AEN295"/>
      <c r="AEO295"/>
      <c r="AEP295"/>
      <c r="AEQ295"/>
      <c r="AER295"/>
      <c r="AES295"/>
      <c r="AET295"/>
      <c r="AEU295"/>
      <c r="AEV295"/>
      <c r="AEW295"/>
      <c r="AEX295"/>
      <c r="AEY295"/>
      <c r="AEZ295"/>
      <c r="AFA295"/>
      <c r="AFB295"/>
      <c r="AFC295"/>
      <c r="AFD295"/>
      <c r="AFE295"/>
      <c r="AFF295"/>
      <c r="AFG295"/>
      <c r="AFH295"/>
      <c r="AFI295"/>
      <c r="AFJ295"/>
      <c r="AFK295"/>
      <c r="AFL295"/>
      <c r="AFM295"/>
      <c r="AFN295"/>
      <c r="AFO295"/>
      <c r="AFP295"/>
      <c r="AFQ295"/>
      <c r="AFR295"/>
      <c r="AFS295"/>
      <c r="AFT295"/>
      <c r="AFU295"/>
      <c r="AFV295"/>
      <c r="AFW295"/>
      <c r="AFX295"/>
      <c r="AFY295"/>
      <c r="AFZ295"/>
      <c r="AGA295"/>
      <c r="AGB295"/>
      <c r="AGC295"/>
      <c r="AGD295"/>
      <c r="AGE295"/>
      <c r="AGF295"/>
      <c r="AGG295"/>
      <c r="AGH295"/>
      <c r="AGI295"/>
      <c r="AGJ295"/>
      <c r="AGK295"/>
      <c r="AGL295"/>
      <c r="AGM295"/>
      <c r="AGN295"/>
      <c r="AGO295"/>
      <c r="AGP295"/>
      <c r="AGQ295"/>
      <c r="AGR295"/>
      <c r="AGS295"/>
      <c r="AGT295"/>
      <c r="AGU295"/>
      <c r="AGV295"/>
      <c r="AGW295"/>
      <c r="AGX295"/>
      <c r="AGY295"/>
      <c r="AGZ295"/>
      <c r="AHA295"/>
      <c r="AHB295"/>
      <c r="AHC295"/>
      <c r="AHD295"/>
      <c r="AHE295"/>
      <c r="AHF295"/>
      <c r="AHG295"/>
      <c r="AHH295"/>
      <c r="AHI295"/>
      <c r="AHJ295"/>
      <c r="AHK295"/>
      <c r="AHL295"/>
      <c r="AHM295"/>
      <c r="AHN295"/>
      <c r="AHO295"/>
      <c r="AHP295"/>
      <c r="AHQ295"/>
      <c r="AHR295"/>
      <c r="AHS295"/>
      <c r="AHT295"/>
      <c r="AHU295"/>
      <c r="AHV295"/>
      <c r="AHW295"/>
      <c r="AHX295"/>
      <c r="AHY295"/>
      <c r="AHZ295"/>
      <c r="AIA295"/>
      <c r="AIB295"/>
      <c r="AIC295"/>
      <c r="AID295"/>
      <c r="AIE295"/>
      <c r="AIF295"/>
      <c r="AIG295"/>
      <c r="AIH295"/>
      <c r="AII295"/>
      <c r="AIJ295"/>
      <c r="AIK295"/>
      <c r="AIL295"/>
      <c r="AIM295"/>
      <c r="AIN295"/>
      <c r="AIO295"/>
      <c r="AIP295"/>
      <c r="AIQ295"/>
      <c r="AIR295"/>
      <c r="AIS295"/>
      <c r="AIT295"/>
      <c r="AIU295"/>
      <c r="AIV295"/>
      <c r="AIW295"/>
      <c r="AIX295"/>
      <c r="AIY295"/>
      <c r="AIZ295"/>
      <c r="AJA295"/>
      <c r="AJB295"/>
      <c r="AJC295"/>
      <c r="AJD295"/>
      <c r="AJE295"/>
      <c r="AJF295"/>
      <c r="AJG295"/>
      <c r="AJH295"/>
      <c r="AJI295"/>
      <c r="AJJ295"/>
      <c r="AJK295"/>
      <c r="AJL295"/>
      <c r="AJM295"/>
      <c r="AJN295"/>
      <c r="AJO295"/>
      <c r="AJP295"/>
      <c r="AJQ295"/>
      <c r="AJR295"/>
      <c r="AJS295"/>
      <c r="AJT295"/>
      <c r="AJU295"/>
      <c r="AJV295"/>
      <c r="AJW295"/>
      <c r="AJX295"/>
      <c r="AJY295"/>
      <c r="AJZ295"/>
      <c r="AKA295"/>
      <c r="AKB295"/>
      <c r="AKC295"/>
      <c r="AKD295"/>
      <c r="AKE295"/>
      <c r="AKF295"/>
      <c r="AKG295"/>
      <c r="AKH295"/>
      <c r="AKI295"/>
      <c r="AKJ295"/>
      <c r="AKK295"/>
      <c r="AKL295"/>
      <c r="AKM295"/>
      <c r="AKN295"/>
      <c r="AKO295"/>
      <c r="AKP295"/>
      <c r="AKQ295"/>
      <c r="AKR295"/>
      <c r="AKS295"/>
      <c r="AKT295"/>
      <c r="AKU295"/>
      <c r="AKV295"/>
      <c r="AKW295"/>
      <c r="AKX295"/>
      <c r="AKY295"/>
      <c r="AKZ295"/>
      <c r="ALA295"/>
      <c r="ALB295"/>
      <c r="ALC295"/>
      <c r="ALD295"/>
      <c r="ALE295"/>
      <c r="ALF295"/>
      <c r="ALG295"/>
      <c r="ALH295"/>
      <c r="ALI295"/>
      <c r="ALJ295"/>
      <c r="ALK295"/>
      <c r="ALL295"/>
      <c r="ALM295"/>
      <c r="ALN295"/>
      <c r="ALO295"/>
      <c r="ALP295"/>
      <c r="ALQ295"/>
      <c r="ALR295"/>
      <c r="ALS295"/>
      <c r="ALT295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  <c r="AMH295"/>
    </row>
    <row r="296" spans="2:1022" ht="24.95" customHeight="1">
      <c r="B296" s="8">
        <v>291</v>
      </c>
      <c r="C296" s="13" t="s">
        <v>17</v>
      </c>
      <c r="D296" s="13" t="s">
        <v>344</v>
      </c>
      <c r="E296" s="9" t="s">
        <v>14</v>
      </c>
      <c r="F296" s="14" t="s">
        <v>317</v>
      </c>
      <c r="G296" s="11"/>
      <c r="H296" s="8">
        <v>2</v>
      </c>
      <c r="I296" s="12"/>
      <c r="J296" s="12">
        <f t="shared" si="9"/>
        <v>0</v>
      </c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  <c r="ABW296"/>
      <c r="ABX296"/>
      <c r="ABY296"/>
      <c r="ABZ296"/>
      <c r="ACA296"/>
      <c r="ACB296"/>
      <c r="ACC296"/>
      <c r="ACD296"/>
      <c r="ACE296"/>
      <c r="ACF296"/>
      <c r="ACG296"/>
      <c r="ACH296"/>
      <c r="ACI296"/>
      <c r="ACJ296"/>
      <c r="ACK296"/>
      <c r="ACL296"/>
      <c r="ACM296"/>
      <c r="ACN296"/>
      <c r="ACO296"/>
      <c r="ACP296"/>
      <c r="ACQ296"/>
      <c r="ACR296"/>
      <c r="ACS296"/>
      <c r="ACT296"/>
      <c r="ACU296"/>
      <c r="ACV296"/>
      <c r="ACW296"/>
      <c r="ACX296"/>
      <c r="ACY296"/>
      <c r="ACZ296"/>
      <c r="ADA296"/>
      <c r="ADB296"/>
      <c r="ADC296"/>
      <c r="ADD296"/>
      <c r="ADE296"/>
      <c r="ADF296"/>
      <c r="ADG296"/>
      <c r="ADH296"/>
      <c r="ADI296"/>
      <c r="ADJ296"/>
      <c r="ADK296"/>
      <c r="ADL296"/>
      <c r="ADM296"/>
      <c r="ADN296"/>
      <c r="ADO296"/>
      <c r="ADP296"/>
      <c r="ADQ296"/>
      <c r="ADR296"/>
      <c r="ADS296"/>
      <c r="ADT296"/>
      <c r="ADU296"/>
      <c r="ADV296"/>
      <c r="ADW296"/>
      <c r="ADX296"/>
      <c r="ADY296"/>
      <c r="ADZ296"/>
      <c r="AEA296"/>
      <c r="AEB296"/>
      <c r="AEC296"/>
      <c r="AED296"/>
      <c r="AEE296"/>
      <c r="AEF296"/>
      <c r="AEG296"/>
      <c r="AEH296"/>
      <c r="AEI296"/>
      <c r="AEJ296"/>
      <c r="AEK296"/>
      <c r="AEL296"/>
      <c r="AEM296"/>
      <c r="AEN296"/>
      <c r="AEO296"/>
      <c r="AEP296"/>
      <c r="AEQ296"/>
      <c r="AER296"/>
      <c r="AES296"/>
      <c r="AET296"/>
      <c r="AEU296"/>
      <c r="AEV296"/>
      <c r="AEW296"/>
      <c r="AEX296"/>
      <c r="AEY296"/>
      <c r="AEZ296"/>
      <c r="AFA296"/>
      <c r="AFB296"/>
      <c r="AFC296"/>
      <c r="AFD296"/>
      <c r="AFE296"/>
      <c r="AFF296"/>
      <c r="AFG296"/>
      <c r="AFH296"/>
      <c r="AFI296"/>
      <c r="AFJ296"/>
      <c r="AFK296"/>
      <c r="AFL296"/>
      <c r="AFM296"/>
      <c r="AFN296"/>
      <c r="AFO296"/>
      <c r="AFP296"/>
      <c r="AFQ296"/>
      <c r="AFR296"/>
      <c r="AFS296"/>
      <c r="AFT296"/>
      <c r="AFU296"/>
      <c r="AFV296"/>
      <c r="AFW296"/>
      <c r="AFX296"/>
      <c r="AFY296"/>
      <c r="AFZ296"/>
      <c r="AGA296"/>
      <c r="AGB296"/>
      <c r="AGC296"/>
      <c r="AGD296"/>
      <c r="AGE296"/>
      <c r="AGF296"/>
      <c r="AGG296"/>
      <c r="AGH296"/>
      <c r="AGI296"/>
      <c r="AGJ296"/>
      <c r="AGK296"/>
      <c r="AGL296"/>
      <c r="AGM296"/>
      <c r="AGN296"/>
      <c r="AGO296"/>
      <c r="AGP296"/>
      <c r="AGQ296"/>
      <c r="AGR296"/>
      <c r="AGS296"/>
      <c r="AGT296"/>
      <c r="AGU296"/>
      <c r="AGV296"/>
      <c r="AGW296"/>
      <c r="AGX296"/>
      <c r="AGY296"/>
      <c r="AGZ296"/>
      <c r="AHA296"/>
      <c r="AHB296"/>
      <c r="AHC296"/>
      <c r="AHD296"/>
      <c r="AHE296"/>
      <c r="AHF296"/>
      <c r="AHG296"/>
      <c r="AHH296"/>
      <c r="AHI296"/>
      <c r="AHJ296"/>
      <c r="AHK296"/>
      <c r="AHL296"/>
      <c r="AHM296"/>
      <c r="AHN296"/>
      <c r="AHO296"/>
      <c r="AHP296"/>
      <c r="AHQ296"/>
      <c r="AHR296"/>
      <c r="AHS296"/>
      <c r="AHT296"/>
      <c r="AHU296"/>
      <c r="AHV296"/>
      <c r="AHW296"/>
      <c r="AHX296"/>
      <c r="AHY296"/>
      <c r="AHZ296"/>
      <c r="AIA296"/>
      <c r="AIB296"/>
      <c r="AIC296"/>
      <c r="AID296"/>
      <c r="AIE296"/>
      <c r="AIF296"/>
      <c r="AIG296"/>
      <c r="AIH296"/>
      <c r="AII296"/>
      <c r="AIJ296"/>
      <c r="AIK296"/>
      <c r="AIL296"/>
      <c r="AIM296"/>
      <c r="AIN296"/>
      <c r="AIO296"/>
      <c r="AIP296"/>
      <c r="AIQ296"/>
      <c r="AIR296"/>
      <c r="AIS296"/>
      <c r="AIT296"/>
      <c r="AIU296"/>
      <c r="AIV296"/>
      <c r="AIW296"/>
      <c r="AIX296"/>
      <c r="AIY296"/>
      <c r="AIZ296"/>
      <c r="AJA296"/>
      <c r="AJB296"/>
      <c r="AJC296"/>
      <c r="AJD296"/>
      <c r="AJE296"/>
      <c r="AJF296"/>
      <c r="AJG296"/>
      <c r="AJH296"/>
      <c r="AJI296"/>
      <c r="AJJ296"/>
      <c r="AJK296"/>
      <c r="AJL296"/>
      <c r="AJM296"/>
      <c r="AJN296"/>
      <c r="AJO296"/>
      <c r="AJP296"/>
      <c r="AJQ296"/>
      <c r="AJR296"/>
      <c r="AJS296"/>
      <c r="AJT296"/>
      <c r="AJU296"/>
      <c r="AJV296"/>
      <c r="AJW296"/>
      <c r="AJX296"/>
      <c r="AJY296"/>
      <c r="AJZ296"/>
      <c r="AKA296"/>
      <c r="AKB296"/>
      <c r="AKC296"/>
      <c r="AKD296"/>
      <c r="AKE296"/>
      <c r="AKF296"/>
      <c r="AKG296"/>
      <c r="AKH296"/>
      <c r="AKI296"/>
      <c r="AKJ296"/>
      <c r="AKK296"/>
      <c r="AKL296"/>
      <c r="AKM296"/>
      <c r="AKN296"/>
      <c r="AKO296"/>
      <c r="AKP296"/>
      <c r="AKQ296"/>
      <c r="AKR296"/>
      <c r="AKS296"/>
      <c r="AKT296"/>
      <c r="AKU296"/>
      <c r="AKV296"/>
      <c r="AKW296"/>
      <c r="AKX296"/>
      <c r="AKY296"/>
      <c r="AKZ296"/>
      <c r="ALA296"/>
      <c r="ALB296"/>
      <c r="ALC296"/>
      <c r="ALD296"/>
      <c r="ALE296"/>
      <c r="ALF296"/>
      <c r="ALG296"/>
      <c r="ALH296"/>
      <c r="ALI296"/>
      <c r="ALJ296"/>
      <c r="ALK296"/>
      <c r="ALL296"/>
      <c r="ALM296"/>
      <c r="ALN296"/>
      <c r="ALO296"/>
      <c r="ALP296"/>
      <c r="ALQ296"/>
      <c r="ALR296"/>
      <c r="ALS296"/>
      <c r="ALT296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  <c r="AMH296"/>
    </row>
    <row r="297" spans="2:1022" ht="24.95" customHeight="1">
      <c r="B297" s="8">
        <v>292</v>
      </c>
      <c r="C297" s="13" t="s">
        <v>17</v>
      </c>
      <c r="D297" s="13" t="s">
        <v>345</v>
      </c>
      <c r="E297" s="9" t="s">
        <v>14</v>
      </c>
      <c r="F297" s="14" t="s">
        <v>317</v>
      </c>
      <c r="G297" s="11"/>
      <c r="H297" s="8">
        <v>2</v>
      </c>
      <c r="I297" s="12"/>
      <c r="J297" s="12">
        <f t="shared" si="9"/>
        <v>0</v>
      </c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  <c r="ADB297"/>
      <c r="ADC297"/>
      <c r="ADD297"/>
      <c r="ADE297"/>
      <c r="ADF297"/>
      <c r="ADG297"/>
      <c r="ADH297"/>
      <c r="ADI297"/>
      <c r="ADJ297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  <c r="AGT297"/>
      <c r="AGU297"/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  <c r="AHX297"/>
      <c r="AHY297"/>
      <c r="AHZ297"/>
      <c r="AIA297"/>
      <c r="AIB297"/>
      <c r="AIC297"/>
      <c r="AID297"/>
      <c r="AIE297"/>
      <c r="AIF297"/>
      <c r="AIG297"/>
      <c r="AIH297"/>
      <c r="AII297"/>
      <c r="AIJ297"/>
      <c r="AIK297"/>
      <c r="AIL297"/>
      <c r="AIM297"/>
      <c r="AIN297"/>
      <c r="AIO297"/>
      <c r="AIP297"/>
      <c r="AIQ297"/>
      <c r="AIR297"/>
      <c r="AIS297"/>
      <c r="AIT297"/>
      <c r="AIU297"/>
      <c r="AIV297"/>
      <c r="AIW297"/>
      <c r="AIX297"/>
      <c r="AIY297"/>
      <c r="AIZ297"/>
      <c r="AJA297"/>
      <c r="AJB297"/>
      <c r="AJC297"/>
      <c r="AJD297"/>
      <c r="AJE297"/>
      <c r="AJF297"/>
      <c r="AJG297"/>
      <c r="AJH297"/>
      <c r="AJI297"/>
      <c r="AJJ297"/>
      <c r="AJK297"/>
      <c r="AJL297"/>
      <c r="AJM297"/>
      <c r="AJN297"/>
      <c r="AJO297"/>
      <c r="AJP297"/>
      <c r="AJQ297"/>
      <c r="AJR297"/>
      <c r="AJS297"/>
      <c r="AJT297"/>
      <c r="AJU297"/>
      <c r="AJV297"/>
      <c r="AJW297"/>
      <c r="AJX297"/>
      <c r="AJY297"/>
      <c r="AJZ297"/>
      <c r="AKA297"/>
      <c r="AKB297"/>
      <c r="AKC297"/>
      <c r="AKD297"/>
      <c r="AKE297"/>
      <c r="AKF297"/>
      <c r="AKG297"/>
      <c r="AKH297"/>
      <c r="AKI297"/>
      <c r="AKJ297"/>
      <c r="AKK297"/>
      <c r="AKL297"/>
      <c r="AKM297"/>
      <c r="AKN297"/>
      <c r="AKO297"/>
      <c r="AKP297"/>
      <c r="AKQ297"/>
      <c r="AKR297"/>
      <c r="AKS297"/>
      <c r="AKT297"/>
      <c r="AKU297"/>
      <c r="AKV297"/>
      <c r="AKW297"/>
      <c r="AKX297"/>
      <c r="AKY297"/>
      <c r="AKZ297"/>
      <c r="ALA297"/>
      <c r="ALB297"/>
      <c r="ALC297"/>
      <c r="ALD297"/>
      <c r="ALE297"/>
      <c r="ALF297"/>
      <c r="ALG297"/>
      <c r="ALH297"/>
      <c r="ALI297"/>
      <c r="ALJ297"/>
      <c r="ALK297"/>
      <c r="ALL297"/>
      <c r="ALM297"/>
      <c r="ALN297"/>
      <c r="ALO297"/>
      <c r="ALP297"/>
      <c r="ALQ297"/>
      <c r="ALR297"/>
      <c r="ALS297"/>
      <c r="ALT297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</row>
    <row r="298" spans="2:1022" ht="24.95" customHeight="1">
      <c r="B298" s="8">
        <v>293</v>
      </c>
      <c r="C298" s="13" t="s">
        <v>17</v>
      </c>
      <c r="D298" s="13" t="s">
        <v>346</v>
      </c>
      <c r="E298" s="9" t="s">
        <v>14</v>
      </c>
      <c r="F298" s="14" t="s">
        <v>317</v>
      </c>
      <c r="G298" s="11"/>
      <c r="H298" s="8">
        <v>2</v>
      </c>
      <c r="I298" s="12"/>
      <c r="J298" s="12">
        <f t="shared" si="9"/>
        <v>0</v>
      </c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  <c r="ADB298"/>
      <c r="ADC298"/>
      <c r="ADD298"/>
      <c r="ADE298"/>
      <c r="ADF298"/>
      <c r="ADG298"/>
      <c r="ADH298"/>
      <c r="ADI298"/>
      <c r="ADJ298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  <c r="AGT298"/>
      <c r="AGU298"/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  <c r="AHX298"/>
      <c r="AHY298"/>
      <c r="AHZ298"/>
      <c r="AIA298"/>
      <c r="AIB298"/>
      <c r="AIC298"/>
      <c r="AID298"/>
      <c r="AIE298"/>
      <c r="AIF298"/>
      <c r="AIG298"/>
      <c r="AIH298"/>
      <c r="AII298"/>
      <c r="AIJ298"/>
      <c r="AIK298"/>
      <c r="AIL298"/>
      <c r="AIM298"/>
      <c r="AIN298"/>
      <c r="AIO298"/>
      <c r="AIP298"/>
      <c r="AIQ298"/>
      <c r="AIR298"/>
      <c r="AIS298"/>
      <c r="AIT298"/>
      <c r="AIU298"/>
      <c r="AIV298"/>
      <c r="AIW298"/>
      <c r="AIX298"/>
      <c r="AIY298"/>
      <c r="AIZ298"/>
      <c r="AJA298"/>
      <c r="AJB298"/>
      <c r="AJC298"/>
      <c r="AJD298"/>
      <c r="AJE298"/>
      <c r="AJF298"/>
      <c r="AJG298"/>
      <c r="AJH298"/>
      <c r="AJI298"/>
      <c r="AJJ298"/>
      <c r="AJK298"/>
      <c r="AJL298"/>
      <c r="AJM298"/>
      <c r="AJN298"/>
      <c r="AJO298"/>
      <c r="AJP298"/>
      <c r="AJQ298"/>
      <c r="AJR298"/>
      <c r="AJS298"/>
      <c r="AJT298"/>
      <c r="AJU298"/>
      <c r="AJV298"/>
      <c r="AJW298"/>
      <c r="AJX298"/>
      <c r="AJY298"/>
      <c r="AJZ298"/>
      <c r="AKA298"/>
      <c r="AKB298"/>
      <c r="AKC298"/>
      <c r="AKD298"/>
      <c r="AKE298"/>
      <c r="AKF298"/>
      <c r="AKG298"/>
      <c r="AKH298"/>
      <c r="AKI298"/>
      <c r="AKJ298"/>
      <c r="AKK298"/>
      <c r="AKL298"/>
      <c r="AKM298"/>
      <c r="AKN298"/>
      <c r="AKO298"/>
      <c r="AKP298"/>
      <c r="AKQ298"/>
      <c r="AKR298"/>
      <c r="AKS298"/>
      <c r="AKT298"/>
      <c r="AKU298"/>
      <c r="AKV298"/>
      <c r="AKW298"/>
      <c r="AKX298"/>
      <c r="AKY298"/>
      <c r="AKZ298"/>
      <c r="ALA298"/>
      <c r="ALB298"/>
      <c r="ALC298"/>
      <c r="ALD298"/>
      <c r="ALE298"/>
      <c r="ALF298"/>
      <c r="ALG298"/>
      <c r="ALH298"/>
      <c r="ALI298"/>
      <c r="ALJ298"/>
      <c r="ALK298"/>
      <c r="ALL298"/>
      <c r="ALM298"/>
      <c r="ALN298"/>
      <c r="ALO298"/>
      <c r="ALP298"/>
      <c r="ALQ298"/>
      <c r="ALR298"/>
      <c r="ALS298"/>
      <c r="ALT298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</row>
    <row r="299" spans="2:1022" ht="24.95" customHeight="1">
      <c r="B299" s="8">
        <v>294</v>
      </c>
      <c r="C299" s="13" t="s">
        <v>17</v>
      </c>
      <c r="D299" s="13" t="s">
        <v>347</v>
      </c>
      <c r="E299" s="9" t="s">
        <v>14</v>
      </c>
      <c r="F299" s="14" t="s">
        <v>317</v>
      </c>
      <c r="G299" s="11"/>
      <c r="H299" s="8">
        <v>2</v>
      </c>
      <c r="I299" s="12"/>
      <c r="J299" s="12">
        <f t="shared" si="9"/>
        <v>0</v>
      </c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  <c r="ABW299"/>
      <c r="ABX299"/>
      <c r="ABY299"/>
      <c r="ABZ299"/>
      <c r="ACA299"/>
      <c r="ACB299"/>
      <c r="ACC299"/>
      <c r="ACD299"/>
      <c r="ACE299"/>
      <c r="ACF299"/>
      <c r="ACG299"/>
      <c r="ACH299"/>
      <c r="ACI299"/>
      <c r="ACJ299"/>
      <c r="ACK299"/>
      <c r="ACL299"/>
      <c r="ACM299"/>
      <c r="ACN299"/>
      <c r="ACO299"/>
      <c r="ACP299"/>
      <c r="ACQ299"/>
      <c r="ACR299"/>
      <c r="ACS299"/>
      <c r="ACT299"/>
      <c r="ACU299"/>
      <c r="ACV299"/>
      <c r="ACW299"/>
      <c r="ACX299"/>
      <c r="ACY299"/>
      <c r="ACZ299"/>
      <c r="ADA299"/>
      <c r="ADB299"/>
      <c r="ADC299"/>
      <c r="ADD299"/>
      <c r="ADE299"/>
      <c r="ADF299"/>
      <c r="ADG299"/>
      <c r="ADH299"/>
      <c r="ADI299"/>
      <c r="ADJ299"/>
      <c r="ADK299"/>
      <c r="ADL299"/>
      <c r="ADM299"/>
      <c r="ADN299"/>
      <c r="ADO299"/>
      <c r="ADP299"/>
      <c r="ADQ299"/>
      <c r="ADR299"/>
      <c r="ADS299"/>
      <c r="ADT299"/>
      <c r="ADU299"/>
      <c r="ADV299"/>
      <c r="ADW299"/>
      <c r="ADX299"/>
      <c r="ADY299"/>
      <c r="ADZ299"/>
      <c r="AEA299"/>
      <c r="AEB299"/>
      <c r="AEC299"/>
      <c r="AED299"/>
      <c r="AEE299"/>
      <c r="AEF299"/>
      <c r="AEG299"/>
      <c r="AEH299"/>
      <c r="AEI299"/>
      <c r="AEJ299"/>
      <c r="AEK299"/>
      <c r="AEL299"/>
      <c r="AEM299"/>
      <c r="AEN299"/>
      <c r="AEO299"/>
      <c r="AEP299"/>
      <c r="AEQ299"/>
      <c r="AER299"/>
      <c r="AES299"/>
      <c r="AET299"/>
      <c r="AEU299"/>
      <c r="AEV299"/>
      <c r="AEW299"/>
      <c r="AEX299"/>
      <c r="AEY299"/>
      <c r="AEZ299"/>
      <c r="AFA299"/>
      <c r="AFB299"/>
      <c r="AFC299"/>
      <c r="AFD299"/>
      <c r="AFE299"/>
      <c r="AFF299"/>
      <c r="AFG299"/>
      <c r="AFH299"/>
      <c r="AFI299"/>
      <c r="AFJ299"/>
      <c r="AFK299"/>
      <c r="AFL299"/>
      <c r="AFM299"/>
      <c r="AFN299"/>
      <c r="AFO299"/>
      <c r="AFP299"/>
      <c r="AFQ299"/>
      <c r="AFR299"/>
      <c r="AFS299"/>
      <c r="AFT299"/>
      <c r="AFU299"/>
      <c r="AFV299"/>
      <c r="AFW299"/>
      <c r="AFX299"/>
      <c r="AFY299"/>
      <c r="AFZ299"/>
      <c r="AGA299"/>
      <c r="AGB299"/>
      <c r="AGC299"/>
      <c r="AGD299"/>
      <c r="AGE299"/>
      <c r="AGF299"/>
      <c r="AGG299"/>
      <c r="AGH299"/>
      <c r="AGI299"/>
      <c r="AGJ299"/>
      <c r="AGK299"/>
      <c r="AGL299"/>
      <c r="AGM299"/>
      <c r="AGN299"/>
      <c r="AGO299"/>
      <c r="AGP299"/>
      <c r="AGQ299"/>
      <c r="AGR299"/>
      <c r="AGS299"/>
      <c r="AGT299"/>
      <c r="AGU299"/>
      <c r="AGV299"/>
      <c r="AGW299"/>
      <c r="AGX299"/>
      <c r="AGY299"/>
      <c r="AGZ299"/>
      <c r="AHA299"/>
      <c r="AHB299"/>
      <c r="AHC299"/>
      <c r="AHD299"/>
      <c r="AHE299"/>
      <c r="AHF299"/>
      <c r="AHG299"/>
      <c r="AHH299"/>
      <c r="AHI299"/>
      <c r="AHJ299"/>
      <c r="AHK299"/>
      <c r="AHL299"/>
      <c r="AHM299"/>
      <c r="AHN299"/>
      <c r="AHO299"/>
      <c r="AHP299"/>
      <c r="AHQ299"/>
      <c r="AHR299"/>
      <c r="AHS299"/>
      <c r="AHT299"/>
      <c r="AHU299"/>
      <c r="AHV299"/>
      <c r="AHW299"/>
      <c r="AHX299"/>
      <c r="AHY299"/>
      <c r="AHZ299"/>
      <c r="AIA299"/>
      <c r="AIB299"/>
      <c r="AIC299"/>
      <c r="AID299"/>
      <c r="AIE299"/>
      <c r="AIF299"/>
      <c r="AIG299"/>
      <c r="AIH299"/>
      <c r="AII299"/>
      <c r="AIJ299"/>
      <c r="AIK299"/>
      <c r="AIL299"/>
      <c r="AIM299"/>
      <c r="AIN299"/>
      <c r="AIO299"/>
      <c r="AIP299"/>
      <c r="AIQ299"/>
      <c r="AIR299"/>
      <c r="AIS299"/>
      <c r="AIT299"/>
      <c r="AIU299"/>
      <c r="AIV299"/>
      <c r="AIW299"/>
      <c r="AIX299"/>
      <c r="AIY299"/>
      <c r="AIZ299"/>
      <c r="AJA299"/>
      <c r="AJB299"/>
      <c r="AJC299"/>
      <c r="AJD299"/>
      <c r="AJE299"/>
      <c r="AJF299"/>
      <c r="AJG299"/>
      <c r="AJH299"/>
      <c r="AJI299"/>
      <c r="AJJ299"/>
      <c r="AJK299"/>
      <c r="AJL299"/>
      <c r="AJM299"/>
      <c r="AJN299"/>
      <c r="AJO299"/>
      <c r="AJP299"/>
      <c r="AJQ299"/>
      <c r="AJR299"/>
      <c r="AJS299"/>
      <c r="AJT299"/>
      <c r="AJU299"/>
      <c r="AJV299"/>
      <c r="AJW299"/>
      <c r="AJX299"/>
      <c r="AJY299"/>
      <c r="AJZ299"/>
      <c r="AKA299"/>
      <c r="AKB299"/>
      <c r="AKC299"/>
      <c r="AKD299"/>
      <c r="AKE299"/>
      <c r="AKF299"/>
      <c r="AKG299"/>
      <c r="AKH299"/>
      <c r="AKI299"/>
      <c r="AKJ299"/>
      <c r="AKK299"/>
      <c r="AKL299"/>
      <c r="AKM299"/>
      <c r="AKN299"/>
      <c r="AKO299"/>
      <c r="AKP299"/>
      <c r="AKQ299"/>
      <c r="AKR299"/>
      <c r="AKS299"/>
      <c r="AKT299"/>
      <c r="AKU299"/>
      <c r="AKV299"/>
      <c r="AKW299"/>
      <c r="AKX299"/>
      <c r="AKY299"/>
      <c r="AKZ299"/>
      <c r="ALA299"/>
      <c r="ALB299"/>
      <c r="ALC299"/>
      <c r="ALD299"/>
      <c r="ALE299"/>
      <c r="ALF299"/>
      <c r="ALG299"/>
      <c r="ALH299"/>
      <c r="ALI299"/>
      <c r="ALJ299"/>
      <c r="ALK299"/>
      <c r="ALL299"/>
      <c r="ALM299"/>
      <c r="ALN299"/>
      <c r="ALO299"/>
      <c r="ALP299"/>
      <c r="ALQ299"/>
      <c r="ALR299"/>
      <c r="ALS299"/>
      <c r="ALT299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  <c r="AMH299"/>
    </row>
    <row r="300" spans="2:1022" ht="24.95" customHeight="1">
      <c r="B300" s="8">
        <v>295</v>
      </c>
      <c r="C300" s="13" t="s">
        <v>17</v>
      </c>
      <c r="D300" s="13" t="s">
        <v>348</v>
      </c>
      <c r="E300" s="9" t="s">
        <v>14</v>
      </c>
      <c r="F300" s="14" t="s">
        <v>317</v>
      </c>
      <c r="G300" s="11"/>
      <c r="H300" s="8">
        <v>2</v>
      </c>
      <c r="I300" s="12"/>
      <c r="J300" s="12">
        <f t="shared" si="9"/>
        <v>0</v>
      </c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  <c r="YW300"/>
      <c r="YX300"/>
      <c r="YY300"/>
      <c r="YZ300"/>
      <c r="ZA300"/>
      <c r="ZB300"/>
      <c r="ZC300"/>
      <c r="ZD300"/>
      <c r="ZE300"/>
      <c r="ZF300"/>
      <c r="ZG300"/>
      <c r="ZH300"/>
      <c r="ZI300"/>
      <c r="ZJ300"/>
      <c r="ZK300"/>
      <c r="ZL300"/>
      <c r="ZM300"/>
      <c r="ZN300"/>
      <c r="ZO300"/>
      <c r="ZP300"/>
      <c r="ZQ300"/>
      <c r="ZR300"/>
      <c r="ZS300"/>
      <c r="ZT300"/>
      <c r="ZU300"/>
      <c r="ZV300"/>
      <c r="ZW300"/>
      <c r="ZX300"/>
      <c r="ZY300"/>
      <c r="ZZ300"/>
      <c r="AAA300"/>
      <c r="AAB300"/>
      <c r="AAC300"/>
      <c r="AAD300"/>
      <c r="AAE300"/>
      <c r="AAF300"/>
      <c r="AAG300"/>
      <c r="AAH300"/>
      <c r="AAI300"/>
      <c r="AAJ300"/>
      <c r="AAK300"/>
      <c r="AAL300"/>
      <c r="AAM300"/>
      <c r="AAN300"/>
      <c r="AAO300"/>
      <c r="AAP300"/>
      <c r="AAQ300"/>
      <c r="AAR300"/>
      <c r="AAS300"/>
      <c r="AAT300"/>
      <c r="AAU300"/>
      <c r="AAV300"/>
      <c r="AAW300"/>
      <c r="AAX300"/>
      <c r="AAY300"/>
      <c r="AAZ300"/>
      <c r="ABA300"/>
      <c r="ABB300"/>
      <c r="ABC300"/>
      <c r="ABD300"/>
      <c r="ABE300"/>
      <c r="ABF300"/>
      <c r="ABG300"/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  <c r="ABW300"/>
      <c r="ABX300"/>
      <c r="ABY300"/>
      <c r="ABZ300"/>
      <c r="ACA300"/>
      <c r="ACB300"/>
      <c r="ACC300"/>
      <c r="ACD300"/>
      <c r="ACE300"/>
      <c r="ACF300"/>
      <c r="ACG300"/>
      <c r="ACH300"/>
      <c r="ACI300"/>
      <c r="ACJ300"/>
      <c r="ACK300"/>
      <c r="ACL300"/>
      <c r="ACM300"/>
      <c r="ACN300"/>
      <c r="ACO300"/>
      <c r="ACP300"/>
      <c r="ACQ300"/>
      <c r="ACR300"/>
      <c r="ACS300"/>
      <c r="ACT300"/>
      <c r="ACU300"/>
      <c r="ACV300"/>
      <c r="ACW300"/>
      <c r="ACX300"/>
      <c r="ACY300"/>
      <c r="ACZ300"/>
      <c r="ADA300"/>
      <c r="ADB300"/>
      <c r="ADC300"/>
      <c r="ADD300"/>
      <c r="ADE300"/>
      <c r="ADF300"/>
      <c r="ADG300"/>
      <c r="ADH300"/>
      <c r="ADI300"/>
      <c r="ADJ300"/>
      <c r="ADK300"/>
      <c r="ADL300"/>
      <c r="ADM300"/>
      <c r="ADN300"/>
      <c r="ADO300"/>
      <c r="ADP300"/>
      <c r="ADQ300"/>
      <c r="ADR300"/>
      <c r="ADS300"/>
      <c r="ADT300"/>
      <c r="ADU300"/>
      <c r="ADV300"/>
      <c r="ADW300"/>
      <c r="ADX300"/>
      <c r="ADY300"/>
      <c r="ADZ300"/>
      <c r="AEA300"/>
      <c r="AEB300"/>
      <c r="AEC300"/>
      <c r="AED300"/>
      <c r="AEE300"/>
      <c r="AEF300"/>
      <c r="AEG300"/>
      <c r="AEH300"/>
      <c r="AEI300"/>
      <c r="AEJ300"/>
      <c r="AEK300"/>
      <c r="AEL300"/>
      <c r="AEM300"/>
      <c r="AEN300"/>
      <c r="AEO300"/>
      <c r="AEP300"/>
      <c r="AEQ300"/>
      <c r="AER300"/>
      <c r="AES300"/>
      <c r="AET300"/>
      <c r="AEU300"/>
      <c r="AEV300"/>
      <c r="AEW300"/>
      <c r="AEX300"/>
      <c r="AEY300"/>
      <c r="AEZ300"/>
      <c r="AFA300"/>
      <c r="AFB300"/>
      <c r="AFC300"/>
      <c r="AFD300"/>
      <c r="AFE300"/>
      <c r="AFF300"/>
      <c r="AFG300"/>
      <c r="AFH300"/>
      <c r="AFI300"/>
      <c r="AFJ300"/>
      <c r="AFK300"/>
      <c r="AFL300"/>
      <c r="AFM300"/>
      <c r="AFN300"/>
      <c r="AFO300"/>
      <c r="AFP300"/>
      <c r="AFQ300"/>
      <c r="AFR300"/>
      <c r="AFS300"/>
      <c r="AFT300"/>
      <c r="AFU300"/>
      <c r="AFV300"/>
      <c r="AFW300"/>
      <c r="AFX300"/>
      <c r="AFY300"/>
      <c r="AFZ300"/>
      <c r="AGA300"/>
      <c r="AGB300"/>
      <c r="AGC300"/>
      <c r="AGD300"/>
      <c r="AGE300"/>
      <c r="AGF300"/>
      <c r="AGG300"/>
      <c r="AGH300"/>
      <c r="AGI300"/>
      <c r="AGJ300"/>
      <c r="AGK300"/>
      <c r="AGL300"/>
      <c r="AGM300"/>
      <c r="AGN300"/>
      <c r="AGO300"/>
      <c r="AGP300"/>
      <c r="AGQ300"/>
      <c r="AGR300"/>
      <c r="AGS300"/>
      <c r="AGT300"/>
      <c r="AGU300"/>
      <c r="AGV300"/>
      <c r="AGW300"/>
      <c r="AGX300"/>
      <c r="AGY300"/>
      <c r="AGZ300"/>
      <c r="AHA300"/>
      <c r="AHB300"/>
      <c r="AHC300"/>
      <c r="AHD300"/>
      <c r="AHE300"/>
      <c r="AHF300"/>
      <c r="AHG300"/>
      <c r="AHH300"/>
      <c r="AHI300"/>
      <c r="AHJ300"/>
      <c r="AHK300"/>
      <c r="AHL300"/>
      <c r="AHM300"/>
      <c r="AHN300"/>
      <c r="AHO300"/>
      <c r="AHP300"/>
      <c r="AHQ300"/>
      <c r="AHR300"/>
      <c r="AHS300"/>
      <c r="AHT300"/>
      <c r="AHU300"/>
      <c r="AHV300"/>
      <c r="AHW300"/>
      <c r="AHX300"/>
      <c r="AHY300"/>
      <c r="AHZ300"/>
      <c r="AIA300"/>
      <c r="AIB300"/>
      <c r="AIC300"/>
      <c r="AID300"/>
      <c r="AIE300"/>
      <c r="AIF300"/>
      <c r="AIG300"/>
      <c r="AIH300"/>
      <c r="AII300"/>
      <c r="AIJ300"/>
      <c r="AIK300"/>
      <c r="AIL300"/>
      <c r="AIM300"/>
      <c r="AIN300"/>
      <c r="AIO300"/>
      <c r="AIP300"/>
      <c r="AIQ300"/>
      <c r="AIR300"/>
      <c r="AIS300"/>
      <c r="AIT300"/>
      <c r="AIU300"/>
      <c r="AIV300"/>
      <c r="AIW300"/>
      <c r="AIX300"/>
      <c r="AIY300"/>
      <c r="AIZ300"/>
      <c r="AJA300"/>
      <c r="AJB300"/>
      <c r="AJC300"/>
      <c r="AJD300"/>
      <c r="AJE300"/>
      <c r="AJF300"/>
      <c r="AJG300"/>
      <c r="AJH300"/>
      <c r="AJI300"/>
      <c r="AJJ300"/>
      <c r="AJK300"/>
      <c r="AJL300"/>
      <c r="AJM300"/>
      <c r="AJN300"/>
      <c r="AJO300"/>
      <c r="AJP300"/>
      <c r="AJQ300"/>
      <c r="AJR300"/>
      <c r="AJS300"/>
      <c r="AJT300"/>
      <c r="AJU300"/>
      <c r="AJV300"/>
      <c r="AJW300"/>
      <c r="AJX300"/>
      <c r="AJY300"/>
      <c r="AJZ300"/>
      <c r="AKA300"/>
      <c r="AKB300"/>
      <c r="AKC300"/>
      <c r="AKD300"/>
      <c r="AKE300"/>
      <c r="AKF300"/>
      <c r="AKG300"/>
      <c r="AKH300"/>
      <c r="AKI300"/>
      <c r="AKJ300"/>
      <c r="AKK300"/>
      <c r="AKL300"/>
      <c r="AKM300"/>
      <c r="AKN300"/>
      <c r="AKO300"/>
      <c r="AKP300"/>
      <c r="AKQ300"/>
      <c r="AKR300"/>
      <c r="AKS300"/>
      <c r="AKT300"/>
      <c r="AKU300"/>
      <c r="AKV300"/>
      <c r="AKW300"/>
      <c r="AKX300"/>
      <c r="AKY300"/>
      <c r="AKZ300"/>
      <c r="ALA300"/>
      <c r="ALB300"/>
      <c r="ALC300"/>
      <c r="ALD300"/>
      <c r="ALE300"/>
      <c r="ALF300"/>
      <c r="ALG300"/>
      <c r="ALH300"/>
      <c r="ALI300"/>
      <c r="ALJ300"/>
      <c r="ALK300"/>
      <c r="ALL300"/>
      <c r="ALM300"/>
      <c r="ALN300"/>
      <c r="ALO300"/>
      <c r="ALP300"/>
      <c r="ALQ300"/>
      <c r="ALR300"/>
      <c r="ALS300"/>
      <c r="ALT300"/>
      <c r="ALU300"/>
      <c r="ALV300"/>
      <c r="ALW300"/>
      <c r="ALX300"/>
      <c r="ALY300"/>
      <c r="ALZ300"/>
      <c r="AMA300"/>
      <c r="AMB300"/>
      <c r="AMC300"/>
      <c r="AMD300"/>
      <c r="AME300"/>
      <c r="AMF300"/>
      <c r="AMG300"/>
      <c r="AMH300"/>
    </row>
    <row r="301" spans="2:1022" ht="24.95" customHeight="1">
      <c r="B301" s="8">
        <v>296</v>
      </c>
      <c r="C301" s="13" t="s">
        <v>17</v>
      </c>
      <c r="D301" s="13" t="s">
        <v>349</v>
      </c>
      <c r="E301" s="9" t="s">
        <v>14</v>
      </c>
      <c r="F301" s="14" t="s">
        <v>317</v>
      </c>
      <c r="G301" s="11"/>
      <c r="H301" s="8">
        <v>2</v>
      </c>
      <c r="I301" s="12"/>
      <c r="J301" s="12">
        <f t="shared" si="9"/>
        <v>0</v>
      </c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  <c r="ABW301"/>
      <c r="ABX301"/>
      <c r="ABY301"/>
      <c r="ABZ301"/>
      <c r="ACA301"/>
      <c r="ACB301"/>
      <c r="ACC301"/>
      <c r="ACD301"/>
      <c r="ACE301"/>
      <c r="ACF301"/>
      <c r="ACG301"/>
      <c r="ACH301"/>
      <c r="ACI301"/>
      <c r="ACJ301"/>
      <c r="ACK301"/>
      <c r="ACL301"/>
      <c r="ACM301"/>
      <c r="ACN301"/>
      <c r="ACO301"/>
      <c r="ACP301"/>
      <c r="ACQ301"/>
      <c r="ACR301"/>
      <c r="ACS301"/>
      <c r="ACT301"/>
      <c r="ACU301"/>
      <c r="ACV301"/>
      <c r="ACW301"/>
      <c r="ACX301"/>
      <c r="ACY301"/>
      <c r="ACZ301"/>
      <c r="ADA301"/>
      <c r="ADB301"/>
      <c r="ADC301"/>
      <c r="ADD301"/>
      <c r="ADE301"/>
      <c r="ADF301"/>
      <c r="ADG301"/>
      <c r="ADH301"/>
      <c r="ADI301"/>
      <c r="ADJ301"/>
      <c r="ADK301"/>
      <c r="ADL301"/>
      <c r="ADM301"/>
      <c r="ADN301"/>
      <c r="ADO301"/>
      <c r="ADP301"/>
      <c r="ADQ301"/>
      <c r="ADR301"/>
      <c r="ADS301"/>
      <c r="ADT301"/>
      <c r="ADU301"/>
      <c r="ADV301"/>
      <c r="ADW301"/>
      <c r="ADX301"/>
      <c r="ADY301"/>
      <c r="ADZ301"/>
      <c r="AEA301"/>
      <c r="AEB301"/>
      <c r="AEC301"/>
      <c r="AED301"/>
      <c r="AEE301"/>
      <c r="AEF301"/>
      <c r="AEG301"/>
      <c r="AEH301"/>
      <c r="AEI301"/>
      <c r="AEJ301"/>
      <c r="AEK301"/>
      <c r="AEL301"/>
      <c r="AEM301"/>
      <c r="AEN301"/>
      <c r="AEO301"/>
      <c r="AEP301"/>
      <c r="AEQ301"/>
      <c r="AER301"/>
      <c r="AES301"/>
      <c r="AET301"/>
      <c r="AEU301"/>
      <c r="AEV301"/>
      <c r="AEW301"/>
      <c r="AEX301"/>
      <c r="AEY301"/>
      <c r="AEZ301"/>
      <c r="AFA301"/>
      <c r="AFB301"/>
      <c r="AFC301"/>
      <c r="AFD301"/>
      <c r="AFE301"/>
      <c r="AFF301"/>
      <c r="AFG301"/>
      <c r="AFH301"/>
      <c r="AFI301"/>
      <c r="AFJ301"/>
      <c r="AFK301"/>
      <c r="AFL301"/>
      <c r="AFM301"/>
      <c r="AFN301"/>
      <c r="AFO301"/>
      <c r="AFP301"/>
      <c r="AFQ301"/>
      <c r="AFR301"/>
      <c r="AFS301"/>
      <c r="AFT301"/>
      <c r="AFU301"/>
      <c r="AFV301"/>
      <c r="AFW301"/>
      <c r="AFX301"/>
      <c r="AFY301"/>
      <c r="AFZ301"/>
      <c r="AGA301"/>
      <c r="AGB301"/>
      <c r="AGC301"/>
      <c r="AGD301"/>
      <c r="AGE301"/>
      <c r="AGF301"/>
      <c r="AGG301"/>
      <c r="AGH301"/>
      <c r="AGI301"/>
      <c r="AGJ301"/>
      <c r="AGK301"/>
      <c r="AGL301"/>
      <c r="AGM301"/>
      <c r="AGN301"/>
      <c r="AGO301"/>
      <c r="AGP301"/>
      <c r="AGQ301"/>
      <c r="AGR301"/>
      <c r="AGS301"/>
      <c r="AGT301"/>
      <c r="AGU301"/>
      <c r="AGV301"/>
      <c r="AGW301"/>
      <c r="AGX301"/>
      <c r="AGY301"/>
      <c r="AGZ301"/>
      <c r="AHA301"/>
      <c r="AHB301"/>
      <c r="AHC301"/>
      <c r="AHD301"/>
      <c r="AHE301"/>
      <c r="AHF301"/>
      <c r="AHG301"/>
      <c r="AHH301"/>
      <c r="AHI301"/>
      <c r="AHJ301"/>
      <c r="AHK301"/>
      <c r="AHL301"/>
      <c r="AHM301"/>
      <c r="AHN301"/>
      <c r="AHO301"/>
      <c r="AHP301"/>
      <c r="AHQ301"/>
      <c r="AHR301"/>
      <c r="AHS301"/>
      <c r="AHT301"/>
      <c r="AHU301"/>
      <c r="AHV301"/>
      <c r="AHW301"/>
      <c r="AHX301"/>
      <c r="AHY301"/>
      <c r="AHZ301"/>
      <c r="AIA301"/>
      <c r="AIB301"/>
      <c r="AIC301"/>
      <c r="AID301"/>
      <c r="AIE301"/>
      <c r="AIF301"/>
      <c r="AIG301"/>
      <c r="AIH301"/>
      <c r="AII301"/>
      <c r="AIJ301"/>
      <c r="AIK301"/>
      <c r="AIL301"/>
      <c r="AIM301"/>
      <c r="AIN301"/>
      <c r="AIO301"/>
      <c r="AIP301"/>
      <c r="AIQ301"/>
      <c r="AIR301"/>
      <c r="AIS301"/>
      <c r="AIT301"/>
      <c r="AIU301"/>
      <c r="AIV301"/>
      <c r="AIW301"/>
      <c r="AIX301"/>
      <c r="AIY301"/>
      <c r="AIZ301"/>
      <c r="AJA301"/>
      <c r="AJB301"/>
      <c r="AJC301"/>
      <c r="AJD301"/>
      <c r="AJE301"/>
      <c r="AJF301"/>
      <c r="AJG301"/>
      <c r="AJH301"/>
      <c r="AJI301"/>
      <c r="AJJ301"/>
      <c r="AJK301"/>
      <c r="AJL301"/>
      <c r="AJM301"/>
      <c r="AJN301"/>
      <c r="AJO301"/>
      <c r="AJP301"/>
      <c r="AJQ301"/>
      <c r="AJR301"/>
      <c r="AJS301"/>
      <c r="AJT301"/>
      <c r="AJU301"/>
      <c r="AJV301"/>
      <c r="AJW301"/>
      <c r="AJX301"/>
      <c r="AJY301"/>
      <c r="AJZ301"/>
      <c r="AKA301"/>
      <c r="AKB301"/>
      <c r="AKC301"/>
      <c r="AKD301"/>
      <c r="AKE301"/>
      <c r="AKF301"/>
      <c r="AKG301"/>
      <c r="AKH301"/>
      <c r="AKI301"/>
      <c r="AKJ301"/>
      <c r="AKK301"/>
      <c r="AKL301"/>
      <c r="AKM301"/>
      <c r="AKN301"/>
      <c r="AKO301"/>
      <c r="AKP301"/>
      <c r="AKQ301"/>
      <c r="AKR301"/>
      <c r="AKS301"/>
      <c r="AKT301"/>
      <c r="AKU301"/>
      <c r="AKV301"/>
      <c r="AKW301"/>
      <c r="AKX301"/>
      <c r="AKY301"/>
      <c r="AKZ301"/>
      <c r="ALA301"/>
      <c r="ALB301"/>
      <c r="ALC301"/>
      <c r="ALD301"/>
      <c r="ALE301"/>
      <c r="ALF301"/>
      <c r="ALG301"/>
      <c r="ALH301"/>
      <c r="ALI301"/>
      <c r="ALJ301"/>
      <c r="ALK301"/>
      <c r="ALL301"/>
      <c r="ALM301"/>
      <c r="ALN301"/>
      <c r="ALO301"/>
      <c r="ALP301"/>
      <c r="ALQ301"/>
      <c r="ALR301"/>
      <c r="ALS301"/>
      <c r="ALT301"/>
      <c r="ALU301"/>
      <c r="ALV301"/>
      <c r="ALW301"/>
      <c r="ALX301"/>
      <c r="ALY301"/>
      <c r="ALZ301"/>
      <c r="AMA301"/>
      <c r="AMB301"/>
      <c r="AMC301"/>
      <c r="AMD301"/>
      <c r="AME301"/>
      <c r="AMF301"/>
      <c r="AMG301"/>
      <c r="AMH301"/>
    </row>
    <row r="302" spans="2:1022" ht="24.95" customHeight="1">
      <c r="B302" s="8">
        <v>297</v>
      </c>
      <c r="C302" s="13" t="s">
        <v>17</v>
      </c>
      <c r="D302" s="13" t="s">
        <v>350</v>
      </c>
      <c r="E302" s="9" t="s">
        <v>14</v>
      </c>
      <c r="F302" s="14" t="s">
        <v>317</v>
      </c>
      <c r="G302" s="11"/>
      <c r="H302" s="8">
        <v>2</v>
      </c>
      <c r="I302" s="12"/>
      <c r="J302" s="12">
        <f t="shared" si="9"/>
        <v>0</v>
      </c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  <c r="YW302"/>
      <c r="YX302"/>
      <c r="YY302"/>
      <c r="YZ302"/>
      <c r="ZA302"/>
      <c r="ZB302"/>
      <c r="ZC302"/>
      <c r="ZD302"/>
      <c r="ZE302"/>
      <c r="ZF302"/>
      <c r="ZG302"/>
      <c r="ZH302"/>
      <c r="ZI302"/>
      <c r="ZJ302"/>
      <c r="ZK302"/>
      <c r="ZL302"/>
      <c r="ZM302"/>
      <c r="ZN302"/>
      <c r="ZO302"/>
      <c r="ZP302"/>
      <c r="ZQ302"/>
      <c r="ZR302"/>
      <c r="ZS302"/>
      <c r="ZT302"/>
      <c r="ZU302"/>
      <c r="ZV302"/>
      <c r="ZW302"/>
      <c r="ZX302"/>
      <c r="ZY302"/>
      <c r="ZZ302"/>
      <c r="AAA302"/>
      <c r="AAB302"/>
      <c r="AAC302"/>
      <c r="AAD302"/>
      <c r="AAE302"/>
      <c r="AAF302"/>
      <c r="AAG302"/>
      <c r="AAH302"/>
      <c r="AAI302"/>
      <c r="AAJ302"/>
      <c r="AAK302"/>
      <c r="AAL302"/>
      <c r="AAM302"/>
      <c r="AAN302"/>
      <c r="AAO302"/>
      <c r="AAP302"/>
      <c r="AAQ302"/>
      <c r="AAR302"/>
      <c r="AAS302"/>
      <c r="AAT302"/>
      <c r="AAU302"/>
      <c r="AAV302"/>
      <c r="AAW302"/>
      <c r="AAX302"/>
      <c r="AAY302"/>
      <c r="AAZ302"/>
      <c r="ABA302"/>
      <c r="ABB302"/>
      <c r="ABC302"/>
      <c r="ABD302"/>
      <c r="ABE302"/>
      <c r="ABF302"/>
      <c r="ABG302"/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  <c r="ABW302"/>
      <c r="ABX302"/>
      <c r="ABY302"/>
      <c r="ABZ302"/>
      <c r="ACA302"/>
      <c r="ACB302"/>
      <c r="ACC302"/>
      <c r="ACD302"/>
      <c r="ACE302"/>
      <c r="ACF302"/>
      <c r="ACG302"/>
      <c r="ACH302"/>
      <c r="ACI302"/>
      <c r="ACJ302"/>
      <c r="ACK302"/>
      <c r="ACL302"/>
      <c r="ACM302"/>
      <c r="ACN302"/>
      <c r="ACO302"/>
      <c r="ACP302"/>
      <c r="ACQ302"/>
      <c r="ACR302"/>
      <c r="ACS302"/>
      <c r="ACT302"/>
      <c r="ACU302"/>
      <c r="ACV302"/>
      <c r="ACW302"/>
      <c r="ACX302"/>
      <c r="ACY302"/>
      <c r="ACZ302"/>
      <c r="ADA302"/>
      <c r="ADB302"/>
      <c r="ADC302"/>
      <c r="ADD302"/>
      <c r="ADE302"/>
      <c r="ADF302"/>
      <c r="ADG302"/>
      <c r="ADH302"/>
      <c r="ADI302"/>
      <c r="ADJ302"/>
      <c r="ADK302"/>
      <c r="ADL302"/>
      <c r="ADM302"/>
      <c r="ADN302"/>
      <c r="ADO302"/>
      <c r="ADP302"/>
      <c r="ADQ302"/>
      <c r="ADR302"/>
      <c r="ADS302"/>
      <c r="ADT302"/>
      <c r="ADU302"/>
      <c r="ADV302"/>
      <c r="ADW302"/>
      <c r="ADX302"/>
      <c r="ADY302"/>
      <c r="ADZ302"/>
      <c r="AEA302"/>
      <c r="AEB302"/>
      <c r="AEC302"/>
      <c r="AED302"/>
      <c r="AEE302"/>
      <c r="AEF302"/>
      <c r="AEG302"/>
      <c r="AEH302"/>
      <c r="AEI302"/>
      <c r="AEJ302"/>
      <c r="AEK302"/>
      <c r="AEL302"/>
      <c r="AEM302"/>
      <c r="AEN302"/>
      <c r="AEO302"/>
      <c r="AEP302"/>
      <c r="AEQ302"/>
      <c r="AER302"/>
      <c r="AES302"/>
      <c r="AET302"/>
      <c r="AEU302"/>
      <c r="AEV302"/>
      <c r="AEW302"/>
      <c r="AEX302"/>
      <c r="AEY302"/>
      <c r="AEZ302"/>
      <c r="AFA302"/>
      <c r="AFB302"/>
      <c r="AFC302"/>
      <c r="AFD302"/>
      <c r="AFE302"/>
      <c r="AFF302"/>
      <c r="AFG302"/>
      <c r="AFH302"/>
      <c r="AFI302"/>
      <c r="AFJ302"/>
      <c r="AFK302"/>
      <c r="AFL302"/>
      <c r="AFM302"/>
      <c r="AFN302"/>
      <c r="AFO302"/>
      <c r="AFP302"/>
      <c r="AFQ302"/>
      <c r="AFR302"/>
      <c r="AFS302"/>
      <c r="AFT302"/>
      <c r="AFU302"/>
      <c r="AFV302"/>
      <c r="AFW302"/>
      <c r="AFX302"/>
      <c r="AFY302"/>
      <c r="AFZ302"/>
      <c r="AGA302"/>
      <c r="AGB302"/>
      <c r="AGC302"/>
      <c r="AGD302"/>
      <c r="AGE302"/>
      <c r="AGF302"/>
      <c r="AGG302"/>
      <c r="AGH302"/>
      <c r="AGI302"/>
      <c r="AGJ302"/>
      <c r="AGK302"/>
      <c r="AGL302"/>
      <c r="AGM302"/>
      <c r="AGN302"/>
      <c r="AGO302"/>
      <c r="AGP302"/>
      <c r="AGQ302"/>
      <c r="AGR302"/>
      <c r="AGS302"/>
      <c r="AGT302"/>
      <c r="AGU302"/>
      <c r="AGV302"/>
      <c r="AGW302"/>
      <c r="AGX302"/>
      <c r="AGY302"/>
      <c r="AGZ302"/>
      <c r="AHA302"/>
      <c r="AHB302"/>
      <c r="AHC302"/>
      <c r="AHD302"/>
      <c r="AHE302"/>
      <c r="AHF302"/>
      <c r="AHG302"/>
      <c r="AHH302"/>
      <c r="AHI302"/>
      <c r="AHJ302"/>
      <c r="AHK302"/>
      <c r="AHL302"/>
      <c r="AHM302"/>
      <c r="AHN302"/>
      <c r="AHO302"/>
      <c r="AHP302"/>
      <c r="AHQ302"/>
      <c r="AHR302"/>
      <c r="AHS302"/>
      <c r="AHT302"/>
      <c r="AHU302"/>
      <c r="AHV302"/>
      <c r="AHW302"/>
      <c r="AHX302"/>
      <c r="AHY302"/>
      <c r="AHZ302"/>
      <c r="AIA302"/>
      <c r="AIB302"/>
      <c r="AIC302"/>
      <c r="AID302"/>
      <c r="AIE302"/>
      <c r="AIF302"/>
      <c r="AIG302"/>
      <c r="AIH302"/>
      <c r="AII302"/>
      <c r="AIJ302"/>
      <c r="AIK302"/>
      <c r="AIL302"/>
      <c r="AIM302"/>
      <c r="AIN302"/>
      <c r="AIO302"/>
      <c r="AIP302"/>
      <c r="AIQ302"/>
      <c r="AIR302"/>
      <c r="AIS302"/>
      <c r="AIT302"/>
      <c r="AIU302"/>
      <c r="AIV302"/>
      <c r="AIW302"/>
      <c r="AIX302"/>
      <c r="AIY302"/>
      <c r="AIZ302"/>
      <c r="AJA302"/>
      <c r="AJB302"/>
      <c r="AJC302"/>
      <c r="AJD302"/>
      <c r="AJE302"/>
      <c r="AJF302"/>
      <c r="AJG302"/>
      <c r="AJH302"/>
      <c r="AJI302"/>
      <c r="AJJ302"/>
      <c r="AJK302"/>
      <c r="AJL302"/>
      <c r="AJM302"/>
      <c r="AJN302"/>
      <c r="AJO302"/>
      <c r="AJP302"/>
      <c r="AJQ302"/>
      <c r="AJR302"/>
      <c r="AJS302"/>
      <c r="AJT302"/>
      <c r="AJU302"/>
      <c r="AJV302"/>
      <c r="AJW302"/>
      <c r="AJX302"/>
      <c r="AJY302"/>
      <c r="AJZ302"/>
      <c r="AKA302"/>
      <c r="AKB302"/>
      <c r="AKC302"/>
      <c r="AKD302"/>
      <c r="AKE302"/>
      <c r="AKF302"/>
      <c r="AKG302"/>
      <c r="AKH302"/>
      <c r="AKI302"/>
      <c r="AKJ302"/>
      <c r="AKK302"/>
      <c r="AKL302"/>
      <c r="AKM302"/>
      <c r="AKN302"/>
      <c r="AKO302"/>
      <c r="AKP302"/>
      <c r="AKQ302"/>
      <c r="AKR302"/>
      <c r="AKS302"/>
      <c r="AKT302"/>
      <c r="AKU302"/>
      <c r="AKV302"/>
      <c r="AKW302"/>
      <c r="AKX302"/>
      <c r="AKY302"/>
      <c r="AKZ302"/>
      <c r="ALA302"/>
      <c r="ALB302"/>
      <c r="ALC302"/>
      <c r="ALD302"/>
      <c r="ALE302"/>
      <c r="ALF302"/>
      <c r="ALG302"/>
      <c r="ALH302"/>
      <c r="ALI302"/>
      <c r="ALJ302"/>
      <c r="ALK302"/>
      <c r="ALL302"/>
      <c r="ALM302"/>
      <c r="ALN302"/>
      <c r="ALO302"/>
      <c r="ALP302"/>
      <c r="ALQ302"/>
      <c r="ALR302"/>
      <c r="ALS302"/>
      <c r="ALT302"/>
      <c r="ALU302"/>
      <c r="ALV302"/>
      <c r="ALW302"/>
      <c r="ALX302"/>
      <c r="ALY302"/>
      <c r="ALZ302"/>
      <c r="AMA302"/>
      <c r="AMB302"/>
      <c r="AMC302"/>
      <c r="AMD302"/>
      <c r="AME302"/>
      <c r="AMF302"/>
      <c r="AMG302"/>
      <c r="AMH302"/>
    </row>
    <row r="303" spans="2:1022" ht="24.95" customHeight="1">
      <c r="B303" s="8">
        <v>298</v>
      </c>
      <c r="C303" s="13" t="s">
        <v>112</v>
      </c>
      <c r="D303" s="13" t="s">
        <v>351</v>
      </c>
      <c r="E303" s="9" t="s">
        <v>14</v>
      </c>
      <c r="F303" s="14" t="s">
        <v>317</v>
      </c>
      <c r="G303" s="11"/>
      <c r="H303" s="8">
        <v>2</v>
      </c>
      <c r="I303" s="12"/>
      <c r="J303" s="12">
        <f t="shared" si="9"/>
        <v>0</v>
      </c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  <c r="RR303"/>
      <c r="RS303"/>
      <c r="RT303"/>
      <c r="RU303"/>
      <c r="RV303"/>
      <c r="RW303"/>
      <c r="RX303"/>
      <c r="RY303"/>
      <c r="RZ303"/>
      <c r="SA303"/>
      <c r="SB303"/>
      <c r="SC303"/>
      <c r="SD303"/>
      <c r="SE303"/>
      <c r="SF303"/>
      <c r="SG303"/>
      <c r="SH303"/>
      <c r="SI303"/>
      <c r="SJ303"/>
      <c r="SK303"/>
      <c r="SL303"/>
      <c r="SM303"/>
      <c r="SN303"/>
      <c r="SO303"/>
      <c r="SP303"/>
      <c r="SQ303"/>
      <c r="SR303"/>
      <c r="SS303"/>
      <c r="ST303"/>
      <c r="SU303"/>
      <c r="SV303"/>
      <c r="SW303"/>
      <c r="SX303"/>
      <c r="SY303"/>
      <c r="SZ303"/>
      <c r="TA303"/>
      <c r="TB303"/>
      <c r="TC303"/>
      <c r="TD303"/>
      <c r="TE303"/>
      <c r="TF303"/>
      <c r="TG303"/>
      <c r="TH303"/>
      <c r="TI303"/>
      <c r="TJ303"/>
      <c r="TK303"/>
      <c r="TL303"/>
      <c r="TM303"/>
      <c r="TN303"/>
      <c r="TO303"/>
      <c r="TP303"/>
      <c r="TQ303"/>
      <c r="TR303"/>
      <c r="TS303"/>
      <c r="TT303"/>
      <c r="TU303"/>
      <c r="TV303"/>
      <c r="TW303"/>
      <c r="TX303"/>
      <c r="TY303"/>
      <c r="TZ303"/>
      <c r="UA303"/>
      <c r="UB303"/>
      <c r="UC303"/>
      <c r="UD303"/>
      <c r="UE303"/>
      <c r="UF303"/>
      <c r="UG303"/>
      <c r="UH303"/>
      <c r="UI303"/>
      <c r="UJ303"/>
      <c r="UK303"/>
      <c r="UL303"/>
      <c r="UM303"/>
      <c r="UN303"/>
      <c r="UO303"/>
      <c r="UP303"/>
      <c r="UQ303"/>
      <c r="UR303"/>
      <c r="US303"/>
      <c r="UT303"/>
      <c r="UU303"/>
      <c r="UV303"/>
      <c r="UW303"/>
      <c r="UX303"/>
      <c r="UY303"/>
      <c r="UZ303"/>
      <c r="VA303"/>
      <c r="VB303"/>
      <c r="VC303"/>
      <c r="VD303"/>
      <c r="VE303"/>
      <c r="VF303"/>
      <c r="VG303"/>
      <c r="VH303"/>
      <c r="VI303"/>
      <c r="VJ303"/>
      <c r="VK303"/>
      <c r="VL303"/>
      <c r="VM303"/>
      <c r="VN303"/>
      <c r="VO303"/>
      <c r="VP303"/>
      <c r="VQ303"/>
      <c r="VR303"/>
      <c r="VS303"/>
      <c r="VT303"/>
      <c r="VU303"/>
      <c r="VV303"/>
      <c r="VW303"/>
      <c r="VX303"/>
      <c r="VY303"/>
      <c r="VZ303"/>
      <c r="WA303"/>
      <c r="WB303"/>
      <c r="WC303"/>
      <c r="WD303"/>
      <c r="WE303"/>
      <c r="WF303"/>
      <c r="WG303"/>
      <c r="WH303"/>
      <c r="WI303"/>
      <c r="WJ303"/>
      <c r="WK303"/>
      <c r="WL303"/>
      <c r="WM303"/>
      <c r="WN303"/>
      <c r="WO303"/>
      <c r="WP303"/>
      <c r="WQ303"/>
      <c r="WR303"/>
      <c r="WS303"/>
      <c r="WT303"/>
      <c r="WU303"/>
      <c r="WV303"/>
      <c r="WW303"/>
      <c r="WX303"/>
      <c r="WY303"/>
      <c r="WZ303"/>
      <c r="XA303"/>
      <c r="XB303"/>
      <c r="XC303"/>
      <c r="XD303"/>
      <c r="XE303"/>
      <c r="XF303"/>
      <c r="XG303"/>
      <c r="XH303"/>
      <c r="XI303"/>
      <c r="XJ303"/>
      <c r="XK303"/>
      <c r="XL303"/>
      <c r="XM303"/>
      <c r="XN303"/>
      <c r="XO303"/>
      <c r="XP303"/>
      <c r="XQ303"/>
      <c r="XR303"/>
      <c r="XS303"/>
      <c r="XT303"/>
      <c r="XU303"/>
      <c r="XV303"/>
      <c r="XW303"/>
      <c r="XX303"/>
      <c r="XY303"/>
      <c r="XZ303"/>
      <c r="YA303"/>
      <c r="YB303"/>
      <c r="YC303"/>
      <c r="YD303"/>
      <c r="YE303"/>
      <c r="YF303"/>
      <c r="YG303"/>
      <c r="YH303"/>
      <c r="YI303"/>
      <c r="YJ303"/>
      <c r="YK303"/>
      <c r="YL303"/>
      <c r="YM303"/>
      <c r="YN303"/>
      <c r="YO303"/>
      <c r="YP303"/>
      <c r="YQ303"/>
      <c r="YR303"/>
      <c r="YS303"/>
      <c r="YT303"/>
      <c r="YU303"/>
      <c r="YV303"/>
      <c r="YW303"/>
      <c r="YX303"/>
      <c r="YY303"/>
      <c r="YZ303"/>
      <c r="ZA303"/>
      <c r="ZB303"/>
      <c r="ZC303"/>
      <c r="ZD303"/>
      <c r="ZE303"/>
      <c r="ZF303"/>
      <c r="ZG303"/>
      <c r="ZH303"/>
      <c r="ZI303"/>
      <c r="ZJ303"/>
      <c r="ZK303"/>
      <c r="ZL303"/>
      <c r="ZM303"/>
      <c r="ZN303"/>
      <c r="ZO303"/>
      <c r="ZP303"/>
      <c r="ZQ303"/>
      <c r="ZR303"/>
      <c r="ZS303"/>
      <c r="ZT303"/>
      <c r="ZU303"/>
      <c r="ZV303"/>
      <c r="ZW303"/>
      <c r="ZX303"/>
      <c r="ZY303"/>
      <c r="ZZ303"/>
      <c r="AAA303"/>
      <c r="AAB303"/>
      <c r="AAC303"/>
      <c r="AAD303"/>
      <c r="AAE303"/>
      <c r="AAF303"/>
      <c r="AAG303"/>
      <c r="AAH303"/>
      <c r="AAI303"/>
      <c r="AAJ303"/>
      <c r="AAK303"/>
      <c r="AAL303"/>
      <c r="AAM303"/>
      <c r="AAN303"/>
      <c r="AAO303"/>
      <c r="AAP303"/>
      <c r="AAQ303"/>
      <c r="AAR303"/>
      <c r="AAS303"/>
      <c r="AAT303"/>
      <c r="AAU303"/>
      <c r="AAV303"/>
      <c r="AAW303"/>
      <c r="AAX303"/>
      <c r="AAY303"/>
      <c r="AAZ303"/>
      <c r="ABA303"/>
      <c r="ABB303"/>
      <c r="ABC303"/>
      <c r="ABD303"/>
      <c r="ABE303"/>
      <c r="ABF303"/>
      <c r="ABG303"/>
      <c r="ABH303"/>
      <c r="ABI303"/>
      <c r="ABJ303"/>
      <c r="ABK303"/>
      <c r="ABL303"/>
      <c r="ABM303"/>
      <c r="ABN303"/>
      <c r="ABO303"/>
      <c r="ABP303"/>
      <c r="ABQ303"/>
      <c r="ABR303"/>
      <c r="ABS303"/>
      <c r="ABT303"/>
      <c r="ABU303"/>
      <c r="ABV303"/>
      <c r="ABW303"/>
      <c r="ABX303"/>
      <c r="ABY303"/>
      <c r="ABZ303"/>
      <c r="ACA303"/>
      <c r="ACB303"/>
      <c r="ACC303"/>
      <c r="ACD303"/>
      <c r="ACE303"/>
      <c r="ACF303"/>
      <c r="ACG303"/>
      <c r="ACH303"/>
      <c r="ACI303"/>
      <c r="ACJ303"/>
      <c r="ACK303"/>
      <c r="ACL303"/>
      <c r="ACM303"/>
      <c r="ACN303"/>
      <c r="ACO303"/>
      <c r="ACP303"/>
      <c r="ACQ303"/>
      <c r="ACR303"/>
      <c r="ACS303"/>
      <c r="ACT303"/>
      <c r="ACU303"/>
      <c r="ACV303"/>
      <c r="ACW303"/>
      <c r="ACX303"/>
      <c r="ACY303"/>
      <c r="ACZ303"/>
      <c r="ADA303"/>
      <c r="ADB303"/>
      <c r="ADC303"/>
      <c r="ADD303"/>
      <c r="ADE303"/>
      <c r="ADF303"/>
      <c r="ADG303"/>
      <c r="ADH303"/>
      <c r="ADI303"/>
      <c r="ADJ303"/>
      <c r="ADK303"/>
      <c r="ADL303"/>
      <c r="ADM303"/>
      <c r="ADN303"/>
      <c r="ADO303"/>
      <c r="ADP303"/>
      <c r="ADQ303"/>
      <c r="ADR303"/>
      <c r="ADS303"/>
      <c r="ADT303"/>
      <c r="ADU303"/>
      <c r="ADV303"/>
      <c r="ADW303"/>
      <c r="ADX303"/>
      <c r="ADY303"/>
      <c r="ADZ303"/>
      <c r="AEA303"/>
      <c r="AEB303"/>
      <c r="AEC303"/>
      <c r="AED303"/>
      <c r="AEE303"/>
      <c r="AEF303"/>
      <c r="AEG303"/>
      <c r="AEH303"/>
      <c r="AEI303"/>
      <c r="AEJ303"/>
      <c r="AEK303"/>
      <c r="AEL303"/>
      <c r="AEM303"/>
      <c r="AEN303"/>
      <c r="AEO303"/>
      <c r="AEP303"/>
      <c r="AEQ303"/>
      <c r="AER303"/>
      <c r="AES303"/>
      <c r="AET303"/>
      <c r="AEU303"/>
      <c r="AEV303"/>
      <c r="AEW303"/>
      <c r="AEX303"/>
      <c r="AEY303"/>
      <c r="AEZ303"/>
      <c r="AFA303"/>
      <c r="AFB303"/>
      <c r="AFC303"/>
      <c r="AFD303"/>
      <c r="AFE303"/>
      <c r="AFF303"/>
      <c r="AFG303"/>
      <c r="AFH303"/>
      <c r="AFI303"/>
      <c r="AFJ303"/>
      <c r="AFK303"/>
      <c r="AFL303"/>
      <c r="AFM303"/>
      <c r="AFN303"/>
      <c r="AFO303"/>
      <c r="AFP303"/>
      <c r="AFQ303"/>
      <c r="AFR303"/>
      <c r="AFS303"/>
      <c r="AFT303"/>
      <c r="AFU303"/>
      <c r="AFV303"/>
      <c r="AFW303"/>
      <c r="AFX303"/>
      <c r="AFY303"/>
      <c r="AFZ303"/>
      <c r="AGA303"/>
      <c r="AGB303"/>
      <c r="AGC303"/>
      <c r="AGD303"/>
      <c r="AGE303"/>
      <c r="AGF303"/>
      <c r="AGG303"/>
      <c r="AGH303"/>
      <c r="AGI303"/>
      <c r="AGJ303"/>
      <c r="AGK303"/>
      <c r="AGL303"/>
      <c r="AGM303"/>
      <c r="AGN303"/>
      <c r="AGO303"/>
      <c r="AGP303"/>
      <c r="AGQ303"/>
      <c r="AGR303"/>
      <c r="AGS303"/>
      <c r="AGT303"/>
      <c r="AGU303"/>
      <c r="AGV303"/>
      <c r="AGW303"/>
      <c r="AGX303"/>
      <c r="AGY303"/>
      <c r="AGZ303"/>
      <c r="AHA303"/>
      <c r="AHB303"/>
      <c r="AHC303"/>
      <c r="AHD303"/>
      <c r="AHE303"/>
      <c r="AHF303"/>
      <c r="AHG303"/>
      <c r="AHH303"/>
      <c r="AHI303"/>
      <c r="AHJ303"/>
      <c r="AHK303"/>
      <c r="AHL303"/>
      <c r="AHM303"/>
      <c r="AHN303"/>
      <c r="AHO303"/>
      <c r="AHP303"/>
      <c r="AHQ303"/>
      <c r="AHR303"/>
      <c r="AHS303"/>
      <c r="AHT303"/>
      <c r="AHU303"/>
      <c r="AHV303"/>
      <c r="AHW303"/>
      <c r="AHX303"/>
      <c r="AHY303"/>
      <c r="AHZ303"/>
      <c r="AIA303"/>
      <c r="AIB303"/>
      <c r="AIC303"/>
      <c r="AID303"/>
      <c r="AIE303"/>
      <c r="AIF303"/>
      <c r="AIG303"/>
      <c r="AIH303"/>
      <c r="AII303"/>
      <c r="AIJ303"/>
      <c r="AIK303"/>
      <c r="AIL303"/>
      <c r="AIM303"/>
      <c r="AIN303"/>
      <c r="AIO303"/>
      <c r="AIP303"/>
      <c r="AIQ303"/>
      <c r="AIR303"/>
      <c r="AIS303"/>
      <c r="AIT303"/>
      <c r="AIU303"/>
      <c r="AIV303"/>
      <c r="AIW303"/>
      <c r="AIX303"/>
      <c r="AIY303"/>
      <c r="AIZ303"/>
      <c r="AJA303"/>
      <c r="AJB303"/>
      <c r="AJC303"/>
      <c r="AJD303"/>
      <c r="AJE303"/>
      <c r="AJF303"/>
      <c r="AJG303"/>
      <c r="AJH303"/>
      <c r="AJI303"/>
      <c r="AJJ303"/>
      <c r="AJK303"/>
      <c r="AJL303"/>
      <c r="AJM303"/>
      <c r="AJN303"/>
      <c r="AJO303"/>
      <c r="AJP303"/>
      <c r="AJQ303"/>
      <c r="AJR303"/>
      <c r="AJS303"/>
      <c r="AJT303"/>
      <c r="AJU303"/>
      <c r="AJV303"/>
      <c r="AJW303"/>
      <c r="AJX303"/>
      <c r="AJY303"/>
      <c r="AJZ303"/>
      <c r="AKA303"/>
      <c r="AKB303"/>
      <c r="AKC303"/>
      <c r="AKD303"/>
      <c r="AKE303"/>
      <c r="AKF303"/>
      <c r="AKG303"/>
      <c r="AKH303"/>
      <c r="AKI303"/>
      <c r="AKJ303"/>
      <c r="AKK303"/>
      <c r="AKL303"/>
      <c r="AKM303"/>
      <c r="AKN303"/>
      <c r="AKO303"/>
      <c r="AKP303"/>
      <c r="AKQ303"/>
      <c r="AKR303"/>
      <c r="AKS303"/>
      <c r="AKT303"/>
      <c r="AKU303"/>
      <c r="AKV303"/>
      <c r="AKW303"/>
      <c r="AKX303"/>
      <c r="AKY303"/>
      <c r="AKZ303"/>
      <c r="ALA303"/>
      <c r="ALB303"/>
      <c r="ALC303"/>
      <c r="ALD303"/>
      <c r="ALE303"/>
      <c r="ALF303"/>
      <c r="ALG303"/>
      <c r="ALH303"/>
      <c r="ALI303"/>
      <c r="ALJ303"/>
      <c r="ALK303"/>
      <c r="ALL303"/>
      <c r="ALM303"/>
      <c r="ALN303"/>
      <c r="ALO303"/>
      <c r="ALP303"/>
      <c r="ALQ303"/>
      <c r="ALR303"/>
      <c r="ALS303"/>
      <c r="ALT303"/>
      <c r="ALU303"/>
      <c r="ALV303"/>
      <c r="ALW303"/>
      <c r="ALX303"/>
      <c r="ALY303"/>
      <c r="ALZ303"/>
      <c r="AMA303"/>
      <c r="AMB303"/>
      <c r="AMC303"/>
      <c r="AMD303"/>
      <c r="AME303"/>
      <c r="AMF303"/>
      <c r="AMG303"/>
      <c r="AMH303"/>
    </row>
    <row r="304" spans="2:1022" ht="24.95" customHeight="1">
      <c r="B304" s="8">
        <v>299</v>
      </c>
      <c r="C304" s="13" t="s">
        <v>315</v>
      </c>
      <c r="D304" s="13" t="s">
        <v>352</v>
      </c>
      <c r="E304" s="9" t="s">
        <v>14</v>
      </c>
      <c r="F304" s="14" t="s">
        <v>317</v>
      </c>
      <c r="G304" s="11"/>
      <c r="H304" s="8">
        <v>2</v>
      </c>
      <c r="I304" s="12"/>
      <c r="J304" s="12">
        <f t="shared" si="9"/>
        <v>0</v>
      </c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  <c r="RR304"/>
      <c r="RS304"/>
      <c r="RT304"/>
      <c r="RU304"/>
      <c r="RV304"/>
      <c r="RW304"/>
      <c r="RX304"/>
      <c r="RY304"/>
      <c r="RZ304"/>
      <c r="SA304"/>
      <c r="SB304"/>
      <c r="SC304"/>
      <c r="SD304"/>
      <c r="SE304"/>
      <c r="SF304"/>
      <c r="SG304"/>
      <c r="SH304"/>
      <c r="SI304"/>
      <c r="SJ304"/>
      <c r="SK304"/>
      <c r="SL304"/>
      <c r="SM304"/>
      <c r="SN304"/>
      <c r="SO304"/>
      <c r="SP304"/>
      <c r="SQ304"/>
      <c r="SR304"/>
      <c r="SS304"/>
      <c r="ST304"/>
      <c r="SU304"/>
      <c r="SV304"/>
      <c r="SW304"/>
      <c r="SX304"/>
      <c r="SY304"/>
      <c r="SZ304"/>
      <c r="TA304"/>
      <c r="TB304"/>
      <c r="TC304"/>
      <c r="TD304"/>
      <c r="TE304"/>
      <c r="TF304"/>
      <c r="TG304"/>
      <c r="TH304"/>
      <c r="TI304"/>
      <c r="TJ304"/>
      <c r="TK304"/>
      <c r="TL304"/>
      <c r="TM304"/>
      <c r="TN304"/>
      <c r="TO304"/>
      <c r="TP304"/>
      <c r="TQ304"/>
      <c r="TR304"/>
      <c r="TS304"/>
      <c r="TT304"/>
      <c r="TU304"/>
      <c r="TV304"/>
      <c r="TW304"/>
      <c r="TX304"/>
      <c r="TY304"/>
      <c r="TZ304"/>
      <c r="UA304"/>
      <c r="UB304"/>
      <c r="UC304"/>
      <c r="UD304"/>
      <c r="UE304"/>
      <c r="UF304"/>
      <c r="UG304"/>
      <c r="UH304"/>
      <c r="UI304"/>
      <c r="UJ304"/>
      <c r="UK304"/>
      <c r="UL304"/>
      <c r="UM304"/>
      <c r="UN304"/>
      <c r="UO304"/>
      <c r="UP304"/>
      <c r="UQ304"/>
      <c r="UR304"/>
      <c r="US304"/>
      <c r="UT304"/>
      <c r="UU304"/>
      <c r="UV304"/>
      <c r="UW304"/>
      <c r="UX304"/>
      <c r="UY304"/>
      <c r="UZ304"/>
      <c r="VA304"/>
      <c r="VB304"/>
      <c r="VC304"/>
      <c r="VD304"/>
      <c r="VE304"/>
      <c r="VF304"/>
      <c r="VG304"/>
      <c r="VH304"/>
      <c r="VI304"/>
      <c r="VJ304"/>
      <c r="VK304"/>
      <c r="VL304"/>
      <c r="VM304"/>
      <c r="VN304"/>
      <c r="VO304"/>
      <c r="VP304"/>
      <c r="VQ304"/>
      <c r="VR304"/>
      <c r="VS304"/>
      <c r="VT304"/>
      <c r="VU304"/>
      <c r="VV304"/>
      <c r="VW304"/>
      <c r="VX304"/>
      <c r="VY304"/>
      <c r="VZ304"/>
      <c r="WA304"/>
      <c r="WB304"/>
      <c r="WC304"/>
      <c r="WD304"/>
      <c r="WE304"/>
      <c r="WF304"/>
      <c r="WG304"/>
      <c r="WH304"/>
      <c r="WI304"/>
      <c r="WJ304"/>
      <c r="WK304"/>
      <c r="WL304"/>
      <c r="WM304"/>
      <c r="WN304"/>
      <c r="WO304"/>
      <c r="WP304"/>
      <c r="WQ304"/>
      <c r="WR304"/>
      <c r="WS304"/>
      <c r="WT304"/>
      <c r="WU304"/>
      <c r="WV304"/>
      <c r="WW304"/>
      <c r="WX304"/>
      <c r="WY304"/>
      <c r="WZ304"/>
      <c r="XA304"/>
      <c r="XB304"/>
      <c r="XC304"/>
      <c r="XD304"/>
      <c r="XE304"/>
      <c r="XF304"/>
      <c r="XG304"/>
      <c r="XH304"/>
      <c r="XI304"/>
      <c r="XJ304"/>
      <c r="XK304"/>
      <c r="XL304"/>
      <c r="XM304"/>
      <c r="XN304"/>
      <c r="XO304"/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  <c r="YW304"/>
      <c r="YX304"/>
      <c r="YY304"/>
      <c r="YZ304"/>
      <c r="ZA304"/>
      <c r="ZB304"/>
      <c r="ZC304"/>
      <c r="ZD304"/>
      <c r="ZE304"/>
      <c r="ZF304"/>
      <c r="ZG304"/>
      <c r="ZH304"/>
      <c r="ZI304"/>
      <c r="ZJ304"/>
      <c r="ZK304"/>
      <c r="ZL304"/>
      <c r="ZM304"/>
      <c r="ZN304"/>
      <c r="ZO304"/>
      <c r="ZP304"/>
      <c r="ZQ304"/>
      <c r="ZR304"/>
      <c r="ZS304"/>
      <c r="ZT304"/>
      <c r="ZU304"/>
      <c r="ZV304"/>
      <c r="ZW304"/>
      <c r="ZX304"/>
      <c r="ZY304"/>
      <c r="ZZ304"/>
      <c r="AAA304"/>
      <c r="AAB304"/>
      <c r="AAC304"/>
      <c r="AAD304"/>
      <c r="AAE304"/>
      <c r="AAF304"/>
      <c r="AAG304"/>
      <c r="AAH304"/>
      <c r="AAI304"/>
      <c r="AAJ304"/>
      <c r="AAK304"/>
      <c r="AAL304"/>
      <c r="AAM304"/>
      <c r="AAN304"/>
      <c r="AAO304"/>
      <c r="AAP304"/>
      <c r="AAQ304"/>
      <c r="AAR304"/>
      <c r="AAS304"/>
      <c r="AAT304"/>
      <c r="AAU304"/>
      <c r="AAV304"/>
      <c r="AAW304"/>
      <c r="AAX304"/>
      <c r="AAY304"/>
      <c r="AAZ304"/>
      <c r="ABA304"/>
      <c r="ABB304"/>
      <c r="ABC304"/>
      <c r="ABD304"/>
      <c r="ABE304"/>
      <c r="ABF304"/>
      <c r="ABG304"/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  <c r="ABW304"/>
      <c r="ABX304"/>
      <c r="ABY304"/>
      <c r="ABZ304"/>
      <c r="ACA304"/>
      <c r="ACB304"/>
      <c r="ACC304"/>
      <c r="ACD304"/>
      <c r="ACE304"/>
      <c r="ACF304"/>
      <c r="ACG304"/>
      <c r="ACH304"/>
      <c r="ACI304"/>
      <c r="ACJ304"/>
      <c r="ACK304"/>
      <c r="ACL304"/>
      <c r="ACM304"/>
      <c r="ACN304"/>
      <c r="ACO304"/>
      <c r="ACP304"/>
      <c r="ACQ304"/>
      <c r="ACR304"/>
      <c r="ACS304"/>
      <c r="ACT304"/>
      <c r="ACU304"/>
      <c r="ACV304"/>
      <c r="ACW304"/>
      <c r="ACX304"/>
      <c r="ACY304"/>
      <c r="ACZ304"/>
      <c r="ADA304"/>
      <c r="ADB304"/>
      <c r="ADC304"/>
      <c r="ADD304"/>
      <c r="ADE304"/>
      <c r="ADF304"/>
      <c r="ADG304"/>
      <c r="ADH304"/>
      <c r="ADI304"/>
      <c r="ADJ304"/>
      <c r="ADK304"/>
      <c r="ADL304"/>
      <c r="ADM304"/>
      <c r="ADN304"/>
      <c r="ADO304"/>
      <c r="ADP304"/>
      <c r="ADQ304"/>
      <c r="ADR304"/>
      <c r="ADS304"/>
      <c r="ADT304"/>
      <c r="ADU304"/>
      <c r="ADV304"/>
      <c r="ADW304"/>
      <c r="ADX304"/>
      <c r="ADY304"/>
      <c r="ADZ304"/>
      <c r="AEA304"/>
      <c r="AEB304"/>
      <c r="AEC304"/>
      <c r="AED304"/>
      <c r="AEE304"/>
      <c r="AEF304"/>
      <c r="AEG304"/>
      <c r="AEH304"/>
      <c r="AEI304"/>
      <c r="AEJ304"/>
      <c r="AEK304"/>
      <c r="AEL304"/>
      <c r="AEM304"/>
      <c r="AEN304"/>
      <c r="AEO304"/>
      <c r="AEP304"/>
      <c r="AEQ304"/>
      <c r="AER304"/>
      <c r="AES304"/>
      <c r="AET304"/>
      <c r="AEU304"/>
      <c r="AEV304"/>
      <c r="AEW304"/>
      <c r="AEX304"/>
      <c r="AEY304"/>
      <c r="AEZ304"/>
      <c r="AFA304"/>
      <c r="AFB304"/>
      <c r="AFC304"/>
      <c r="AFD304"/>
      <c r="AFE304"/>
      <c r="AFF304"/>
      <c r="AFG304"/>
      <c r="AFH304"/>
      <c r="AFI304"/>
      <c r="AFJ304"/>
      <c r="AFK304"/>
      <c r="AFL304"/>
      <c r="AFM304"/>
      <c r="AFN304"/>
      <c r="AFO304"/>
      <c r="AFP304"/>
      <c r="AFQ304"/>
      <c r="AFR304"/>
      <c r="AFS304"/>
      <c r="AFT304"/>
      <c r="AFU304"/>
      <c r="AFV304"/>
      <c r="AFW304"/>
      <c r="AFX304"/>
      <c r="AFY304"/>
      <c r="AFZ304"/>
      <c r="AGA304"/>
      <c r="AGB304"/>
      <c r="AGC304"/>
      <c r="AGD304"/>
      <c r="AGE304"/>
      <c r="AGF304"/>
      <c r="AGG304"/>
      <c r="AGH304"/>
      <c r="AGI304"/>
      <c r="AGJ304"/>
      <c r="AGK304"/>
      <c r="AGL304"/>
      <c r="AGM304"/>
      <c r="AGN304"/>
      <c r="AGO304"/>
      <c r="AGP304"/>
      <c r="AGQ304"/>
      <c r="AGR304"/>
      <c r="AGS304"/>
      <c r="AGT304"/>
      <c r="AGU304"/>
      <c r="AGV304"/>
      <c r="AGW304"/>
      <c r="AGX304"/>
      <c r="AGY304"/>
      <c r="AGZ304"/>
      <c r="AHA304"/>
      <c r="AHB304"/>
      <c r="AHC304"/>
      <c r="AHD304"/>
      <c r="AHE304"/>
      <c r="AHF304"/>
      <c r="AHG304"/>
      <c r="AHH304"/>
      <c r="AHI304"/>
      <c r="AHJ304"/>
      <c r="AHK304"/>
      <c r="AHL304"/>
      <c r="AHM304"/>
      <c r="AHN304"/>
      <c r="AHO304"/>
      <c r="AHP304"/>
      <c r="AHQ304"/>
      <c r="AHR304"/>
      <c r="AHS304"/>
      <c r="AHT304"/>
      <c r="AHU304"/>
      <c r="AHV304"/>
      <c r="AHW304"/>
      <c r="AHX304"/>
      <c r="AHY304"/>
      <c r="AHZ304"/>
      <c r="AIA304"/>
      <c r="AIB304"/>
      <c r="AIC304"/>
      <c r="AID304"/>
      <c r="AIE304"/>
      <c r="AIF304"/>
      <c r="AIG304"/>
      <c r="AIH304"/>
      <c r="AII304"/>
      <c r="AIJ304"/>
      <c r="AIK304"/>
      <c r="AIL304"/>
      <c r="AIM304"/>
      <c r="AIN304"/>
      <c r="AIO304"/>
      <c r="AIP304"/>
      <c r="AIQ304"/>
      <c r="AIR304"/>
      <c r="AIS304"/>
      <c r="AIT304"/>
      <c r="AIU304"/>
      <c r="AIV304"/>
      <c r="AIW304"/>
      <c r="AIX304"/>
      <c r="AIY304"/>
      <c r="AIZ304"/>
      <c r="AJA304"/>
      <c r="AJB304"/>
      <c r="AJC304"/>
      <c r="AJD304"/>
      <c r="AJE304"/>
      <c r="AJF304"/>
      <c r="AJG304"/>
      <c r="AJH304"/>
      <c r="AJI304"/>
      <c r="AJJ304"/>
      <c r="AJK304"/>
      <c r="AJL304"/>
      <c r="AJM304"/>
      <c r="AJN304"/>
      <c r="AJO304"/>
      <c r="AJP304"/>
      <c r="AJQ304"/>
      <c r="AJR304"/>
      <c r="AJS304"/>
      <c r="AJT304"/>
      <c r="AJU304"/>
      <c r="AJV304"/>
      <c r="AJW304"/>
      <c r="AJX304"/>
      <c r="AJY304"/>
      <c r="AJZ304"/>
      <c r="AKA304"/>
      <c r="AKB304"/>
      <c r="AKC304"/>
      <c r="AKD304"/>
      <c r="AKE304"/>
      <c r="AKF304"/>
      <c r="AKG304"/>
      <c r="AKH304"/>
      <c r="AKI304"/>
      <c r="AKJ304"/>
      <c r="AKK304"/>
      <c r="AKL304"/>
      <c r="AKM304"/>
      <c r="AKN304"/>
      <c r="AKO304"/>
      <c r="AKP304"/>
      <c r="AKQ304"/>
      <c r="AKR304"/>
      <c r="AKS304"/>
      <c r="AKT304"/>
      <c r="AKU304"/>
      <c r="AKV304"/>
      <c r="AKW304"/>
      <c r="AKX304"/>
      <c r="AKY304"/>
      <c r="AKZ304"/>
      <c r="ALA304"/>
      <c r="ALB304"/>
      <c r="ALC304"/>
      <c r="ALD304"/>
      <c r="ALE304"/>
      <c r="ALF304"/>
      <c r="ALG304"/>
      <c r="ALH304"/>
      <c r="ALI304"/>
      <c r="ALJ304"/>
      <c r="ALK304"/>
      <c r="ALL304"/>
      <c r="ALM304"/>
      <c r="ALN304"/>
      <c r="ALO304"/>
      <c r="ALP304"/>
      <c r="ALQ304"/>
      <c r="ALR304"/>
      <c r="ALS304"/>
      <c r="ALT304"/>
      <c r="ALU304"/>
      <c r="ALV304"/>
      <c r="ALW304"/>
      <c r="ALX304"/>
      <c r="ALY304"/>
      <c r="ALZ304"/>
      <c r="AMA304"/>
      <c r="AMB304"/>
      <c r="AMC304"/>
      <c r="AMD304"/>
      <c r="AME304"/>
      <c r="AMF304"/>
      <c r="AMG304"/>
      <c r="AMH304"/>
    </row>
    <row r="305" spans="2:1022" ht="24.95" customHeight="1">
      <c r="B305" s="8">
        <v>300</v>
      </c>
      <c r="C305" s="13" t="s">
        <v>22</v>
      </c>
      <c r="D305" s="13" t="s">
        <v>353</v>
      </c>
      <c r="E305" s="9" t="s">
        <v>14</v>
      </c>
      <c r="F305" s="14" t="s">
        <v>354</v>
      </c>
      <c r="G305" s="11"/>
      <c r="H305" s="8">
        <v>2</v>
      </c>
      <c r="I305" s="12"/>
      <c r="J305" s="12">
        <f t="shared" si="9"/>
        <v>0</v>
      </c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  <c r="AIU305"/>
      <c r="AIV305"/>
      <c r="AIW305"/>
      <c r="AIX305"/>
      <c r="AIY305"/>
      <c r="AIZ305"/>
      <c r="AJA305"/>
      <c r="AJB305"/>
      <c r="AJC305"/>
      <c r="AJD305"/>
      <c r="AJE305"/>
      <c r="AJF305"/>
      <c r="AJG305"/>
      <c r="AJH305"/>
      <c r="AJI305"/>
      <c r="AJJ305"/>
      <c r="AJK305"/>
      <c r="AJL305"/>
      <c r="AJM305"/>
      <c r="AJN305"/>
      <c r="AJO305"/>
      <c r="AJP305"/>
      <c r="AJQ305"/>
      <c r="AJR305"/>
      <c r="AJS305"/>
      <c r="AJT305"/>
      <c r="AJU305"/>
      <c r="AJV305"/>
      <c r="AJW305"/>
      <c r="AJX305"/>
      <c r="AJY305"/>
      <c r="AJZ305"/>
      <c r="AKA305"/>
      <c r="AKB305"/>
      <c r="AKC305"/>
      <c r="AKD305"/>
      <c r="AKE305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  <c r="ALF305"/>
      <c r="ALG305"/>
      <c r="ALH305"/>
      <c r="ALI305"/>
      <c r="ALJ305"/>
      <c r="ALK305"/>
      <c r="ALL305"/>
      <c r="ALM305"/>
      <c r="ALN305"/>
      <c r="ALO305"/>
      <c r="ALP305"/>
      <c r="ALQ305"/>
      <c r="ALR305"/>
      <c r="ALS305"/>
      <c r="ALT305"/>
      <c r="ALU305"/>
      <c r="ALV305"/>
      <c r="ALW305"/>
      <c r="ALX305"/>
      <c r="ALY305"/>
      <c r="ALZ305"/>
      <c r="AMA305"/>
      <c r="AMB305"/>
      <c r="AMC305"/>
      <c r="AMD305"/>
      <c r="AME305"/>
      <c r="AMF305"/>
      <c r="AMG305"/>
      <c r="AMH305"/>
    </row>
    <row r="306" spans="2:1022" ht="24.95" customHeight="1">
      <c r="B306" s="8">
        <v>301</v>
      </c>
      <c r="C306" s="13" t="s">
        <v>22</v>
      </c>
      <c r="D306" s="13" t="s">
        <v>355</v>
      </c>
      <c r="E306" s="9" t="s">
        <v>14</v>
      </c>
      <c r="F306" s="14" t="s">
        <v>354</v>
      </c>
      <c r="G306" s="11"/>
      <c r="H306" s="8">
        <v>2</v>
      </c>
      <c r="I306" s="12"/>
      <c r="J306" s="12">
        <f t="shared" si="9"/>
        <v>0</v>
      </c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  <c r="AIU306"/>
      <c r="AIV306"/>
      <c r="AIW306"/>
      <c r="AIX306"/>
      <c r="AIY306"/>
      <c r="AIZ306"/>
      <c r="AJA306"/>
      <c r="AJB306"/>
      <c r="AJC306"/>
      <c r="AJD306"/>
      <c r="AJE306"/>
      <c r="AJF306"/>
      <c r="AJG306"/>
      <c r="AJH306"/>
      <c r="AJI306"/>
      <c r="AJJ306"/>
      <c r="AJK306"/>
      <c r="AJL306"/>
      <c r="AJM306"/>
      <c r="AJN306"/>
      <c r="AJO306"/>
      <c r="AJP306"/>
      <c r="AJQ306"/>
      <c r="AJR306"/>
      <c r="AJS306"/>
      <c r="AJT306"/>
      <c r="AJU306"/>
      <c r="AJV306"/>
      <c r="AJW306"/>
      <c r="AJX306"/>
      <c r="AJY306"/>
      <c r="AJZ306"/>
      <c r="AKA306"/>
      <c r="AKB306"/>
      <c r="AKC306"/>
      <c r="AKD306"/>
      <c r="AKE306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  <c r="ALF306"/>
      <c r="ALG306"/>
      <c r="ALH306"/>
      <c r="ALI306"/>
      <c r="ALJ306"/>
      <c r="ALK306"/>
      <c r="ALL306"/>
      <c r="ALM306"/>
      <c r="ALN306"/>
      <c r="ALO306"/>
      <c r="ALP306"/>
      <c r="ALQ306"/>
      <c r="ALR306"/>
      <c r="ALS306"/>
      <c r="ALT306"/>
      <c r="ALU306"/>
      <c r="ALV306"/>
      <c r="ALW306"/>
      <c r="ALX306"/>
      <c r="ALY306"/>
      <c r="ALZ306"/>
      <c r="AMA306"/>
      <c r="AMB306"/>
      <c r="AMC306"/>
      <c r="AMD306"/>
      <c r="AME306"/>
      <c r="AMF306"/>
      <c r="AMG306"/>
      <c r="AMH306"/>
    </row>
    <row r="307" spans="2:1022" ht="24.95" customHeight="1">
      <c r="B307" s="8">
        <v>302</v>
      </c>
      <c r="C307" s="13" t="s">
        <v>193</v>
      </c>
      <c r="D307" s="13" t="s">
        <v>356</v>
      </c>
      <c r="E307" s="9" t="s">
        <v>14</v>
      </c>
      <c r="F307" s="14" t="s">
        <v>354</v>
      </c>
      <c r="G307" s="11"/>
      <c r="H307" s="8">
        <v>2</v>
      </c>
      <c r="I307" s="12"/>
      <c r="J307" s="12">
        <f t="shared" si="9"/>
        <v>0</v>
      </c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  <c r="RR307"/>
      <c r="RS307"/>
      <c r="RT307"/>
      <c r="RU307"/>
      <c r="RV307"/>
      <c r="RW307"/>
      <c r="RX307"/>
      <c r="RY307"/>
      <c r="RZ307"/>
      <c r="SA307"/>
      <c r="SB307"/>
      <c r="SC307"/>
      <c r="SD307"/>
      <c r="SE307"/>
      <c r="SF307"/>
      <c r="SG307"/>
      <c r="SH307"/>
      <c r="SI307"/>
      <c r="SJ307"/>
      <c r="SK307"/>
      <c r="SL307"/>
      <c r="SM307"/>
      <c r="SN307"/>
      <c r="SO307"/>
      <c r="SP307"/>
      <c r="SQ307"/>
      <c r="SR307"/>
      <c r="SS307"/>
      <c r="ST307"/>
      <c r="SU307"/>
      <c r="SV307"/>
      <c r="SW307"/>
      <c r="SX307"/>
      <c r="SY307"/>
      <c r="SZ307"/>
      <c r="TA307"/>
      <c r="TB307"/>
      <c r="TC307"/>
      <c r="TD307"/>
      <c r="TE307"/>
      <c r="TF307"/>
      <c r="TG307"/>
      <c r="TH307"/>
      <c r="TI307"/>
      <c r="TJ307"/>
      <c r="TK307"/>
      <c r="TL307"/>
      <c r="TM307"/>
      <c r="TN307"/>
      <c r="TO307"/>
      <c r="TP307"/>
      <c r="TQ307"/>
      <c r="TR307"/>
      <c r="TS307"/>
      <c r="TT307"/>
      <c r="TU307"/>
      <c r="TV307"/>
      <c r="TW307"/>
      <c r="TX307"/>
      <c r="TY307"/>
      <c r="TZ307"/>
      <c r="UA307"/>
      <c r="UB307"/>
      <c r="UC307"/>
      <c r="UD307"/>
      <c r="UE307"/>
      <c r="UF307"/>
      <c r="UG307"/>
      <c r="UH307"/>
      <c r="UI307"/>
      <c r="UJ307"/>
      <c r="UK307"/>
      <c r="UL307"/>
      <c r="UM307"/>
      <c r="UN307"/>
      <c r="UO307"/>
      <c r="UP307"/>
      <c r="UQ307"/>
      <c r="UR307"/>
      <c r="US307"/>
      <c r="UT307"/>
      <c r="UU307"/>
      <c r="UV307"/>
      <c r="UW307"/>
      <c r="UX307"/>
      <c r="UY307"/>
      <c r="UZ307"/>
      <c r="VA307"/>
      <c r="VB307"/>
      <c r="VC307"/>
      <c r="VD307"/>
      <c r="VE307"/>
      <c r="VF307"/>
      <c r="VG307"/>
      <c r="VH307"/>
      <c r="VI307"/>
      <c r="VJ307"/>
      <c r="VK307"/>
      <c r="VL307"/>
      <c r="VM307"/>
      <c r="VN307"/>
      <c r="VO307"/>
      <c r="VP307"/>
      <c r="VQ307"/>
      <c r="VR307"/>
      <c r="VS307"/>
      <c r="VT307"/>
      <c r="VU307"/>
      <c r="VV307"/>
      <c r="VW307"/>
      <c r="VX307"/>
      <c r="VY307"/>
      <c r="VZ307"/>
      <c r="WA307"/>
      <c r="WB307"/>
      <c r="WC307"/>
      <c r="WD307"/>
      <c r="WE307"/>
      <c r="WF307"/>
      <c r="WG307"/>
      <c r="WH307"/>
      <c r="WI307"/>
      <c r="WJ307"/>
      <c r="WK307"/>
      <c r="WL307"/>
      <c r="WM307"/>
      <c r="WN307"/>
      <c r="WO307"/>
      <c r="WP307"/>
      <c r="WQ307"/>
      <c r="WR307"/>
      <c r="WS307"/>
      <c r="WT307"/>
      <c r="WU307"/>
      <c r="WV307"/>
      <c r="WW307"/>
      <c r="WX307"/>
      <c r="WY307"/>
      <c r="WZ307"/>
      <c r="XA307"/>
      <c r="XB307"/>
      <c r="XC307"/>
      <c r="XD307"/>
      <c r="XE307"/>
      <c r="XF307"/>
      <c r="XG307"/>
      <c r="XH307"/>
      <c r="XI307"/>
      <c r="XJ307"/>
      <c r="XK307"/>
      <c r="XL307"/>
      <c r="XM307"/>
      <c r="XN307"/>
      <c r="XO307"/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  <c r="YW307"/>
      <c r="YX307"/>
      <c r="YY307"/>
      <c r="YZ307"/>
      <c r="ZA307"/>
      <c r="ZB307"/>
      <c r="ZC307"/>
      <c r="ZD307"/>
      <c r="ZE307"/>
      <c r="ZF307"/>
      <c r="ZG307"/>
      <c r="ZH307"/>
      <c r="ZI307"/>
      <c r="ZJ307"/>
      <c r="ZK307"/>
      <c r="ZL307"/>
      <c r="ZM307"/>
      <c r="ZN307"/>
      <c r="ZO307"/>
      <c r="ZP307"/>
      <c r="ZQ307"/>
      <c r="ZR307"/>
      <c r="ZS307"/>
      <c r="ZT307"/>
      <c r="ZU307"/>
      <c r="ZV307"/>
      <c r="ZW307"/>
      <c r="ZX307"/>
      <c r="ZY307"/>
      <c r="ZZ307"/>
      <c r="AAA307"/>
      <c r="AAB307"/>
      <c r="AAC307"/>
      <c r="AAD307"/>
      <c r="AAE307"/>
      <c r="AAF307"/>
      <c r="AAG307"/>
      <c r="AAH307"/>
      <c r="AAI307"/>
      <c r="AAJ307"/>
      <c r="AAK307"/>
      <c r="AAL307"/>
      <c r="AAM307"/>
      <c r="AAN307"/>
      <c r="AAO307"/>
      <c r="AAP307"/>
      <c r="AAQ307"/>
      <c r="AAR307"/>
      <c r="AAS307"/>
      <c r="AAT307"/>
      <c r="AAU307"/>
      <c r="AAV307"/>
      <c r="AAW307"/>
      <c r="AAX307"/>
      <c r="AAY307"/>
      <c r="AAZ307"/>
      <c r="ABA307"/>
      <c r="ABB307"/>
      <c r="ABC307"/>
      <c r="ABD307"/>
      <c r="ABE307"/>
      <c r="ABF307"/>
      <c r="ABG307"/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  <c r="ABW307"/>
      <c r="ABX307"/>
      <c r="ABY307"/>
      <c r="ABZ307"/>
      <c r="ACA307"/>
      <c r="ACB307"/>
      <c r="ACC307"/>
      <c r="ACD307"/>
      <c r="ACE307"/>
      <c r="ACF307"/>
      <c r="ACG307"/>
      <c r="ACH307"/>
      <c r="ACI307"/>
      <c r="ACJ307"/>
      <c r="ACK307"/>
      <c r="ACL307"/>
      <c r="ACM307"/>
      <c r="ACN307"/>
      <c r="ACO307"/>
      <c r="ACP307"/>
      <c r="ACQ307"/>
      <c r="ACR307"/>
      <c r="ACS307"/>
      <c r="ACT307"/>
      <c r="ACU307"/>
      <c r="ACV307"/>
      <c r="ACW307"/>
      <c r="ACX307"/>
      <c r="ACY307"/>
      <c r="ACZ307"/>
      <c r="ADA307"/>
      <c r="ADB307"/>
      <c r="ADC307"/>
      <c r="ADD307"/>
      <c r="ADE307"/>
      <c r="ADF307"/>
      <c r="ADG307"/>
      <c r="ADH307"/>
      <c r="ADI307"/>
      <c r="ADJ307"/>
      <c r="ADK307"/>
      <c r="ADL307"/>
      <c r="ADM307"/>
      <c r="ADN307"/>
      <c r="ADO307"/>
      <c r="ADP307"/>
      <c r="ADQ307"/>
      <c r="ADR307"/>
      <c r="ADS307"/>
      <c r="ADT307"/>
      <c r="ADU307"/>
      <c r="ADV307"/>
      <c r="ADW307"/>
      <c r="ADX307"/>
      <c r="ADY307"/>
      <c r="ADZ307"/>
      <c r="AEA307"/>
      <c r="AEB307"/>
      <c r="AEC307"/>
      <c r="AED307"/>
      <c r="AEE307"/>
      <c r="AEF307"/>
      <c r="AEG307"/>
      <c r="AEH307"/>
      <c r="AEI307"/>
      <c r="AEJ307"/>
      <c r="AEK307"/>
      <c r="AEL307"/>
      <c r="AEM307"/>
      <c r="AEN307"/>
      <c r="AEO307"/>
      <c r="AEP307"/>
      <c r="AEQ307"/>
      <c r="AER307"/>
      <c r="AES307"/>
      <c r="AET307"/>
      <c r="AEU307"/>
      <c r="AEV307"/>
      <c r="AEW307"/>
      <c r="AEX307"/>
      <c r="AEY307"/>
      <c r="AEZ307"/>
      <c r="AFA307"/>
      <c r="AFB307"/>
      <c r="AFC307"/>
      <c r="AFD307"/>
      <c r="AFE307"/>
      <c r="AFF307"/>
      <c r="AFG307"/>
      <c r="AFH307"/>
      <c r="AFI307"/>
      <c r="AFJ307"/>
      <c r="AFK307"/>
      <c r="AFL307"/>
      <c r="AFM307"/>
      <c r="AFN307"/>
      <c r="AFO307"/>
      <c r="AFP307"/>
      <c r="AFQ307"/>
      <c r="AFR307"/>
      <c r="AFS307"/>
      <c r="AFT307"/>
      <c r="AFU307"/>
      <c r="AFV307"/>
      <c r="AFW307"/>
      <c r="AFX307"/>
      <c r="AFY307"/>
      <c r="AFZ307"/>
      <c r="AGA307"/>
      <c r="AGB307"/>
      <c r="AGC307"/>
      <c r="AGD307"/>
      <c r="AGE307"/>
      <c r="AGF307"/>
      <c r="AGG307"/>
      <c r="AGH307"/>
      <c r="AGI307"/>
      <c r="AGJ307"/>
      <c r="AGK307"/>
      <c r="AGL307"/>
      <c r="AGM307"/>
      <c r="AGN307"/>
      <c r="AGO307"/>
      <c r="AGP307"/>
      <c r="AGQ307"/>
      <c r="AGR307"/>
      <c r="AGS307"/>
      <c r="AGT307"/>
      <c r="AGU307"/>
      <c r="AGV307"/>
      <c r="AGW307"/>
      <c r="AGX307"/>
      <c r="AGY307"/>
      <c r="AGZ307"/>
      <c r="AHA307"/>
      <c r="AHB307"/>
      <c r="AHC307"/>
      <c r="AHD307"/>
      <c r="AHE307"/>
      <c r="AHF307"/>
      <c r="AHG307"/>
      <c r="AHH307"/>
      <c r="AHI307"/>
      <c r="AHJ307"/>
      <c r="AHK307"/>
      <c r="AHL307"/>
      <c r="AHM307"/>
      <c r="AHN307"/>
      <c r="AHO307"/>
      <c r="AHP307"/>
      <c r="AHQ307"/>
      <c r="AHR307"/>
      <c r="AHS307"/>
      <c r="AHT307"/>
      <c r="AHU307"/>
      <c r="AHV307"/>
      <c r="AHW307"/>
      <c r="AHX307"/>
      <c r="AHY307"/>
      <c r="AHZ307"/>
      <c r="AIA307"/>
      <c r="AIB307"/>
      <c r="AIC307"/>
      <c r="AID307"/>
      <c r="AIE307"/>
      <c r="AIF307"/>
      <c r="AIG307"/>
      <c r="AIH307"/>
      <c r="AII307"/>
      <c r="AIJ307"/>
      <c r="AIK307"/>
      <c r="AIL307"/>
      <c r="AIM307"/>
      <c r="AIN307"/>
      <c r="AIO307"/>
      <c r="AIP307"/>
      <c r="AIQ307"/>
      <c r="AIR307"/>
      <c r="AIS307"/>
      <c r="AIT307"/>
      <c r="AIU307"/>
      <c r="AIV307"/>
      <c r="AIW307"/>
      <c r="AIX307"/>
      <c r="AIY307"/>
      <c r="AIZ307"/>
      <c r="AJA307"/>
      <c r="AJB307"/>
      <c r="AJC307"/>
      <c r="AJD307"/>
      <c r="AJE307"/>
      <c r="AJF307"/>
      <c r="AJG307"/>
      <c r="AJH307"/>
      <c r="AJI307"/>
      <c r="AJJ307"/>
      <c r="AJK307"/>
      <c r="AJL307"/>
      <c r="AJM307"/>
      <c r="AJN307"/>
      <c r="AJO307"/>
      <c r="AJP307"/>
      <c r="AJQ307"/>
      <c r="AJR307"/>
      <c r="AJS307"/>
      <c r="AJT307"/>
      <c r="AJU307"/>
      <c r="AJV307"/>
      <c r="AJW307"/>
      <c r="AJX307"/>
      <c r="AJY307"/>
      <c r="AJZ307"/>
      <c r="AKA307"/>
      <c r="AKB307"/>
      <c r="AKC307"/>
      <c r="AKD307"/>
      <c r="AKE307"/>
      <c r="AKF307"/>
      <c r="AKG307"/>
      <c r="AKH307"/>
      <c r="AKI307"/>
      <c r="AKJ307"/>
      <c r="AKK307"/>
      <c r="AKL307"/>
      <c r="AKM307"/>
      <c r="AKN307"/>
      <c r="AKO307"/>
      <c r="AKP307"/>
      <c r="AKQ307"/>
      <c r="AKR307"/>
      <c r="AKS307"/>
      <c r="AKT307"/>
      <c r="AKU307"/>
      <c r="AKV307"/>
      <c r="AKW307"/>
      <c r="AKX307"/>
      <c r="AKY307"/>
      <c r="AKZ307"/>
      <c r="ALA307"/>
      <c r="ALB307"/>
      <c r="ALC307"/>
      <c r="ALD307"/>
      <c r="ALE307"/>
      <c r="ALF307"/>
      <c r="ALG307"/>
      <c r="ALH307"/>
      <c r="ALI307"/>
      <c r="ALJ307"/>
      <c r="ALK307"/>
      <c r="ALL307"/>
      <c r="ALM307"/>
      <c r="ALN307"/>
      <c r="ALO307"/>
      <c r="ALP307"/>
      <c r="ALQ307"/>
      <c r="ALR307"/>
      <c r="ALS307"/>
      <c r="ALT307"/>
      <c r="ALU307"/>
      <c r="ALV307"/>
      <c r="ALW307"/>
      <c r="ALX307"/>
      <c r="ALY307"/>
      <c r="ALZ307"/>
      <c r="AMA307"/>
      <c r="AMB307"/>
      <c r="AMC307"/>
      <c r="AMD307"/>
      <c r="AME307"/>
      <c r="AMF307"/>
      <c r="AMG307"/>
      <c r="AMH307"/>
    </row>
    <row r="308" spans="2:1022" ht="24.95" customHeight="1">
      <c r="B308" s="8">
        <v>303</v>
      </c>
      <c r="C308" s="13" t="s">
        <v>17</v>
      </c>
      <c r="D308" s="13" t="s">
        <v>357</v>
      </c>
      <c r="E308" s="9" t="s">
        <v>14</v>
      </c>
      <c r="F308" s="14" t="s">
        <v>358</v>
      </c>
      <c r="G308" s="11"/>
      <c r="H308" s="8">
        <v>2</v>
      </c>
      <c r="I308" s="12"/>
      <c r="J308" s="12">
        <f t="shared" si="9"/>
        <v>0</v>
      </c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  <c r="RR308"/>
      <c r="RS308"/>
      <c r="RT308"/>
      <c r="RU308"/>
      <c r="RV308"/>
      <c r="RW308"/>
      <c r="RX308"/>
      <c r="RY308"/>
      <c r="RZ308"/>
      <c r="SA308"/>
      <c r="SB308"/>
      <c r="SC308"/>
      <c r="SD308"/>
      <c r="SE308"/>
      <c r="SF308"/>
      <c r="SG308"/>
      <c r="SH308"/>
      <c r="SI308"/>
      <c r="SJ308"/>
      <c r="SK308"/>
      <c r="SL308"/>
      <c r="SM308"/>
      <c r="SN308"/>
      <c r="SO308"/>
      <c r="SP308"/>
      <c r="SQ308"/>
      <c r="SR308"/>
      <c r="SS308"/>
      <c r="ST308"/>
      <c r="SU308"/>
      <c r="SV308"/>
      <c r="SW308"/>
      <c r="SX308"/>
      <c r="SY308"/>
      <c r="SZ308"/>
      <c r="TA308"/>
      <c r="TB308"/>
      <c r="TC308"/>
      <c r="TD308"/>
      <c r="TE308"/>
      <c r="TF308"/>
      <c r="TG308"/>
      <c r="TH308"/>
      <c r="TI308"/>
      <c r="TJ308"/>
      <c r="TK308"/>
      <c r="TL308"/>
      <c r="TM308"/>
      <c r="TN308"/>
      <c r="TO308"/>
      <c r="TP308"/>
      <c r="TQ308"/>
      <c r="TR308"/>
      <c r="TS308"/>
      <c r="TT308"/>
      <c r="TU308"/>
      <c r="TV308"/>
      <c r="TW308"/>
      <c r="TX308"/>
      <c r="TY308"/>
      <c r="TZ308"/>
      <c r="UA308"/>
      <c r="UB308"/>
      <c r="UC308"/>
      <c r="UD308"/>
      <c r="UE308"/>
      <c r="UF308"/>
      <c r="UG308"/>
      <c r="UH308"/>
      <c r="UI308"/>
      <c r="UJ308"/>
      <c r="UK308"/>
      <c r="UL308"/>
      <c r="UM308"/>
      <c r="UN308"/>
      <c r="UO308"/>
      <c r="UP308"/>
      <c r="UQ308"/>
      <c r="UR308"/>
      <c r="US308"/>
      <c r="UT308"/>
      <c r="UU308"/>
      <c r="UV308"/>
      <c r="UW308"/>
      <c r="UX308"/>
      <c r="UY308"/>
      <c r="UZ308"/>
      <c r="VA308"/>
      <c r="VB308"/>
      <c r="VC308"/>
      <c r="VD308"/>
      <c r="VE308"/>
      <c r="VF308"/>
      <c r="VG308"/>
      <c r="VH308"/>
      <c r="VI308"/>
      <c r="VJ308"/>
      <c r="VK308"/>
      <c r="VL308"/>
      <c r="VM308"/>
      <c r="VN308"/>
      <c r="VO308"/>
      <c r="VP308"/>
      <c r="VQ308"/>
      <c r="VR308"/>
      <c r="VS308"/>
      <c r="VT308"/>
      <c r="VU308"/>
      <c r="VV308"/>
      <c r="VW308"/>
      <c r="VX308"/>
      <c r="VY308"/>
      <c r="VZ308"/>
      <c r="WA308"/>
      <c r="WB308"/>
      <c r="WC308"/>
      <c r="WD308"/>
      <c r="WE308"/>
      <c r="WF308"/>
      <c r="WG308"/>
      <c r="WH308"/>
      <c r="WI308"/>
      <c r="WJ308"/>
      <c r="WK308"/>
      <c r="WL308"/>
      <c r="WM308"/>
      <c r="WN308"/>
      <c r="WO308"/>
      <c r="WP308"/>
      <c r="WQ308"/>
      <c r="WR308"/>
      <c r="WS308"/>
      <c r="WT308"/>
      <c r="WU308"/>
      <c r="WV308"/>
      <c r="WW308"/>
      <c r="WX308"/>
      <c r="WY308"/>
      <c r="WZ308"/>
      <c r="XA308"/>
      <c r="XB308"/>
      <c r="XC308"/>
      <c r="XD308"/>
      <c r="XE308"/>
      <c r="XF308"/>
      <c r="XG308"/>
      <c r="XH308"/>
      <c r="XI308"/>
      <c r="XJ308"/>
      <c r="XK308"/>
      <c r="XL308"/>
      <c r="XM308"/>
      <c r="XN308"/>
      <c r="XO308"/>
      <c r="XP308"/>
      <c r="XQ308"/>
      <c r="XR308"/>
      <c r="XS308"/>
      <c r="XT308"/>
      <c r="XU308"/>
      <c r="XV308"/>
      <c r="XW308"/>
      <c r="XX308"/>
      <c r="XY308"/>
      <c r="XZ308"/>
      <c r="YA308"/>
      <c r="YB308"/>
      <c r="YC308"/>
      <c r="YD308"/>
      <c r="YE308"/>
      <c r="YF308"/>
      <c r="YG308"/>
      <c r="YH308"/>
      <c r="YI308"/>
      <c r="YJ308"/>
      <c r="YK308"/>
      <c r="YL308"/>
      <c r="YM308"/>
      <c r="YN308"/>
      <c r="YO308"/>
      <c r="YP308"/>
      <c r="YQ308"/>
      <c r="YR308"/>
      <c r="YS308"/>
      <c r="YT308"/>
      <c r="YU308"/>
      <c r="YV308"/>
      <c r="YW308"/>
      <c r="YX308"/>
      <c r="YY308"/>
      <c r="YZ308"/>
      <c r="ZA308"/>
      <c r="ZB308"/>
      <c r="ZC308"/>
      <c r="ZD308"/>
      <c r="ZE308"/>
      <c r="ZF308"/>
      <c r="ZG308"/>
      <c r="ZH308"/>
      <c r="ZI308"/>
      <c r="ZJ308"/>
      <c r="ZK308"/>
      <c r="ZL308"/>
      <c r="ZM308"/>
      <c r="ZN308"/>
      <c r="ZO308"/>
      <c r="ZP308"/>
      <c r="ZQ308"/>
      <c r="ZR308"/>
      <c r="ZS308"/>
      <c r="ZT308"/>
      <c r="ZU308"/>
      <c r="ZV308"/>
      <c r="ZW308"/>
      <c r="ZX308"/>
      <c r="ZY308"/>
      <c r="ZZ308"/>
      <c r="AAA308"/>
      <c r="AAB308"/>
      <c r="AAC308"/>
      <c r="AAD308"/>
      <c r="AAE308"/>
      <c r="AAF308"/>
      <c r="AAG308"/>
      <c r="AAH308"/>
      <c r="AAI308"/>
      <c r="AAJ308"/>
      <c r="AAK308"/>
      <c r="AAL308"/>
      <c r="AAM308"/>
      <c r="AAN308"/>
      <c r="AAO308"/>
      <c r="AAP308"/>
      <c r="AAQ308"/>
      <c r="AAR308"/>
      <c r="AAS308"/>
      <c r="AAT308"/>
      <c r="AAU308"/>
      <c r="AAV308"/>
      <c r="AAW308"/>
      <c r="AAX308"/>
      <c r="AAY308"/>
      <c r="AAZ308"/>
      <c r="ABA308"/>
      <c r="ABB308"/>
      <c r="ABC308"/>
      <c r="ABD308"/>
      <c r="ABE308"/>
      <c r="ABF308"/>
      <c r="ABG308"/>
      <c r="ABH308"/>
      <c r="ABI308"/>
      <c r="ABJ308"/>
      <c r="ABK308"/>
      <c r="ABL308"/>
      <c r="ABM308"/>
      <c r="ABN308"/>
      <c r="ABO308"/>
      <c r="ABP308"/>
      <c r="ABQ308"/>
      <c r="ABR308"/>
      <c r="ABS308"/>
      <c r="ABT308"/>
      <c r="ABU308"/>
      <c r="ABV308"/>
      <c r="ABW308"/>
      <c r="ABX308"/>
      <c r="ABY308"/>
      <c r="ABZ308"/>
      <c r="ACA308"/>
      <c r="ACB308"/>
      <c r="ACC308"/>
      <c r="ACD308"/>
      <c r="ACE308"/>
      <c r="ACF308"/>
      <c r="ACG308"/>
      <c r="ACH308"/>
      <c r="ACI308"/>
      <c r="ACJ308"/>
      <c r="ACK308"/>
      <c r="ACL308"/>
      <c r="ACM308"/>
      <c r="ACN308"/>
      <c r="ACO308"/>
      <c r="ACP308"/>
      <c r="ACQ308"/>
      <c r="ACR308"/>
      <c r="ACS308"/>
      <c r="ACT308"/>
      <c r="ACU308"/>
      <c r="ACV308"/>
      <c r="ACW308"/>
      <c r="ACX308"/>
      <c r="ACY308"/>
      <c r="ACZ308"/>
      <c r="ADA308"/>
      <c r="ADB308"/>
      <c r="ADC308"/>
      <c r="ADD308"/>
      <c r="ADE308"/>
      <c r="ADF308"/>
      <c r="ADG308"/>
      <c r="ADH308"/>
      <c r="ADI308"/>
      <c r="ADJ308"/>
      <c r="ADK308"/>
      <c r="ADL308"/>
      <c r="ADM308"/>
      <c r="ADN308"/>
      <c r="ADO308"/>
      <c r="ADP308"/>
      <c r="ADQ308"/>
      <c r="ADR308"/>
      <c r="ADS308"/>
      <c r="ADT308"/>
      <c r="ADU308"/>
      <c r="ADV308"/>
      <c r="ADW308"/>
      <c r="ADX308"/>
      <c r="ADY308"/>
      <c r="ADZ308"/>
      <c r="AEA308"/>
      <c r="AEB308"/>
      <c r="AEC308"/>
      <c r="AED308"/>
      <c r="AEE308"/>
      <c r="AEF308"/>
      <c r="AEG308"/>
      <c r="AEH308"/>
      <c r="AEI308"/>
      <c r="AEJ308"/>
      <c r="AEK308"/>
      <c r="AEL308"/>
      <c r="AEM308"/>
      <c r="AEN308"/>
      <c r="AEO308"/>
      <c r="AEP308"/>
      <c r="AEQ308"/>
      <c r="AER308"/>
      <c r="AES308"/>
      <c r="AET308"/>
      <c r="AEU308"/>
      <c r="AEV308"/>
      <c r="AEW308"/>
      <c r="AEX308"/>
      <c r="AEY308"/>
      <c r="AEZ308"/>
      <c r="AFA308"/>
      <c r="AFB308"/>
      <c r="AFC308"/>
      <c r="AFD308"/>
      <c r="AFE308"/>
      <c r="AFF308"/>
      <c r="AFG308"/>
      <c r="AFH308"/>
      <c r="AFI308"/>
      <c r="AFJ308"/>
      <c r="AFK308"/>
      <c r="AFL308"/>
      <c r="AFM308"/>
      <c r="AFN308"/>
      <c r="AFO308"/>
      <c r="AFP308"/>
      <c r="AFQ308"/>
      <c r="AFR308"/>
      <c r="AFS308"/>
      <c r="AFT308"/>
      <c r="AFU308"/>
      <c r="AFV308"/>
      <c r="AFW308"/>
      <c r="AFX308"/>
      <c r="AFY308"/>
      <c r="AFZ308"/>
      <c r="AGA308"/>
      <c r="AGB308"/>
      <c r="AGC308"/>
      <c r="AGD308"/>
      <c r="AGE308"/>
      <c r="AGF308"/>
      <c r="AGG308"/>
      <c r="AGH308"/>
      <c r="AGI308"/>
      <c r="AGJ308"/>
      <c r="AGK308"/>
      <c r="AGL308"/>
      <c r="AGM308"/>
      <c r="AGN308"/>
      <c r="AGO308"/>
      <c r="AGP308"/>
      <c r="AGQ308"/>
      <c r="AGR308"/>
      <c r="AGS308"/>
      <c r="AGT308"/>
      <c r="AGU308"/>
      <c r="AGV308"/>
      <c r="AGW308"/>
      <c r="AGX308"/>
      <c r="AGY308"/>
      <c r="AGZ308"/>
      <c r="AHA308"/>
      <c r="AHB308"/>
      <c r="AHC308"/>
      <c r="AHD308"/>
      <c r="AHE308"/>
      <c r="AHF308"/>
      <c r="AHG308"/>
      <c r="AHH308"/>
      <c r="AHI308"/>
      <c r="AHJ308"/>
      <c r="AHK308"/>
      <c r="AHL308"/>
      <c r="AHM308"/>
      <c r="AHN308"/>
      <c r="AHO308"/>
      <c r="AHP308"/>
      <c r="AHQ308"/>
      <c r="AHR308"/>
      <c r="AHS308"/>
      <c r="AHT308"/>
      <c r="AHU308"/>
      <c r="AHV308"/>
      <c r="AHW308"/>
      <c r="AHX308"/>
      <c r="AHY308"/>
      <c r="AHZ308"/>
      <c r="AIA308"/>
      <c r="AIB308"/>
      <c r="AIC308"/>
      <c r="AID308"/>
      <c r="AIE308"/>
      <c r="AIF308"/>
      <c r="AIG308"/>
      <c r="AIH308"/>
      <c r="AII308"/>
      <c r="AIJ308"/>
      <c r="AIK308"/>
      <c r="AIL308"/>
      <c r="AIM308"/>
      <c r="AIN308"/>
      <c r="AIO308"/>
      <c r="AIP308"/>
      <c r="AIQ308"/>
      <c r="AIR308"/>
      <c r="AIS308"/>
      <c r="AIT308"/>
      <c r="AIU308"/>
      <c r="AIV308"/>
      <c r="AIW308"/>
      <c r="AIX308"/>
      <c r="AIY308"/>
      <c r="AIZ308"/>
      <c r="AJA308"/>
      <c r="AJB308"/>
      <c r="AJC308"/>
      <c r="AJD308"/>
      <c r="AJE308"/>
      <c r="AJF308"/>
      <c r="AJG308"/>
      <c r="AJH308"/>
      <c r="AJI308"/>
      <c r="AJJ308"/>
      <c r="AJK308"/>
      <c r="AJL308"/>
      <c r="AJM308"/>
      <c r="AJN308"/>
      <c r="AJO308"/>
      <c r="AJP308"/>
      <c r="AJQ308"/>
      <c r="AJR308"/>
      <c r="AJS308"/>
      <c r="AJT308"/>
      <c r="AJU308"/>
      <c r="AJV308"/>
      <c r="AJW308"/>
      <c r="AJX308"/>
      <c r="AJY308"/>
      <c r="AJZ308"/>
      <c r="AKA308"/>
      <c r="AKB308"/>
      <c r="AKC308"/>
      <c r="AKD308"/>
      <c r="AKE308"/>
      <c r="AKF308"/>
      <c r="AKG308"/>
      <c r="AKH308"/>
      <c r="AKI308"/>
      <c r="AKJ308"/>
      <c r="AKK308"/>
      <c r="AKL308"/>
      <c r="AKM308"/>
      <c r="AKN308"/>
      <c r="AKO308"/>
      <c r="AKP308"/>
      <c r="AKQ308"/>
      <c r="AKR308"/>
      <c r="AKS308"/>
      <c r="AKT308"/>
      <c r="AKU308"/>
      <c r="AKV308"/>
      <c r="AKW308"/>
      <c r="AKX308"/>
      <c r="AKY308"/>
      <c r="AKZ308"/>
      <c r="ALA308"/>
      <c r="ALB308"/>
      <c r="ALC308"/>
      <c r="ALD308"/>
      <c r="ALE308"/>
      <c r="ALF308"/>
      <c r="ALG308"/>
      <c r="ALH308"/>
      <c r="ALI308"/>
      <c r="ALJ308"/>
      <c r="ALK308"/>
      <c r="ALL308"/>
      <c r="ALM308"/>
      <c r="ALN308"/>
      <c r="ALO308"/>
      <c r="ALP308"/>
      <c r="ALQ308"/>
      <c r="ALR308"/>
      <c r="ALS308"/>
      <c r="ALT308"/>
      <c r="ALU308"/>
      <c r="ALV308"/>
      <c r="ALW308"/>
      <c r="ALX308"/>
      <c r="ALY308"/>
      <c r="ALZ308"/>
      <c r="AMA308"/>
      <c r="AMB308"/>
      <c r="AMC308"/>
      <c r="AMD308"/>
      <c r="AME308"/>
      <c r="AMF308"/>
      <c r="AMG308"/>
      <c r="AMH308"/>
    </row>
    <row r="309" spans="2:1022" ht="24.95" customHeight="1">
      <c r="B309" s="8">
        <v>304</v>
      </c>
      <c r="C309" s="13" t="s">
        <v>17</v>
      </c>
      <c r="D309" s="13" t="s">
        <v>359</v>
      </c>
      <c r="E309" s="9" t="s">
        <v>14</v>
      </c>
      <c r="F309" s="14" t="s">
        <v>358</v>
      </c>
      <c r="G309" s="11"/>
      <c r="H309" s="8">
        <v>2</v>
      </c>
      <c r="I309" s="12"/>
      <c r="J309" s="12">
        <f t="shared" si="9"/>
        <v>0</v>
      </c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  <c r="AIU309"/>
      <c r="AIV309"/>
      <c r="AIW309"/>
      <c r="AIX309"/>
      <c r="AIY309"/>
      <c r="AIZ309"/>
      <c r="AJA309"/>
      <c r="AJB309"/>
      <c r="AJC309"/>
      <c r="AJD309"/>
      <c r="AJE309"/>
      <c r="AJF309"/>
      <c r="AJG309"/>
      <c r="AJH309"/>
      <c r="AJI309"/>
      <c r="AJJ309"/>
      <c r="AJK309"/>
      <c r="AJL309"/>
      <c r="AJM309"/>
      <c r="AJN309"/>
      <c r="AJO309"/>
      <c r="AJP309"/>
      <c r="AJQ309"/>
      <c r="AJR309"/>
      <c r="AJS309"/>
      <c r="AJT309"/>
      <c r="AJU309"/>
      <c r="AJV309"/>
      <c r="AJW309"/>
      <c r="AJX309"/>
      <c r="AJY309"/>
      <c r="AJZ309"/>
      <c r="AKA309"/>
      <c r="AKB309"/>
      <c r="AKC309"/>
      <c r="AKD309"/>
      <c r="AKE309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  <c r="ALF309"/>
      <c r="ALG309"/>
      <c r="ALH309"/>
      <c r="ALI309"/>
      <c r="ALJ309"/>
      <c r="ALK309"/>
      <c r="ALL309"/>
      <c r="ALM309"/>
      <c r="ALN309"/>
      <c r="ALO309"/>
      <c r="ALP309"/>
      <c r="ALQ309"/>
      <c r="ALR309"/>
      <c r="ALS309"/>
      <c r="ALT309"/>
      <c r="ALU309"/>
      <c r="ALV309"/>
      <c r="ALW309"/>
      <c r="ALX309"/>
      <c r="ALY309"/>
      <c r="ALZ309"/>
      <c r="AMA309"/>
      <c r="AMB309"/>
      <c r="AMC309"/>
      <c r="AMD309"/>
      <c r="AME309"/>
      <c r="AMF309"/>
      <c r="AMG309"/>
      <c r="AMH309"/>
    </row>
    <row r="310" spans="2:1022" ht="24.95" customHeight="1">
      <c r="B310" s="8">
        <v>305</v>
      </c>
      <c r="C310" s="13" t="s">
        <v>17</v>
      </c>
      <c r="D310" s="13" t="s">
        <v>360</v>
      </c>
      <c r="E310" s="9" t="s">
        <v>14</v>
      </c>
      <c r="F310" s="14" t="s">
        <v>358</v>
      </c>
      <c r="G310" s="11"/>
      <c r="H310" s="8">
        <v>2</v>
      </c>
      <c r="I310" s="12"/>
      <c r="J310" s="12">
        <f t="shared" si="9"/>
        <v>0</v>
      </c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  <c r="AIU310"/>
      <c r="AIV310"/>
      <c r="AIW310"/>
      <c r="AIX310"/>
      <c r="AIY310"/>
      <c r="AIZ310"/>
      <c r="AJA310"/>
      <c r="AJB310"/>
      <c r="AJC310"/>
      <c r="AJD310"/>
      <c r="AJE310"/>
      <c r="AJF310"/>
      <c r="AJG310"/>
      <c r="AJH310"/>
      <c r="AJI310"/>
      <c r="AJJ310"/>
      <c r="AJK310"/>
      <c r="AJL310"/>
      <c r="AJM310"/>
      <c r="AJN310"/>
      <c r="AJO310"/>
      <c r="AJP310"/>
      <c r="AJQ310"/>
      <c r="AJR310"/>
      <c r="AJS310"/>
      <c r="AJT310"/>
      <c r="AJU310"/>
      <c r="AJV310"/>
      <c r="AJW310"/>
      <c r="AJX310"/>
      <c r="AJY310"/>
      <c r="AJZ310"/>
      <c r="AKA310"/>
      <c r="AKB310"/>
      <c r="AKC310"/>
      <c r="AKD310"/>
      <c r="AKE310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  <c r="ALF310"/>
      <c r="ALG310"/>
      <c r="ALH310"/>
      <c r="ALI310"/>
      <c r="ALJ310"/>
      <c r="ALK310"/>
      <c r="ALL310"/>
      <c r="ALM310"/>
      <c r="ALN310"/>
      <c r="ALO310"/>
      <c r="ALP310"/>
      <c r="ALQ310"/>
      <c r="ALR310"/>
      <c r="ALS310"/>
      <c r="ALT310"/>
      <c r="ALU310"/>
      <c r="ALV310"/>
      <c r="ALW310"/>
      <c r="ALX310"/>
      <c r="ALY310"/>
      <c r="ALZ310"/>
      <c r="AMA310"/>
      <c r="AMB310"/>
      <c r="AMC310"/>
      <c r="AMD310"/>
      <c r="AME310"/>
      <c r="AMF310"/>
      <c r="AMG310"/>
      <c r="AMH310"/>
    </row>
    <row r="311" spans="2:1022" ht="24.95" customHeight="1">
      <c r="B311" s="8">
        <v>306</v>
      </c>
      <c r="C311" s="13" t="s">
        <v>17</v>
      </c>
      <c r="D311" s="13" t="s">
        <v>361</v>
      </c>
      <c r="E311" s="9" t="s">
        <v>14</v>
      </c>
      <c r="F311" s="14" t="s">
        <v>358</v>
      </c>
      <c r="G311" s="11"/>
      <c r="H311" s="8">
        <v>2</v>
      </c>
      <c r="I311" s="12"/>
      <c r="J311" s="12">
        <f t="shared" si="9"/>
        <v>0</v>
      </c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  <c r="ADB311"/>
      <c r="ADC311"/>
      <c r="ADD311"/>
      <c r="ADE311"/>
      <c r="ADF311"/>
      <c r="ADG311"/>
      <c r="ADH311"/>
      <c r="ADI311"/>
      <c r="ADJ3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  <c r="AGT311"/>
      <c r="AGU311"/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  <c r="AHX311"/>
      <c r="AHY311"/>
      <c r="AHZ311"/>
      <c r="AIA311"/>
      <c r="AIB311"/>
      <c r="AIC311"/>
      <c r="AID311"/>
      <c r="AIE311"/>
      <c r="AIF311"/>
      <c r="AIG311"/>
      <c r="AIH311"/>
      <c r="AII311"/>
      <c r="AIJ311"/>
      <c r="AIK311"/>
      <c r="AIL311"/>
      <c r="AIM311"/>
      <c r="AIN311"/>
      <c r="AIO311"/>
      <c r="AIP311"/>
      <c r="AIQ311"/>
      <c r="AIR311"/>
      <c r="AIS311"/>
      <c r="AIT311"/>
      <c r="AIU311"/>
      <c r="AIV311"/>
      <c r="AIW311"/>
      <c r="AIX311"/>
      <c r="AIY311"/>
      <c r="AIZ311"/>
      <c r="AJA311"/>
      <c r="AJB311"/>
      <c r="AJC311"/>
      <c r="AJD311"/>
      <c r="AJE311"/>
      <c r="AJF311"/>
      <c r="AJG311"/>
      <c r="AJH311"/>
      <c r="AJI311"/>
      <c r="AJJ311"/>
      <c r="AJK311"/>
      <c r="AJL311"/>
      <c r="AJM311"/>
      <c r="AJN311"/>
      <c r="AJO311"/>
      <c r="AJP311"/>
      <c r="AJQ311"/>
      <c r="AJR311"/>
      <c r="AJS311"/>
      <c r="AJT311"/>
      <c r="AJU311"/>
      <c r="AJV311"/>
      <c r="AJW311"/>
      <c r="AJX311"/>
      <c r="AJY311"/>
      <c r="AJZ311"/>
      <c r="AKA311"/>
      <c r="AKB311"/>
      <c r="AKC311"/>
      <c r="AKD311"/>
      <c r="AKE311"/>
      <c r="AKF311"/>
      <c r="AKG311"/>
      <c r="AKH311"/>
      <c r="AKI311"/>
      <c r="AKJ311"/>
      <c r="AKK311"/>
      <c r="AKL311"/>
      <c r="AKM311"/>
      <c r="AKN311"/>
      <c r="AKO311"/>
      <c r="AKP311"/>
      <c r="AKQ311"/>
      <c r="AKR311"/>
      <c r="AKS311"/>
      <c r="AKT311"/>
      <c r="AKU311"/>
      <c r="AKV311"/>
      <c r="AKW311"/>
      <c r="AKX311"/>
      <c r="AKY311"/>
      <c r="AKZ311"/>
      <c r="ALA311"/>
      <c r="ALB311"/>
      <c r="ALC311"/>
      <c r="ALD311"/>
      <c r="ALE311"/>
      <c r="ALF311"/>
      <c r="ALG311"/>
      <c r="ALH311"/>
      <c r="ALI311"/>
      <c r="ALJ311"/>
      <c r="ALK311"/>
      <c r="ALL311"/>
      <c r="ALM311"/>
      <c r="ALN311"/>
      <c r="ALO311"/>
      <c r="ALP311"/>
      <c r="ALQ311"/>
      <c r="ALR311"/>
      <c r="ALS311"/>
      <c r="ALT311"/>
      <c r="ALU311"/>
      <c r="ALV311"/>
      <c r="ALW311"/>
      <c r="ALX311"/>
      <c r="ALY311"/>
      <c r="ALZ311"/>
      <c r="AMA311"/>
      <c r="AMB311"/>
      <c r="AMC311"/>
      <c r="AMD311"/>
      <c r="AME311"/>
      <c r="AMF311"/>
      <c r="AMG311"/>
      <c r="AMH311"/>
    </row>
    <row r="312" spans="2:1022" ht="24.95" customHeight="1">
      <c r="B312" s="244" t="s">
        <v>362</v>
      </c>
      <c r="C312" s="244"/>
      <c r="D312" s="244"/>
      <c r="E312" s="244"/>
      <c r="F312" s="244"/>
      <c r="G312" s="244"/>
      <c r="H312" s="244"/>
      <c r="I312" s="244"/>
      <c r="J312" s="244"/>
    </row>
    <row r="313" spans="2:1022" ht="24.95" customHeight="1">
      <c r="B313" s="8">
        <v>307</v>
      </c>
      <c r="C313" s="9" t="s">
        <v>17</v>
      </c>
      <c r="D313" s="9" t="s">
        <v>363</v>
      </c>
      <c r="E313" s="9" t="s">
        <v>14</v>
      </c>
      <c r="F313" s="10" t="s">
        <v>364</v>
      </c>
      <c r="G313" s="8"/>
      <c r="H313" s="8">
        <v>2</v>
      </c>
      <c r="I313" s="15"/>
      <c r="J313" s="15">
        <f t="shared" ref="J313:J318" si="10">H313*I313</f>
        <v>0</v>
      </c>
    </row>
    <row r="314" spans="2:1022" ht="24.95" customHeight="1">
      <c r="B314" s="8">
        <v>308</v>
      </c>
      <c r="C314" s="9" t="s">
        <v>17</v>
      </c>
      <c r="D314" s="9" t="s">
        <v>365</v>
      </c>
      <c r="E314" s="9" t="s">
        <v>14</v>
      </c>
      <c r="F314" s="10" t="s">
        <v>364</v>
      </c>
      <c r="G314" s="8"/>
      <c r="H314" s="8">
        <v>2</v>
      </c>
      <c r="I314" s="15"/>
      <c r="J314" s="15">
        <f t="shared" si="10"/>
        <v>0</v>
      </c>
    </row>
    <row r="315" spans="2:1022" ht="24.95" customHeight="1">
      <c r="B315" s="8">
        <v>309</v>
      </c>
      <c r="C315" s="9" t="s">
        <v>17</v>
      </c>
      <c r="D315" s="9" t="s">
        <v>366</v>
      </c>
      <c r="E315" s="9" t="s">
        <v>14</v>
      </c>
      <c r="F315" s="10" t="s">
        <v>364</v>
      </c>
      <c r="G315" s="8"/>
      <c r="H315" s="8">
        <v>2</v>
      </c>
      <c r="I315" s="15"/>
      <c r="J315" s="15">
        <f t="shared" si="10"/>
        <v>0</v>
      </c>
    </row>
    <row r="316" spans="2:1022" ht="24.95" customHeight="1">
      <c r="B316" s="8">
        <v>310</v>
      </c>
      <c r="C316" s="9" t="s">
        <v>17</v>
      </c>
      <c r="D316" s="9" t="s">
        <v>367</v>
      </c>
      <c r="E316" s="9" t="s">
        <v>14</v>
      </c>
      <c r="F316" s="10" t="s">
        <v>364</v>
      </c>
      <c r="G316" s="8"/>
      <c r="H316" s="8">
        <v>2</v>
      </c>
      <c r="I316" s="15"/>
      <c r="J316" s="15">
        <f t="shared" si="10"/>
        <v>0</v>
      </c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  <c r="RR316"/>
      <c r="RS316"/>
      <c r="RT316"/>
      <c r="RU316"/>
      <c r="RV316"/>
      <c r="RW316"/>
      <c r="RX316"/>
      <c r="RY316"/>
      <c r="RZ316"/>
      <c r="SA316"/>
      <c r="SB316"/>
      <c r="SC316"/>
      <c r="SD316"/>
      <c r="SE316"/>
      <c r="SF316"/>
      <c r="SG316"/>
      <c r="SH316"/>
      <c r="SI316"/>
      <c r="SJ316"/>
      <c r="SK316"/>
      <c r="SL316"/>
      <c r="SM316"/>
      <c r="SN316"/>
      <c r="SO316"/>
      <c r="SP316"/>
      <c r="SQ316"/>
      <c r="SR316"/>
      <c r="SS316"/>
      <c r="ST316"/>
      <c r="SU316"/>
      <c r="SV316"/>
      <c r="SW316"/>
      <c r="SX316"/>
      <c r="SY316"/>
      <c r="SZ316"/>
      <c r="TA316"/>
      <c r="TB316"/>
      <c r="TC316"/>
      <c r="TD316"/>
      <c r="TE316"/>
      <c r="TF316"/>
      <c r="TG316"/>
      <c r="TH316"/>
      <c r="TI316"/>
      <c r="TJ316"/>
      <c r="TK316"/>
      <c r="TL316"/>
      <c r="TM316"/>
      <c r="TN316"/>
      <c r="TO316"/>
      <c r="TP316"/>
      <c r="TQ316"/>
      <c r="TR316"/>
      <c r="TS316"/>
      <c r="TT316"/>
      <c r="TU316"/>
      <c r="TV316"/>
      <c r="TW316"/>
      <c r="TX316"/>
      <c r="TY316"/>
      <c r="TZ316"/>
      <c r="UA316"/>
      <c r="UB316"/>
      <c r="UC316"/>
      <c r="UD316"/>
      <c r="UE316"/>
      <c r="UF316"/>
      <c r="UG316"/>
      <c r="UH316"/>
      <c r="UI316"/>
      <c r="UJ316"/>
      <c r="UK316"/>
      <c r="UL316"/>
      <c r="UM316"/>
      <c r="UN316"/>
      <c r="UO316"/>
      <c r="UP316"/>
      <c r="UQ316"/>
      <c r="UR316"/>
      <c r="US316"/>
      <c r="UT316"/>
      <c r="UU316"/>
      <c r="UV316"/>
      <c r="UW316"/>
      <c r="UX316"/>
      <c r="UY316"/>
      <c r="UZ316"/>
      <c r="VA316"/>
      <c r="VB316"/>
      <c r="VC316"/>
      <c r="VD316"/>
      <c r="VE316"/>
      <c r="VF316"/>
      <c r="VG316"/>
      <c r="VH316"/>
      <c r="VI316"/>
      <c r="VJ316"/>
      <c r="VK316"/>
      <c r="VL316"/>
      <c r="VM316"/>
      <c r="VN316"/>
      <c r="VO316"/>
      <c r="VP316"/>
      <c r="VQ316"/>
      <c r="VR316"/>
      <c r="VS316"/>
      <c r="VT316"/>
      <c r="VU316"/>
      <c r="VV316"/>
      <c r="VW316"/>
      <c r="VX316"/>
      <c r="VY316"/>
      <c r="VZ316"/>
      <c r="WA316"/>
      <c r="WB316"/>
      <c r="WC316"/>
      <c r="WD316"/>
      <c r="WE316"/>
      <c r="WF316"/>
      <c r="WG316"/>
      <c r="WH316"/>
      <c r="WI316"/>
      <c r="WJ316"/>
      <c r="WK316"/>
      <c r="WL316"/>
      <c r="WM316"/>
      <c r="WN316"/>
      <c r="WO316"/>
      <c r="WP316"/>
      <c r="WQ316"/>
      <c r="WR316"/>
      <c r="WS316"/>
      <c r="WT316"/>
      <c r="WU316"/>
      <c r="WV316"/>
      <c r="WW316"/>
      <c r="WX316"/>
      <c r="WY316"/>
      <c r="WZ316"/>
      <c r="XA316"/>
      <c r="XB316"/>
      <c r="XC316"/>
      <c r="XD316"/>
      <c r="XE316"/>
      <c r="XF316"/>
      <c r="XG316"/>
      <c r="XH316"/>
      <c r="XI316"/>
      <c r="XJ316"/>
      <c r="XK316"/>
      <c r="XL316"/>
      <c r="XM316"/>
      <c r="XN316"/>
      <c r="XO316"/>
      <c r="XP316"/>
      <c r="XQ316"/>
      <c r="XR316"/>
      <c r="XS316"/>
      <c r="XT316"/>
      <c r="XU316"/>
      <c r="XV316"/>
      <c r="XW316"/>
      <c r="XX316"/>
      <c r="XY316"/>
      <c r="XZ316"/>
      <c r="YA316"/>
      <c r="YB316"/>
      <c r="YC316"/>
      <c r="YD316"/>
      <c r="YE316"/>
      <c r="YF316"/>
      <c r="YG316"/>
      <c r="YH316"/>
      <c r="YI316"/>
      <c r="YJ316"/>
      <c r="YK316"/>
      <c r="YL316"/>
      <c r="YM316"/>
      <c r="YN316"/>
      <c r="YO316"/>
      <c r="YP316"/>
      <c r="YQ316"/>
      <c r="YR316"/>
      <c r="YS316"/>
      <c r="YT316"/>
      <c r="YU316"/>
      <c r="YV316"/>
      <c r="YW316"/>
      <c r="YX316"/>
      <c r="YY316"/>
      <c r="YZ316"/>
      <c r="ZA316"/>
      <c r="ZB316"/>
      <c r="ZC316"/>
      <c r="ZD316"/>
      <c r="ZE316"/>
      <c r="ZF316"/>
      <c r="ZG316"/>
      <c r="ZH316"/>
      <c r="ZI316"/>
      <c r="ZJ316"/>
      <c r="ZK316"/>
      <c r="ZL316"/>
      <c r="ZM316"/>
      <c r="ZN316"/>
      <c r="ZO316"/>
      <c r="ZP316"/>
      <c r="ZQ316"/>
      <c r="ZR316"/>
      <c r="ZS316"/>
      <c r="ZT316"/>
      <c r="ZU316"/>
      <c r="ZV316"/>
      <c r="ZW316"/>
      <c r="ZX316"/>
      <c r="ZY316"/>
      <c r="ZZ316"/>
      <c r="AAA316"/>
      <c r="AAB316"/>
      <c r="AAC316"/>
      <c r="AAD316"/>
      <c r="AAE316"/>
      <c r="AAF316"/>
      <c r="AAG316"/>
      <c r="AAH316"/>
      <c r="AAI316"/>
      <c r="AAJ316"/>
      <c r="AAK316"/>
      <c r="AAL316"/>
      <c r="AAM316"/>
      <c r="AAN316"/>
      <c r="AAO316"/>
      <c r="AAP316"/>
      <c r="AAQ316"/>
      <c r="AAR316"/>
      <c r="AAS316"/>
      <c r="AAT316"/>
      <c r="AAU316"/>
      <c r="AAV316"/>
      <c r="AAW316"/>
      <c r="AAX316"/>
      <c r="AAY316"/>
      <c r="AAZ316"/>
      <c r="ABA316"/>
      <c r="ABB316"/>
      <c r="ABC316"/>
      <c r="ABD316"/>
      <c r="ABE316"/>
      <c r="ABF316"/>
      <c r="ABG316"/>
      <c r="ABH316"/>
      <c r="ABI316"/>
      <c r="ABJ316"/>
      <c r="ABK316"/>
      <c r="ABL316"/>
      <c r="ABM316"/>
      <c r="ABN316"/>
      <c r="ABO316"/>
      <c r="ABP316"/>
      <c r="ABQ316"/>
      <c r="ABR316"/>
      <c r="ABS316"/>
      <c r="ABT316"/>
      <c r="ABU316"/>
      <c r="ABV316"/>
      <c r="ABW316"/>
      <c r="ABX316"/>
      <c r="ABY316"/>
      <c r="ABZ316"/>
      <c r="ACA316"/>
      <c r="ACB316"/>
      <c r="ACC316"/>
      <c r="ACD316"/>
      <c r="ACE316"/>
      <c r="ACF316"/>
      <c r="ACG316"/>
      <c r="ACH316"/>
      <c r="ACI316"/>
      <c r="ACJ316"/>
      <c r="ACK316"/>
      <c r="ACL316"/>
      <c r="ACM316"/>
      <c r="ACN316"/>
      <c r="ACO316"/>
      <c r="ACP316"/>
      <c r="ACQ316"/>
      <c r="ACR316"/>
      <c r="ACS316"/>
      <c r="ACT316"/>
      <c r="ACU316"/>
      <c r="ACV316"/>
      <c r="ACW316"/>
      <c r="ACX316"/>
      <c r="ACY316"/>
      <c r="ACZ316"/>
      <c r="ADA316"/>
      <c r="ADB316"/>
      <c r="ADC316"/>
      <c r="ADD316"/>
      <c r="ADE316"/>
      <c r="ADF316"/>
      <c r="ADG316"/>
      <c r="ADH316"/>
      <c r="ADI316"/>
      <c r="ADJ316"/>
      <c r="ADK316"/>
      <c r="ADL316"/>
      <c r="ADM316"/>
      <c r="ADN316"/>
      <c r="ADO316"/>
      <c r="ADP316"/>
      <c r="ADQ316"/>
      <c r="ADR316"/>
      <c r="ADS316"/>
      <c r="ADT316"/>
      <c r="ADU316"/>
      <c r="ADV316"/>
      <c r="ADW316"/>
      <c r="ADX316"/>
      <c r="ADY316"/>
      <c r="ADZ316"/>
      <c r="AEA316"/>
      <c r="AEB316"/>
      <c r="AEC316"/>
      <c r="AED316"/>
      <c r="AEE316"/>
      <c r="AEF316"/>
      <c r="AEG316"/>
      <c r="AEH316"/>
      <c r="AEI316"/>
      <c r="AEJ316"/>
      <c r="AEK316"/>
      <c r="AEL316"/>
      <c r="AEM316"/>
      <c r="AEN316"/>
      <c r="AEO316"/>
      <c r="AEP316"/>
      <c r="AEQ316"/>
      <c r="AER316"/>
      <c r="AES316"/>
      <c r="AET316"/>
      <c r="AEU316"/>
      <c r="AEV316"/>
      <c r="AEW316"/>
      <c r="AEX316"/>
      <c r="AEY316"/>
      <c r="AEZ316"/>
      <c r="AFA316"/>
      <c r="AFB316"/>
      <c r="AFC316"/>
      <c r="AFD316"/>
      <c r="AFE316"/>
      <c r="AFF316"/>
      <c r="AFG316"/>
      <c r="AFH316"/>
      <c r="AFI316"/>
      <c r="AFJ316"/>
      <c r="AFK316"/>
      <c r="AFL316"/>
      <c r="AFM316"/>
      <c r="AFN316"/>
      <c r="AFO316"/>
      <c r="AFP316"/>
      <c r="AFQ316"/>
      <c r="AFR316"/>
      <c r="AFS316"/>
      <c r="AFT316"/>
      <c r="AFU316"/>
      <c r="AFV316"/>
      <c r="AFW316"/>
      <c r="AFX316"/>
      <c r="AFY316"/>
      <c r="AFZ316"/>
      <c r="AGA316"/>
      <c r="AGB316"/>
      <c r="AGC316"/>
      <c r="AGD316"/>
      <c r="AGE316"/>
      <c r="AGF316"/>
      <c r="AGG316"/>
      <c r="AGH316"/>
      <c r="AGI316"/>
      <c r="AGJ316"/>
      <c r="AGK316"/>
      <c r="AGL316"/>
      <c r="AGM316"/>
      <c r="AGN316"/>
      <c r="AGO316"/>
      <c r="AGP316"/>
      <c r="AGQ316"/>
      <c r="AGR316"/>
      <c r="AGS316"/>
      <c r="AGT316"/>
      <c r="AGU316"/>
      <c r="AGV316"/>
      <c r="AGW316"/>
      <c r="AGX316"/>
      <c r="AGY316"/>
      <c r="AGZ316"/>
      <c r="AHA316"/>
      <c r="AHB316"/>
      <c r="AHC316"/>
      <c r="AHD316"/>
      <c r="AHE316"/>
      <c r="AHF316"/>
      <c r="AHG316"/>
      <c r="AHH316"/>
      <c r="AHI316"/>
      <c r="AHJ316"/>
      <c r="AHK316"/>
      <c r="AHL316"/>
      <c r="AHM316"/>
      <c r="AHN316"/>
      <c r="AHO316"/>
      <c r="AHP316"/>
      <c r="AHQ316"/>
      <c r="AHR316"/>
      <c r="AHS316"/>
      <c r="AHT316"/>
      <c r="AHU316"/>
      <c r="AHV316"/>
      <c r="AHW316"/>
      <c r="AHX316"/>
      <c r="AHY316"/>
      <c r="AHZ316"/>
      <c r="AIA316"/>
      <c r="AIB316"/>
      <c r="AIC316"/>
      <c r="AID316"/>
      <c r="AIE316"/>
      <c r="AIF316"/>
      <c r="AIG316"/>
      <c r="AIH316"/>
      <c r="AII316"/>
      <c r="AIJ316"/>
      <c r="AIK316"/>
      <c r="AIL316"/>
      <c r="AIM316"/>
      <c r="AIN316"/>
      <c r="AIO316"/>
      <c r="AIP316"/>
      <c r="AIQ316"/>
      <c r="AIR316"/>
      <c r="AIS316"/>
      <c r="AIT316"/>
      <c r="AIU316"/>
      <c r="AIV316"/>
      <c r="AIW316"/>
      <c r="AIX316"/>
      <c r="AIY316"/>
      <c r="AIZ316"/>
      <c r="AJA316"/>
      <c r="AJB316"/>
      <c r="AJC316"/>
      <c r="AJD316"/>
      <c r="AJE316"/>
      <c r="AJF316"/>
      <c r="AJG316"/>
      <c r="AJH316"/>
      <c r="AJI316"/>
      <c r="AJJ316"/>
      <c r="AJK316"/>
      <c r="AJL316"/>
      <c r="AJM316"/>
      <c r="AJN316"/>
      <c r="AJO316"/>
      <c r="AJP316"/>
      <c r="AJQ316"/>
      <c r="AJR316"/>
      <c r="AJS316"/>
      <c r="AJT316"/>
      <c r="AJU316"/>
      <c r="AJV316"/>
      <c r="AJW316"/>
      <c r="AJX316"/>
      <c r="AJY316"/>
      <c r="AJZ316"/>
      <c r="AKA316"/>
      <c r="AKB316"/>
      <c r="AKC316"/>
      <c r="AKD316"/>
      <c r="AKE316"/>
      <c r="AKF316"/>
      <c r="AKG316"/>
      <c r="AKH316"/>
      <c r="AKI316"/>
      <c r="AKJ316"/>
      <c r="AKK316"/>
      <c r="AKL316"/>
      <c r="AKM316"/>
      <c r="AKN316"/>
      <c r="AKO316"/>
      <c r="AKP316"/>
      <c r="AKQ316"/>
      <c r="AKR316"/>
      <c r="AKS316"/>
      <c r="AKT316"/>
      <c r="AKU316"/>
      <c r="AKV316"/>
      <c r="AKW316"/>
      <c r="AKX316"/>
      <c r="AKY316"/>
      <c r="AKZ316"/>
      <c r="ALA316"/>
      <c r="ALB316"/>
      <c r="ALC316"/>
      <c r="ALD316"/>
      <c r="ALE316"/>
      <c r="ALF316"/>
      <c r="ALG316"/>
      <c r="ALH316"/>
      <c r="ALI316"/>
      <c r="ALJ316"/>
      <c r="ALK316"/>
      <c r="ALL316"/>
      <c r="ALM316"/>
      <c r="ALN316"/>
      <c r="ALO316"/>
      <c r="ALP316"/>
      <c r="ALQ316"/>
      <c r="ALR316"/>
      <c r="ALS316"/>
      <c r="ALT316"/>
      <c r="ALU316"/>
      <c r="ALV316"/>
      <c r="ALW316"/>
      <c r="ALX316"/>
      <c r="ALY316"/>
      <c r="ALZ316"/>
      <c r="AMA316"/>
      <c r="AMB316"/>
      <c r="AMC316"/>
      <c r="AMD316"/>
      <c r="AME316"/>
      <c r="AMF316"/>
      <c r="AMG316"/>
      <c r="AMH316"/>
    </row>
    <row r="317" spans="2:1022" ht="24.95" customHeight="1">
      <c r="B317" s="8">
        <v>311</v>
      </c>
      <c r="C317" s="9" t="s">
        <v>17</v>
      </c>
      <c r="D317" s="9" t="s">
        <v>368</v>
      </c>
      <c r="E317" s="9" t="s">
        <v>14</v>
      </c>
      <c r="F317" s="10" t="s">
        <v>364</v>
      </c>
      <c r="G317" s="8"/>
      <c r="H317" s="8">
        <v>2</v>
      </c>
      <c r="I317" s="15"/>
      <c r="J317" s="15">
        <f t="shared" si="10"/>
        <v>0</v>
      </c>
    </row>
    <row r="318" spans="2:1022" ht="24.95" customHeight="1">
      <c r="B318" s="8">
        <v>312</v>
      </c>
      <c r="C318" s="16" t="s">
        <v>17</v>
      </c>
      <c r="D318" s="16" t="s">
        <v>369</v>
      </c>
      <c r="E318" s="9" t="s">
        <v>14</v>
      </c>
      <c r="F318" s="17" t="s">
        <v>364</v>
      </c>
      <c r="G318" s="8"/>
      <c r="H318" s="8">
        <v>2</v>
      </c>
      <c r="I318" s="15"/>
      <c r="J318" s="15">
        <f t="shared" si="10"/>
        <v>0</v>
      </c>
    </row>
    <row r="319" spans="2:1022" ht="24.95" customHeight="1">
      <c r="B319" s="245" t="s">
        <v>370</v>
      </c>
      <c r="C319" s="245"/>
      <c r="D319" s="245"/>
      <c r="E319" s="245"/>
      <c r="F319" s="245"/>
      <c r="G319" s="245"/>
      <c r="H319" s="245"/>
      <c r="I319" s="245"/>
      <c r="J319" s="245"/>
    </row>
    <row r="320" spans="2:1022" ht="23.45" customHeight="1">
      <c r="B320" s="8">
        <v>313</v>
      </c>
      <c r="C320" s="9" t="s">
        <v>22</v>
      </c>
      <c r="D320" s="9" t="s">
        <v>371</v>
      </c>
      <c r="E320" s="18" t="s">
        <v>14</v>
      </c>
      <c r="F320" s="10" t="s">
        <v>372</v>
      </c>
      <c r="G320" s="19"/>
      <c r="H320" s="8">
        <v>2</v>
      </c>
      <c r="I320" s="15"/>
      <c r="J320" s="15">
        <f t="shared" ref="J320:J328" si="11">I320*H320</f>
        <v>0</v>
      </c>
    </row>
    <row r="321" spans="2:1022" ht="22.35" customHeight="1">
      <c r="B321" s="8">
        <v>314</v>
      </c>
      <c r="C321" s="9" t="s">
        <v>22</v>
      </c>
      <c r="D321" s="9" t="s">
        <v>373</v>
      </c>
      <c r="E321" s="18" t="s">
        <v>14</v>
      </c>
      <c r="F321" s="10" t="s">
        <v>372</v>
      </c>
      <c r="G321" s="19"/>
      <c r="H321" s="8">
        <v>2</v>
      </c>
      <c r="I321" s="15"/>
      <c r="J321" s="15">
        <f t="shared" si="11"/>
        <v>0</v>
      </c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  <c r="ALZ321"/>
      <c r="AMA321"/>
      <c r="AMB321"/>
      <c r="AMC321"/>
      <c r="AMD321"/>
      <c r="AME321"/>
      <c r="AMF321"/>
      <c r="AMG321"/>
      <c r="AMH321"/>
    </row>
    <row r="322" spans="2:1022" ht="28.5">
      <c r="B322" s="8">
        <v>315</v>
      </c>
      <c r="C322" s="9" t="s">
        <v>22</v>
      </c>
      <c r="D322" s="9" t="s">
        <v>374</v>
      </c>
      <c r="E322" s="18" t="s">
        <v>14</v>
      </c>
      <c r="F322" s="10" t="s">
        <v>375</v>
      </c>
      <c r="G322" s="19"/>
      <c r="H322" s="8">
        <v>2</v>
      </c>
      <c r="I322" s="15"/>
      <c r="J322" s="15">
        <f t="shared" si="11"/>
        <v>0</v>
      </c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  <c r="RR322"/>
      <c r="RS322"/>
      <c r="RT322"/>
      <c r="RU322"/>
      <c r="RV322"/>
      <c r="RW322"/>
      <c r="RX322"/>
      <c r="RY322"/>
      <c r="RZ322"/>
      <c r="SA322"/>
      <c r="SB322"/>
      <c r="SC322"/>
      <c r="SD322"/>
      <c r="SE322"/>
      <c r="SF322"/>
      <c r="SG322"/>
      <c r="SH322"/>
      <c r="SI322"/>
      <c r="SJ322"/>
      <c r="SK322"/>
      <c r="SL322"/>
      <c r="SM322"/>
      <c r="SN322"/>
      <c r="SO322"/>
      <c r="SP322"/>
      <c r="SQ322"/>
      <c r="SR322"/>
      <c r="SS322"/>
      <c r="ST322"/>
      <c r="SU322"/>
      <c r="SV322"/>
      <c r="SW322"/>
      <c r="SX322"/>
      <c r="SY322"/>
      <c r="SZ322"/>
      <c r="TA322"/>
      <c r="TB322"/>
      <c r="TC322"/>
      <c r="TD322"/>
      <c r="TE322"/>
      <c r="TF322"/>
      <c r="TG322"/>
      <c r="TH322"/>
      <c r="TI322"/>
      <c r="TJ322"/>
      <c r="TK322"/>
      <c r="TL322"/>
      <c r="TM322"/>
      <c r="TN322"/>
      <c r="TO322"/>
      <c r="TP322"/>
      <c r="TQ322"/>
      <c r="TR322"/>
      <c r="TS322"/>
      <c r="TT322"/>
      <c r="TU322"/>
      <c r="TV322"/>
      <c r="TW322"/>
      <c r="TX322"/>
      <c r="TY322"/>
      <c r="TZ322"/>
      <c r="UA322"/>
      <c r="UB322"/>
      <c r="UC322"/>
      <c r="UD322"/>
      <c r="UE322"/>
      <c r="UF322"/>
      <c r="UG322"/>
      <c r="UH322"/>
      <c r="UI322"/>
      <c r="UJ322"/>
      <c r="UK322"/>
      <c r="UL322"/>
      <c r="UM322"/>
      <c r="UN322"/>
      <c r="UO322"/>
      <c r="UP322"/>
      <c r="UQ322"/>
      <c r="UR322"/>
      <c r="US322"/>
      <c r="UT322"/>
      <c r="UU322"/>
      <c r="UV322"/>
      <c r="UW322"/>
      <c r="UX322"/>
      <c r="UY322"/>
      <c r="UZ322"/>
      <c r="VA322"/>
      <c r="VB322"/>
      <c r="VC322"/>
      <c r="VD322"/>
      <c r="VE322"/>
      <c r="VF322"/>
      <c r="VG322"/>
      <c r="VH322"/>
      <c r="VI322"/>
      <c r="VJ322"/>
      <c r="VK322"/>
      <c r="VL322"/>
      <c r="VM322"/>
      <c r="VN322"/>
      <c r="VO322"/>
      <c r="VP322"/>
      <c r="VQ322"/>
      <c r="VR322"/>
      <c r="VS322"/>
      <c r="VT322"/>
      <c r="VU322"/>
      <c r="VV322"/>
      <c r="VW322"/>
      <c r="VX322"/>
      <c r="VY322"/>
      <c r="VZ322"/>
      <c r="WA322"/>
      <c r="WB322"/>
      <c r="WC322"/>
      <c r="WD322"/>
      <c r="WE322"/>
      <c r="WF322"/>
      <c r="WG322"/>
      <c r="WH322"/>
      <c r="WI322"/>
      <c r="WJ322"/>
      <c r="WK322"/>
      <c r="WL322"/>
      <c r="WM322"/>
      <c r="WN322"/>
      <c r="WO322"/>
      <c r="WP322"/>
      <c r="WQ322"/>
      <c r="WR322"/>
      <c r="WS322"/>
      <c r="WT322"/>
      <c r="WU322"/>
      <c r="WV322"/>
      <c r="WW322"/>
      <c r="WX322"/>
      <c r="WY322"/>
      <c r="WZ322"/>
      <c r="XA322"/>
      <c r="XB322"/>
      <c r="XC322"/>
      <c r="XD322"/>
      <c r="XE322"/>
      <c r="XF322"/>
      <c r="XG322"/>
      <c r="XH322"/>
      <c r="XI322"/>
      <c r="XJ322"/>
      <c r="XK322"/>
      <c r="XL322"/>
      <c r="XM322"/>
      <c r="XN322"/>
      <c r="XO322"/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  <c r="YW322"/>
      <c r="YX322"/>
      <c r="YY322"/>
      <c r="YZ322"/>
      <c r="ZA322"/>
      <c r="ZB322"/>
      <c r="ZC322"/>
      <c r="ZD322"/>
      <c r="ZE322"/>
      <c r="ZF322"/>
      <c r="ZG322"/>
      <c r="ZH322"/>
      <c r="ZI322"/>
      <c r="ZJ322"/>
      <c r="ZK322"/>
      <c r="ZL322"/>
      <c r="ZM322"/>
      <c r="ZN322"/>
      <c r="ZO322"/>
      <c r="ZP322"/>
      <c r="ZQ322"/>
      <c r="ZR322"/>
      <c r="ZS322"/>
      <c r="ZT322"/>
      <c r="ZU322"/>
      <c r="ZV322"/>
      <c r="ZW322"/>
      <c r="ZX322"/>
      <c r="ZY322"/>
      <c r="ZZ322"/>
      <c r="AAA322"/>
      <c r="AAB322"/>
      <c r="AAC322"/>
      <c r="AAD322"/>
      <c r="AAE322"/>
      <c r="AAF322"/>
      <c r="AAG322"/>
      <c r="AAH322"/>
      <c r="AAI322"/>
      <c r="AAJ322"/>
      <c r="AAK322"/>
      <c r="AAL322"/>
      <c r="AAM322"/>
      <c r="AAN322"/>
      <c r="AAO322"/>
      <c r="AAP322"/>
      <c r="AAQ322"/>
      <c r="AAR322"/>
      <c r="AAS322"/>
      <c r="AAT322"/>
      <c r="AAU322"/>
      <c r="AAV322"/>
      <c r="AAW322"/>
      <c r="AAX322"/>
      <c r="AAY322"/>
      <c r="AAZ322"/>
      <c r="ABA322"/>
      <c r="ABB322"/>
      <c r="ABC322"/>
      <c r="ABD322"/>
      <c r="ABE322"/>
      <c r="ABF322"/>
      <c r="ABG322"/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  <c r="ADB322"/>
      <c r="ADC322"/>
      <c r="ADD322"/>
      <c r="ADE322"/>
      <c r="ADF322"/>
      <c r="ADG322"/>
      <c r="ADH322"/>
      <c r="ADI322"/>
      <c r="ADJ322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  <c r="AGT322"/>
      <c r="AGU322"/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  <c r="AHX322"/>
      <c r="AHY322"/>
      <c r="AHZ322"/>
      <c r="AIA322"/>
      <c r="AIB322"/>
      <c r="AIC322"/>
      <c r="AID322"/>
      <c r="AIE322"/>
      <c r="AIF322"/>
      <c r="AIG322"/>
      <c r="AIH322"/>
      <c r="AII322"/>
      <c r="AIJ322"/>
      <c r="AIK322"/>
      <c r="AIL322"/>
      <c r="AIM322"/>
      <c r="AIN322"/>
      <c r="AIO322"/>
      <c r="AIP322"/>
      <c r="AIQ322"/>
      <c r="AIR322"/>
      <c r="AIS322"/>
      <c r="AIT322"/>
      <c r="AIU322"/>
      <c r="AIV322"/>
      <c r="AIW322"/>
      <c r="AIX322"/>
      <c r="AIY322"/>
      <c r="AIZ322"/>
      <c r="AJA322"/>
      <c r="AJB322"/>
      <c r="AJC322"/>
      <c r="AJD322"/>
      <c r="AJE322"/>
      <c r="AJF322"/>
      <c r="AJG322"/>
      <c r="AJH322"/>
      <c r="AJI322"/>
      <c r="AJJ322"/>
      <c r="AJK322"/>
      <c r="AJL322"/>
      <c r="AJM322"/>
      <c r="AJN322"/>
      <c r="AJO322"/>
      <c r="AJP322"/>
      <c r="AJQ322"/>
      <c r="AJR322"/>
      <c r="AJS322"/>
      <c r="AJT322"/>
      <c r="AJU322"/>
      <c r="AJV322"/>
      <c r="AJW322"/>
      <c r="AJX322"/>
      <c r="AJY322"/>
      <c r="AJZ322"/>
      <c r="AKA322"/>
      <c r="AKB322"/>
      <c r="AKC322"/>
      <c r="AKD322"/>
      <c r="AKE322"/>
      <c r="AKF322"/>
      <c r="AKG322"/>
      <c r="AKH322"/>
      <c r="AKI322"/>
      <c r="AKJ322"/>
      <c r="AKK322"/>
      <c r="AKL322"/>
      <c r="AKM322"/>
      <c r="AKN322"/>
      <c r="AKO322"/>
      <c r="AKP322"/>
      <c r="AKQ322"/>
      <c r="AKR322"/>
      <c r="AKS322"/>
      <c r="AKT322"/>
      <c r="AKU322"/>
      <c r="AKV322"/>
      <c r="AKW322"/>
      <c r="AKX322"/>
      <c r="AKY322"/>
      <c r="AKZ322"/>
      <c r="ALA322"/>
      <c r="ALB322"/>
      <c r="ALC322"/>
      <c r="ALD322"/>
      <c r="ALE322"/>
      <c r="ALF322"/>
      <c r="ALG322"/>
      <c r="ALH322"/>
      <c r="ALI322"/>
      <c r="ALJ322"/>
      <c r="ALK322"/>
      <c r="ALL322"/>
      <c r="ALM322"/>
      <c r="ALN322"/>
      <c r="ALO322"/>
      <c r="ALP322"/>
      <c r="ALQ322"/>
      <c r="ALR322"/>
      <c r="ALS322"/>
      <c r="ALT322"/>
      <c r="ALU322"/>
      <c r="ALV322"/>
      <c r="ALW322"/>
      <c r="ALX322"/>
      <c r="ALY322"/>
      <c r="ALZ322"/>
      <c r="AMA322"/>
      <c r="AMB322"/>
      <c r="AMC322"/>
      <c r="AMD322"/>
      <c r="AME322"/>
      <c r="AMF322"/>
      <c r="AMG322"/>
      <c r="AMH322"/>
    </row>
    <row r="323" spans="2:1022" ht="28.5">
      <c r="B323" s="8">
        <v>316</v>
      </c>
      <c r="C323" s="9" t="s">
        <v>22</v>
      </c>
      <c r="D323" s="9" t="s">
        <v>376</v>
      </c>
      <c r="E323" s="18" t="s">
        <v>14</v>
      </c>
      <c r="F323" s="10" t="s">
        <v>375</v>
      </c>
      <c r="G323" s="19"/>
      <c r="H323" s="8">
        <v>2</v>
      </c>
      <c r="I323" s="15"/>
      <c r="J323" s="15">
        <f t="shared" si="11"/>
        <v>0</v>
      </c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  <c r="RR323"/>
      <c r="RS323"/>
      <c r="RT323"/>
      <c r="RU323"/>
      <c r="RV323"/>
      <c r="RW323"/>
      <c r="RX323"/>
      <c r="RY323"/>
      <c r="RZ323"/>
      <c r="SA323"/>
      <c r="SB323"/>
      <c r="SC323"/>
      <c r="SD323"/>
      <c r="SE323"/>
      <c r="SF323"/>
      <c r="SG323"/>
      <c r="SH323"/>
      <c r="SI323"/>
      <c r="SJ323"/>
      <c r="SK323"/>
      <c r="SL323"/>
      <c r="SM323"/>
      <c r="SN323"/>
      <c r="SO323"/>
      <c r="SP323"/>
      <c r="SQ323"/>
      <c r="SR323"/>
      <c r="SS323"/>
      <c r="ST323"/>
      <c r="SU323"/>
      <c r="SV323"/>
      <c r="SW323"/>
      <c r="SX323"/>
      <c r="SY323"/>
      <c r="SZ323"/>
      <c r="TA323"/>
      <c r="TB323"/>
      <c r="TC323"/>
      <c r="TD323"/>
      <c r="TE323"/>
      <c r="TF323"/>
      <c r="TG323"/>
      <c r="TH323"/>
      <c r="TI323"/>
      <c r="TJ323"/>
      <c r="TK323"/>
      <c r="TL323"/>
      <c r="TM323"/>
      <c r="TN323"/>
      <c r="TO323"/>
      <c r="TP323"/>
      <c r="TQ323"/>
      <c r="TR323"/>
      <c r="TS323"/>
      <c r="TT323"/>
      <c r="TU323"/>
      <c r="TV323"/>
      <c r="TW323"/>
      <c r="TX323"/>
      <c r="TY323"/>
      <c r="TZ323"/>
      <c r="UA323"/>
      <c r="UB323"/>
      <c r="UC323"/>
      <c r="UD323"/>
      <c r="UE323"/>
      <c r="UF323"/>
      <c r="UG323"/>
      <c r="UH323"/>
      <c r="UI323"/>
      <c r="UJ323"/>
      <c r="UK323"/>
      <c r="UL323"/>
      <c r="UM323"/>
      <c r="UN323"/>
      <c r="UO323"/>
      <c r="UP323"/>
      <c r="UQ323"/>
      <c r="UR323"/>
      <c r="US323"/>
      <c r="UT323"/>
      <c r="UU323"/>
      <c r="UV323"/>
      <c r="UW323"/>
      <c r="UX323"/>
      <c r="UY323"/>
      <c r="UZ323"/>
      <c r="VA323"/>
      <c r="VB323"/>
      <c r="VC323"/>
      <c r="VD323"/>
      <c r="VE323"/>
      <c r="VF323"/>
      <c r="VG323"/>
      <c r="VH323"/>
      <c r="VI323"/>
      <c r="VJ323"/>
      <c r="VK323"/>
      <c r="VL323"/>
      <c r="VM323"/>
      <c r="VN323"/>
      <c r="VO323"/>
      <c r="VP323"/>
      <c r="VQ323"/>
      <c r="VR323"/>
      <c r="VS323"/>
      <c r="VT323"/>
      <c r="VU323"/>
      <c r="VV323"/>
      <c r="VW323"/>
      <c r="VX323"/>
      <c r="VY323"/>
      <c r="VZ323"/>
      <c r="WA323"/>
      <c r="WB323"/>
      <c r="WC323"/>
      <c r="WD323"/>
      <c r="WE323"/>
      <c r="WF323"/>
      <c r="WG323"/>
      <c r="WH323"/>
      <c r="WI323"/>
      <c r="WJ323"/>
      <c r="WK323"/>
      <c r="WL323"/>
      <c r="WM323"/>
      <c r="WN323"/>
      <c r="WO323"/>
      <c r="WP323"/>
      <c r="WQ323"/>
      <c r="WR323"/>
      <c r="WS323"/>
      <c r="WT323"/>
      <c r="WU323"/>
      <c r="WV323"/>
      <c r="WW323"/>
      <c r="WX323"/>
      <c r="WY323"/>
      <c r="WZ323"/>
      <c r="XA323"/>
      <c r="XB323"/>
      <c r="XC323"/>
      <c r="XD323"/>
      <c r="XE323"/>
      <c r="XF323"/>
      <c r="XG323"/>
      <c r="XH323"/>
      <c r="XI323"/>
      <c r="XJ323"/>
      <c r="XK323"/>
      <c r="XL323"/>
      <c r="XM323"/>
      <c r="XN323"/>
      <c r="XO323"/>
      <c r="XP323"/>
      <c r="XQ323"/>
      <c r="XR323"/>
      <c r="XS323"/>
      <c r="XT323"/>
      <c r="XU323"/>
      <c r="XV323"/>
      <c r="XW323"/>
      <c r="XX323"/>
      <c r="XY323"/>
      <c r="XZ323"/>
      <c r="YA323"/>
      <c r="YB323"/>
      <c r="YC323"/>
      <c r="YD323"/>
      <c r="YE323"/>
      <c r="YF323"/>
      <c r="YG323"/>
      <c r="YH323"/>
      <c r="YI323"/>
      <c r="YJ323"/>
      <c r="YK323"/>
      <c r="YL323"/>
      <c r="YM323"/>
      <c r="YN323"/>
      <c r="YO323"/>
      <c r="YP323"/>
      <c r="YQ323"/>
      <c r="YR323"/>
      <c r="YS323"/>
      <c r="YT323"/>
      <c r="YU323"/>
      <c r="YV323"/>
      <c r="YW323"/>
      <c r="YX323"/>
      <c r="YY323"/>
      <c r="YZ323"/>
      <c r="ZA323"/>
      <c r="ZB323"/>
      <c r="ZC323"/>
      <c r="ZD323"/>
      <c r="ZE323"/>
      <c r="ZF323"/>
      <c r="ZG323"/>
      <c r="ZH323"/>
      <c r="ZI323"/>
      <c r="ZJ323"/>
      <c r="ZK323"/>
      <c r="ZL323"/>
      <c r="ZM323"/>
      <c r="ZN323"/>
      <c r="ZO323"/>
      <c r="ZP323"/>
      <c r="ZQ323"/>
      <c r="ZR323"/>
      <c r="ZS323"/>
      <c r="ZT323"/>
      <c r="ZU323"/>
      <c r="ZV323"/>
      <c r="ZW323"/>
      <c r="ZX323"/>
      <c r="ZY323"/>
      <c r="ZZ323"/>
      <c r="AAA323"/>
      <c r="AAB323"/>
      <c r="AAC323"/>
      <c r="AAD323"/>
      <c r="AAE323"/>
      <c r="AAF323"/>
      <c r="AAG323"/>
      <c r="AAH323"/>
      <c r="AAI323"/>
      <c r="AAJ323"/>
      <c r="AAK323"/>
      <c r="AAL323"/>
      <c r="AAM323"/>
      <c r="AAN323"/>
      <c r="AAO323"/>
      <c r="AAP323"/>
      <c r="AAQ323"/>
      <c r="AAR323"/>
      <c r="AAS323"/>
      <c r="AAT323"/>
      <c r="AAU323"/>
      <c r="AAV323"/>
      <c r="AAW323"/>
      <c r="AAX323"/>
      <c r="AAY323"/>
      <c r="AAZ323"/>
      <c r="ABA323"/>
      <c r="ABB323"/>
      <c r="ABC323"/>
      <c r="ABD323"/>
      <c r="ABE323"/>
      <c r="ABF323"/>
      <c r="ABG323"/>
      <c r="ABH323"/>
      <c r="ABI323"/>
      <c r="ABJ323"/>
      <c r="ABK323"/>
      <c r="ABL323"/>
      <c r="ABM323"/>
      <c r="ABN323"/>
      <c r="ABO323"/>
      <c r="ABP323"/>
      <c r="ABQ323"/>
      <c r="ABR323"/>
      <c r="ABS323"/>
      <c r="ABT323"/>
      <c r="ABU323"/>
      <c r="ABV323"/>
      <c r="ABW323"/>
      <c r="ABX323"/>
      <c r="ABY323"/>
      <c r="ABZ323"/>
      <c r="ACA323"/>
      <c r="ACB323"/>
      <c r="ACC323"/>
      <c r="ACD323"/>
      <c r="ACE323"/>
      <c r="ACF323"/>
      <c r="ACG323"/>
      <c r="ACH323"/>
      <c r="ACI323"/>
      <c r="ACJ323"/>
      <c r="ACK323"/>
      <c r="ACL323"/>
      <c r="ACM323"/>
      <c r="ACN323"/>
      <c r="ACO323"/>
      <c r="ACP323"/>
      <c r="ACQ323"/>
      <c r="ACR323"/>
      <c r="ACS323"/>
      <c r="ACT323"/>
      <c r="ACU323"/>
      <c r="ACV323"/>
      <c r="ACW323"/>
      <c r="ACX323"/>
      <c r="ACY323"/>
      <c r="ACZ323"/>
      <c r="ADA323"/>
      <c r="ADB323"/>
      <c r="ADC323"/>
      <c r="ADD323"/>
      <c r="ADE323"/>
      <c r="ADF323"/>
      <c r="ADG323"/>
      <c r="ADH323"/>
      <c r="ADI323"/>
      <c r="ADJ323"/>
      <c r="ADK323"/>
      <c r="ADL323"/>
      <c r="ADM323"/>
      <c r="ADN323"/>
      <c r="ADO323"/>
      <c r="ADP323"/>
      <c r="ADQ323"/>
      <c r="ADR323"/>
      <c r="ADS323"/>
      <c r="ADT323"/>
      <c r="ADU323"/>
      <c r="ADV323"/>
      <c r="ADW323"/>
      <c r="ADX323"/>
      <c r="ADY323"/>
      <c r="ADZ323"/>
      <c r="AEA323"/>
      <c r="AEB323"/>
      <c r="AEC323"/>
      <c r="AED323"/>
      <c r="AEE323"/>
      <c r="AEF323"/>
      <c r="AEG323"/>
      <c r="AEH323"/>
      <c r="AEI323"/>
      <c r="AEJ323"/>
      <c r="AEK323"/>
      <c r="AEL323"/>
      <c r="AEM323"/>
      <c r="AEN323"/>
      <c r="AEO323"/>
      <c r="AEP323"/>
      <c r="AEQ323"/>
      <c r="AER323"/>
      <c r="AES323"/>
      <c r="AET323"/>
      <c r="AEU323"/>
      <c r="AEV323"/>
      <c r="AEW323"/>
      <c r="AEX323"/>
      <c r="AEY323"/>
      <c r="AEZ323"/>
      <c r="AFA323"/>
      <c r="AFB323"/>
      <c r="AFC323"/>
      <c r="AFD323"/>
      <c r="AFE323"/>
      <c r="AFF323"/>
      <c r="AFG323"/>
      <c r="AFH323"/>
      <c r="AFI323"/>
      <c r="AFJ323"/>
      <c r="AFK323"/>
      <c r="AFL323"/>
      <c r="AFM323"/>
      <c r="AFN323"/>
      <c r="AFO323"/>
      <c r="AFP323"/>
      <c r="AFQ323"/>
      <c r="AFR323"/>
      <c r="AFS323"/>
      <c r="AFT323"/>
      <c r="AFU323"/>
      <c r="AFV323"/>
      <c r="AFW323"/>
      <c r="AFX323"/>
      <c r="AFY323"/>
      <c r="AFZ323"/>
      <c r="AGA323"/>
      <c r="AGB323"/>
      <c r="AGC323"/>
      <c r="AGD323"/>
      <c r="AGE323"/>
      <c r="AGF323"/>
      <c r="AGG323"/>
      <c r="AGH323"/>
      <c r="AGI323"/>
      <c r="AGJ323"/>
      <c r="AGK323"/>
      <c r="AGL323"/>
      <c r="AGM323"/>
      <c r="AGN323"/>
      <c r="AGO323"/>
      <c r="AGP323"/>
      <c r="AGQ323"/>
      <c r="AGR323"/>
      <c r="AGS323"/>
      <c r="AGT323"/>
      <c r="AGU323"/>
      <c r="AGV323"/>
      <c r="AGW323"/>
      <c r="AGX323"/>
      <c r="AGY323"/>
      <c r="AGZ323"/>
      <c r="AHA323"/>
      <c r="AHB323"/>
      <c r="AHC323"/>
      <c r="AHD323"/>
      <c r="AHE323"/>
      <c r="AHF323"/>
      <c r="AHG323"/>
      <c r="AHH323"/>
      <c r="AHI323"/>
      <c r="AHJ323"/>
      <c r="AHK323"/>
      <c r="AHL323"/>
      <c r="AHM323"/>
      <c r="AHN323"/>
      <c r="AHO323"/>
      <c r="AHP323"/>
      <c r="AHQ323"/>
      <c r="AHR323"/>
      <c r="AHS323"/>
      <c r="AHT323"/>
      <c r="AHU323"/>
      <c r="AHV323"/>
      <c r="AHW323"/>
      <c r="AHX323"/>
      <c r="AHY323"/>
      <c r="AHZ323"/>
      <c r="AIA323"/>
      <c r="AIB323"/>
      <c r="AIC323"/>
      <c r="AID323"/>
      <c r="AIE323"/>
      <c r="AIF323"/>
      <c r="AIG323"/>
      <c r="AIH323"/>
      <c r="AII323"/>
      <c r="AIJ323"/>
      <c r="AIK323"/>
      <c r="AIL323"/>
      <c r="AIM323"/>
      <c r="AIN323"/>
      <c r="AIO323"/>
      <c r="AIP323"/>
      <c r="AIQ323"/>
      <c r="AIR323"/>
      <c r="AIS323"/>
      <c r="AIT323"/>
      <c r="AIU323"/>
      <c r="AIV323"/>
      <c r="AIW323"/>
      <c r="AIX323"/>
      <c r="AIY323"/>
      <c r="AIZ323"/>
      <c r="AJA323"/>
      <c r="AJB323"/>
      <c r="AJC323"/>
      <c r="AJD323"/>
      <c r="AJE323"/>
      <c r="AJF323"/>
      <c r="AJG323"/>
      <c r="AJH323"/>
      <c r="AJI323"/>
      <c r="AJJ323"/>
      <c r="AJK323"/>
      <c r="AJL323"/>
      <c r="AJM323"/>
      <c r="AJN323"/>
      <c r="AJO323"/>
      <c r="AJP323"/>
      <c r="AJQ323"/>
      <c r="AJR323"/>
      <c r="AJS323"/>
      <c r="AJT323"/>
      <c r="AJU323"/>
      <c r="AJV323"/>
      <c r="AJW323"/>
      <c r="AJX323"/>
      <c r="AJY323"/>
      <c r="AJZ323"/>
      <c r="AKA323"/>
      <c r="AKB323"/>
      <c r="AKC323"/>
      <c r="AKD323"/>
      <c r="AKE323"/>
      <c r="AKF323"/>
      <c r="AKG323"/>
      <c r="AKH323"/>
      <c r="AKI323"/>
      <c r="AKJ323"/>
      <c r="AKK323"/>
      <c r="AKL323"/>
      <c r="AKM323"/>
      <c r="AKN323"/>
      <c r="AKO323"/>
      <c r="AKP323"/>
      <c r="AKQ323"/>
      <c r="AKR323"/>
      <c r="AKS323"/>
      <c r="AKT323"/>
      <c r="AKU323"/>
      <c r="AKV323"/>
      <c r="AKW323"/>
      <c r="AKX323"/>
      <c r="AKY323"/>
      <c r="AKZ323"/>
      <c r="ALA323"/>
      <c r="ALB323"/>
      <c r="ALC323"/>
      <c r="ALD323"/>
      <c r="ALE323"/>
      <c r="ALF323"/>
      <c r="ALG323"/>
      <c r="ALH323"/>
      <c r="ALI323"/>
      <c r="ALJ323"/>
      <c r="ALK323"/>
      <c r="ALL323"/>
      <c r="ALM323"/>
      <c r="ALN323"/>
      <c r="ALO323"/>
      <c r="ALP323"/>
      <c r="ALQ323"/>
      <c r="ALR323"/>
      <c r="ALS323"/>
      <c r="ALT323"/>
      <c r="ALU323"/>
      <c r="ALV323"/>
      <c r="ALW323"/>
      <c r="ALX323"/>
      <c r="ALY323"/>
      <c r="ALZ323"/>
      <c r="AMA323"/>
      <c r="AMB323"/>
      <c r="AMC323"/>
      <c r="AMD323"/>
      <c r="AME323"/>
      <c r="AMF323"/>
      <c r="AMG323"/>
      <c r="AMH323"/>
    </row>
    <row r="324" spans="2:1022" ht="28.5">
      <c r="B324" s="8">
        <v>317</v>
      </c>
      <c r="C324" s="9" t="s">
        <v>22</v>
      </c>
      <c r="D324" s="9" t="s">
        <v>377</v>
      </c>
      <c r="E324" s="18" t="s">
        <v>14</v>
      </c>
      <c r="F324" s="10" t="s">
        <v>375</v>
      </c>
      <c r="G324" s="19"/>
      <c r="H324" s="8">
        <v>2</v>
      </c>
      <c r="I324" s="15"/>
      <c r="J324" s="15">
        <f t="shared" si="11"/>
        <v>0</v>
      </c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  <c r="RR324"/>
      <c r="RS324"/>
      <c r="RT324"/>
      <c r="RU324"/>
      <c r="RV324"/>
      <c r="RW324"/>
      <c r="RX324"/>
      <c r="RY324"/>
      <c r="RZ324"/>
      <c r="SA324"/>
      <c r="SB324"/>
      <c r="SC324"/>
      <c r="SD324"/>
      <c r="SE324"/>
      <c r="SF324"/>
      <c r="SG324"/>
      <c r="SH324"/>
      <c r="SI324"/>
      <c r="SJ324"/>
      <c r="SK324"/>
      <c r="SL324"/>
      <c r="SM324"/>
      <c r="SN324"/>
      <c r="SO324"/>
      <c r="SP324"/>
      <c r="SQ324"/>
      <c r="SR324"/>
      <c r="SS324"/>
      <c r="ST324"/>
      <c r="SU324"/>
      <c r="SV324"/>
      <c r="SW324"/>
      <c r="SX324"/>
      <c r="SY324"/>
      <c r="SZ324"/>
      <c r="TA324"/>
      <c r="TB324"/>
      <c r="TC324"/>
      <c r="TD324"/>
      <c r="TE324"/>
      <c r="TF324"/>
      <c r="TG324"/>
      <c r="TH324"/>
      <c r="TI324"/>
      <c r="TJ324"/>
      <c r="TK324"/>
      <c r="TL324"/>
      <c r="TM324"/>
      <c r="TN324"/>
      <c r="TO324"/>
      <c r="TP324"/>
      <c r="TQ324"/>
      <c r="TR324"/>
      <c r="TS324"/>
      <c r="TT324"/>
      <c r="TU324"/>
      <c r="TV324"/>
      <c r="TW324"/>
      <c r="TX324"/>
      <c r="TY324"/>
      <c r="TZ324"/>
      <c r="UA324"/>
      <c r="UB324"/>
      <c r="UC324"/>
      <c r="UD324"/>
      <c r="UE324"/>
      <c r="UF324"/>
      <c r="UG324"/>
      <c r="UH324"/>
      <c r="UI324"/>
      <c r="UJ324"/>
      <c r="UK324"/>
      <c r="UL324"/>
      <c r="UM324"/>
      <c r="UN324"/>
      <c r="UO324"/>
      <c r="UP324"/>
      <c r="UQ324"/>
      <c r="UR324"/>
      <c r="US324"/>
      <c r="UT324"/>
      <c r="UU324"/>
      <c r="UV324"/>
      <c r="UW324"/>
      <c r="UX324"/>
      <c r="UY324"/>
      <c r="UZ324"/>
      <c r="VA324"/>
      <c r="VB324"/>
      <c r="VC324"/>
      <c r="VD324"/>
      <c r="VE324"/>
      <c r="VF324"/>
      <c r="VG324"/>
      <c r="VH324"/>
      <c r="VI324"/>
      <c r="VJ324"/>
      <c r="VK324"/>
      <c r="VL324"/>
      <c r="VM324"/>
      <c r="VN324"/>
      <c r="VO324"/>
      <c r="VP324"/>
      <c r="VQ324"/>
      <c r="VR324"/>
      <c r="VS324"/>
      <c r="VT324"/>
      <c r="VU324"/>
      <c r="VV324"/>
      <c r="VW324"/>
      <c r="VX324"/>
      <c r="VY324"/>
      <c r="VZ324"/>
      <c r="WA324"/>
      <c r="WB324"/>
      <c r="WC324"/>
      <c r="WD324"/>
      <c r="WE324"/>
      <c r="WF324"/>
      <c r="WG324"/>
      <c r="WH324"/>
      <c r="WI324"/>
      <c r="WJ324"/>
      <c r="WK324"/>
      <c r="WL324"/>
      <c r="WM324"/>
      <c r="WN324"/>
      <c r="WO324"/>
      <c r="WP324"/>
      <c r="WQ324"/>
      <c r="WR324"/>
      <c r="WS324"/>
      <c r="WT324"/>
      <c r="WU324"/>
      <c r="WV324"/>
      <c r="WW324"/>
      <c r="WX324"/>
      <c r="WY324"/>
      <c r="WZ324"/>
      <c r="XA324"/>
      <c r="XB324"/>
      <c r="XC324"/>
      <c r="XD324"/>
      <c r="XE324"/>
      <c r="XF324"/>
      <c r="XG324"/>
      <c r="XH324"/>
      <c r="XI324"/>
      <c r="XJ324"/>
      <c r="XK324"/>
      <c r="XL324"/>
      <c r="XM324"/>
      <c r="XN324"/>
      <c r="XO324"/>
      <c r="XP324"/>
      <c r="XQ324"/>
      <c r="XR324"/>
      <c r="XS324"/>
      <c r="XT324"/>
      <c r="XU324"/>
      <c r="XV324"/>
      <c r="XW324"/>
      <c r="XX324"/>
      <c r="XY324"/>
      <c r="XZ324"/>
      <c r="YA324"/>
      <c r="YB324"/>
      <c r="YC324"/>
      <c r="YD324"/>
      <c r="YE324"/>
      <c r="YF324"/>
      <c r="YG324"/>
      <c r="YH324"/>
      <c r="YI324"/>
      <c r="YJ324"/>
      <c r="YK324"/>
      <c r="YL324"/>
      <c r="YM324"/>
      <c r="YN324"/>
      <c r="YO324"/>
      <c r="YP324"/>
      <c r="YQ324"/>
      <c r="YR324"/>
      <c r="YS324"/>
      <c r="YT324"/>
      <c r="YU324"/>
      <c r="YV324"/>
      <c r="YW324"/>
      <c r="YX324"/>
      <c r="YY324"/>
      <c r="YZ324"/>
      <c r="ZA324"/>
      <c r="ZB324"/>
      <c r="ZC324"/>
      <c r="ZD324"/>
      <c r="ZE324"/>
      <c r="ZF324"/>
      <c r="ZG324"/>
      <c r="ZH324"/>
      <c r="ZI324"/>
      <c r="ZJ324"/>
      <c r="ZK324"/>
      <c r="ZL324"/>
      <c r="ZM324"/>
      <c r="ZN324"/>
      <c r="ZO324"/>
      <c r="ZP324"/>
      <c r="ZQ324"/>
      <c r="ZR324"/>
      <c r="ZS324"/>
      <c r="ZT324"/>
      <c r="ZU324"/>
      <c r="ZV324"/>
      <c r="ZW324"/>
      <c r="ZX324"/>
      <c r="ZY324"/>
      <c r="ZZ324"/>
      <c r="AAA324"/>
      <c r="AAB324"/>
      <c r="AAC324"/>
      <c r="AAD324"/>
      <c r="AAE324"/>
      <c r="AAF324"/>
      <c r="AAG324"/>
      <c r="AAH324"/>
      <c r="AAI324"/>
      <c r="AAJ324"/>
      <c r="AAK324"/>
      <c r="AAL324"/>
      <c r="AAM324"/>
      <c r="AAN324"/>
      <c r="AAO324"/>
      <c r="AAP324"/>
      <c r="AAQ324"/>
      <c r="AAR324"/>
      <c r="AAS324"/>
      <c r="AAT324"/>
      <c r="AAU324"/>
      <c r="AAV324"/>
      <c r="AAW324"/>
      <c r="AAX324"/>
      <c r="AAY324"/>
      <c r="AAZ324"/>
      <c r="ABA324"/>
      <c r="ABB324"/>
      <c r="ABC324"/>
      <c r="ABD324"/>
      <c r="ABE324"/>
      <c r="ABF324"/>
      <c r="ABG324"/>
      <c r="ABH324"/>
      <c r="ABI324"/>
      <c r="ABJ324"/>
      <c r="ABK324"/>
      <c r="ABL324"/>
      <c r="ABM324"/>
      <c r="ABN324"/>
      <c r="ABO324"/>
      <c r="ABP324"/>
      <c r="ABQ324"/>
      <c r="ABR324"/>
      <c r="ABS324"/>
      <c r="ABT324"/>
      <c r="ABU324"/>
      <c r="ABV324"/>
      <c r="ABW324"/>
      <c r="ABX324"/>
      <c r="ABY324"/>
      <c r="ABZ324"/>
      <c r="ACA324"/>
      <c r="ACB324"/>
      <c r="ACC324"/>
      <c r="ACD324"/>
      <c r="ACE324"/>
      <c r="ACF324"/>
      <c r="ACG324"/>
      <c r="ACH324"/>
      <c r="ACI324"/>
      <c r="ACJ324"/>
      <c r="ACK324"/>
      <c r="ACL324"/>
      <c r="ACM324"/>
      <c r="ACN324"/>
      <c r="ACO324"/>
      <c r="ACP324"/>
      <c r="ACQ324"/>
      <c r="ACR324"/>
      <c r="ACS324"/>
      <c r="ACT324"/>
      <c r="ACU324"/>
      <c r="ACV324"/>
      <c r="ACW324"/>
      <c r="ACX324"/>
      <c r="ACY324"/>
      <c r="ACZ324"/>
      <c r="ADA324"/>
      <c r="ADB324"/>
      <c r="ADC324"/>
      <c r="ADD324"/>
      <c r="ADE324"/>
      <c r="ADF324"/>
      <c r="ADG324"/>
      <c r="ADH324"/>
      <c r="ADI324"/>
      <c r="ADJ324"/>
      <c r="ADK324"/>
      <c r="ADL324"/>
      <c r="ADM324"/>
      <c r="ADN324"/>
      <c r="ADO324"/>
      <c r="ADP324"/>
      <c r="ADQ324"/>
      <c r="ADR324"/>
      <c r="ADS324"/>
      <c r="ADT324"/>
      <c r="ADU324"/>
      <c r="ADV324"/>
      <c r="ADW324"/>
      <c r="ADX324"/>
      <c r="ADY324"/>
      <c r="ADZ324"/>
      <c r="AEA324"/>
      <c r="AEB324"/>
      <c r="AEC324"/>
      <c r="AED324"/>
      <c r="AEE324"/>
      <c r="AEF324"/>
      <c r="AEG324"/>
      <c r="AEH324"/>
      <c r="AEI324"/>
      <c r="AEJ324"/>
      <c r="AEK324"/>
      <c r="AEL324"/>
      <c r="AEM324"/>
      <c r="AEN324"/>
      <c r="AEO324"/>
      <c r="AEP324"/>
      <c r="AEQ324"/>
      <c r="AER324"/>
      <c r="AES324"/>
      <c r="AET324"/>
      <c r="AEU324"/>
      <c r="AEV324"/>
      <c r="AEW324"/>
      <c r="AEX324"/>
      <c r="AEY324"/>
      <c r="AEZ324"/>
      <c r="AFA324"/>
      <c r="AFB324"/>
      <c r="AFC324"/>
      <c r="AFD324"/>
      <c r="AFE324"/>
      <c r="AFF324"/>
      <c r="AFG324"/>
      <c r="AFH324"/>
      <c r="AFI324"/>
      <c r="AFJ324"/>
      <c r="AFK324"/>
      <c r="AFL324"/>
      <c r="AFM324"/>
      <c r="AFN324"/>
      <c r="AFO324"/>
      <c r="AFP324"/>
      <c r="AFQ324"/>
      <c r="AFR324"/>
      <c r="AFS324"/>
      <c r="AFT324"/>
      <c r="AFU324"/>
      <c r="AFV324"/>
      <c r="AFW324"/>
      <c r="AFX324"/>
      <c r="AFY324"/>
      <c r="AFZ324"/>
      <c r="AGA324"/>
      <c r="AGB324"/>
      <c r="AGC324"/>
      <c r="AGD324"/>
      <c r="AGE324"/>
      <c r="AGF324"/>
      <c r="AGG324"/>
      <c r="AGH324"/>
      <c r="AGI324"/>
      <c r="AGJ324"/>
      <c r="AGK324"/>
      <c r="AGL324"/>
      <c r="AGM324"/>
      <c r="AGN324"/>
      <c r="AGO324"/>
      <c r="AGP324"/>
      <c r="AGQ324"/>
      <c r="AGR324"/>
      <c r="AGS324"/>
      <c r="AGT324"/>
      <c r="AGU324"/>
      <c r="AGV324"/>
      <c r="AGW324"/>
      <c r="AGX324"/>
      <c r="AGY324"/>
      <c r="AGZ324"/>
      <c r="AHA324"/>
      <c r="AHB324"/>
      <c r="AHC324"/>
      <c r="AHD324"/>
      <c r="AHE324"/>
      <c r="AHF324"/>
      <c r="AHG324"/>
      <c r="AHH324"/>
      <c r="AHI324"/>
      <c r="AHJ324"/>
      <c r="AHK324"/>
      <c r="AHL324"/>
      <c r="AHM324"/>
      <c r="AHN324"/>
      <c r="AHO324"/>
      <c r="AHP324"/>
      <c r="AHQ324"/>
      <c r="AHR324"/>
      <c r="AHS324"/>
      <c r="AHT324"/>
      <c r="AHU324"/>
      <c r="AHV324"/>
      <c r="AHW324"/>
      <c r="AHX324"/>
      <c r="AHY324"/>
      <c r="AHZ324"/>
      <c r="AIA324"/>
      <c r="AIB324"/>
      <c r="AIC324"/>
      <c r="AID324"/>
      <c r="AIE324"/>
      <c r="AIF324"/>
      <c r="AIG324"/>
      <c r="AIH324"/>
      <c r="AII324"/>
      <c r="AIJ324"/>
      <c r="AIK324"/>
      <c r="AIL324"/>
      <c r="AIM324"/>
      <c r="AIN324"/>
      <c r="AIO324"/>
      <c r="AIP324"/>
      <c r="AIQ324"/>
      <c r="AIR324"/>
      <c r="AIS324"/>
      <c r="AIT324"/>
      <c r="AIU324"/>
      <c r="AIV324"/>
      <c r="AIW324"/>
      <c r="AIX324"/>
      <c r="AIY324"/>
      <c r="AIZ324"/>
      <c r="AJA324"/>
      <c r="AJB324"/>
      <c r="AJC324"/>
      <c r="AJD324"/>
      <c r="AJE324"/>
      <c r="AJF324"/>
      <c r="AJG324"/>
      <c r="AJH324"/>
      <c r="AJI324"/>
      <c r="AJJ324"/>
      <c r="AJK324"/>
      <c r="AJL324"/>
      <c r="AJM324"/>
      <c r="AJN324"/>
      <c r="AJO324"/>
      <c r="AJP324"/>
      <c r="AJQ324"/>
      <c r="AJR324"/>
      <c r="AJS324"/>
      <c r="AJT324"/>
      <c r="AJU324"/>
      <c r="AJV324"/>
      <c r="AJW324"/>
      <c r="AJX324"/>
      <c r="AJY324"/>
      <c r="AJZ324"/>
      <c r="AKA324"/>
      <c r="AKB324"/>
      <c r="AKC324"/>
      <c r="AKD324"/>
      <c r="AKE324"/>
      <c r="AKF324"/>
      <c r="AKG324"/>
      <c r="AKH324"/>
      <c r="AKI324"/>
      <c r="AKJ324"/>
      <c r="AKK324"/>
      <c r="AKL324"/>
      <c r="AKM324"/>
      <c r="AKN324"/>
      <c r="AKO324"/>
      <c r="AKP324"/>
      <c r="AKQ324"/>
      <c r="AKR324"/>
      <c r="AKS324"/>
      <c r="AKT324"/>
      <c r="AKU324"/>
      <c r="AKV324"/>
      <c r="AKW324"/>
      <c r="AKX324"/>
      <c r="AKY324"/>
      <c r="AKZ324"/>
      <c r="ALA324"/>
      <c r="ALB324"/>
      <c r="ALC324"/>
      <c r="ALD324"/>
      <c r="ALE324"/>
      <c r="ALF324"/>
      <c r="ALG324"/>
      <c r="ALH324"/>
      <c r="ALI324"/>
      <c r="ALJ324"/>
      <c r="ALK324"/>
      <c r="ALL324"/>
      <c r="ALM324"/>
      <c r="ALN324"/>
      <c r="ALO324"/>
      <c r="ALP324"/>
      <c r="ALQ324"/>
      <c r="ALR324"/>
      <c r="ALS324"/>
      <c r="ALT324"/>
      <c r="ALU324"/>
      <c r="ALV324"/>
      <c r="ALW324"/>
      <c r="ALX324"/>
      <c r="ALY324"/>
      <c r="ALZ324"/>
      <c r="AMA324"/>
      <c r="AMB324"/>
      <c r="AMC324"/>
      <c r="AMD324"/>
      <c r="AME324"/>
      <c r="AMF324"/>
      <c r="AMG324"/>
      <c r="AMH324"/>
    </row>
    <row r="325" spans="2:1022" ht="28.5">
      <c r="B325" s="8">
        <v>318</v>
      </c>
      <c r="C325" s="9" t="s">
        <v>22</v>
      </c>
      <c r="D325" s="9" t="s">
        <v>378</v>
      </c>
      <c r="E325" s="18" t="s">
        <v>14</v>
      </c>
      <c r="F325" s="10" t="s">
        <v>375</v>
      </c>
      <c r="G325" s="19"/>
      <c r="H325" s="8">
        <v>2</v>
      </c>
      <c r="I325" s="15"/>
      <c r="J325" s="15">
        <f t="shared" si="11"/>
        <v>0</v>
      </c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  <c r="RR325"/>
      <c r="RS325"/>
      <c r="RT325"/>
      <c r="RU325"/>
      <c r="RV325"/>
      <c r="RW325"/>
      <c r="RX325"/>
      <c r="RY325"/>
      <c r="RZ325"/>
      <c r="SA325"/>
      <c r="SB325"/>
      <c r="SC325"/>
      <c r="SD325"/>
      <c r="SE325"/>
      <c r="SF325"/>
      <c r="SG325"/>
      <c r="SH325"/>
      <c r="SI325"/>
      <c r="SJ325"/>
      <c r="SK325"/>
      <c r="SL325"/>
      <c r="SM325"/>
      <c r="SN325"/>
      <c r="SO325"/>
      <c r="SP325"/>
      <c r="SQ325"/>
      <c r="SR325"/>
      <c r="SS325"/>
      <c r="ST325"/>
      <c r="SU325"/>
      <c r="SV325"/>
      <c r="SW325"/>
      <c r="SX325"/>
      <c r="SY325"/>
      <c r="SZ325"/>
      <c r="TA325"/>
      <c r="TB325"/>
      <c r="TC325"/>
      <c r="TD325"/>
      <c r="TE325"/>
      <c r="TF325"/>
      <c r="TG325"/>
      <c r="TH325"/>
      <c r="TI325"/>
      <c r="TJ325"/>
      <c r="TK325"/>
      <c r="TL325"/>
      <c r="TM325"/>
      <c r="TN325"/>
      <c r="TO325"/>
      <c r="TP325"/>
      <c r="TQ325"/>
      <c r="TR325"/>
      <c r="TS325"/>
      <c r="TT325"/>
      <c r="TU325"/>
      <c r="TV325"/>
      <c r="TW325"/>
      <c r="TX325"/>
      <c r="TY325"/>
      <c r="TZ325"/>
      <c r="UA325"/>
      <c r="UB325"/>
      <c r="UC325"/>
      <c r="UD325"/>
      <c r="UE325"/>
      <c r="UF325"/>
      <c r="UG325"/>
      <c r="UH325"/>
      <c r="UI325"/>
      <c r="UJ325"/>
      <c r="UK325"/>
      <c r="UL325"/>
      <c r="UM325"/>
      <c r="UN325"/>
      <c r="UO325"/>
      <c r="UP325"/>
      <c r="UQ325"/>
      <c r="UR325"/>
      <c r="US325"/>
      <c r="UT325"/>
      <c r="UU325"/>
      <c r="UV325"/>
      <c r="UW325"/>
      <c r="UX325"/>
      <c r="UY325"/>
      <c r="UZ325"/>
      <c r="VA325"/>
      <c r="VB325"/>
      <c r="VC325"/>
      <c r="VD325"/>
      <c r="VE325"/>
      <c r="VF325"/>
      <c r="VG325"/>
      <c r="VH325"/>
      <c r="VI325"/>
      <c r="VJ325"/>
      <c r="VK325"/>
      <c r="VL325"/>
      <c r="VM325"/>
      <c r="VN325"/>
      <c r="VO325"/>
      <c r="VP325"/>
      <c r="VQ325"/>
      <c r="VR325"/>
      <c r="VS325"/>
      <c r="VT325"/>
      <c r="VU325"/>
      <c r="VV325"/>
      <c r="VW325"/>
      <c r="VX325"/>
      <c r="VY325"/>
      <c r="VZ325"/>
      <c r="WA325"/>
      <c r="WB325"/>
      <c r="WC325"/>
      <c r="WD325"/>
      <c r="WE325"/>
      <c r="WF325"/>
      <c r="WG325"/>
      <c r="WH325"/>
      <c r="WI325"/>
      <c r="WJ325"/>
      <c r="WK325"/>
      <c r="WL325"/>
      <c r="WM325"/>
      <c r="WN325"/>
      <c r="WO325"/>
      <c r="WP325"/>
      <c r="WQ325"/>
      <c r="WR325"/>
      <c r="WS325"/>
      <c r="WT325"/>
      <c r="WU325"/>
      <c r="WV325"/>
      <c r="WW325"/>
      <c r="WX325"/>
      <c r="WY325"/>
      <c r="WZ325"/>
      <c r="XA325"/>
      <c r="XB325"/>
      <c r="XC325"/>
      <c r="XD325"/>
      <c r="XE325"/>
      <c r="XF325"/>
      <c r="XG325"/>
      <c r="XH325"/>
      <c r="XI325"/>
      <c r="XJ325"/>
      <c r="XK325"/>
      <c r="XL325"/>
      <c r="XM325"/>
      <c r="XN325"/>
      <c r="XO325"/>
      <c r="XP325"/>
      <c r="XQ325"/>
      <c r="XR325"/>
      <c r="XS325"/>
      <c r="XT325"/>
      <c r="XU325"/>
      <c r="XV325"/>
      <c r="XW325"/>
      <c r="XX325"/>
      <c r="XY325"/>
      <c r="XZ325"/>
      <c r="YA325"/>
      <c r="YB325"/>
      <c r="YC325"/>
      <c r="YD325"/>
      <c r="YE325"/>
      <c r="YF325"/>
      <c r="YG325"/>
      <c r="YH325"/>
      <c r="YI325"/>
      <c r="YJ325"/>
      <c r="YK325"/>
      <c r="YL325"/>
      <c r="YM325"/>
      <c r="YN325"/>
      <c r="YO325"/>
      <c r="YP325"/>
      <c r="YQ325"/>
      <c r="YR325"/>
      <c r="YS325"/>
      <c r="YT325"/>
      <c r="YU325"/>
      <c r="YV325"/>
      <c r="YW325"/>
      <c r="YX325"/>
      <c r="YY325"/>
      <c r="YZ325"/>
      <c r="ZA325"/>
      <c r="ZB325"/>
      <c r="ZC325"/>
      <c r="ZD325"/>
      <c r="ZE325"/>
      <c r="ZF325"/>
      <c r="ZG325"/>
      <c r="ZH325"/>
      <c r="ZI325"/>
      <c r="ZJ325"/>
      <c r="ZK325"/>
      <c r="ZL325"/>
      <c r="ZM325"/>
      <c r="ZN325"/>
      <c r="ZO325"/>
      <c r="ZP325"/>
      <c r="ZQ325"/>
      <c r="ZR325"/>
      <c r="ZS325"/>
      <c r="ZT325"/>
      <c r="ZU325"/>
      <c r="ZV325"/>
      <c r="ZW325"/>
      <c r="ZX325"/>
      <c r="ZY325"/>
      <c r="ZZ325"/>
      <c r="AAA325"/>
      <c r="AAB325"/>
      <c r="AAC325"/>
      <c r="AAD325"/>
      <c r="AAE325"/>
      <c r="AAF325"/>
      <c r="AAG325"/>
      <c r="AAH325"/>
      <c r="AAI325"/>
      <c r="AAJ325"/>
      <c r="AAK325"/>
      <c r="AAL325"/>
      <c r="AAM325"/>
      <c r="AAN325"/>
      <c r="AAO325"/>
      <c r="AAP325"/>
      <c r="AAQ325"/>
      <c r="AAR325"/>
      <c r="AAS325"/>
      <c r="AAT325"/>
      <c r="AAU325"/>
      <c r="AAV325"/>
      <c r="AAW325"/>
      <c r="AAX325"/>
      <c r="AAY325"/>
      <c r="AAZ325"/>
      <c r="ABA325"/>
      <c r="ABB325"/>
      <c r="ABC325"/>
      <c r="ABD325"/>
      <c r="ABE325"/>
      <c r="ABF325"/>
      <c r="ABG325"/>
      <c r="ABH325"/>
      <c r="ABI325"/>
      <c r="ABJ325"/>
      <c r="ABK325"/>
      <c r="ABL325"/>
      <c r="ABM325"/>
      <c r="ABN325"/>
      <c r="ABO325"/>
      <c r="ABP325"/>
      <c r="ABQ325"/>
      <c r="ABR325"/>
      <c r="ABS325"/>
      <c r="ABT325"/>
      <c r="ABU325"/>
      <c r="ABV325"/>
      <c r="ABW325"/>
      <c r="ABX325"/>
      <c r="ABY325"/>
      <c r="ABZ325"/>
      <c r="ACA325"/>
      <c r="ACB325"/>
      <c r="ACC325"/>
      <c r="ACD325"/>
      <c r="ACE325"/>
      <c r="ACF325"/>
      <c r="ACG325"/>
      <c r="ACH325"/>
      <c r="ACI325"/>
      <c r="ACJ325"/>
      <c r="ACK325"/>
      <c r="ACL325"/>
      <c r="ACM325"/>
      <c r="ACN325"/>
      <c r="ACO325"/>
      <c r="ACP325"/>
      <c r="ACQ325"/>
      <c r="ACR325"/>
      <c r="ACS325"/>
      <c r="ACT325"/>
      <c r="ACU325"/>
      <c r="ACV325"/>
      <c r="ACW325"/>
      <c r="ACX325"/>
      <c r="ACY325"/>
      <c r="ACZ325"/>
      <c r="ADA325"/>
      <c r="ADB325"/>
      <c r="ADC325"/>
      <c r="ADD325"/>
      <c r="ADE325"/>
      <c r="ADF325"/>
      <c r="ADG325"/>
      <c r="ADH325"/>
      <c r="ADI325"/>
      <c r="ADJ325"/>
      <c r="ADK325"/>
      <c r="ADL325"/>
      <c r="ADM325"/>
      <c r="ADN325"/>
      <c r="ADO325"/>
      <c r="ADP325"/>
      <c r="ADQ325"/>
      <c r="ADR325"/>
      <c r="ADS325"/>
      <c r="ADT325"/>
      <c r="ADU325"/>
      <c r="ADV325"/>
      <c r="ADW325"/>
      <c r="ADX325"/>
      <c r="ADY325"/>
      <c r="ADZ325"/>
      <c r="AEA325"/>
      <c r="AEB325"/>
      <c r="AEC325"/>
      <c r="AED325"/>
      <c r="AEE325"/>
      <c r="AEF325"/>
      <c r="AEG325"/>
      <c r="AEH325"/>
      <c r="AEI325"/>
      <c r="AEJ325"/>
      <c r="AEK325"/>
      <c r="AEL325"/>
      <c r="AEM325"/>
      <c r="AEN325"/>
      <c r="AEO325"/>
      <c r="AEP325"/>
      <c r="AEQ325"/>
      <c r="AER325"/>
      <c r="AES325"/>
      <c r="AET325"/>
      <c r="AEU325"/>
      <c r="AEV325"/>
      <c r="AEW325"/>
      <c r="AEX325"/>
      <c r="AEY325"/>
      <c r="AEZ325"/>
      <c r="AFA325"/>
      <c r="AFB325"/>
      <c r="AFC325"/>
      <c r="AFD325"/>
      <c r="AFE325"/>
      <c r="AFF325"/>
      <c r="AFG325"/>
      <c r="AFH325"/>
      <c r="AFI325"/>
      <c r="AFJ325"/>
      <c r="AFK325"/>
      <c r="AFL325"/>
      <c r="AFM325"/>
      <c r="AFN325"/>
      <c r="AFO325"/>
      <c r="AFP325"/>
      <c r="AFQ325"/>
      <c r="AFR325"/>
      <c r="AFS325"/>
      <c r="AFT325"/>
      <c r="AFU325"/>
      <c r="AFV325"/>
      <c r="AFW325"/>
      <c r="AFX325"/>
      <c r="AFY325"/>
      <c r="AFZ325"/>
      <c r="AGA325"/>
      <c r="AGB325"/>
      <c r="AGC325"/>
      <c r="AGD325"/>
      <c r="AGE325"/>
      <c r="AGF325"/>
      <c r="AGG325"/>
      <c r="AGH325"/>
      <c r="AGI325"/>
      <c r="AGJ325"/>
      <c r="AGK325"/>
      <c r="AGL325"/>
      <c r="AGM325"/>
      <c r="AGN325"/>
      <c r="AGO325"/>
      <c r="AGP325"/>
      <c r="AGQ325"/>
      <c r="AGR325"/>
      <c r="AGS325"/>
      <c r="AGT325"/>
      <c r="AGU325"/>
      <c r="AGV325"/>
      <c r="AGW325"/>
      <c r="AGX325"/>
      <c r="AGY325"/>
      <c r="AGZ325"/>
      <c r="AHA325"/>
      <c r="AHB325"/>
      <c r="AHC325"/>
      <c r="AHD325"/>
      <c r="AHE325"/>
      <c r="AHF325"/>
      <c r="AHG325"/>
      <c r="AHH325"/>
      <c r="AHI325"/>
      <c r="AHJ325"/>
      <c r="AHK325"/>
      <c r="AHL325"/>
      <c r="AHM325"/>
      <c r="AHN325"/>
      <c r="AHO325"/>
      <c r="AHP325"/>
      <c r="AHQ325"/>
      <c r="AHR325"/>
      <c r="AHS325"/>
      <c r="AHT325"/>
      <c r="AHU325"/>
      <c r="AHV325"/>
      <c r="AHW325"/>
      <c r="AHX325"/>
      <c r="AHY325"/>
      <c r="AHZ325"/>
      <c r="AIA325"/>
      <c r="AIB325"/>
      <c r="AIC325"/>
      <c r="AID325"/>
      <c r="AIE325"/>
      <c r="AIF325"/>
      <c r="AIG325"/>
      <c r="AIH325"/>
      <c r="AII325"/>
      <c r="AIJ325"/>
      <c r="AIK325"/>
      <c r="AIL325"/>
      <c r="AIM325"/>
      <c r="AIN325"/>
      <c r="AIO325"/>
      <c r="AIP325"/>
      <c r="AIQ325"/>
      <c r="AIR325"/>
      <c r="AIS325"/>
      <c r="AIT325"/>
      <c r="AIU325"/>
      <c r="AIV325"/>
      <c r="AIW325"/>
      <c r="AIX325"/>
      <c r="AIY325"/>
      <c r="AIZ325"/>
      <c r="AJA325"/>
      <c r="AJB325"/>
      <c r="AJC325"/>
      <c r="AJD325"/>
      <c r="AJE325"/>
      <c r="AJF325"/>
      <c r="AJG325"/>
      <c r="AJH325"/>
      <c r="AJI325"/>
      <c r="AJJ325"/>
      <c r="AJK325"/>
      <c r="AJL325"/>
      <c r="AJM325"/>
      <c r="AJN325"/>
      <c r="AJO325"/>
      <c r="AJP325"/>
      <c r="AJQ325"/>
      <c r="AJR325"/>
      <c r="AJS325"/>
      <c r="AJT325"/>
      <c r="AJU325"/>
      <c r="AJV325"/>
      <c r="AJW325"/>
      <c r="AJX325"/>
      <c r="AJY325"/>
      <c r="AJZ325"/>
      <c r="AKA325"/>
      <c r="AKB325"/>
      <c r="AKC325"/>
      <c r="AKD325"/>
      <c r="AKE325"/>
      <c r="AKF325"/>
      <c r="AKG325"/>
      <c r="AKH325"/>
      <c r="AKI325"/>
      <c r="AKJ325"/>
      <c r="AKK325"/>
      <c r="AKL325"/>
      <c r="AKM325"/>
      <c r="AKN325"/>
      <c r="AKO325"/>
      <c r="AKP325"/>
      <c r="AKQ325"/>
      <c r="AKR325"/>
      <c r="AKS325"/>
      <c r="AKT325"/>
      <c r="AKU325"/>
      <c r="AKV325"/>
      <c r="AKW325"/>
      <c r="AKX325"/>
      <c r="AKY325"/>
      <c r="AKZ325"/>
      <c r="ALA325"/>
      <c r="ALB325"/>
      <c r="ALC325"/>
      <c r="ALD325"/>
      <c r="ALE325"/>
      <c r="ALF325"/>
      <c r="ALG325"/>
      <c r="ALH325"/>
      <c r="ALI325"/>
      <c r="ALJ325"/>
      <c r="ALK325"/>
      <c r="ALL325"/>
      <c r="ALM325"/>
      <c r="ALN325"/>
      <c r="ALO325"/>
      <c r="ALP325"/>
      <c r="ALQ325"/>
      <c r="ALR325"/>
      <c r="ALS325"/>
      <c r="ALT325"/>
      <c r="ALU325"/>
      <c r="ALV325"/>
      <c r="ALW325"/>
      <c r="ALX325"/>
      <c r="ALY325"/>
      <c r="ALZ325"/>
      <c r="AMA325"/>
      <c r="AMB325"/>
      <c r="AMC325"/>
      <c r="AMD325"/>
      <c r="AME325"/>
      <c r="AMF325"/>
      <c r="AMG325"/>
      <c r="AMH325"/>
    </row>
    <row r="326" spans="2:1022" ht="24.95" customHeight="1">
      <c r="B326" s="8">
        <v>319</v>
      </c>
      <c r="C326" s="9" t="s">
        <v>22</v>
      </c>
      <c r="D326" s="9" t="s">
        <v>379</v>
      </c>
      <c r="E326" s="18" t="s">
        <v>14</v>
      </c>
      <c r="F326" s="10" t="s">
        <v>375</v>
      </c>
      <c r="G326" s="19"/>
      <c r="H326" s="8">
        <v>2</v>
      </c>
      <c r="I326" s="15"/>
      <c r="J326" s="15">
        <f t="shared" si="11"/>
        <v>0</v>
      </c>
    </row>
    <row r="327" spans="2:1022" ht="24.95" customHeight="1">
      <c r="B327" s="8">
        <v>320</v>
      </c>
      <c r="C327" s="9" t="s">
        <v>22</v>
      </c>
      <c r="D327" s="9" t="s">
        <v>380</v>
      </c>
      <c r="E327" s="18" t="s">
        <v>14</v>
      </c>
      <c r="F327" s="10" t="s">
        <v>375</v>
      </c>
      <c r="G327" s="19"/>
      <c r="H327" s="8">
        <v>2</v>
      </c>
      <c r="I327" s="15"/>
      <c r="J327" s="15">
        <f t="shared" si="11"/>
        <v>0</v>
      </c>
    </row>
    <row r="328" spans="2:1022" ht="24.95" customHeight="1">
      <c r="B328" s="8">
        <v>321</v>
      </c>
      <c r="C328" s="9" t="s">
        <v>22</v>
      </c>
      <c r="D328" s="9" t="s">
        <v>381</v>
      </c>
      <c r="E328" s="18" t="s">
        <v>14</v>
      </c>
      <c r="F328" s="10" t="s">
        <v>375</v>
      </c>
      <c r="G328" s="19"/>
      <c r="H328" s="8">
        <v>2</v>
      </c>
      <c r="I328" s="15"/>
      <c r="J328" s="15">
        <f t="shared" si="11"/>
        <v>0</v>
      </c>
    </row>
    <row r="329" spans="2:1022" ht="24.95" customHeight="1">
      <c r="I329" s="20" t="s">
        <v>382</v>
      </c>
      <c r="J329" s="21">
        <f>SUM(J5:J159,J161:J311,J313:J318,J320:J328)</f>
        <v>0</v>
      </c>
    </row>
    <row r="330" spans="2:1022" ht="24.95" customHeight="1"/>
    <row r="331" spans="2:1022" ht="24.95" customHeight="1"/>
    <row r="332" spans="2:1022" ht="24.95" customHeight="1"/>
    <row r="333" spans="2:1022" ht="24.95" customHeight="1"/>
    <row r="334" spans="2:1022" ht="24.95" customHeight="1"/>
    <row r="335" spans="2:1022" ht="24.95" customHeight="1"/>
    <row r="336" spans="2:1022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40.9" customHeight="1"/>
    <row r="354" ht="40.9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19.899999999999999" customHeight="1"/>
    <row r="389" ht="24.75" customHeight="1"/>
  </sheetData>
  <mergeCells count="5">
    <mergeCell ref="B2:J2"/>
    <mergeCell ref="B4:J4"/>
    <mergeCell ref="B160:J160"/>
    <mergeCell ref="B312:J312"/>
    <mergeCell ref="B319:J319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MK76"/>
  <sheetViews>
    <sheetView topLeftCell="A2" zoomScale="65" zoomScaleNormal="65" workbookViewId="0">
      <selection activeCell="D19" sqref="D19"/>
    </sheetView>
  </sheetViews>
  <sheetFormatPr defaultRowHeight="14.25"/>
  <cols>
    <col min="1" max="1" width="2.625" style="39" customWidth="1"/>
    <col min="2" max="2" width="4.25" style="23" customWidth="1"/>
    <col min="3" max="3" width="50.125" style="24" customWidth="1"/>
    <col min="4" max="4" width="16.625" style="24" customWidth="1"/>
    <col min="5" max="5" width="20" style="24" customWidth="1"/>
    <col min="6" max="6" width="42" style="24" customWidth="1"/>
    <col min="7" max="7" width="13.375" style="23" customWidth="1"/>
    <col min="8" max="8" width="13" style="23" customWidth="1"/>
    <col min="9" max="9" width="11.5" style="23"/>
    <col min="10" max="10" width="11.375" style="23" customWidth="1"/>
    <col min="11" max="11" width="20.5" style="23" customWidth="1"/>
    <col min="12" max="252" width="10.625" style="23" customWidth="1"/>
    <col min="253" max="1021" width="10.625" style="39" customWidth="1"/>
    <col min="1022" max="1025" width="8.625" style="39" customWidth="1"/>
  </cols>
  <sheetData>
    <row r="2" spans="2:12" ht="24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2" ht="63.9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758</v>
      </c>
      <c r="G3" s="4" t="s">
        <v>6</v>
      </c>
      <c r="H3" s="4" t="s">
        <v>7</v>
      </c>
      <c r="I3" s="5" t="s">
        <v>8</v>
      </c>
      <c r="J3" s="5" t="s">
        <v>9</v>
      </c>
      <c r="K3" s="61"/>
      <c r="L3" s="61"/>
    </row>
    <row r="4" spans="2:12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2" ht="24.95" customHeight="1">
      <c r="B5" s="51">
        <v>1</v>
      </c>
      <c r="C5" s="27" t="s">
        <v>876</v>
      </c>
      <c r="D5" s="70" t="s">
        <v>877</v>
      </c>
      <c r="E5" s="27" t="s">
        <v>878</v>
      </c>
      <c r="F5" s="71" t="s">
        <v>819</v>
      </c>
      <c r="G5" s="54"/>
      <c r="H5" s="51">
        <v>3</v>
      </c>
      <c r="I5" s="51"/>
      <c r="J5" s="51"/>
    </row>
    <row r="6" spans="2:12" ht="24.95" customHeight="1">
      <c r="I6" s="59" t="s">
        <v>382</v>
      </c>
      <c r="J6" s="51"/>
    </row>
    <row r="7" spans="2:12" ht="24.95" customHeight="1">
      <c r="I7" s="60"/>
      <c r="J7" s="60"/>
    </row>
    <row r="8" spans="2:12" ht="24.95" customHeight="1"/>
    <row r="9" spans="2:12" ht="24.95" customHeight="1"/>
    <row r="10" spans="2:12" ht="24.95" customHeight="1"/>
    <row r="11" spans="2:12" ht="24.95" customHeight="1"/>
    <row r="12" spans="2:12" ht="26.25" customHeight="1"/>
    <row r="13" spans="2:12" ht="24.95" customHeight="1"/>
    <row r="14" spans="2:12" ht="24.95" customHeight="1"/>
    <row r="15" spans="2:12" ht="24.95" customHeight="1"/>
    <row r="16" spans="2:12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40.9" customHeight="1"/>
    <row r="41" ht="40.9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19.899999999999999" customHeight="1"/>
    <row r="76" ht="24.75" customHeight="1"/>
  </sheetData>
  <mergeCells count="2">
    <mergeCell ref="B2:J2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MK71"/>
  <sheetViews>
    <sheetView zoomScale="65" zoomScaleNormal="65" workbookViewId="0">
      <selection activeCell="M7" sqref="M7"/>
    </sheetView>
  </sheetViews>
  <sheetFormatPr defaultRowHeight="14.25"/>
  <cols>
    <col min="1" max="1" width="2.625" style="72" customWidth="1"/>
    <col min="2" max="2" width="4.375" style="73" customWidth="1"/>
    <col min="3" max="3" width="24.375" style="74" customWidth="1"/>
    <col min="4" max="4" width="16.125" style="74" customWidth="1"/>
    <col min="5" max="5" width="21.375" style="74" customWidth="1"/>
    <col min="6" max="6" width="32.5" style="74" customWidth="1"/>
    <col min="7" max="7" width="14.875" style="73" customWidth="1"/>
    <col min="8" max="8" width="15.75" style="73" customWidth="1"/>
    <col min="9" max="9" width="11.625" style="73" customWidth="1"/>
    <col min="10" max="10" width="13.625" style="73" customWidth="1"/>
    <col min="11" max="11" width="20.5" style="73" customWidth="1"/>
    <col min="12" max="253" width="10.75" style="73" customWidth="1"/>
    <col min="254" max="1022" width="10.75" style="72" customWidth="1"/>
    <col min="1023" max="1023" width="8.625" style="72" customWidth="1"/>
    <col min="1024" max="1025" width="8.875" style="39" customWidth="1"/>
  </cols>
  <sheetData>
    <row r="2" spans="2:13" ht="21" customHeight="1">
      <c r="B2" s="254" t="s">
        <v>0</v>
      </c>
      <c r="C2" s="254"/>
      <c r="D2" s="254"/>
      <c r="E2" s="254"/>
      <c r="F2" s="254"/>
      <c r="G2" s="254"/>
      <c r="H2" s="254"/>
      <c r="I2" s="254"/>
      <c r="J2" s="254"/>
    </row>
    <row r="3" spans="2:13" ht="63.95" customHeight="1"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6" t="s">
        <v>8</v>
      </c>
      <c r="J3" s="76" t="s">
        <v>9</v>
      </c>
      <c r="K3" s="255"/>
      <c r="L3" s="255"/>
      <c r="M3" s="255"/>
    </row>
    <row r="4" spans="2:13" ht="24.95" customHeight="1">
      <c r="B4" s="256" t="s">
        <v>11</v>
      </c>
      <c r="C4" s="256"/>
      <c r="D4" s="256"/>
      <c r="E4" s="256"/>
      <c r="F4" s="256"/>
      <c r="G4" s="256"/>
      <c r="H4" s="256"/>
      <c r="I4" s="256"/>
      <c r="J4" s="256"/>
    </row>
    <row r="5" spans="2:13" ht="24.95" customHeight="1">
      <c r="B5" s="77">
        <v>1</v>
      </c>
      <c r="C5" s="78" t="s">
        <v>879</v>
      </c>
      <c r="D5" s="79" t="s">
        <v>880</v>
      </c>
      <c r="E5" s="80" t="s">
        <v>881</v>
      </c>
      <c r="F5" s="30" t="s">
        <v>882</v>
      </c>
      <c r="G5" s="81"/>
      <c r="H5" s="82">
        <v>3</v>
      </c>
      <c r="I5" s="83"/>
      <c r="J5" s="84">
        <f>H5*I5</f>
        <v>0</v>
      </c>
    </row>
    <row r="6" spans="2:13" ht="24.95" customHeight="1">
      <c r="B6" s="77">
        <v>2</v>
      </c>
      <c r="C6" s="78" t="s">
        <v>883</v>
      </c>
      <c r="D6" s="79" t="s">
        <v>884</v>
      </c>
      <c r="E6" s="80" t="s">
        <v>881</v>
      </c>
      <c r="F6" s="30" t="s">
        <v>885</v>
      </c>
      <c r="G6" s="81"/>
      <c r="H6" s="82">
        <v>3</v>
      </c>
      <c r="I6" s="83"/>
      <c r="J6" s="84">
        <f>H6*I6</f>
        <v>0</v>
      </c>
    </row>
    <row r="7" spans="2:13" ht="24.95" customHeight="1">
      <c r="B7" s="77">
        <v>3</v>
      </c>
      <c r="C7" s="78" t="s">
        <v>886</v>
      </c>
      <c r="D7" s="79" t="s">
        <v>887</v>
      </c>
      <c r="E7" s="80" t="s">
        <v>881</v>
      </c>
      <c r="F7" s="30" t="s">
        <v>888</v>
      </c>
      <c r="G7" s="30" t="s">
        <v>889</v>
      </c>
      <c r="H7" s="82">
        <v>0</v>
      </c>
      <c r="I7" s="83"/>
      <c r="J7" s="83">
        <v>0</v>
      </c>
    </row>
    <row r="8" spans="2:13" ht="24.95" customHeight="1">
      <c r="B8" s="256" t="s">
        <v>370</v>
      </c>
      <c r="C8" s="256"/>
      <c r="D8" s="256"/>
      <c r="E8" s="256"/>
      <c r="F8" s="256"/>
      <c r="G8" s="256"/>
      <c r="H8" s="256"/>
      <c r="I8" s="256"/>
      <c r="J8" s="256"/>
    </row>
    <row r="9" spans="2:13" ht="24.95" customHeight="1">
      <c r="B9" s="77">
        <v>4</v>
      </c>
      <c r="C9" s="85" t="s">
        <v>890</v>
      </c>
      <c r="D9" s="86" t="s">
        <v>891</v>
      </c>
      <c r="E9" s="80" t="s">
        <v>881</v>
      </c>
      <c r="F9" s="86" t="s">
        <v>892</v>
      </c>
      <c r="G9" s="87"/>
      <c r="H9" s="82">
        <v>3</v>
      </c>
      <c r="I9" s="83"/>
      <c r="J9" s="84">
        <f>I9*H9</f>
        <v>0</v>
      </c>
    </row>
    <row r="10" spans="2:13" ht="24.95" customHeight="1">
      <c r="I10" s="88" t="s">
        <v>382</v>
      </c>
      <c r="J10" s="89">
        <f>SUM(J5:J9)</f>
        <v>0</v>
      </c>
    </row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40.9" customHeight="1"/>
    <row r="36" ht="40.9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19.899999999999999" customHeight="1"/>
    <row r="71" ht="24.75" customHeight="1"/>
  </sheetData>
  <mergeCells count="4">
    <mergeCell ref="B2:J2"/>
    <mergeCell ref="K3:M3"/>
    <mergeCell ref="B4:J4"/>
    <mergeCell ref="B8:J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MK67"/>
  <sheetViews>
    <sheetView zoomScale="65" zoomScaleNormal="65" workbookViewId="0">
      <selection activeCell="E5" sqref="E5"/>
    </sheetView>
  </sheetViews>
  <sheetFormatPr defaultRowHeight="14.25"/>
  <cols>
    <col min="1" max="1" width="2.625" style="39" customWidth="1"/>
    <col min="2" max="2" width="4.25" style="23" customWidth="1"/>
    <col min="3" max="3" width="36.375" style="90" customWidth="1"/>
    <col min="4" max="4" width="13.375" style="24" customWidth="1"/>
    <col min="5" max="5" width="15.625" style="24" customWidth="1"/>
    <col min="6" max="6" width="29.5" style="24" customWidth="1"/>
    <col min="7" max="7" width="14.875" style="23" customWidth="1"/>
    <col min="8" max="8" width="15.625" style="23" customWidth="1"/>
    <col min="9" max="9" width="11.5" style="23"/>
    <col min="10" max="10" width="13.625" style="23" customWidth="1"/>
    <col min="11" max="11" width="20.5" style="23" customWidth="1"/>
    <col min="12" max="253" width="10.625" style="23" customWidth="1"/>
    <col min="254" max="1022" width="10.625" style="39" customWidth="1"/>
    <col min="1023" max="1023" width="8.625" style="39" customWidth="1"/>
    <col min="1024" max="1025" width="10.5" style="39" customWidth="1"/>
  </cols>
  <sheetData>
    <row r="2" spans="2:13" ht="21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3" ht="63.95" customHeight="1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252"/>
      <c r="L3" s="252"/>
      <c r="M3" s="252"/>
    </row>
    <row r="4" spans="2:13" ht="24.95" customHeight="1">
      <c r="B4" s="251" t="s">
        <v>370</v>
      </c>
      <c r="C4" s="251"/>
      <c r="D4" s="251"/>
      <c r="E4" s="251"/>
      <c r="F4" s="251"/>
      <c r="G4" s="251"/>
      <c r="H4" s="251"/>
      <c r="I4" s="251"/>
      <c r="J4" s="251"/>
    </row>
    <row r="5" spans="2:13" ht="24.95" customHeight="1">
      <c r="B5" s="26">
        <v>1</v>
      </c>
      <c r="C5" s="10" t="s">
        <v>893</v>
      </c>
      <c r="D5" s="30" t="s">
        <v>894</v>
      </c>
      <c r="E5" s="30" t="s">
        <v>895</v>
      </c>
      <c r="F5" s="10" t="s">
        <v>811</v>
      </c>
      <c r="G5" s="91"/>
      <c r="H5" s="26">
        <v>3</v>
      </c>
      <c r="I5" s="26"/>
      <c r="J5" s="26"/>
    </row>
    <row r="6" spans="2:13" ht="24.95" customHeight="1">
      <c r="I6" s="59" t="s">
        <v>382</v>
      </c>
      <c r="J6" s="57"/>
    </row>
    <row r="7" spans="2:13" ht="24.95" customHeight="1"/>
    <row r="8" spans="2:13" ht="24.95" customHeight="1"/>
    <row r="9" spans="2:13" ht="24.95" customHeight="1"/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40.9" customHeight="1"/>
    <row r="32" ht="40.9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19.899999999999999" customHeight="1"/>
    <row r="67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MK68"/>
  <sheetViews>
    <sheetView zoomScale="65" zoomScaleNormal="65" workbookViewId="0">
      <selection activeCell="M7" sqref="M7"/>
    </sheetView>
  </sheetViews>
  <sheetFormatPr defaultRowHeight="14.25"/>
  <cols>
    <col min="1" max="1" width="2.625" style="72" customWidth="1"/>
    <col min="2" max="2" width="4.375" style="73" customWidth="1"/>
    <col min="3" max="3" width="17.125" style="74" customWidth="1"/>
    <col min="4" max="4" width="16.125" style="74" customWidth="1"/>
    <col min="5" max="5" width="13" style="74" customWidth="1"/>
    <col min="6" max="6" width="29.625" style="74" customWidth="1"/>
    <col min="7" max="7" width="14.875" style="73" customWidth="1"/>
    <col min="8" max="8" width="15.75" style="73" customWidth="1"/>
    <col min="9" max="9" width="11.625" style="73" customWidth="1"/>
    <col min="10" max="10" width="13.625" style="73" customWidth="1"/>
    <col min="11" max="11" width="20.5" style="73" customWidth="1"/>
    <col min="12" max="253" width="10.75" style="73" customWidth="1"/>
    <col min="254" max="1022" width="10.75" style="72" customWidth="1"/>
    <col min="1023" max="1023" width="8.625" style="72" customWidth="1"/>
    <col min="1024" max="1025" width="8.875" style="39" customWidth="1"/>
  </cols>
  <sheetData>
    <row r="2" spans="2:1023" ht="21" customHeight="1">
      <c r="B2" s="254" t="s">
        <v>0</v>
      </c>
      <c r="C2" s="254"/>
      <c r="D2" s="254"/>
      <c r="E2" s="254"/>
      <c r="F2" s="254"/>
      <c r="G2" s="254"/>
      <c r="H2" s="254"/>
      <c r="I2" s="254"/>
      <c r="J2" s="254"/>
    </row>
    <row r="3" spans="2:1023" ht="63.95" customHeight="1">
      <c r="B3" s="75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3" t="s">
        <v>8</v>
      </c>
      <c r="J3" s="93" t="s">
        <v>9</v>
      </c>
      <c r="K3" s="255"/>
      <c r="L3" s="255"/>
      <c r="M3" s="255"/>
    </row>
    <row r="4" spans="2:1023" ht="24.95" customHeight="1">
      <c r="B4" s="256" t="s">
        <v>11</v>
      </c>
      <c r="C4" s="256"/>
      <c r="D4" s="256"/>
      <c r="E4" s="256"/>
      <c r="F4" s="256"/>
      <c r="G4" s="256"/>
      <c r="H4" s="256"/>
      <c r="I4" s="256"/>
      <c r="J4" s="256"/>
    </row>
    <row r="5" spans="2:1023" ht="24.95" customHeight="1">
      <c r="B5" s="77">
        <v>1</v>
      </c>
      <c r="C5" s="94" t="s">
        <v>896</v>
      </c>
      <c r="D5" s="95" t="s">
        <v>897</v>
      </c>
      <c r="E5" s="96" t="s">
        <v>898</v>
      </c>
      <c r="F5" s="94" t="s">
        <v>899</v>
      </c>
      <c r="G5" s="83"/>
      <c r="H5" s="82">
        <v>3</v>
      </c>
      <c r="I5" s="97"/>
      <c r="J5" s="97"/>
    </row>
    <row r="6" spans="2:1023" ht="24.95" customHeight="1">
      <c r="B6" s="256" t="s">
        <v>370</v>
      </c>
      <c r="C6" s="256"/>
      <c r="D6" s="256"/>
      <c r="E6" s="256"/>
      <c r="F6" s="256"/>
      <c r="G6" s="256"/>
      <c r="H6" s="256"/>
      <c r="I6" s="256"/>
      <c r="J6" s="256"/>
    </row>
    <row r="7" spans="2:1023" ht="24.95" customHeight="1">
      <c r="B7" s="77">
        <v>2</v>
      </c>
      <c r="C7" s="94" t="s">
        <v>896</v>
      </c>
      <c r="D7" s="98" t="s">
        <v>900</v>
      </c>
      <c r="E7" s="96" t="s">
        <v>898</v>
      </c>
      <c r="F7" s="99" t="s">
        <v>901</v>
      </c>
      <c r="G7" s="83"/>
      <c r="H7" s="82">
        <v>3</v>
      </c>
      <c r="I7" s="97"/>
      <c r="J7" s="97"/>
    </row>
    <row r="8" spans="2:1023" ht="24.95" customHeight="1">
      <c r="B8" s="100">
        <v>3</v>
      </c>
      <c r="C8" s="94" t="s">
        <v>896</v>
      </c>
      <c r="D8" s="98" t="s">
        <v>902</v>
      </c>
      <c r="E8" s="96" t="s">
        <v>898</v>
      </c>
      <c r="F8" s="99" t="s">
        <v>901</v>
      </c>
      <c r="G8" s="100"/>
      <c r="H8" s="82">
        <v>3</v>
      </c>
      <c r="I8" s="97"/>
      <c r="J8" s="97"/>
    </row>
    <row r="9" spans="2:1023" ht="24.95" customHeight="1">
      <c r="B9" s="100">
        <v>4</v>
      </c>
      <c r="C9" s="94" t="s">
        <v>896</v>
      </c>
      <c r="D9" s="98" t="s">
        <v>903</v>
      </c>
      <c r="E9" s="96" t="s">
        <v>898</v>
      </c>
      <c r="F9" s="99" t="s">
        <v>901</v>
      </c>
      <c r="G9" s="100"/>
      <c r="H9" s="82">
        <v>3</v>
      </c>
      <c r="I9" s="97"/>
      <c r="J9" s="97"/>
    </row>
    <row r="10" spans="2:1023" ht="24.95" customHeight="1">
      <c r="B10" s="77">
        <v>5</v>
      </c>
      <c r="C10" s="94" t="s">
        <v>896</v>
      </c>
      <c r="D10" s="98" t="s">
        <v>904</v>
      </c>
      <c r="E10" s="96" t="s">
        <v>898</v>
      </c>
      <c r="F10" s="99" t="s">
        <v>901</v>
      </c>
      <c r="G10" s="100"/>
      <c r="H10" s="82">
        <v>3</v>
      </c>
      <c r="I10" s="97"/>
      <c r="J10" s="97"/>
    </row>
    <row r="11" spans="2:1023" ht="24.95" customHeight="1">
      <c r="B11" s="100">
        <v>6</v>
      </c>
      <c r="C11" s="94" t="s">
        <v>896</v>
      </c>
      <c r="D11" s="98" t="s">
        <v>905</v>
      </c>
      <c r="E11" s="96" t="s">
        <v>898</v>
      </c>
      <c r="F11" s="99" t="s">
        <v>901</v>
      </c>
      <c r="G11" s="100"/>
      <c r="H11" s="82">
        <v>3</v>
      </c>
      <c r="I11" s="97"/>
      <c r="J11" s="97"/>
    </row>
    <row r="12" spans="2:1023" ht="24.95" customHeight="1">
      <c r="B12" s="100">
        <v>7</v>
      </c>
      <c r="C12" s="94" t="s">
        <v>896</v>
      </c>
      <c r="D12" s="98" t="s">
        <v>906</v>
      </c>
      <c r="E12" s="96" t="s">
        <v>898</v>
      </c>
      <c r="F12" s="99" t="s">
        <v>901</v>
      </c>
      <c r="G12" s="100"/>
      <c r="H12" s="82">
        <v>3</v>
      </c>
      <c r="I12" s="97"/>
      <c r="J12" s="97"/>
    </row>
    <row r="13" spans="2:1023" ht="24.95" customHeight="1">
      <c r="B13" s="77">
        <v>8</v>
      </c>
      <c r="C13" s="94" t="s">
        <v>896</v>
      </c>
      <c r="D13" s="98" t="s">
        <v>907</v>
      </c>
      <c r="E13" s="96" t="s">
        <v>898</v>
      </c>
      <c r="F13" s="99" t="s">
        <v>901</v>
      </c>
      <c r="G13" s="100"/>
      <c r="H13" s="82">
        <v>3</v>
      </c>
      <c r="I13" s="97"/>
      <c r="J13" s="97"/>
    </row>
    <row r="14" spans="2:1023" ht="24.95" customHeight="1">
      <c r="B14" s="100">
        <v>9</v>
      </c>
      <c r="C14" s="94" t="s">
        <v>896</v>
      </c>
      <c r="D14" s="98" t="s">
        <v>908</v>
      </c>
      <c r="E14" s="96" t="s">
        <v>898</v>
      </c>
      <c r="F14" s="99" t="s">
        <v>901</v>
      </c>
      <c r="G14" s="100"/>
      <c r="H14" s="82">
        <v>3</v>
      </c>
      <c r="I14" s="97"/>
      <c r="J14" s="97"/>
    </row>
    <row r="15" spans="2:1023" ht="24.95" customHeight="1">
      <c r="B15" s="100">
        <v>10</v>
      </c>
      <c r="C15" s="94" t="s">
        <v>896</v>
      </c>
      <c r="D15" s="98" t="s">
        <v>909</v>
      </c>
      <c r="E15" s="96" t="s">
        <v>898</v>
      </c>
      <c r="F15" s="99" t="s">
        <v>901</v>
      </c>
      <c r="G15" s="100"/>
      <c r="H15" s="82">
        <v>3</v>
      </c>
      <c r="I15" s="97"/>
      <c r="J15" s="97"/>
    </row>
    <row r="16" spans="2:1023" ht="14.25" customHeight="1">
      <c r="B16" s="257" t="s">
        <v>910</v>
      </c>
      <c r="C16" s="257"/>
      <c r="D16" s="257"/>
      <c r="E16" s="257"/>
      <c r="F16" s="257"/>
      <c r="G16" s="257">
        <v>3</v>
      </c>
      <c r="H16" s="257">
        <v>44028</v>
      </c>
      <c r="I16" s="257"/>
      <c r="J16" s="257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AMI16" s="39"/>
    </row>
    <row r="17" spans="2:10" ht="24.95" customHeight="1">
      <c r="B17" s="100">
        <v>11</v>
      </c>
      <c r="C17" s="94" t="s">
        <v>896</v>
      </c>
      <c r="D17" s="98" t="s">
        <v>911</v>
      </c>
      <c r="E17" s="96" t="s">
        <v>898</v>
      </c>
      <c r="F17" s="99" t="s">
        <v>912</v>
      </c>
      <c r="G17" s="100"/>
      <c r="H17" s="100">
        <v>3</v>
      </c>
      <c r="I17" s="97"/>
      <c r="J17" s="97"/>
    </row>
    <row r="18" spans="2:10" ht="24.95" customHeight="1">
      <c r="I18" s="102" t="s">
        <v>913</v>
      </c>
      <c r="J18" s="102"/>
    </row>
    <row r="19" spans="2:10" ht="24.95" customHeight="1"/>
    <row r="20" spans="2:10" ht="24.95" customHeight="1"/>
    <row r="21" spans="2:10" ht="24.95" customHeight="1"/>
    <row r="22" spans="2:10" ht="24.95" customHeight="1"/>
    <row r="23" spans="2:10" ht="24.95" customHeight="1"/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40.9" customHeight="1"/>
    <row r="33" ht="40.9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19.899999999999999" customHeight="1"/>
    <row r="68" ht="24.75" customHeight="1"/>
  </sheetData>
  <mergeCells count="5">
    <mergeCell ref="B2:J2"/>
    <mergeCell ref="K3:M3"/>
    <mergeCell ref="B4:J4"/>
    <mergeCell ref="B6:J6"/>
    <mergeCell ref="B16:J1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MK70"/>
  <sheetViews>
    <sheetView zoomScale="65" zoomScaleNormal="65" workbookViewId="0">
      <selection activeCell="C18" sqref="C18"/>
    </sheetView>
  </sheetViews>
  <sheetFormatPr defaultRowHeight="14.25"/>
  <cols>
    <col min="1" max="1" width="2.625" style="22" customWidth="1"/>
    <col min="2" max="2" width="4.25" style="23" customWidth="1"/>
    <col min="3" max="3" width="50.875" style="24" customWidth="1"/>
    <col min="4" max="4" width="17.375" style="24" customWidth="1"/>
    <col min="5" max="5" width="15.375" style="24" customWidth="1"/>
    <col min="6" max="6" width="42.875" style="24" customWidth="1"/>
    <col min="7" max="7" width="21.875" style="23" customWidth="1"/>
    <col min="8" max="8" width="15.625" style="23" customWidth="1"/>
    <col min="9" max="9" width="11.5" style="23"/>
    <col min="10" max="10" width="13.625" style="23" customWidth="1"/>
    <col min="11" max="11" width="13.375" style="23" customWidth="1"/>
    <col min="12" max="12" width="17" style="23" customWidth="1"/>
    <col min="13" max="253" width="10.625" style="23" customWidth="1"/>
    <col min="254" max="1022" width="10.625" style="22" customWidth="1"/>
    <col min="1023" max="1025" width="8.625" style="22" customWidth="1"/>
  </cols>
  <sheetData>
    <row r="2" spans="2:13" ht="21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3" ht="63.9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22"/>
      <c r="L3" s="6" t="s">
        <v>383</v>
      </c>
      <c r="M3" s="25"/>
    </row>
    <row r="4" spans="2:13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3" ht="24.95" customHeight="1">
      <c r="B5" s="26">
        <v>1</v>
      </c>
      <c r="C5" s="10" t="s">
        <v>914</v>
      </c>
      <c r="D5" s="10" t="s">
        <v>915</v>
      </c>
      <c r="E5" s="52" t="s">
        <v>916</v>
      </c>
      <c r="F5" s="10" t="s">
        <v>178</v>
      </c>
      <c r="G5" s="28"/>
      <c r="H5" s="26">
        <v>3</v>
      </c>
      <c r="I5" s="29"/>
      <c r="J5" s="29">
        <f>I5*H5</f>
        <v>0</v>
      </c>
    </row>
    <row r="6" spans="2:13" ht="24.95" customHeight="1">
      <c r="B6" s="243" t="s">
        <v>192</v>
      </c>
      <c r="C6" s="243"/>
      <c r="D6" s="243"/>
      <c r="E6" s="243"/>
      <c r="F6" s="243"/>
      <c r="G6" s="243"/>
      <c r="H6" s="243"/>
      <c r="I6" s="243"/>
      <c r="J6" s="243"/>
    </row>
    <row r="7" spans="2:13" ht="24.95" customHeight="1">
      <c r="B7" s="26">
        <v>2</v>
      </c>
      <c r="C7" s="10" t="s">
        <v>914</v>
      </c>
      <c r="D7" s="10" t="s">
        <v>917</v>
      </c>
      <c r="E7" s="52" t="s">
        <v>916</v>
      </c>
      <c r="F7" s="10" t="s">
        <v>811</v>
      </c>
      <c r="G7" s="28"/>
      <c r="H7" s="26">
        <v>3</v>
      </c>
      <c r="I7" s="29"/>
      <c r="J7" s="29">
        <f>I7*H7</f>
        <v>0</v>
      </c>
    </row>
    <row r="8" spans="2:13" ht="24.95" customHeight="1">
      <c r="B8" s="26">
        <v>3</v>
      </c>
      <c r="C8" s="9" t="s">
        <v>918</v>
      </c>
      <c r="D8" s="10" t="s">
        <v>919</v>
      </c>
      <c r="E8" s="52" t="s">
        <v>920</v>
      </c>
      <c r="F8" s="10" t="s">
        <v>212</v>
      </c>
      <c r="G8" s="28"/>
      <c r="H8" s="26">
        <v>3</v>
      </c>
      <c r="I8" s="29"/>
      <c r="J8" s="29">
        <f>I8*H8</f>
        <v>0</v>
      </c>
    </row>
    <row r="9" spans="2:13" ht="24.95" customHeight="1">
      <c r="I9" s="32" t="s">
        <v>382</v>
      </c>
      <c r="J9" s="33">
        <f>SUM(J5,J7:J8)</f>
        <v>0</v>
      </c>
    </row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40.9" customHeight="1"/>
    <row r="35" ht="40.9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19.899999999999999" customHeight="1"/>
    <row r="70" ht="24.75" customHeight="1"/>
  </sheetData>
  <mergeCells count="3">
    <mergeCell ref="B2:J2"/>
    <mergeCell ref="B4:J4"/>
    <mergeCell ref="B6:J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MK112"/>
  <sheetViews>
    <sheetView topLeftCell="A58" zoomScale="65" zoomScaleNormal="65" workbookViewId="0">
      <selection activeCell="F66" sqref="F66"/>
    </sheetView>
  </sheetViews>
  <sheetFormatPr defaultRowHeight="14.25"/>
  <cols>
    <col min="1" max="1" width="2.625" style="103" customWidth="1"/>
    <col min="2" max="2" width="4.25" style="104" customWidth="1"/>
    <col min="3" max="3" width="51.625" style="105" customWidth="1"/>
    <col min="4" max="4" width="13.375" style="105" customWidth="1"/>
    <col min="5" max="5" width="23.375" style="105" customWidth="1"/>
    <col min="6" max="6" width="51.375" style="105" customWidth="1"/>
    <col min="7" max="7" width="15" style="104" customWidth="1"/>
    <col min="8" max="8" width="15.75" style="104" customWidth="1"/>
    <col min="9" max="9" width="11.5" style="104"/>
    <col min="10" max="10" width="13.625" style="104" customWidth="1"/>
    <col min="11" max="11" width="20.625" style="104" customWidth="1"/>
    <col min="12" max="253" width="10.625" style="104" customWidth="1"/>
    <col min="254" max="257" width="10.625" style="103" customWidth="1"/>
    <col min="258" max="1025" width="10.625" style="106" customWidth="1"/>
  </cols>
  <sheetData>
    <row r="2" spans="2:13" ht="21" customHeight="1">
      <c r="B2" s="260" t="s">
        <v>0</v>
      </c>
      <c r="C2" s="260"/>
      <c r="D2" s="260"/>
      <c r="E2" s="260"/>
      <c r="F2" s="260"/>
      <c r="G2" s="260"/>
      <c r="H2" s="260"/>
      <c r="I2" s="260"/>
      <c r="J2" s="260"/>
    </row>
    <row r="3" spans="2:13" ht="63.95" customHeight="1"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8" t="s">
        <v>8</v>
      </c>
      <c r="J3" s="108" t="s">
        <v>9</v>
      </c>
      <c r="K3" s="261"/>
      <c r="L3" s="261"/>
      <c r="M3" s="261"/>
    </row>
    <row r="4" spans="2:13" ht="24.95" customHeight="1">
      <c r="B4" s="258" t="s">
        <v>11</v>
      </c>
      <c r="C4" s="258"/>
      <c r="D4" s="258"/>
      <c r="E4" s="258"/>
      <c r="F4" s="258"/>
      <c r="G4" s="258"/>
      <c r="H4" s="258"/>
      <c r="I4" s="258"/>
      <c r="J4" s="258"/>
    </row>
    <row r="5" spans="2:13" ht="24.95" customHeight="1">
      <c r="B5" s="110">
        <v>1</v>
      </c>
      <c r="C5" s="111" t="s">
        <v>921</v>
      </c>
      <c r="D5" s="111" t="s">
        <v>922</v>
      </c>
      <c r="E5" s="111" t="s">
        <v>923</v>
      </c>
      <c r="F5" s="111" t="s">
        <v>446</v>
      </c>
      <c r="G5" s="111"/>
      <c r="H5" s="112">
        <v>2</v>
      </c>
      <c r="I5" s="111"/>
      <c r="J5" s="113"/>
    </row>
    <row r="6" spans="2:13" ht="24.95" customHeight="1">
      <c r="B6" s="110">
        <v>2</v>
      </c>
      <c r="C6" s="111" t="s">
        <v>924</v>
      </c>
      <c r="D6" s="111" t="s">
        <v>925</v>
      </c>
      <c r="E6" s="111" t="s">
        <v>926</v>
      </c>
      <c r="F6" s="111" t="s">
        <v>927</v>
      </c>
      <c r="G6" s="111"/>
      <c r="H6" s="112">
        <v>2</v>
      </c>
      <c r="I6" s="111"/>
      <c r="J6" s="113"/>
    </row>
    <row r="7" spans="2:13" ht="24.95" customHeight="1">
      <c r="B7" s="110">
        <v>3</v>
      </c>
      <c r="C7" s="111" t="s">
        <v>928</v>
      </c>
      <c r="D7" s="111" t="s">
        <v>929</v>
      </c>
      <c r="E7" s="111" t="s">
        <v>930</v>
      </c>
      <c r="F7" s="111" t="s">
        <v>927</v>
      </c>
      <c r="G7" s="111"/>
      <c r="H7" s="112">
        <v>2</v>
      </c>
      <c r="I7" s="111"/>
      <c r="J7" s="113"/>
    </row>
    <row r="8" spans="2:13" ht="24.95" customHeight="1">
      <c r="B8" s="110">
        <v>4</v>
      </c>
      <c r="C8" s="111" t="s">
        <v>931</v>
      </c>
      <c r="D8" s="111" t="s">
        <v>932</v>
      </c>
      <c r="E8" s="111" t="s">
        <v>930</v>
      </c>
      <c r="F8" s="111" t="s">
        <v>387</v>
      </c>
      <c r="G8" s="111"/>
      <c r="H8" s="112">
        <v>3</v>
      </c>
      <c r="I8" s="111"/>
      <c r="J8" s="114"/>
    </row>
    <row r="9" spans="2:13" ht="24.95" customHeight="1">
      <c r="B9" s="110">
        <v>5</v>
      </c>
      <c r="C9" s="111" t="s">
        <v>933</v>
      </c>
      <c r="D9" s="111" t="s">
        <v>934</v>
      </c>
      <c r="E9" s="111" t="s">
        <v>923</v>
      </c>
      <c r="F9" s="111" t="s">
        <v>446</v>
      </c>
      <c r="G9" s="111"/>
      <c r="H9" s="112">
        <v>3</v>
      </c>
      <c r="I9" s="111"/>
      <c r="J9" s="115"/>
    </row>
    <row r="10" spans="2:13" ht="24.95" customHeight="1">
      <c r="B10" s="110">
        <v>6</v>
      </c>
      <c r="C10" s="111" t="s">
        <v>935</v>
      </c>
      <c r="D10" s="111" t="s">
        <v>936</v>
      </c>
      <c r="E10" s="111" t="s">
        <v>923</v>
      </c>
      <c r="F10" s="111" t="s">
        <v>446</v>
      </c>
      <c r="G10" s="111"/>
      <c r="H10" s="112">
        <v>3</v>
      </c>
      <c r="I10" s="111"/>
      <c r="J10" s="114"/>
    </row>
    <row r="11" spans="2:13" ht="24.95" customHeight="1">
      <c r="B11" s="110">
        <v>7</v>
      </c>
      <c r="C11" s="111" t="s">
        <v>937</v>
      </c>
      <c r="D11" s="111" t="s">
        <v>938</v>
      </c>
      <c r="E11" s="111" t="s">
        <v>939</v>
      </c>
      <c r="F11" s="111" t="s">
        <v>446</v>
      </c>
      <c r="G11" s="111"/>
      <c r="H11" s="112">
        <v>3</v>
      </c>
      <c r="I11" s="111"/>
      <c r="J11" s="114"/>
    </row>
    <row r="12" spans="2:13" ht="24.95" customHeight="1">
      <c r="B12" s="110">
        <v>8</v>
      </c>
      <c r="C12" s="111" t="s">
        <v>940</v>
      </c>
      <c r="D12" s="111" t="s">
        <v>941</v>
      </c>
      <c r="E12" s="111" t="s">
        <v>930</v>
      </c>
      <c r="F12" s="111" t="s">
        <v>387</v>
      </c>
      <c r="G12" s="111"/>
      <c r="H12" s="112">
        <v>3</v>
      </c>
      <c r="I12" s="111"/>
      <c r="J12" s="114"/>
    </row>
    <row r="13" spans="2:13" ht="24.95" customHeight="1">
      <c r="B13" s="110">
        <v>9</v>
      </c>
      <c r="C13" s="111" t="s">
        <v>937</v>
      </c>
      <c r="D13" s="111" t="s">
        <v>942</v>
      </c>
      <c r="E13" s="111" t="s">
        <v>930</v>
      </c>
      <c r="F13" s="111" t="s">
        <v>927</v>
      </c>
      <c r="G13" s="111"/>
      <c r="H13" s="112">
        <v>3</v>
      </c>
      <c r="I13" s="111"/>
      <c r="J13" s="116"/>
    </row>
    <row r="14" spans="2:13" ht="24.95" customHeight="1">
      <c r="B14" s="110">
        <v>10</v>
      </c>
      <c r="C14" s="111" t="s">
        <v>943</v>
      </c>
      <c r="D14" s="111" t="s">
        <v>944</v>
      </c>
      <c r="E14" s="111" t="s">
        <v>945</v>
      </c>
      <c r="F14" s="111" t="s">
        <v>927</v>
      </c>
      <c r="G14" s="111"/>
      <c r="H14" s="112">
        <v>3</v>
      </c>
      <c r="I14" s="111"/>
      <c r="J14" s="116"/>
    </row>
    <row r="15" spans="2:13" ht="24.95" customHeight="1">
      <c r="B15" s="110">
        <v>11</v>
      </c>
      <c r="C15" s="111" t="s">
        <v>946</v>
      </c>
      <c r="D15" s="111" t="s">
        <v>947</v>
      </c>
      <c r="E15" s="111" t="s">
        <v>948</v>
      </c>
      <c r="F15" s="111" t="s">
        <v>387</v>
      </c>
      <c r="G15" s="111"/>
      <c r="H15" s="112">
        <v>3</v>
      </c>
      <c r="I15" s="111"/>
      <c r="J15" s="115"/>
    </row>
    <row r="16" spans="2:13" ht="24.95" customHeight="1">
      <c r="B16" s="110">
        <v>12</v>
      </c>
      <c r="C16" s="111" t="s">
        <v>933</v>
      </c>
      <c r="D16" s="111" t="s">
        <v>949</v>
      </c>
      <c r="E16" s="111" t="s">
        <v>923</v>
      </c>
      <c r="F16" s="111" t="s">
        <v>387</v>
      </c>
      <c r="G16" s="111"/>
      <c r="H16" s="112">
        <v>3</v>
      </c>
      <c r="I16" s="111"/>
      <c r="J16" s="115"/>
    </row>
    <row r="17" spans="2:10" ht="24.95" customHeight="1">
      <c r="B17" s="110">
        <v>13</v>
      </c>
      <c r="C17" s="111" t="s">
        <v>933</v>
      </c>
      <c r="D17" s="111" t="s">
        <v>950</v>
      </c>
      <c r="E17" s="111" t="s">
        <v>923</v>
      </c>
      <c r="F17" s="111" t="s">
        <v>387</v>
      </c>
      <c r="G17" s="111"/>
      <c r="H17" s="112">
        <v>3</v>
      </c>
      <c r="I17" s="111"/>
      <c r="J17" s="115"/>
    </row>
    <row r="18" spans="2:10" ht="24.95" customHeight="1">
      <c r="B18" s="110">
        <v>14</v>
      </c>
      <c r="C18" s="111" t="s">
        <v>951</v>
      </c>
      <c r="D18" s="111" t="s">
        <v>952</v>
      </c>
      <c r="E18" s="111" t="s">
        <v>948</v>
      </c>
      <c r="F18" s="111" t="s">
        <v>387</v>
      </c>
      <c r="G18" s="111"/>
      <c r="H18" s="112">
        <v>3</v>
      </c>
      <c r="I18" s="111"/>
      <c r="J18" s="115"/>
    </row>
    <row r="19" spans="2:10" ht="24.95" customHeight="1">
      <c r="B19" s="110">
        <v>15</v>
      </c>
      <c r="C19" s="111" t="s">
        <v>953</v>
      </c>
      <c r="D19" s="111" t="s">
        <v>954</v>
      </c>
      <c r="E19" s="111" t="s">
        <v>438</v>
      </c>
      <c r="F19" s="111" t="s">
        <v>387</v>
      </c>
      <c r="G19" s="111"/>
      <c r="H19" s="112">
        <v>3</v>
      </c>
      <c r="I19" s="111"/>
      <c r="J19" s="116"/>
    </row>
    <row r="20" spans="2:10" ht="24.95" customHeight="1">
      <c r="B20" s="110">
        <v>16</v>
      </c>
      <c r="C20" s="111" t="s">
        <v>953</v>
      </c>
      <c r="D20" s="111" t="s">
        <v>955</v>
      </c>
      <c r="E20" s="111" t="s">
        <v>438</v>
      </c>
      <c r="F20" s="111" t="s">
        <v>387</v>
      </c>
      <c r="G20" s="111"/>
      <c r="H20" s="112">
        <v>3</v>
      </c>
      <c r="I20" s="111"/>
      <c r="J20" s="116"/>
    </row>
    <row r="21" spans="2:10" ht="24.95" customHeight="1">
      <c r="B21" s="110">
        <v>17</v>
      </c>
      <c r="C21" s="111" t="s">
        <v>940</v>
      </c>
      <c r="D21" s="111" t="s">
        <v>956</v>
      </c>
      <c r="E21" s="111" t="s">
        <v>930</v>
      </c>
      <c r="F21" s="111" t="s">
        <v>387</v>
      </c>
      <c r="G21" s="111"/>
      <c r="H21" s="112">
        <v>3</v>
      </c>
      <c r="I21" s="111"/>
      <c r="J21" s="116"/>
    </row>
    <row r="22" spans="2:10" ht="24.95" customHeight="1">
      <c r="B22" s="110">
        <v>18</v>
      </c>
      <c r="C22" s="111" t="s">
        <v>953</v>
      </c>
      <c r="D22" s="111" t="s">
        <v>957</v>
      </c>
      <c r="E22" s="111" t="s">
        <v>438</v>
      </c>
      <c r="F22" s="111" t="s">
        <v>387</v>
      </c>
      <c r="G22" s="111"/>
      <c r="H22" s="112">
        <v>3</v>
      </c>
      <c r="I22" s="111"/>
      <c r="J22" s="116"/>
    </row>
    <row r="23" spans="2:10" ht="24.95" customHeight="1">
      <c r="B23" s="110">
        <v>19</v>
      </c>
      <c r="C23" s="111" t="s">
        <v>958</v>
      </c>
      <c r="D23" s="111" t="s">
        <v>959</v>
      </c>
      <c r="E23" s="111" t="s">
        <v>948</v>
      </c>
      <c r="F23" s="111" t="s">
        <v>387</v>
      </c>
      <c r="G23" s="111"/>
      <c r="H23" s="112">
        <v>3</v>
      </c>
      <c r="I23" s="111"/>
      <c r="J23" s="116"/>
    </row>
    <row r="24" spans="2:10" ht="24.95" customHeight="1">
      <c r="B24" s="258" t="s">
        <v>370</v>
      </c>
      <c r="C24" s="258"/>
      <c r="D24" s="258"/>
      <c r="E24" s="258"/>
      <c r="F24" s="258"/>
      <c r="G24" s="258"/>
      <c r="H24" s="258"/>
      <c r="I24" s="258"/>
      <c r="J24" s="258"/>
    </row>
    <row r="25" spans="2:10" ht="24.95" customHeight="1">
      <c r="B25" s="110">
        <v>20</v>
      </c>
      <c r="C25" s="111" t="s">
        <v>960</v>
      </c>
      <c r="D25" s="111" t="s">
        <v>961</v>
      </c>
      <c r="E25" s="111" t="s">
        <v>962</v>
      </c>
      <c r="F25" s="111" t="s">
        <v>219</v>
      </c>
      <c r="G25" s="111"/>
      <c r="H25" s="112">
        <v>2</v>
      </c>
      <c r="I25" s="111"/>
      <c r="J25" s="117"/>
    </row>
    <row r="26" spans="2:10" ht="24.95" customHeight="1">
      <c r="B26" s="258" t="s">
        <v>963</v>
      </c>
      <c r="C26" s="258"/>
      <c r="D26" s="258"/>
      <c r="E26" s="258"/>
      <c r="F26" s="258"/>
      <c r="G26" s="258"/>
      <c r="H26" s="258"/>
      <c r="I26" s="258"/>
      <c r="J26" s="258"/>
    </row>
    <row r="27" spans="2:10" ht="24.95" customHeight="1">
      <c r="B27" s="115">
        <v>21</v>
      </c>
      <c r="C27" s="111" t="s">
        <v>964</v>
      </c>
      <c r="D27" s="111" t="s">
        <v>965</v>
      </c>
      <c r="E27" s="111" t="s">
        <v>966</v>
      </c>
      <c r="F27" s="111" t="s">
        <v>967</v>
      </c>
      <c r="G27" s="111"/>
      <c r="H27" s="112">
        <v>3</v>
      </c>
      <c r="I27" s="111"/>
      <c r="J27" s="113"/>
    </row>
    <row r="28" spans="2:10" ht="24.95" customHeight="1">
      <c r="B28" s="115">
        <v>22</v>
      </c>
      <c r="C28" s="111" t="s">
        <v>968</v>
      </c>
      <c r="D28" s="111" t="s">
        <v>969</v>
      </c>
      <c r="E28" s="111" t="s">
        <v>438</v>
      </c>
      <c r="F28" s="111" t="s">
        <v>800</v>
      </c>
      <c r="G28" s="111"/>
      <c r="H28" s="112">
        <v>2</v>
      </c>
      <c r="I28" s="111"/>
      <c r="J28" s="115"/>
    </row>
    <row r="29" spans="2:10" ht="24.95" customHeight="1">
      <c r="B29" s="115">
        <v>23</v>
      </c>
      <c r="C29" s="111" t="s">
        <v>970</v>
      </c>
      <c r="D29" s="111" t="s">
        <v>971</v>
      </c>
      <c r="E29" s="111" t="s">
        <v>972</v>
      </c>
      <c r="F29" s="111" t="s">
        <v>967</v>
      </c>
      <c r="G29" s="111"/>
      <c r="H29" s="112">
        <v>2</v>
      </c>
      <c r="I29" s="111"/>
      <c r="J29" s="115"/>
    </row>
    <row r="30" spans="2:10" ht="24.95" customHeight="1">
      <c r="B30" s="115">
        <v>24</v>
      </c>
      <c r="C30" s="111" t="s">
        <v>935</v>
      </c>
      <c r="D30" s="111" t="s">
        <v>973</v>
      </c>
      <c r="E30" s="111" t="s">
        <v>923</v>
      </c>
      <c r="F30" s="111" t="s">
        <v>967</v>
      </c>
      <c r="G30" s="111"/>
      <c r="H30" s="112">
        <v>3</v>
      </c>
      <c r="I30" s="111"/>
      <c r="J30" s="115"/>
    </row>
    <row r="31" spans="2:10" ht="24.95" customHeight="1">
      <c r="B31" s="115">
        <v>25</v>
      </c>
      <c r="C31" s="111" t="s">
        <v>958</v>
      </c>
      <c r="D31" s="111" t="s">
        <v>974</v>
      </c>
      <c r="E31" s="111" t="s">
        <v>948</v>
      </c>
      <c r="F31" s="111" t="s">
        <v>967</v>
      </c>
      <c r="G31" s="111"/>
      <c r="H31" s="112">
        <v>3</v>
      </c>
      <c r="I31" s="111"/>
      <c r="J31" s="115"/>
    </row>
    <row r="32" spans="2:10" ht="24.95" customHeight="1">
      <c r="B32" s="115">
        <v>26</v>
      </c>
      <c r="C32" s="111" t="s">
        <v>958</v>
      </c>
      <c r="D32" s="111" t="s">
        <v>975</v>
      </c>
      <c r="E32" s="111" t="s">
        <v>948</v>
      </c>
      <c r="F32" s="111" t="s">
        <v>967</v>
      </c>
      <c r="G32" s="111"/>
      <c r="H32" s="112">
        <v>3</v>
      </c>
      <c r="I32" s="111"/>
      <c r="J32" s="115"/>
    </row>
    <row r="33" spans="2:10" ht="24.95" customHeight="1">
      <c r="B33" s="115">
        <v>27</v>
      </c>
      <c r="C33" s="111" t="s">
        <v>940</v>
      </c>
      <c r="D33" s="111" t="s">
        <v>976</v>
      </c>
      <c r="E33" s="111" t="s">
        <v>930</v>
      </c>
      <c r="F33" s="111" t="s">
        <v>967</v>
      </c>
      <c r="G33" s="111"/>
      <c r="H33" s="112">
        <v>3</v>
      </c>
      <c r="I33" s="111"/>
      <c r="J33" s="115"/>
    </row>
    <row r="34" spans="2:10" ht="24.95" customHeight="1">
      <c r="B34" s="115">
        <v>28</v>
      </c>
      <c r="C34" s="111" t="s">
        <v>940</v>
      </c>
      <c r="D34" s="111" t="s">
        <v>977</v>
      </c>
      <c r="E34" s="111" t="s">
        <v>930</v>
      </c>
      <c r="F34" s="111" t="s">
        <v>967</v>
      </c>
      <c r="G34" s="111"/>
      <c r="H34" s="112">
        <v>3</v>
      </c>
      <c r="I34" s="111"/>
      <c r="J34" s="115"/>
    </row>
    <row r="35" spans="2:10" ht="24.95" customHeight="1">
      <c r="B35" s="115">
        <v>29</v>
      </c>
      <c r="C35" s="111" t="s">
        <v>978</v>
      </c>
      <c r="D35" s="111" t="s">
        <v>979</v>
      </c>
      <c r="E35" s="111" t="s">
        <v>980</v>
      </c>
      <c r="F35" s="111" t="s">
        <v>967</v>
      </c>
      <c r="G35" s="111"/>
      <c r="H35" s="112">
        <v>3</v>
      </c>
      <c r="I35" s="111"/>
      <c r="J35" s="115"/>
    </row>
    <row r="36" spans="2:10" ht="24.95" customHeight="1">
      <c r="B36" s="115">
        <v>30</v>
      </c>
      <c r="C36" s="111" t="s">
        <v>921</v>
      </c>
      <c r="D36" s="111" t="s">
        <v>981</v>
      </c>
      <c r="E36" s="111" t="s">
        <v>923</v>
      </c>
      <c r="F36" s="111" t="s">
        <v>967</v>
      </c>
      <c r="G36" s="111"/>
      <c r="H36" s="112">
        <v>3</v>
      </c>
      <c r="I36" s="111"/>
      <c r="J36" s="115"/>
    </row>
    <row r="37" spans="2:10" ht="24.95" customHeight="1">
      <c r="B37" s="115">
        <v>31</v>
      </c>
      <c r="C37" s="111" t="s">
        <v>921</v>
      </c>
      <c r="D37" s="111" t="s">
        <v>982</v>
      </c>
      <c r="E37" s="111" t="s">
        <v>923</v>
      </c>
      <c r="F37" s="111" t="s">
        <v>967</v>
      </c>
      <c r="G37" s="111"/>
      <c r="H37" s="112">
        <v>3</v>
      </c>
      <c r="I37" s="111"/>
      <c r="J37" s="115"/>
    </row>
    <row r="38" spans="2:10" ht="24.95" customHeight="1">
      <c r="B38" s="115">
        <v>32</v>
      </c>
      <c r="C38" s="111" t="s">
        <v>921</v>
      </c>
      <c r="D38" s="111" t="s">
        <v>983</v>
      </c>
      <c r="E38" s="111" t="s">
        <v>923</v>
      </c>
      <c r="F38" s="111" t="s">
        <v>967</v>
      </c>
      <c r="G38" s="111"/>
      <c r="H38" s="112">
        <v>3</v>
      </c>
      <c r="I38" s="111"/>
      <c r="J38" s="115"/>
    </row>
    <row r="39" spans="2:10" ht="24.95" customHeight="1">
      <c r="B39" s="115">
        <v>33</v>
      </c>
      <c r="C39" s="111" t="s">
        <v>921</v>
      </c>
      <c r="D39" s="111" t="s">
        <v>984</v>
      </c>
      <c r="E39" s="111" t="s">
        <v>923</v>
      </c>
      <c r="F39" s="111" t="s">
        <v>967</v>
      </c>
      <c r="G39" s="111"/>
      <c r="H39" s="112">
        <v>3</v>
      </c>
      <c r="I39" s="111"/>
      <c r="J39" s="115"/>
    </row>
    <row r="40" spans="2:10" ht="24.95" customHeight="1">
      <c r="B40" s="115">
        <v>34</v>
      </c>
      <c r="C40" s="111" t="s">
        <v>921</v>
      </c>
      <c r="D40" s="111" t="s">
        <v>985</v>
      </c>
      <c r="E40" s="111" t="s">
        <v>923</v>
      </c>
      <c r="F40" s="111" t="s">
        <v>967</v>
      </c>
      <c r="G40" s="111"/>
      <c r="H40" s="112">
        <v>3</v>
      </c>
      <c r="I40" s="111"/>
      <c r="J40" s="115"/>
    </row>
    <row r="41" spans="2:10" ht="24.95" customHeight="1">
      <c r="B41" s="115">
        <v>35</v>
      </c>
      <c r="C41" s="111" t="s">
        <v>986</v>
      </c>
      <c r="D41" s="111" t="s">
        <v>987</v>
      </c>
      <c r="E41" s="111" t="s">
        <v>930</v>
      </c>
      <c r="F41" s="111" t="s">
        <v>967</v>
      </c>
      <c r="G41" s="111"/>
      <c r="H41" s="112">
        <v>3</v>
      </c>
      <c r="I41" s="111"/>
      <c r="J41" s="115"/>
    </row>
    <row r="42" spans="2:10" ht="24.95" customHeight="1">
      <c r="B42" s="115">
        <v>36</v>
      </c>
      <c r="C42" s="111" t="s">
        <v>988</v>
      </c>
      <c r="D42" s="111" t="s">
        <v>989</v>
      </c>
      <c r="E42" s="111" t="s">
        <v>990</v>
      </c>
      <c r="F42" s="111" t="s">
        <v>967</v>
      </c>
      <c r="G42" s="111"/>
      <c r="H42" s="112">
        <v>3</v>
      </c>
      <c r="I42" s="111"/>
      <c r="J42" s="115"/>
    </row>
    <row r="43" spans="2:10" ht="24.95" customHeight="1">
      <c r="B43" s="115">
        <v>37</v>
      </c>
      <c r="C43" s="111" t="s">
        <v>988</v>
      </c>
      <c r="D43" s="111" t="s">
        <v>991</v>
      </c>
      <c r="E43" s="111" t="s">
        <v>990</v>
      </c>
      <c r="F43" s="111" t="s">
        <v>967</v>
      </c>
      <c r="G43" s="111"/>
      <c r="H43" s="112">
        <v>3</v>
      </c>
      <c r="I43" s="111"/>
      <c r="J43" s="115"/>
    </row>
    <row r="44" spans="2:10" ht="24.95" customHeight="1">
      <c r="B44" s="115">
        <v>38</v>
      </c>
      <c r="C44" s="111" t="s">
        <v>992</v>
      </c>
      <c r="D44" s="111" t="s">
        <v>993</v>
      </c>
      <c r="E44" s="111" t="s">
        <v>930</v>
      </c>
      <c r="F44" s="111" t="s">
        <v>967</v>
      </c>
      <c r="G44" s="111"/>
      <c r="H44" s="112">
        <v>3</v>
      </c>
      <c r="I44" s="111"/>
      <c r="J44" s="115"/>
    </row>
    <row r="45" spans="2:10" ht="24.95" customHeight="1">
      <c r="B45" s="115">
        <v>39</v>
      </c>
      <c r="C45" s="111" t="s">
        <v>992</v>
      </c>
      <c r="D45" s="111" t="s">
        <v>994</v>
      </c>
      <c r="E45" s="111" t="s">
        <v>930</v>
      </c>
      <c r="F45" s="111" t="s">
        <v>967</v>
      </c>
      <c r="G45" s="111"/>
      <c r="H45" s="112">
        <v>3</v>
      </c>
      <c r="I45" s="111"/>
      <c r="J45" s="115"/>
    </row>
    <row r="46" spans="2:10" ht="24.95" customHeight="1">
      <c r="B46" s="115">
        <v>40</v>
      </c>
      <c r="C46" s="111" t="s">
        <v>992</v>
      </c>
      <c r="D46" s="111" t="s">
        <v>995</v>
      </c>
      <c r="E46" s="111" t="s">
        <v>930</v>
      </c>
      <c r="F46" s="111" t="s">
        <v>967</v>
      </c>
      <c r="G46" s="111"/>
      <c r="H46" s="112">
        <v>3</v>
      </c>
      <c r="I46" s="111"/>
      <c r="J46" s="115"/>
    </row>
    <row r="47" spans="2:10" ht="24.95" customHeight="1">
      <c r="B47" s="115">
        <v>41</v>
      </c>
      <c r="C47" s="111" t="s">
        <v>992</v>
      </c>
      <c r="D47" s="111" t="s">
        <v>996</v>
      </c>
      <c r="E47" s="111" t="s">
        <v>930</v>
      </c>
      <c r="F47" s="111" t="s">
        <v>967</v>
      </c>
      <c r="G47" s="111"/>
      <c r="H47" s="112">
        <v>3</v>
      </c>
      <c r="I47" s="111"/>
      <c r="J47" s="115"/>
    </row>
    <row r="48" spans="2:10" ht="24.95" customHeight="1">
      <c r="B48" s="115">
        <v>42</v>
      </c>
      <c r="C48" s="111" t="s">
        <v>992</v>
      </c>
      <c r="D48" s="111" t="s">
        <v>997</v>
      </c>
      <c r="E48" s="111" t="s">
        <v>930</v>
      </c>
      <c r="F48" s="111" t="s">
        <v>967</v>
      </c>
      <c r="G48" s="111"/>
      <c r="H48" s="112">
        <v>3</v>
      </c>
      <c r="I48" s="111"/>
      <c r="J48" s="115"/>
    </row>
    <row r="49" spans="2:10" ht="24.95" customHeight="1">
      <c r="B49" s="115">
        <v>43</v>
      </c>
      <c r="C49" s="111" t="s">
        <v>998</v>
      </c>
      <c r="D49" s="111" t="s">
        <v>999</v>
      </c>
      <c r="E49" s="111" t="s">
        <v>930</v>
      </c>
      <c r="F49" s="111" t="s">
        <v>967</v>
      </c>
      <c r="G49" s="111"/>
      <c r="H49" s="112">
        <v>3</v>
      </c>
      <c r="I49" s="111"/>
      <c r="J49" s="115"/>
    </row>
    <row r="50" spans="2:10" ht="24.95" customHeight="1">
      <c r="B50" s="115">
        <v>44</v>
      </c>
      <c r="C50" s="111" t="s">
        <v>1000</v>
      </c>
      <c r="D50" s="111" t="s">
        <v>1001</v>
      </c>
      <c r="E50" s="111" t="s">
        <v>1002</v>
      </c>
      <c r="F50" s="111" t="s">
        <v>967</v>
      </c>
      <c r="G50" s="111"/>
      <c r="H50" s="112">
        <v>3</v>
      </c>
      <c r="I50" s="111"/>
      <c r="J50" s="115"/>
    </row>
    <row r="51" spans="2:10" ht="24.95" customHeight="1">
      <c r="B51" s="115">
        <v>45</v>
      </c>
      <c r="C51" s="111" t="s">
        <v>1003</v>
      </c>
      <c r="D51" s="111" t="s">
        <v>1004</v>
      </c>
      <c r="E51" s="111" t="s">
        <v>1005</v>
      </c>
      <c r="F51" s="111" t="s">
        <v>967</v>
      </c>
      <c r="G51" s="111"/>
      <c r="H51" s="112">
        <v>3</v>
      </c>
      <c r="I51" s="111"/>
      <c r="J51" s="115"/>
    </row>
    <row r="52" spans="2:10" ht="24.95" customHeight="1">
      <c r="B52" s="115">
        <v>46</v>
      </c>
      <c r="C52" s="111" t="s">
        <v>937</v>
      </c>
      <c r="D52" s="111" t="s">
        <v>1006</v>
      </c>
      <c r="E52" s="111" t="s">
        <v>930</v>
      </c>
      <c r="F52" s="111" t="s">
        <v>967</v>
      </c>
      <c r="G52" s="111"/>
      <c r="H52" s="112">
        <v>3</v>
      </c>
      <c r="I52" s="111"/>
      <c r="J52" s="115"/>
    </row>
    <row r="53" spans="2:10" ht="24.95" customHeight="1">
      <c r="B53" s="115">
        <v>47</v>
      </c>
      <c r="C53" s="111" t="s">
        <v>937</v>
      </c>
      <c r="D53" s="111" t="s">
        <v>1007</v>
      </c>
      <c r="E53" s="111" t="s">
        <v>930</v>
      </c>
      <c r="F53" s="111" t="s">
        <v>967</v>
      </c>
      <c r="G53" s="111"/>
      <c r="H53" s="112">
        <v>3</v>
      </c>
      <c r="I53" s="111"/>
      <c r="J53" s="115"/>
    </row>
    <row r="54" spans="2:10" ht="24.95" customHeight="1">
      <c r="B54" s="115">
        <v>48</v>
      </c>
      <c r="C54" s="111" t="s">
        <v>1008</v>
      </c>
      <c r="D54" s="111" t="s">
        <v>1009</v>
      </c>
      <c r="E54" s="111" t="s">
        <v>972</v>
      </c>
      <c r="F54" s="111" t="s">
        <v>967</v>
      </c>
      <c r="G54" s="111"/>
      <c r="H54" s="112">
        <v>3</v>
      </c>
      <c r="I54" s="111"/>
      <c r="J54" s="115"/>
    </row>
    <row r="55" spans="2:10" ht="24.95" customHeight="1">
      <c r="B55" s="115">
        <v>49</v>
      </c>
      <c r="C55" s="111" t="s">
        <v>988</v>
      </c>
      <c r="D55" s="111" t="s">
        <v>1010</v>
      </c>
      <c r="E55" s="111" t="s">
        <v>990</v>
      </c>
      <c r="F55" s="111" t="s">
        <v>967</v>
      </c>
      <c r="G55" s="111"/>
      <c r="H55" s="112">
        <v>3</v>
      </c>
      <c r="I55" s="111"/>
      <c r="J55" s="115"/>
    </row>
    <row r="56" spans="2:10" ht="24.95" customHeight="1">
      <c r="B56" s="115">
        <v>50</v>
      </c>
      <c r="C56" s="111" t="s">
        <v>1011</v>
      </c>
      <c r="D56" s="111" t="s">
        <v>1012</v>
      </c>
      <c r="E56" s="111" t="s">
        <v>923</v>
      </c>
      <c r="F56" s="111" t="s">
        <v>967</v>
      </c>
      <c r="G56" s="111"/>
      <c r="H56" s="112">
        <v>3</v>
      </c>
      <c r="I56" s="111"/>
      <c r="J56" s="115"/>
    </row>
    <row r="57" spans="2:10" ht="24.95" customHeight="1">
      <c r="B57" s="115">
        <v>51</v>
      </c>
      <c r="C57" s="111" t="s">
        <v>935</v>
      </c>
      <c r="D57" s="111" t="s">
        <v>1013</v>
      </c>
      <c r="E57" s="111" t="s">
        <v>923</v>
      </c>
      <c r="F57" s="111" t="s">
        <v>967</v>
      </c>
      <c r="G57" s="111"/>
      <c r="H57" s="112">
        <v>3</v>
      </c>
      <c r="I57" s="111"/>
      <c r="J57" s="115"/>
    </row>
    <row r="58" spans="2:10" ht="24.95" customHeight="1">
      <c r="B58" s="115">
        <v>52</v>
      </c>
      <c r="C58" s="111" t="s">
        <v>1014</v>
      </c>
      <c r="D58" s="111" t="s">
        <v>1015</v>
      </c>
      <c r="E58" s="111" t="s">
        <v>1002</v>
      </c>
      <c r="F58" s="111" t="s">
        <v>967</v>
      </c>
      <c r="G58" s="111"/>
      <c r="H58" s="112">
        <v>2</v>
      </c>
      <c r="I58" s="111"/>
      <c r="J58" s="115"/>
    </row>
    <row r="59" spans="2:10" ht="24.95" customHeight="1">
      <c r="B59" s="115">
        <v>53</v>
      </c>
      <c r="C59" s="111" t="s">
        <v>1016</v>
      </c>
      <c r="D59" s="111" t="s">
        <v>1017</v>
      </c>
      <c r="E59" s="111" t="s">
        <v>930</v>
      </c>
      <c r="F59" s="111" t="s">
        <v>967</v>
      </c>
      <c r="G59" s="111"/>
      <c r="H59" s="112">
        <v>2</v>
      </c>
      <c r="I59" s="111"/>
      <c r="J59" s="115"/>
    </row>
    <row r="60" spans="2:10" ht="24.95" customHeight="1">
      <c r="B60" s="115">
        <v>54</v>
      </c>
      <c r="C60" s="111" t="s">
        <v>1014</v>
      </c>
      <c r="D60" s="111" t="s">
        <v>1018</v>
      </c>
      <c r="E60" s="111" t="s">
        <v>1002</v>
      </c>
      <c r="F60" s="111" t="s">
        <v>967</v>
      </c>
      <c r="G60" s="111" t="s">
        <v>1019</v>
      </c>
      <c r="H60" s="112">
        <v>1</v>
      </c>
      <c r="I60" s="111"/>
      <c r="J60" s="115"/>
    </row>
    <row r="61" spans="2:10" ht="24.95" customHeight="1">
      <c r="B61" s="115">
        <v>55</v>
      </c>
      <c r="C61" s="111" t="s">
        <v>1020</v>
      </c>
      <c r="D61" s="111" t="s">
        <v>1021</v>
      </c>
      <c r="E61" s="111" t="s">
        <v>923</v>
      </c>
      <c r="F61" s="111" t="s">
        <v>1022</v>
      </c>
      <c r="G61" s="111" t="s">
        <v>1019</v>
      </c>
      <c r="H61" s="112">
        <v>1</v>
      </c>
      <c r="I61" s="111"/>
      <c r="J61" s="115"/>
    </row>
    <row r="62" spans="2:10" ht="24.95" customHeight="1">
      <c r="B62" s="115">
        <v>56</v>
      </c>
      <c r="C62" s="111" t="s">
        <v>1000</v>
      </c>
      <c r="D62" s="111" t="s">
        <v>1023</v>
      </c>
      <c r="E62" s="111" t="s">
        <v>1002</v>
      </c>
      <c r="F62" s="111" t="s">
        <v>967</v>
      </c>
      <c r="G62" s="111"/>
      <c r="H62" s="112">
        <v>3</v>
      </c>
      <c r="I62" s="111"/>
      <c r="J62" s="115"/>
    </row>
    <row r="63" spans="2:10" ht="24.95" customHeight="1">
      <c r="B63" s="115">
        <v>57</v>
      </c>
      <c r="C63" s="111" t="s">
        <v>1024</v>
      </c>
      <c r="D63" s="111" t="s">
        <v>1025</v>
      </c>
      <c r="E63" s="111" t="s">
        <v>948</v>
      </c>
      <c r="F63" s="111" t="s">
        <v>967</v>
      </c>
      <c r="G63" s="111"/>
      <c r="H63" s="112">
        <v>3</v>
      </c>
      <c r="I63" s="111"/>
      <c r="J63" s="115"/>
    </row>
    <row r="64" spans="2:10" ht="24.95" customHeight="1">
      <c r="B64" s="258" t="s">
        <v>1026</v>
      </c>
      <c r="C64" s="258"/>
      <c r="D64" s="258"/>
      <c r="E64" s="258"/>
      <c r="F64" s="258"/>
      <c r="G64" s="258"/>
      <c r="H64" s="258"/>
      <c r="I64" s="258"/>
      <c r="J64" s="258"/>
    </row>
    <row r="65" spans="2:10" ht="24.95" customHeight="1">
      <c r="B65" s="115">
        <v>58</v>
      </c>
      <c r="C65" s="111" t="s">
        <v>988</v>
      </c>
      <c r="D65" s="111" t="s">
        <v>1027</v>
      </c>
      <c r="E65" s="111" t="s">
        <v>990</v>
      </c>
      <c r="F65" s="111" t="s">
        <v>1022</v>
      </c>
      <c r="G65" s="111"/>
      <c r="H65" s="112">
        <v>2</v>
      </c>
      <c r="I65" s="111"/>
      <c r="J65" s="115"/>
    </row>
    <row r="66" spans="2:10" ht="24.95" customHeight="1">
      <c r="B66" s="115">
        <v>59</v>
      </c>
      <c r="C66" s="111" t="s">
        <v>1000</v>
      </c>
      <c r="D66" s="111" t="s">
        <v>1028</v>
      </c>
      <c r="E66" s="111" t="s">
        <v>1002</v>
      </c>
      <c r="F66" s="111" t="s">
        <v>1022</v>
      </c>
      <c r="G66" s="111"/>
      <c r="H66" s="112">
        <v>2</v>
      </c>
      <c r="I66" s="111"/>
      <c r="J66" s="115"/>
    </row>
    <row r="67" spans="2:10" ht="24.95" customHeight="1">
      <c r="B67" s="115">
        <v>60</v>
      </c>
      <c r="C67" s="111" t="s">
        <v>988</v>
      </c>
      <c r="D67" s="111" t="s">
        <v>1029</v>
      </c>
      <c r="E67" s="111" t="s">
        <v>990</v>
      </c>
      <c r="F67" s="111" t="s">
        <v>1022</v>
      </c>
      <c r="G67" s="111"/>
      <c r="H67" s="112">
        <v>3</v>
      </c>
      <c r="I67" s="111"/>
      <c r="J67" s="115"/>
    </row>
    <row r="68" spans="2:10" ht="24.95" customHeight="1">
      <c r="B68" s="115">
        <v>61</v>
      </c>
      <c r="C68" s="111" t="s">
        <v>1030</v>
      </c>
      <c r="D68" s="111" t="s">
        <v>1031</v>
      </c>
      <c r="E68" s="111" t="s">
        <v>1005</v>
      </c>
      <c r="F68" s="111" t="s">
        <v>1022</v>
      </c>
      <c r="G68" s="111"/>
      <c r="H68" s="112">
        <v>3</v>
      </c>
      <c r="I68" s="111"/>
      <c r="J68" s="115"/>
    </row>
    <row r="69" spans="2:10" ht="24.95" customHeight="1">
      <c r="B69" s="115">
        <v>62</v>
      </c>
      <c r="C69" s="111" t="s">
        <v>935</v>
      </c>
      <c r="D69" s="111" t="s">
        <v>1032</v>
      </c>
      <c r="E69" s="111" t="s">
        <v>939</v>
      </c>
      <c r="F69" s="111" t="s">
        <v>1033</v>
      </c>
      <c r="G69" s="111"/>
      <c r="H69" s="112">
        <v>3</v>
      </c>
      <c r="I69" s="111"/>
      <c r="J69" s="115"/>
    </row>
    <row r="70" spans="2:10" ht="24.95" customHeight="1">
      <c r="B70" s="115">
        <v>63</v>
      </c>
      <c r="C70" s="111" t="s">
        <v>1034</v>
      </c>
      <c r="D70" s="111" t="s">
        <v>1035</v>
      </c>
      <c r="E70" s="111" t="s">
        <v>990</v>
      </c>
      <c r="F70" s="111" t="s">
        <v>1033</v>
      </c>
      <c r="G70" s="111"/>
      <c r="H70" s="112">
        <v>3</v>
      </c>
      <c r="I70" s="111"/>
      <c r="J70" s="115"/>
    </row>
    <row r="71" spans="2:10" ht="24.95" customHeight="1">
      <c r="I71" s="118" t="s">
        <v>382</v>
      </c>
      <c r="J71" s="115">
        <f>SUM(J65:J70,J45:J63,J27:J63,J25,J5:J23)</f>
        <v>0</v>
      </c>
    </row>
    <row r="72" spans="2:10" ht="24.95" customHeight="1"/>
    <row r="73" spans="2:10" ht="24.95" customHeight="1"/>
    <row r="74" spans="2:10" ht="24.95" customHeight="1"/>
    <row r="75" spans="2:10" ht="24.95" customHeight="1"/>
    <row r="76" spans="2:10" ht="40.9" customHeight="1"/>
    <row r="77" spans="2:10" ht="40.9" customHeight="1"/>
    <row r="78" spans="2:10" ht="24.95" customHeight="1"/>
    <row r="79" spans="2:10" ht="24.95" customHeight="1"/>
    <row r="80" spans="2:10" ht="24.95" customHeight="1"/>
    <row r="81" spans="2:10" ht="24.95" customHeight="1"/>
    <row r="82" spans="2:10" ht="24.95" customHeight="1"/>
    <row r="83" spans="2:10" ht="24.95" customHeight="1"/>
    <row r="84" spans="2:10" ht="24.95" customHeight="1"/>
    <row r="85" spans="2:10" ht="24.95" customHeight="1"/>
    <row r="86" spans="2:10" ht="24.95" customHeight="1"/>
    <row r="87" spans="2:10" ht="24.95" customHeight="1"/>
    <row r="88" spans="2:10" ht="24.95" customHeight="1"/>
    <row r="89" spans="2:10" ht="24.95" customHeight="1"/>
    <row r="90" spans="2:10" ht="24.95" customHeight="1">
      <c r="B90" s="259"/>
      <c r="C90" s="259"/>
      <c r="D90" s="259"/>
      <c r="E90" s="259"/>
      <c r="F90" s="259"/>
      <c r="G90" s="259"/>
      <c r="H90" s="259"/>
      <c r="I90" s="259"/>
      <c r="J90" s="259"/>
    </row>
    <row r="91" spans="2:10" ht="24.95" customHeight="1"/>
    <row r="92" spans="2:10" ht="24.95" customHeight="1">
      <c r="B92" s="110"/>
      <c r="C92" s="119"/>
      <c r="D92" s="120"/>
      <c r="E92" s="121"/>
      <c r="F92" s="122"/>
      <c r="G92" s="123"/>
      <c r="H92" s="110"/>
      <c r="I92" s="117"/>
      <c r="J92" s="117"/>
    </row>
    <row r="93" spans="2:10" ht="24.95" customHeight="1">
      <c r="B93" s="110"/>
      <c r="C93" s="119"/>
      <c r="D93" s="120"/>
      <c r="E93" s="121"/>
      <c r="F93" s="122"/>
      <c r="G93" s="123"/>
      <c r="H93" s="110"/>
      <c r="I93" s="117"/>
      <c r="J93" s="117"/>
    </row>
    <row r="94" spans="2:10" ht="24.95" customHeight="1">
      <c r="B94" s="110"/>
      <c r="C94" s="119"/>
      <c r="D94" s="120"/>
      <c r="E94" s="121"/>
      <c r="F94" s="122"/>
      <c r="G94" s="123"/>
      <c r="H94" s="110"/>
      <c r="I94" s="117"/>
      <c r="J94" s="117"/>
    </row>
    <row r="95" spans="2:10" ht="24.95" customHeight="1">
      <c r="I95" s="118"/>
      <c r="J95" s="115"/>
    </row>
    <row r="96" spans="2:10" ht="24.95" customHeight="1"/>
    <row r="97" ht="24.95" customHeight="1"/>
    <row r="98" ht="24.95" customHeight="1"/>
    <row r="99" ht="19.899999999999999" customHeight="1"/>
    <row r="112" ht="24.75" customHeight="1"/>
  </sheetData>
  <mergeCells count="7">
    <mergeCell ref="B64:J64"/>
    <mergeCell ref="B90:J90"/>
    <mergeCell ref="B2:J2"/>
    <mergeCell ref="K3:M3"/>
    <mergeCell ref="B4:J4"/>
    <mergeCell ref="B24:J24"/>
    <mergeCell ref="B26:J2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MK67"/>
  <sheetViews>
    <sheetView zoomScale="65" zoomScaleNormal="65" workbookViewId="0">
      <selection activeCell="F15" sqref="F15"/>
    </sheetView>
  </sheetViews>
  <sheetFormatPr defaultRowHeight="14.25"/>
  <cols>
    <col min="1" max="1" width="2.625" style="103" customWidth="1"/>
    <col min="2" max="2" width="4.25" style="104" customWidth="1"/>
    <col min="3" max="3" width="33.125" style="105" customWidth="1"/>
    <col min="4" max="4" width="8" style="105" customWidth="1"/>
    <col min="5" max="5" width="16.625" style="105" customWidth="1"/>
    <col min="6" max="6" width="26.875" style="105" customWidth="1"/>
    <col min="7" max="7" width="17.625" style="104" customWidth="1"/>
    <col min="8" max="8" width="15.75" style="104" customWidth="1"/>
    <col min="9" max="9" width="11.5" style="104" customWidth="1"/>
    <col min="10" max="10" width="13.625" style="104" customWidth="1"/>
    <col min="11" max="11" width="20.625" style="104" customWidth="1"/>
    <col min="12" max="253" width="10.625" style="104" customWidth="1"/>
    <col min="254" max="1022" width="10.625" style="103" customWidth="1"/>
    <col min="1023" max="1025" width="8.625" style="103" customWidth="1"/>
  </cols>
  <sheetData>
    <row r="2" spans="2:13" ht="21" customHeight="1">
      <c r="B2" s="262" t="s">
        <v>0</v>
      </c>
      <c r="C2" s="262"/>
      <c r="D2" s="262"/>
      <c r="E2" s="262"/>
      <c r="F2" s="262"/>
      <c r="G2" s="262"/>
      <c r="H2" s="262"/>
      <c r="I2" s="262"/>
      <c r="J2" s="262"/>
    </row>
    <row r="3" spans="2:13" ht="63.95" customHeight="1"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5" t="s">
        <v>8</v>
      </c>
      <c r="J3" s="125" t="s">
        <v>9</v>
      </c>
      <c r="K3" s="261"/>
      <c r="L3" s="261"/>
      <c r="M3" s="261"/>
    </row>
    <row r="4" spans="2:13" ht="24.95" customHeight="1">
      <c r="B4" s="263" t="s">
        <v>370</v>
      </c>
      <c r="C4" s="263"/>
      <c r="D4" s="263"/>
      <c r="E4" s="263"/>
      <c r="F4" s="263"/>
      <c r="G4" s="263"/>
      <c r="H4" s="263"/>
      <c r="I4" s="263"/>
      <c r="J4" s="263"/>
    </row>
    <row r="5" spans="2:13" s="104" customFormat="1" ht="24.95" customHeight="1">
      <c r="B5" s="110">
        <v>1</v>
      </c>
      <c r="C5" s="115" t="s">
        <v>1036</v>
      </c>
      <c r="D5" s="126">
        <v>6372</v>
      </c>
      <c r="E5" s="127" t="s">
        <v>1037</v>
      </c>
      <c r="F5" s="128" t="s">
        <v>1038</v>
      </c>
      <c r="G5" s="129" t="s">
        <v>1039</v>
      </c>
      <c r="H5" s="110">
        <v>3</v>
      </c>
      <c r="I5" s="117"/>
      <c r="J5" s="117">
        <f>H5*I5</f>
        <v>0</v>
      </c>
    </row>
    <row r="6" spans="2:13" ht="24.95" customHeight="1">
      <c r="G6" s="105"/>
      <c r="I6" s="130" t="s">
        <v>382</v>
      </c>
      <c r="J6" s="115"/>
    </row>
    <row r="7" spans="2:13" ht="24.95" customHeight="1">
      <c r="C7" s="109"/>
      <c r="G7" s="105"/>
    </row>
    <row r="8" spans="2:13" ht="24.95" customHeight="1">
      <c r="G8" s="105"/>
    </row>
    <row r="9" spans="2:13" ht="24.95" customHeight="1"/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40.9" customHeight="1"/>
    <row r="32" ht="40.9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19.899999999999999" customHeight="1"/>
    <row r="67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MK59"/>
  <sheetViews>
    <sheetView topLeftCell="A2" zoomScale="65" zoomScaleNormal="65" workbookViewId="0">
      <selection activeCell="B6" sqref="B6"/>
    </sheetView>
  </sheetViews>
  <sheetFormatPr defaultRowHeight="14.25"/>
  <cols>
    <col min="1" max="1" width="2.625" style="131" customWidth="1"/>
    <col min="2" max="2" width="4.375" style="132" customWidth="1"/>
    <col min="3" max="3" width="53.375" style="133" customWidth="1"/>
    <col min="4" max="4" width="20.625" style="133" customWidth="1"/>
    <col min="5" max="5" width="13" style="133" customWidth="1"/>
    <col min="6" max="6" width="29.625" style="133" customWidth="1"/>
    <col min="7" max="7" width="14.875" style="132" customWidth="1"/>
    <col min="8" max="8" width="15.75" style="132" customWidth="1"/>
    <col min="9" max="9" width="11.625" style="132" customWidth="1"/>
    <col min="10" max="10" width="13.625" style="132" customWidth="1"/>
    <col min="11" max="11" width="20.5" style="132" customWidth="1"/>
    <col min="12" max="253" width="10.75" style="132" customWidth="1"/>
    <col min="254" max="1022" width="10.75" style="131" customWidth="1"/>
    <col min="1023" max="1023" width="8.625" style="131" customWidth="1"/>
    <col min="1024" max="1025" width="8.875" style="106" customWidth="1"/>
  </cols>
  <sheetData>
    <row r="2" spans="2:13" ht="21" customHeight="1">
      <c r="B2" s="264" t="s">
        <v>0</v>
      </c>
      <c r="C2" s="264"/>
      <c r="D2" s="264"/>
      <c r="E2" s="264"/>
      <c r="F2" s="264"/>
      <c r="G2" s="264"/>
      <c r="H2" s="264"/>
      <c r="I2" s="264"/>
      <c r="J2" s="264"/>
    </row>
    <row r="3" spans="2:13" ht="63.9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3" t="s">
        <v>8</v>
      </c>
      <c r="J3" s="93" t="s">
        <v>9</v>
      </c>
      <c r="K3" s="265"/>
      <c r="L3" s="265"/>
      <c r="M3" s="265"/>
    </row>
    <row r="4" spans="2:13" ht="24.95" customHeight="1">
      <c r="B4" s="266" t="s">
        <v>11</v>
      </c>
      <c r="C4" s="266"/>
      <c r="D4" s="266"/>
      <c r="E4" s="266"/>
      <c r="F4" s="266"/>
      <c r="G4" s="266"/>
      <c r="H4" s="266"/>
      <c r="I4" s="266"/>
      <c r="J4" s="266"/>
    </row>
    <row r="5" spans="2:13" ht="24.95" customHeight="1">
      <c r="B5" s="134">
        <v>1</v>
      </c>
      <c r="C5" s="135" t="s">
        <v>1040</v>
      </c>
      <c r="D5" s="136" t="s">
        <v>1041</v>
      </c>
      <c r="E5" s="137" t="s">
        <v>1042</v>
      </c>
      <c r="F5" s="135" t="s">
        <v>1043</v>
      </c>
      <c r="G5" s="138"/>
      <c r="H5" s="139">
        <v>3</v>
      </c>
      <c r="I5" s="140"/>
      <c r="J5" s="140"/>
    </row>
    <row r="6" spans="2:13" ht="24.95" customHeight="1">
      <c r="B6" s="266" t="s">
        <v>370</v>
      </c>
      <c r="C6" s="266"/>
      <c r="D6" s="266"/>
      <c r="E6" s="266"/>
      <c r="F6" s="266"/>
      <c r="G6" s="266"/>
      <c r="H6" s="266"/>
      <c r="I6" s="266"/>
      <c r="J6" s="266"/>
    </row>
    <row r="7" spans="2:13" ht="28.7" customHeight="1">
      <c r="B7" s="134">
        <v>2</v>
      </c>
      <c r="C7" s="135" t="s">
        <v>1044</v>
      </c>
      <c r="D7" s="141" t="s">
        <v>1045</v>
      </c>
      <c r="E7" s="137" t="s">
        <v>1042</v>
      </c>
      <c r="F7" s="142" t="s">
        <v>892</v>
      </c>
      <c r="G7" s="138"/>
      <c r="H7" s="139">
        <v>2</v>
      </c>
      <c r="I7" s="140"/>
      <c r="J7" s="140"/>
    </row>
    <row r="8" spans="2:13" ht="24.95" customHeight="1">
      <c r="B8" s="143">
        <v>3</v>
      </c>
      <c r="C8" s="135" t="s">
        <v>1044</v>
      </c>
      <c r="D8" s="141" t="s">
        <v>1046</v>
      </c>
      <c r="E8" s="137" t="s">
        <v>1042</v>
      </c>
      <c r="F8" s="142" t="s">
        <v>1047</v>
      </c>
      <c r="G8" s="143"/>
      <c r="H8" s="139">
        <v>2</v>
      </c>
      <c r="I8" s="140"/>
      <c r="J8" s="140"/>
    </row>
    <row r="9" spans="2:13" ht="24.95" customHeight="1">
      <c r="I9" s="144" t="s">
        <v>913</v>
      </c>
      <c r="J9" s="144" t="e">
        <f>SUM(J5,J7,J8,#REF!)</f>
        <v>#REF!</v>
      </c>
    </row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40.9" customHeight="1"/>
    <row r="24" ht="40.9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19.899999999999999" customHeight="1"/>
    <row r="59" ht="24.75" customHeight="1"/>
  </sheetData>
  <mergeCells count="4">
    <mergeCell ref="B2:J2"/>
    <mergeCell ref="K3:M3"/>
    <mergeCell ref="B4:J4"/>
    <mergeCell ref="B6:J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MK67"/>
  <sheetViews>
    <sheetView zoomScale="65" zoomScaleNormal="65" workbookViewId="0">
      <selection activeCell="B4" sqref="B4"/>
    </sheetView>
  </sheetViews>
  <sheetFormatPr defaultRowHeight="14.25"/>
  <cols>
    <col min="1" max="1" width="2.625" style="103" customWidth="1"/>
    <col min="2" max="2" width="4.25" style="104" customWidth="1"/>
    <col min="3" max="3" width="31.75" style="105" customWidth="1"/>
    <col min="4" max="4" width="10.25" style="105" customWidth="1"/>
    <col min="5" max="5" width="16.625" style="105" customWidth="1"/>
    <col min="6" max="6" width="26.875" style="105" customWidth="1"/>
    <col min="7" max="7" width="17.625" style="104" customWidth="1"/>
    <col min="8" max="8" width="15.75" style="104" customWidth="1"/>
    <col min="9" max="9" width="11.5" style="104" customWidth="1"/>
    <col min="10" max="10" width="13.625" style="104" customWidth="1"/>
    <col min="11" max="11" width="20.625" style="104" customWidth="1"/>
    <col min="12" max="253" width="10.625" style="104" customWidth="1"/>
    <col min="254" max="1022" width="10.625" style="103" customWidth="1"/>
    <col min="1023" max="1025" width="8.625" style="103" customWidth="1"/>
  </cols>
  <sheetData>
    <row r="2" spans="2:13" ht="21" customHeight="1">
      <c r="B2" s="262" t="s">
        <v>0</v>
      </c>
      <c r="C2" s="262"/>
      <c r="D2" s="262"/>
      <c r="E2" s="262"/>
      <c r="F2" s="262"/>
      <c r="G2" s="262"/>
      <c r="H2" s="262"/>
      <c r="I2" s="262"/>
      <c r="J2" s="262"/>
    </row>
    <row r="3" spans="2:13" ht="63.95" customHeight="1"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5" t="s">
        <v>8</v>
      </c>
      <c r="J3" s="125" t="s">
        <v>9</v>
      </c>
      <c r="K3" s="261"/>
      <c r="L3" s="261"/>
      <c r="M3" s="261"/>
    </row>
    <row r="4" spans="2:13" ht="24.95" customHeight="1">
      <c r="B4" s="263" t="s">
        <v>370</v>
      </c>
      <c r="C4" s="263"/>
      <c r="D4" s="263"/>
      <c r="E4" s="263"/>
      <c r="F4" s="263"/>
      <c r="G4" s="263"/>
      <c r="H4" s="263"/>
      <c r="I4" s="263"/>
      <c r="J4" s="263"/>
    </row>
    <row r="5" spans="2:13" s="104" customFormat="1" ht="24.95" customHeight="1">
      <c r="B5" s="110">
        <v>1</v>
      </c>
      <c r="C5" s="115" t="s">
        <v>1048</v>
      </c>
      <c r="D5" s="126" t="s">
        <v>1049</v>
      </c>
      <c r="E5" s="145" t="s">
        <v>1050</v>
      </c>
      <c r="F5" s="146" t="s">
        <v>1038</v>
      </c>
      <c r="G5" s="129" t="s">
        <v>1039</v>
      </c>
      <c r="H5" s="110">
        <v>3</v>
      </c>
      <c r="I5" s="117"/>
      <c r="J5" s="117">
        <f>H5*I5</f>
        <v>0</v>
      </c>
    </row>
    <row r="6" spans="2:13" ht="24.95" customHeight="1">
      <c r="G6" s="105"/>
      <c r="I6" s="130" t="s">
        <v>382</v>
      </c>
      <c r="J6" s="115"/>
    </row>
    <row r="7" spans="2:13" ht="24.95" customHeight="1">
      <c r="C7" s="109"/>
      <c r="G7" s="105"/>
    </row>
    <row r="8" spans="2:13" ht="24.95" customHeight="1">
      <c r="G8" s="105"/>
    </row>
    <row r="9" spans="2:13" ht="24.95" customHeight="1"/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40.9" customHeight="1"/>
    <row r="32" ht="40.9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19.899999999999999" customHeight="1"/>
    <row r="67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MK67"/>
  <sheetViews>
    <sheetView zoomScale="65" zoomScaleNormal="65" workbookViewId="0">
      <selection activeCell="H12" sqref="H12"/>
    </sheetView>
  </sheetViews>
  <sheetFormatPr defaultRowHeight="14.25"/>
  <cols>
    <col min="1" max="1" width="2.625" style="39" customWidth="1"/>
    <col min="2" max="2" width="4.25" style="23" customWidth="1"/>
    <col min="3" max="3" width="38.5" style="90" customWidth="1"/>
    <col min="4" max="4" width="13.375" style="24" customWidth="1"/>
    <col min="5" max="5" width="15.625" style="24" customWidth="1"/>
    <col min="6" max="6" width="29.5" style="24" customWidth="1"/>
    <col min="7" max="7" width="14.875" style="23" customWidth="1"/>
    <col min="8" max="8" width="15.625" style="23" customWidth="1"/>
    <col min="9" max="9" width="11.5" style="23"/>
    <col min="10" max="10" width="13.625" style="23" customWidth="1"/>
    <col min="11" max="11" width="20.5" style="23" customWidth="1"/>
    <col min="12" max="253" width="10.625" style="23" customWidth="1"/>
    <col min="254" max="1022" width="10.625" style="39" customWidth="1"/>
    <col min="1023" max="1023" width="8.625" style="39" customWidth="1"/>
    <col min="1024" max="1025" width="10.5" style="39" customWidth="1"/>
  </cols>
  <sheetData>
    <row r="2" spans="2:13" ht="21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3" ht="63.95" customHeight="1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252"/>
      <c r="L3" s="252"/>
      <c r="M3" s="252"/>
    </row>
    <row r="4" spans="2:13" ht="24.95" customHeight="1">
      <c r="B4" s="251" t="s">
        <v>370</v>
      </c>
      <c r="C4" s="251"/>
      <c r="D4" s="251"/>
      <c r="E4" s="251"/>
      <c r="F4" s="251"/>
      <c r="G4" s="251"/>
      <c r="H4" s="251"/>
      <c r="I4" s="251"/>
      <c r="J4" s="251"/>
    </row>
    <row r="5" spans="2:13" ht="24.95" customHeight="1">
      <c r="B5" s="26">
        <v>1</v>
      </c>
      <c r="C5" s="30" t="s">
        <v>1051</v>
      </c>
      <c r="D5" s="147" t="s">
        <v>1052</v>
      </c>
      <c r="E5" s="148" t="s">
        <v>1053</v>
      </c>
      <c r="F5" s="30" t="s">
        <v>1054</v>
      </c>
      <c r="G5" s="91"/>
      <c r="H5" s="26">
        <v>3</v>
      </c>
      <c r="I5" s="29"/>
      <c r="J5" s="29"/>
    </row>
    <row r="6" spans="2:13" ht="24.95" customHeight="1">
      <c r="I6" s="59" t="s">
        <v>382</v>
      </c>
      <c r="J6" s="149"/>
    </row>
    <row r="7" spans="2:13" ht="24.95" customHeight="1"/>
    <row r="8" spans="2:13" ht="24.95" customHeight="1"/>
    <row r="9" spans="2:13" ht="24.95" customHeight="1"/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40.9" customHeight="1"/>
    <row r="32" ht="40.9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19.899999999999999" customHeight="1"/>
    <row r="67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K141"/>
  <sheetViews>
    <sheetView topLeftCell="A52" zoomScale="65" zoomScaleNormal="65" workbookViewId="0">
      <selection activeCell="F79" sqref="F79"/>
    </sheetView>
  </sheetViews>
  <sheetFormatPr defaultRowHeight="14.25"/>
  <cols>
    <col min="1" max="1" width="2.625" style="22" customWidth="1"/>
    <col min="2" max="2" width="4.25" style="23" customWidth="1"/>
    <col min="3" max="3" width="60.625" style="24" customWidth="1"/>
    <col min="4" max="4" width="17.375" style="24" customWidth="1"/>
    <col min="5" max="5" width="15.375" style="24" customWidth="1"/>
    <col min="6" max="6" width="42.875" style="24" customWidth="1"/>
    <col min="7" max="7" width="21.875" style="23" customWidth="1"/>
    <col min="8" max="8" width="15.625" style="23" customWidth="1"/>
    <col min="9" max="9" width="11.5" style="23"/>
    <col min="10" max="10" width="13.625" style="23" customWidth="1"/>
    <col min="11" max="11" width="13.375" style="23" customWidth="1"/>
    <col min="12" max="12" width="17" style="23" customWidth="1"/>
    <col min="13" max="253" width="10.625" style="23" customWidth="1"/>
    <col min="254" max="1022" width="10.625" style="22" customWidth="1"/>
    <col min="1023" max="1025" width="8.625" style="22" customWidth="1"/>
  </cols>
  <sheetData>
    <row r="2" spans="2:13" ht="21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3" ht="63.9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22"/>
      <c r="L3" s="241"/>
      <c r="M3" s="25"/>
    </row>
    <row r="4" spans="2:13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3" ht="24.95" customHeight="1">
      <c r="B5" s="26">
        <v>1</v>
      </c>
      <c r="C5" s="27" t="s">
        <v>384</v>
      </c>
      <c r="D5" s="27" t="s">
        <v>385</v>
      </c>
      <c r="E5" s="27" t="s">
        <v>386</v>
      </c>
      <c r="F5" s="27" t="s">
        <v>387</v>
      </c>
      <c r="G5" s="28"/>
      <c r="H5" s="26">
        <v>3</v>
      </c>
      <c r="I5" s="29"/>
      <c r="J5" s="29">
        <f t="shared" ref="J5:J43" si="0">I5*H5</f>
        <v>0</v>
      </c>
    </row>
    <row r="6" spans="2:13" ht="24.95" customHeight="1">
      <c r="B6" s="26">
        <v>2</v>
      </c>
      <c r="C6" s="27" t="s">
        <v>388</v>
      </c>
      <c r="D6" s="27" t="s">
        <v>389</v>
      </c>
      <c r="E6" s="27" t="s">
        <v>386</v>
      </c>
      <c r="F6" s="27" t="s">
        <v>390</v>
      </c>
      <c r="G6" s="28"/>
      <c r="H6" s="26">
        <v>3</v>
      </c>
      <c r="I6" s="29"/>
      <c r="J6" s="29">
        <f t="shared" si="0"/>
        <v>0</v>
      </c>
    </row>
    <row r="7" spans="2:13" ht="24.95" customHeight="1">
      <c r="B7" s="26">
        <v>3</v>
      </c>
      <c r="C7" s="27" t="s">
        <v>391</v>
      </c>
      <c r="D7" s="27" t="s">
        <v>392</v>
      </c>
      <c r="E7" s="27" t="s">
        <v>386</v>
      </c>
      <c r="F7" s="27" t="s">
        <v>390</v>
      </c>
      <c r="G7" s="28"/>
      <c r="H7" s="26">
        <v>3</v>
      </c>
      <c r="I7" s="29"/>
      <c r="J7" s="29">
        <f t="shared" si="0"/>
        <v>0</v>
      </c>
    </row>
    <row r="8" spans="2:13" ht="24.95" customHeight="1">
      <c r="B8" s="26">
        <v>4</v>
      </c>
      <c r="C8" s="27" t="s">
        <v>393</v>
      </c>
      <c r="D8" s="27" t="s">
        <v>394</v>
      </c>
      <c r="E8" s="27" t="s">
        <v>386</v>
      </c>
      <c r="F8" s="27" t="s">
        <v>390</v>
      </c>
      <c r="G8" s="28"/>
      <c r="H8" s="26">
        <v>3</v>
      </c>
      <c r="I8" s="29"/>
      <c r="J8" s="29">
        <f t="shared" si="0"/>
        <v>0</v>
      </c>
    </row>
    <row r="9" spans="2:13" ht="24.95" customHeight="1">
      <c r="B9" s="26">
        <v>5</v>
      </c>
      <c r="C9" s="27" t="s">
        <v>395</v>
      </c>
      <c r="D9" s="27" t="s">
        <v>396</v>
      </c>
      <c r="E9" s="27" t="s">
        <v>386</v>
      </c>
      <c r="F9" s="27" t="s">
        <v>397</v>
      </c>
      <c r="G9" s="28"/>
      <c r="H9" s="26">
        <v>3</v>
      </c>
      <c r="I9" s="29"/>
      <c r="J9" s="29">
        <f t="shared" si="0"/>
        <v>0</v>
      </c>
    </row>
    <row r="10" spans="2:13" ht="24.95" customHeight="1">
      <c r="B10" s="26">
        <v>6</v>
      </c>
      <c r="C10" s="27" t="s">
        <v>398</v>
      </c>
      <c r="D10" s="27" t="s">
        <v>399</v>
      </c>
      <c r="E10" s="27" t="s">
        <v>386</v>
      </c>
      <c r="F10" s="27" t="s">
        <v>400</v>
      </c>
      <c r="G10" s="28"/>
      <c r="H10" s="26">
        <v>3</v>
      </c>
      <c r="I10" s="29"/>
      <c r="J10" s="29">
        <f t="shared" si="0"/>
        <v>0</v>
      </c>
    </row>
    <row r="11" spans="2:13" ht="24.95" customHeight="1">
      <c r="B11" s="26">
        <v>7</v>
      </c>
      <c r="C11" s="27" t="s">
        <v>401</v>
      </c>
      <c r="D11" s="27" t="s">
        <v>402</v>
      </c>
      <c r="E11" s="27" t="s">
        <v>386</v>
      </c>
      <c r="F11" s="27" t="s">
        <v>403</v>
      </c>
      <c r="G11" s="28"/>
      <c r="H11" s="26">
        <v>3</v>
      </c>
      <c r="I11" s="29"/>
      <c r="J11" s="29">
        <f t="shared" si="0"/>
        <v>0</v>
      </c>
    </row>
    <row r="12" spans="2:13" ht="24.95" customHeight="1">
      <c r="B12" s="26">
        <v>8</v>
      </c>
      <c r="C12" s="27" t="s">
        <v>401</v>
      </c>
      <c r="D12" s="27" t="s">
        <v>404</v>
      </c>
      <c r="E12" s="27" t="s">
        <v>386</v>
      </c>
      <c r="F12" s="27" t="s">
        <v>403</v>
      </c>
      <c r="G12" s="28"/>
      <c r="H12" s="26">
        <v>3</v>
      </c>
      <c r="I12" s="29"/>
      <c r="J12" s="29">
        <f t="shared" si="0"/>
        <v>0</v>
      </c>
    </row>
    <row r="13" spans="2:13" ht="24.95" customHeight="1">
      <c r="B13" s="26">
        <v>9</v>
      </c>
      <c r="C13" s="27" t="s">
        <v>405</v>
      </c>
      <c r="D13" s="27" t="s">
        <v>406</v>
      </c>
      <c r="E13" s="27" t="s">
        <v>386</v>
      </c>
      <c r="F13" s="27" t="s">
        <v>403</v>
      </c>
      <c r="G13" s="28"/>
      <c r="H13" s="26">
        <v>3</v>
      </c>
      <c r="I13" s="29"/>
      <c r="J13" s="29">
        <f t="shared" si="0"/>
        <v>0</v>
      </c>
    </row>
    <row r="14" spans="2:13" ht="24.95" customHeight="1">
      <c r="B14" s="26">
        <v>10</v>
      </c>
      <c r="C14" s="27" t="s">
        <v>405</v>
      </c>
      <c r="D14" s="27" t="s">
        <v>407</v>
      </c>
      <c r="E14" s="27" t="s">
        <v>386</v>
      </c>
      <c r="F14" s="27" t="s">
        <v>403</v>
      </c>
      <c r="G14" s="28"/>
      <c r="H14" s="26">
        <v>3</v>
      </c>
      <c r="I14" s="29"/>
      <c r="J14" s="29">
        <f t="shared" si="0"/>
        <v>0</v>
      </c>
    </row>
    <row r="15" spans="2:13" ht="24.95" customHeight="1">
      <c r="B15" s="26">
        <v>11</v>
      </c>
      <c r="C15" s="27" t="s">
        <v>408</v>
      </c>
      <c r="D15" s="27" t="s">
        <v>409</v>
      </c>
      <c r="E15" s="27" t="s">
        <v>386</v>
      </c>
      <c r="F15" s="27" t="s">
        <v>403</v>
      </c>
      <c r="G15" s="28"/>
      <c r="H15" s="26">
        <v>3</v>
      </c>
      <c r="I15" s="29"/>
      <c r="J15" s="29">
        <f t="shared" si="0"/>
        <v>0</v>
      </c>
    </row>
    <row r="16" spans="2:13" ht="24.95" customHeight="1">
      <c r="B16" s="26">
        <v>12</v>
      </c>
      <c r="C16" s="27" t="s">
        <v>410</v>
      </c>
      <c r="D16" s="27" t="s">
        <v>411</v>
      </c>
      <c r="E16" s="27" t="s">
        <v>386</v>
      </c>
      <c r="F16" s="27" t="s">
        <v>403</v>
      </c>
      <c r="G16" s="28"/>
      <c r="H16" s="26">
        <v>3</v>
      </c>
      <c r="I16" s="29"/>
      <c r="J16" s="29">
        <f t="shared" si="0"/>
        <v>0</v>
      </c>
    </row>
    <row r="17" spans="2:10" ht="24.95" customHeight="1">
      <c r="B17" s="26">
        <v>13</v>
      </c>
      <c r="C17" s="27" t="s">
        <v>410</v>
      </c>
      <c r="D17" s="27" t="s">
        <v>412</v>
      </c>
      <c r="E17" s="27" t="s">
        <v>386</v>
      </c>
      <c r="F17" s="27" t="s">
        <v>403</v>
      </c>
      <c r="G17" s="28"/>
      <c r="H17" s="26">
        <v>3</v>
      </c>
      <c r="I17" s="29"/>
      <c r="J17" s="29">
        <f t="shared" si="0"/>
        <v>0</v>
      </c>
    </row>
    <row r="18" spans="2:10" ht="24.95" customHeight="1">
      <c r="B18" s="26">
        <v>14</v>
      </c>
      <c r="C18" s="27" t="s">
        <v>410</v>
      </c>
      <c r="D18" s="27" t="s">
        <v>413</v>
      </c>
      <c r="E18" s="27" t="s">
        <v>386</v>
      </c>
      <c r="F18" s="27" t="s">
        <v>403</v>
      </c>
      <c r="G18" s="28"/>
      <c r="H18" s="26">
        <v>3</v>
      </c>
      <c r="I18" s="29"/>
      <c r="J18" s="29">
        <f t="shared" si="0"/>
        <v>0</v>
      </c>
    </row>
    <row r="19" spans="2:10" ht="24.95" customHeight="1">
      <c r="B19" s="26">
        <v>15</v>
      </c>
      <c r="C19" s="27" t="s">
        <v>410</v>
      </c>
      <c r="D19" s="27" t="s">
        <v>414</v>
      </c>
      <c r="E19" s="27" t="s">
        <v>386</v>
      </c>
      <c r="F19" s="27" t="s">
        <v>403</v>
      </c>
      <c r="G19" s="28"/>
      <c r="H19" s="26">
        <v>3</v>
      </c>
      <c r="I19" s="29"/>
      <c r="J19" s="29">
        <f t="shared" si="0"/>
        <v>0</v>
      </c>
    </row>
    <row r="20" spans="2:10" ht="24.95" customHeight="1">
      <c r="B20" s="26">
        <v>16</v>
      </c>
      <c r="C20" s="27" t="s">
        <v>410</v>
      </c>
      <c r="D20" s="27" t="s">
        <v>415</v>
      </c>
      <c r="E20" s="27" t="s">
        <v>386</v>
      </c>
      <c r="F20" s="27" t="s">
        <v>403</v>
      </c>
      <c r="G20" s="28"/>
      <c r="H20" s="26">
        <v>3</v>
      </c>
      <c r="I20" s="29"/>
      <c r="J20" s="29">
        <f t="shared" si="0"/>
        <v>0</v>
      </c>
    </row>
    <row r="21" spans="2:10" ht="24.95" customHeight="1">
      <c r="B21" s="26">
        <v>17</v>
      </c>
      <c r="C21" s="27" t="s">
        <v>416</v>
      </c>
      <c r="D21" s="27" t="s">
        <v>417</v>
      </c>
      <c r="E21" s="27" t="s">
        <v>386</v>
      </c>
      <c r="F21" s="27" t="s">
        <v>403</v>
      </c>
      <c r="G21" s="28"/>
      <c r="H21" s="26">
        <v>3</v>
      </c>
      <c r="I21" s="29"/>
      <c r="J21" s="29">
        <f t="shared" si="0"/>
        <v>0</v>
      </c>
    </row>
    <row r="22" spans="2:10" ht="24.95" customHeight="1">
      <c r="B22" s="26">
        <v>18</v>
      </c>
      <c r="C22" s="27" t="s">
        <v>418</v>
      </c>
      <c r="D22" s="27" t="s">
        <v>419</v>
      </c>
      <c r="E22" s="27" t="s">
        <v>386</v>
      </c>
      <c r="F22" s="27" t="s">
        <v>403</v>
      </c>
      <c r="G22" s="28"/>
      <c r="H22" s="26">
        <v>3</v>
      </c>
      <c r="I22" s="29"/>
      <c r="J22" s="29">
        <f t="shared" si="0"/>
        <v>0</v>
      </c>
    </row>
    <row r="23" spans="2:10" ht="24.95" customHeight="1">
      <c r="B23" s="26">
        <v>19</v>
      </c>
      <c r="C23" s="27" t="s">
        <v>420</v>
      </c>
      <c r="D23" s="27" t="s">
        <v>421</v>
      </c>
      <c r="E23" s="27" t="s">
        <v>386</v>
      </c>
      <c r="F23" s="27" t="s">
        <v>403</v>
      </c>
      <c r="G23" s="28"/>
      <c r="H23" s="26">
        <v>3</v>
      </c>
      <c r="I23" s="29"/>
      <c r="J23" s="29">
        <f t="shared" si="0"/>
        <v>0</v>
      </c>
    </row>
    <row r="24" spans="2:10" ht="24.95" customHeight="1">
      <c r="B24" s="26">
        <v>20</v>
      </c>
      <c r="C24" s="27" t="s">
        <v>422</v>
      </c>
      <c r="D24" s="27" t="s">
        <v>423</v>
      </c>
      <c r="E24" s="27" t="s">
        <v>386</v>
      </c>
      <c r="F24" s="27" t="s">
        <v>403</v>
      </c>
      <c r="G24" s="28"/>
      <c r="H24" s="26">
        <v>3</v>
      </c>
      <c r="I24" s="29"/>
      <c r="J24" s="29">
        <f t="shared" si="0"/>
        <v>0</v>
      </c>
    </row>
    <row r="25" spans="2:10" ht="24.95" customHeight="1">
      <c r="B25" s="26">
        <v>21</v>
      </c>
      <c r="C25" s="27" t="s">
        <v>422</v>
      </c>
      <c r="D25" s="27" t="s">
        <v>424</v>
      </c>
      <c r="E25" s="27" t="s">
        <v>386</v>
      </c>
      <c r="F25" s="27" t="s">
        <v>403</v>
      </c>
      <c r="G25" s="28"/>
      <c r="H25" s="26">
        <v>3</v>
      </c>
      <c r="I25" s="29"/>
      <c r="J25" s="29">
        <f t="shared" si="0"/>
        <v>0</v>
      </c>
    </row>
    <row r="26" spans="2:10" ht="24.95" customHeight="1">
      <c r="B26" s="26">
        <v>22</v>
      </c>
      <c r="C26" s="27" t="s">
        <v>418</v>
      </c>
      <c r="D26" s="27" t="s">
        <v>425</v>
      </c>
      <c r="E26" s="27" t="s">
        <v>386</v>
      </c>
      <c r="F26" s="27" t="s">
        <v>403</v>
      </c>
      <c r="G26" s="28"/>
      <c r="H26" s="26">
        <v>3</v>
      </c>
      <c r="I26" s="29"/>
      <c r="J26" s="29">
        <f t="shared" si="0"/>
        <v>0</v>
      </c>
    </row>
    <row r="27" spans="2:10" ht="24.95" customHeight="1">
      <c r="B27" s="26">
        <v>23</v>
      </c>
      <c r="C27" s="27" t="s">
        <v>426</v>
      </c>
      <c r="D27" s="27" t="s">
        <v>427</v>
      </c>
      <c r="E27" s="27" t="s">
        <v>386</v>
      </c>
      <c r="F27" s="27" t="s">
        <v>428</v>
      </c>
      <c r="G27" s="28"/>
      <c r="H27" s="26">
        <v>3</v>
      </c>
      <c r="I27" s="29"/>
      <c r="J27" s="29">
        <f t="shared" si="0"/>
        <v>0</v>
      </c>
    </row>
    <row r="28" spans="2:10" ht="24.95" customHeight="1">
      <c r="B28" s="26">
        <v>24</v>
      </c>
      <c r="C28" s="27" t="s">
        <v>426</v>
      </c>
      <c r="D28" s="27" t="s">
        <v>429</v>
      </c>
      <c r="E28" s="27" t="s">
        <v>386</v>
      </c>
      <c r="F28" s="27" t="s">
        <v>428</v>
      </c>
      <c r="G28" s="28"/>
      <c r="H28" s="26">
        <v>3</v>
      </c>
      <c r="I28" s="29"/>
      <c r="J28" s="29">
        <f t="shared" si="0"/>
        <v>0</v>
      </c>
    </row>
    <row r="29" spans="2:10" ht="24.95" customHeight="1">
      <c r="B29" s="26">
        <v>25</v>
      </c>
      <c r="C29" s="27" t="s">
        <v>430</v>
      </c>
      <c r="D29" s="27" t="s">
        <v>431</v>
      </c>
      <c r="E29" s="27" t="s">
        <v>386</v>
      </c>
      <c r="F29" s="27" t="s">
        <v>432</v>
      </c>
      <c r="G29" s="28"/>
      <c r="H29" s="26">
        <v>3</v>
      </c>
      <c r="I29" s="29"/>
      <c r="J29" s="29">
        <f t="shared" si="0"/>
        <v>0</v>
      </c>
    </row>
    <row r="30" spans="2:10" ht="24.95" customHeight="1">
      <c r="B30" s="26">
        <v>26</v>
      </c>
      <c r="C30" s="27" t="s">
        <v>433</v>
      </c>
      <c r="D30" s="27" t="s">
        <v>434</v>
      </c>
      <c r="E30" s="27" t="s">
        <v>386</v>
      </c>
      <c r="F30" s="27" t="s">
        <v>30</v>
      </c>
      <c r="G30" s="28"/>
      <c r="H30" s="26">
        <v>3</v>
      </c>
      <c r="I30" s="29"/>
      <c r="J30" s="29">
        <f t="shared" si="0"/>
        <v>0</v>
      </c>
    </row>
    <row r="31" spans="2:10" ht="24.95" customHeight="1">
      <c r="B31" s="26">
        <v>27</v>
      </c>
      <c r="C31" s="27" t="s">
        <v>433</v>
      </c>
      <c r="D31" s="27" t="s">
        <v>435</v>
      </c>
      <c r="E31" s="27" t="s">
        <v>386</v>
      </c>
      <c r="F31" s="27" t="s">
        <v>35</v>
      </c>
      <c r="G31" s="28"/>
      <c r="H31" s="26">
        <v>3</v>
      </c>
      <c r="I31" s="29"/>
      <c r="J31" s="29">
        <f t="shared" si="0"/>
        <v>0</v>
      </c>
    </row>
    <row r="32" spans="2:10" ht="24.95" customHeight="1">
      <c r="B32" s="234">
        <v>28</v>
      </c>
      <c r="C32" s="239" t="s">
        <v>436</v>
      </c>
      <c r="D32" s="239" t="s">
        <v>437</v>
      </c>
      <c r="E32" s="239" t="s">
        <v>438</v>
      </c>
      <c r="F32" s="230" t="s">
        <v>439</v>
      </c>
      <c r="G32" s="240"/>
      <c r="H32" s="234">
        <v>3</v>
      </c>
      <c r="I32" s="236"/>
      <c r="J32" s="236">
        <f t="shared" si="0"/>
        <v>0</v>
      </c>
    </row>
    <row r="33" spans="2:10" ht="24.95" customHeight="1">
      <c r="B33" s="234">
        <v>29</v>
      </c>
      <c r="C33" s="239" t="s">
        <v>440</v>
      </c>
      <c r="D33" s="239" t="s">
        <v>441</v>
      </c>
      <c r="E33" s="239" t="s">
        <v>438</v>
      </c>
      <c r="F33" s="230" t="s">
        <v>439</v>
      </c>
      <c r="G33" s="240"/>
      <c r="H33" s="234">
        <v>3</v>
      </c>
      <c r="I33" s="236"/>
      <c r="J33" s="236">
        <f t="shared" si="0"/>
        <v>0</v>
      </c>
    </row>
    <row r="34" spans="2:10" ht="24.95" customHeight="1">
      <c r="B34" s="234">
        <v>30</v>
      </c>
      <c r="C34" s="239" t="s">
        <v>440</v>
      </c>
      <c r="D34" s="239" t="s">
        <v>442</v>
      </c>
      <c r="E34" s="239" t="s">
        <v>438</v>
      </c>
      <c r="F34" s="239" t="s">
        <v>403</v>
      </c>
      <c r="G34" s="240"/>
      <c r="H34" s="234">
        <v>3</v>
      </c>
      <c r="I34" s="236"/>
      <c r="J34" s="236">
        <f t="shared" si="0"/>
        <v>0</v>
      </c>
    </row>
    <row r="35" spans="2:10" ht="24.95" customHeight="1">
      <c r="B35" s="234">
        <v>31</v>
      </c>
      <c r="C35" s="239" t="s">
        <v>443</v>
      </c>
      <c r="D35" s="239" t="s">
        <v>444</v>
      </c>
      <c r="E35" s="239" t="s">
        <v>445</v>
      </c>
      <c r="F35" s="239" t="s">
        <v>446</v>
      </c>
      <c r="G35" s="240"/>
      <c r="H35" s="234">
        <v>3</v>
      </c>
      <c r="I35" s="236"/>
      <c r="J35" s="236">
        <f t="shared" si="0"/>
        <v>0</v>
      </c>
    </row>
    <row r="36" spans="2:10" ht="24.95" customHeight="1">
      <c r="B36" s="234">
        <v>32</v>
      </c>
      <c r="C36" s="239" t="s">
        <v>447</v>
      </c>
      <c r="D36" s="239" t="s">
        <v>448</v>
      </c>
      <c r="E36" s="239" t="s">
        <v>445</v>
      </c>
      <c r="F36" s="239" t="s">
        <v>446</v>
      </c>
      <c r="G36" s="240"/>
      <c r="H36" s="234">
        <v>3</v>
      </c>
      <c r="I36" s="236"/>
      <c r="J36" s="236">
        <f t="shared" si="0"/>
        <v>0</v>
      </c>
    </row>
    <row r="37" spans="2:10" ht="24.95" customHeight="1">
      <c r="B37" s="234">
        <v>33</v>
      </c>
      <c r="C37" s="239" t="s">
        <v>447</v>
      </c>
      <c r="D37" s="239" t="s">
        <v>449</v>
      </c>
      <c r="E37" s="239" t="s">
        <v>445</v>
      </c>
      <c r="F37" s="239" t="s">
        <v>446</v>
      </c>
      <c r="G37" s="240"/>
      <c r="H37" s="234">
        <v>3</v>
      </c>
      <c r="I37" s="236"/>
      <c r="J37" s="236">
        <f t="shared" si="0"/>
        <v>0</v>
      </c>
    </row>
    <row r="38" spans="2:10" ht="24.95" customHeight="1">
      <c r="B38" s="26">
        <v>34</v>
      </c>
      <c r="C38" s="27" t="s">
        <v>450</v>
      </c>
      <c r="D38" s="27" t="s">
        <v>451</v>
      </c>
      <c r="E38" s="27" t="s">
        <v>452</v>
      </c>
      <c r="F38" s="27" t="s">
        <v>387</v>
      </c>
      <c r="G38" s="28"/>
      <c r="H38" s="26">
        <v>3</v>
      </c>
      <c r="I38" s="29"/>
      <c r="J38" s="29">
        <f t="shared" si="0"/>
        <v>0</v>
      </c>
    </row>
    <row r="39" spans="2:10" ht="24.95" customHeight="1">
      <c r="B39" s="26">
        <v>35</v>
      </c>
      <c r="C39" s="27" t="s">
        <v>450</v>
      </c>
      <c r="D39" s="27" t="s">
        <v>453</v>
      </c>
      <c r="E39" s="27" t="s">
        <v>452</v>
      </c>
      <c r="F39" s="27" t="s">
        <v>390</v>
      </c>
      <c r="G39" s="28"/>
      <c r="H39" s="26">
        <v>3</v>
      </c>
      <c r="I39" s="29"/>
      <c r="J39" s="29">
        <f t="shared" si="0"/>
        <v>0</v>
      </c>
    </row>
    <row r="40" spans="2:10" ht="24.95" customHeight="1">
      <c r="B40" s="26">
        <v>36</v>
      </c>
      <c r="C40" s="27" t="s">
        <v>450</v>
      </c>
      <c r="D40" s="27" t="s">
        <v>454</v>
      </c>
      <c r="E40" s="27" t="s">
        <v>452</v>
      </c>
      <c r="F40" s="27" t="s">
        <v>390</v>
      </c>
      <c r="G40" s="28"/>
      <c r="H40" s="26">
        <v>3</v>
      </c>
      <c r="I40" s="29"/>
      <c r="J40" s="29">
        <f t="shared" si="0"/>
        <v>0</v>
      </c>
    </row>
    <row r="41" spans="2:10" ht="24.95" customHeight="1">
      <c r="B41" s="26">
        <v>37</v>
      </c>
      <c r="C41" s="27" t="s">
        <v>450</v>
      </c>
      <c r="D41" s="27" t="s">
        <v>455</v>
      </c>
      <c r="E41" s="27" t="s">
        <v>452</v>
      </c>
      <c r="F41" s="27" t="s">
        <v>432</v>
      </c>
      <c r="G41" s="28"/>
      <c r="H41" s="26">
        <v>3</v>
      </c>
      <c r="I41" s="29"/>
      <c r="J41" s="29">
        <f t="shared" si="0"/>
        <v>0</v>
      </c>
    </row>
    <row r="42" spans="2:10" ht="24.95" customHeight="1">
      <c r="B42" s="26">
        <v>38</v>
      </c>
      <c r="C42" s="27" t="s">
        <v>450</v>
      </c>
      <c r="D42" s="27" t="s">
        <v>456</v>
      </c>
      <c r="E42" s="27" t="s">
        <v>452</v>
      </c>
      <c r="F42" s="27" t="s">
        <v>457</v>
      </c>
      <c r="G42" s="28"/>
      <c r="H42" s="26">
        <v>3</v>
      </c>
      <c r="I42" s="29"/>
      <c r="J42" s="29">
        <f t="shared" si="0"/>
        <v>0</v>
      </c>
    </row>
    <row r="43" spans="2:10" ht="24.95" customHeight="1">
      <c r="B43" s="26">
        <v>39</v>
      </c>
      <c r="C43" s="27" t="s">
        <v>450</v>
      </c>
      <c r="D43" s="27" t="s">
        <v>458</v>
      </c>
      <c r="E43" s="27" t="s">
        <v>452</v>
      </c>
      <c r="F43" s="27" t="s">
        <v>459</v>
      </c>
      <c r="G43" s="28"/>
      <c r="H43" s="26">
        <v>3</v>
      </c>
      <c r="I43" s="29"/>
      <c r="J43" s="29">
        <f t="shared" si="0"/>
        <v>0</v>
      </c>
    </row>
    <row r="44" spans="2:10" ht="24.95" customHeight="1">
      <c r="B44" s="243" t="s">
        <v>192</v>
      </c>
      <c r="C44" s="243"/>
      <c r="D44" s="243"/>
      <c r="E44" s="243"/>
      <c r="F44" s="243"/>
      <c r="G44" s="243"/>
      <c r="H44" s="243"/>
      <c r="I44" s="243"/>
      <c r="J44" s="243"/>
    </row>
    <row r="45" spans="2:10" ht="24.95" customHeight="1">
      <c r="B45" s="26">
        <v>40</v>
      </c>
      <c r="C45" s="27" t="s">
        <v>460</v>
      </c>
      <c r="D45" s="27" t="s">
        <v>461</v>
      </c>
      <c r="E45" s="27" t="s">
        <v>386</v>
      </c>
      <c r="F45" s="27" t="s">
        <v>462</v>
      </c>
      <c r="G45" s="28"/>
      <c r="H45" s="26">
        <v>2</v>
      </c>
      <c r="I45" s="29"/>
      <c r="J45" s="29">
        <f t="shared" ref="J45:J67" si="1">I45*H45</f>
        <v>0</v>
      </c>
    </row>
    <row r="46" spans="2:10" ht="24.95" customHeight="1">
      <c r="B46" s="26">
        <v>41</v>
      </c>
      <c r="C46" s="27" t="s">
        <v>460</v>
      </c>
      <c r="D46" s="27" t="s">
        <v>463</v>
      </c>
      <c r="E46" s="27" t="s">
        <v>386</v>
      </c>
      <c r="F46" s="27" t="s">
        <v>462</v>
      </c>
      <c r="G46" s="28"/>
      <c r="H46" s="26">
        <v>2</v>
      </c>
      <c r="I46" s="29"/>
      <c r="J46" s="29">
        <f t="shared" si="1"/>
        <v>0</v>
      </c>
    </row>
    <row r="47" spans="2:10" ht="24.95" customHeight="1">
      <c r="B47" s="26">
        <v>42</v>
      </c>
      <c r="C47" s="27" t="s">
        <v>433</v>
      </c>
      <c r="D47" s="27" t="s">
        <v>464</v>
      </c>
      <c r="E47" s="27" t="s">
        <v>386</v>
      </c>
      <c r="F47" s="27" t="s">
        <v>462</v>
      </c>
      <c r="G47" s="28"/>
      <c r="H47" s="26">
        <v>2</v>
      </c>
      <c r="I47" s="29"/>
      <c r="J47" s="29">
        <f t="shared" si="1"/>
        <v>0</v>
      </c>
    </row>
    <row r="48" spans="2:10" ht="24.95" customHeight="1">
      <c r="B48" s="26">
        <v>43</v>
      </c>
      <c r="C48" s="27" t="s">
        <v>465</v>
      </c>
      <c r="D48" s="27" t="s">
        <v>466</v>
      </c>
      <c r="E48" s="27" t="s">
        <v>386</v>
      </c>
      <c r="F48" s="27" t="s">
        <v>467</v>
      </c>
      <c r="G48" s="28"/>
      <c r="H48" s="26">
        <v>3</v>
      </c>
      <c r="I48" s="29"/>
      <c r="J48" s="29">
        <f t="shared" si="1"/>
        <v>0</v>
      </c>
    </row>
    <row r="49" spans="2:10" ht="24.95" customHeight="1">
      <c r="B49" s="26">
        <v>44</v>
      </c>
      <c r="C49" s="27" t="s">
        <v>468</v>
      </c>
      <c r="D49" s="27" t="s">
        <v>469</v>
      </c>
      <c r="E49" s="27" t="s">
        <v>386</v>
      </c>
      <c r="F49" s="27" t="s">
        <v>467</v>
      </c>
      <c r="G49" s="28"/>
      <c r="H49" s="26">
        <v>3</v>
      </c>
      <c r="I49" s="29"/>
      <c r="J49" s="29">
        <f t="shared" si="1"/>
        <v>0</v>
      </c>
    </row>
    <row r="50" spans="2:10" ht="24.95" customHeight="1">
      <c r="B50" s="26">
        <v>45</v>
      </c>
      <c r="C50" s="27" t="s">
        <v>470</v>
      </c>
      <c r="D50" s="27" t="s">
        <v>471</v>
      </c>
      <c r="E50" s="27" t="s">
        <v>386</v>
      </c>
      <c r="F50" s="27" t="s">
        <v>467</v>
      </c>
      <c r="G50" s="28"/>
      <c r="H50" s="26">
        <v>3</v>
      </c>
      <c r="I50" s="29"/>
      <c r="J50" s="29">
        <f t="shared" si="1"/>
        <v>0</v>
      </c>
    </row>
    <row r="51" spans="2:10" ht="24.95" customHeight="1">
      <c r="B51" s="26">
        <v>46</v>
      </c>
      <c r="C51" s="27" t="s">
        <v>472</v>
      </c>
      <c r="D51" s="27" t="s">
        <v>473</v>
      </c>
      <c r="E51" s="27" t="s">
        <v>386</v>
      </c>
      <c r="F51" s="27" t="s">
        <v>219</v>
      </c>
      <c r="G51" s="28"/>
      <c r="H51" s="26">
        <v>3</v>
      </c>
      <c r="I51" s="29"/>
      <c r="J51" s="29">
        <f t="shared" si="1"/>
        <v>0</v>
      </c>
    </row>
    <row r="52" spans="2:10" ht="24.95" customHeight="1">
      <c r="B52" s="26">
        <v>47</v>
      </c>
      <c r="C52" s="27" t="s">
        <v>472</v>
      </c>
      <c r="D52" s="27" t="s">
        <v>474</v>
      </c>
      <c r="E52" s="27" t="s">
        <v>386</v>
      </c>
      <c r="F52" s="27" t="s">
        <v>219</v>
      </c>
      <c r="G52" s="28"/>
      <c r="H52" s="26">
        <v>3</v>
      </c>
      <c r="I52" s="29"/>
      <c r="J52" s="29">
        <f t="shared" si="1"/>
        <v>0</v>
      </c>
    </row>
    <row r="53" spans="2:10" ht="24.95" customHeight="1">
      <c r="B53" s="26">
        <v>48</v>
      </c>
      <c r="C53" s="27" t="s">
        <v>475</v>
      </c>
      <c r="D53" s="27" t="s">
        <v>476</v>
      </c>
      <c r="E53" s="27" t="s">
        <v>386</v>
      </c>
      <c r="F53" s="30" t="s">
        <v>271</v>
      </c>
      <c r="G53" s="28"/>
      <c r="H53" s="26">
        <v>3</v>
      </c>
      <c r="I53" s="29"/>
      <c r="J53" s="29">
        <f t="shared" si="1"/>
        <v>0</v>
      </c>
    </row>
    <row r="54" spans="2:10" ht="24.95" customHeight="1">
      <c r="B54" s="26">
        <v>49</v>
      </c>
      <c r="C54" s="27" t="s">
        <v>477</v>
      </c>
      <c r="D54" s="27" t="s">
        <v>478</v>
      </c>
      <c r="E54" s="27" t="s">
        <v>386</v>
      </c>
      <c r="F54" s="30" t="s">
        <v>271</v>
      </c>
      <c r="G54" s="28"/>
      <c r="H54" s="26">
        <v>3</v>
      </c>
      <c r="I54" s="29"/>
      <c r="J54" s="29">
        <f t="shared" si="1"/>
        <v>0</v>
      </c>
    </row>
    <row r="55" spans="2:10" ht="24.95" customHeight="1">
      <c r="B55" s="26">
        <v>50</v>
      </c>
      <c r="C55" s="27" t="s">
        <v>475</v>
      </c>
      <c r="D55" s="27" t="s">
        <v>479</v>
      </c>
      <c r="E55" s="27" t="s">
        <v>386</v>
      </c>
      <c r="F55" s="30" t="s">
        <v>271</v>
      </c>
      <c r="G55" s="28"/>
      <c r="H55" s="26">
        <v>3</v>
      </c>
      <c r="I55" s="29"/>
      <c r="J55" s="29">
        <f t="shared" si="1"/>
        <v>0</v>
      </c>
    </row>
    <row r="56" spans="2:10" ht="24.95" customHeight="1">
      <c r="B56" s="26">
        <v>51</v>
      </c>
      <c r="C56" s="27" t="s">
        <v>480</v>
      </c>
      <c r="D56" s="27" t="s">
        <v>481</v>
      </c>
      <c r="E56" s="27" t="s">
        <v>386</v>
      </c>
      <c r="F56" s="30" t="s">
        <v>271</v>
      </c>
      <c r="G56" s="28"/>
      <c r="H56" s="26">
        <v>3</v>
      </c>
      <c r="I56" s="29"/>
      <c r="J56" s="29">
        <f t="shared" si="1"/>
        <v>0</v>
      </c>
    </row>
    <row r="57" spans="2:10" ht="24.95" customHeight="1">
      <c r="B57" s="26">
        <v>52</v>
      </c>
      <c r="C57" s="27" t="s">
        <v>482</v>
      </c>
      <c r="D57" s="27" t="s">
        <v>483</v>
      </c>
      <c r="E57" s="27" t="s">
        <v>386</v>
      </c>
      <c r="F57" s="30" t="s">
        <v>271</v>
      </c>
      <c r="G57" s="28"/>
      <c r="H57" s="26">
        <v>3</v>
      </c>
      <c r="I57" s="29"/>
      <c r="J57" s="29">
        <f t="shared" si="1"/>
        <v>0</v>
      </c>
    </row>
    <row r="58" spans="2:10" ht="24.95" customHeight="1">
      <c r="B58" s="26">
        <v>53</v>
      </c>
      <c r="C58" s="27" t="s">
        <v>484</v>
      </c>
      <c r="D58" s="27" t="s">
        <v>485</v>
      </c>
      <c r="E58" s="27" t="s">
        <v>386</v>
      </c>
      <c r="F58" s="30" t="s">
        <v>271</v>
      </c>
      <c r="G58" s="28"/>
      <c r="H58" s="26">
        <v>3</v>
      </c>
      <c r="I58" s="29"/>
      <c r="J58" s="29">
        <f t="shared" si="1"/>
        <v>0</v>
      </c>
    </row>
    <row r="59" spans="2:10" ht="24.95" customHeight="1">
      <c r="B59" s="26">
        <v>54</v>
      </c>
      <c r="C59" s="27" t="s">
        <v>475</v>
      </c>
      <c r="D59" s="27" t="s">
        <v>486</v>
      </c>
      <c r="E59" s="27" t="s">
        <v>386</v>
      </c>
      <c r="F59" s="30" t="s">
        <v>271</v>
      </c>
      <c r="G59" s="28"/>
      <c r="H59" s="26">
        <v>3</v>
      </c>
      <c r="I59" s="29"/>
      <c r="J59" s="29">
        <f t="shared" si="1"/>
        <v>0</v>
      </c>
    </row>
    <row r="60" spans="2:10" ht="24.95" customHeight="1">
      <c r="B60" s="26">
        <v>55</v>
      </c>
      <c r="C60" s="27" t="s">
        <v>475</v>
      </c>
      <c r="D60" s="27" t="s">
        <v>487</v>
      </c>
      <c r="E60" s="27" t="s">
        <v>386</v>
      </c>
      <c r="F60" s="30" t="s">
        <v>271</v>
      </c>
      <c r="G60" s="28"/>
      <c r="H60" s="26">
        <v>3</v>
      </c>
      <c r="I60" s="29"/>
      <c r="J60" s="29">
        <f t="shared" si="1"/>
        <v>0</v>
      </c>
    </row>
    <row r="61" spans="2:10" ht="24.95" customHeight="1">
      <c r="B61" s="26">
        <v>56</v>
      </c>
      <c r="C61" s="27" t="s">
        <v>475</v>
      </c>
      <c r="D61" s="27" t="s">
        <v>488</v>
      </c>
      <c r="E61" s="27" t="s">
        <v>386</v>
      </c>
      <c r="F61" s="30" t="s">
        <v>271</v>
      </c>
      <c r="G61" s="28"/>
      <c r="H61" s="26">
        <v>3</v>
      </c>
      <c r="I61" s="29"/>
      <c r="J61" s="29">
        <f t="shared" si="1"/>
        <v>0</v>
      </c>
    </row>
    <row r="62" spans="2:10" ht="24.95" customHeight="1">
      <c r="B62" s="26">
        <v>57</v>
      </c>
      <c r="C62" s="27" t="s">
        <v>410</v>
      </c>
      <c r="D62" s="27" t="s">
        <v>489</v>
      </c>
      <c r="E62" s="27" t="s">
        <v>386</v>
      </c>
      <c r="F62" s="30" t="s">
        <v>271</v>
      </c>
      <c r="G62" s="28"/>
      <c r="H62" s="26">
        <v>3</v>
      </c>
      <c r="I62" s="29"/>
      <c r="J62" s="29">
        <f t="shared" si="1"/>
        <v>0</v>
      </c>
    </row>
    <row r="63" spans="2:10" ht="24.95" customHeight="1">
      <c r="B63" s="26">
        <v>58</v>
      </c>
      <c r="C63" s="27" t="s">
        <v>490</v>
      </c>
      <c r="D63" s="27" t="s">
        <v>491</v>
      </c>
      <c r="E63" s="27" t="s">
        <v>386</v>
      </c>
      <c r="F63" s="30" t="s">
        <v>305</v>
      </c>
      <c r="G63" s="28"/>
      <c r="H63" s="26">
        <v>3</v>
      </c>
      <c r="I63" s="29"/>
      <c r="J63" s="29">
        <f t="shared" si="1"/>
        <v>0</v>
      </c>
    </row>
    <row r="64" spans="2:10" ht="24.95" customHeight="1">
      <c r="B64" s="26">
        <v>59</v>
      </c>
      <c r="C64" s="27" t="s">
        <v>492</v>
      </c>
      <c r="D64" s="27" t="s">
        <v>493</v>
      </c>
      <c r="E64" s="27" t="s">
        <v>386</v>
      </c>
      <c r="F64" s="30" t="s">
        <v>494</v>
      </c>
      <c r="G64" s="28"/>
      <c r="H64" s="26">
        <v>3</v>
      </c>
      <c r="I64" s="29"/>
      <c r="J64" s="29">
        <f t="shared" si="1"/>
        <v>0</v>
      </c>
    </row>
    <row r="65" spans="2:10" ht="24.95" customHeight="1">
      <c r="B65" s="26">
        <v>60</v>
      </c>
      <c r="C65" s="27" t="s">
        <v>495</v>
      </c>
      <c r="D65" s="27" t="s">
        <v>496</v>
      </c>
      <c r="E65" s="27" t="s">
        <v>386</v>
      </c>
      <c r="F65" s="30" t="s">
        <v>497</v>
      </c>
      <c r="G65" s="28"/>
      <c r="H65" s="26">
        <v>3</v>
      </c>
      <c r="I65" s="29"/>
      <c r="J65" s="29">
        <f t="shared" si="1"/>
        <v>0</v>
      </c>
    </row>
    <row r="66" spans="2:10" ht="24.95" customHeight="1">
      <c r="B66" s="234">
        <v>61</v>
      </c>
      <c r="C66" s="239" t="s">
        <v>498</v>
      </c>
      <c r="D66" s="239" t="s">
        <v>499</v>
      </c>
      <c r="E66" s="239" t="s">
        <v>438</v>
      </c>
      <c r="F66" s="239" t="s">
        <v>462</v>
      </c>
      <c r="G66" s="240"/>
      <c r="H66" s="234">
        <v>3</v>
      </c>
      <c r="I66" s="236"/>
      <c r="J66" s="236">
        <f t="shared" si="1"/>
        <v>0</v>
      </c>
    </row>
    <row r="67" spans="2:10" ht="24.95" customHeight="1">
      <c r="B67" s="26">
        <v>62</v>
      </c>
      <c r="C67" s="27" t="s">
        <v>450</v>
      </c>
      <c r="D67" s="27" t="s">
        <v>500</v>
      </c>
      <c r="E67" s="27" t="s">
        <v>452</v>
      </c>
      <c r="F67" s="30" t="s">
        <v>271</v>
      </c>
      <c r="G67" s="28"/>
      <c r="H67" s="26">
        <v>3</v>
      </c>
      <c r="I67" s="29"/>
      <c r="J67" s="29">
        <f t="shared" si="1"/>
        <v>0</v>
      </c>
    </row>
    <row r="68" spans="2:10" ht="24.95" customHeight="1">
      <c r="B68" s="247" t="s">
        <v>501</v>
      </c>
      <c r="C68" s="247"/>
      <c r="D68" s="247"/>
      <c r="E68" s="247"/>
      <c r="F68" s="247"/>
      <c r="G68" s="247"/>
      <c r="H68" s="247"/>
      <c r="I68" s="247"/>
      <c r="J68" s="247"/>
    </row>
    <row r="69" spans="2:10" ht="24.95" customHeight="1">
      <c r="B69" s="26">
        <v>63</v>
      </c>
      <c r="C69" s="27" t="s">
        <v>502</v>
      </c>
      <c r="D69" s="27" t="s">
        <v>503</v>
      </c>
      <c r="E69" s="27" t="s">
        <v>386</v>
      </c>
      <c r="F69" s="27" t="s">
        <v>504</v>
      </c>
      <c r="G69" s="28"/>
      <c r="H69" s="26">
        <v>3</v>
      </c>
      <c r="I69" s="29"/>
      <c r="J69" s="29">
        <f>I69*H69</f>
        <v>0</v>
      </c>
    </row>
    <row r="70" spans="2:10" ht="24.95" customHeight="1">
      <c r="B70" s="26">
        <v>64</v>
      </c>
      <c r="C70" s="27" t="s">
        <v>505</v>
      </c>
      <c r="D70" s="27" t="s">
        <v>506</v>
      </c>
      <c r="E70" s="27" t="s">
        <v>386</v>
      </c>
      <c r="F70" s="27" t="s">
        <v>507</v>
      </c>
      <c r="G70" s="28"/>
      <c r="H70" s="26">
        <v>3</v>
      </c>
      <c r="I70" s="29"/>
      <c r="J70" s="29">
        <f>I70*H70</f>
        <v>0</v>
      </c>
    </row>
    <row r="71" spans="2:10" ht="24.95" customHeight="1">
      <c r="B71" s="26">
        <v>65</v>
      </c>
      <c r="C71" s="27" t="s">
        <v>502</v>
      </c>
      <c r="D71" s="27" t="s">
        <v>508</v>
      </c>
      <c r="E71" s="27" t="s">
        <v>386</v>
      </c>
      <c r="F71" s="27" t="s">
        <v>509</v>
      </c>
      <c r="G71" s="28"/>
      <c r="H71" s="26">
        <v>3</v>
      </c>
      <c r="I71" s="29"/>
      <c r="J71" s="29">
        <f>I71*H71</f>
        <v>0</v>
      </c>
    </row>
    <row r="72" spans="2:10" ht="24.95" customHeight="1">
      <c r="B72" s="234">
        <v>66</v>
      </c>
      <c r="C72" s="239" t="s">
        <v>510</v>
      </c>
      <c r="D72" s="239" t="s">
        <v>511</v>
      </c>
      <c r="E72" s="239" t="s">
        <v>438</v>
      </c>
      <c r="F72" s="239" t="s">
        <v>507</v>
      </c>
      <c r="G72" s="240"/>
      <c r="H72" s="234">
        <v>3</v>
      </c>
      <c r="I72" s="236"/>
      <c r="J72" s="236">
        <f>I72*H72</f>
        <v>0</v>
      </c>
    </row>
    <row r="73" spans="2:10" ht="24.95" customHeight="1">
      <c r="B73" s="26">
        <v>67</v>
      </c>
      <c r="C73" s="27" t="s">
        <v>512</v>
      </c>
      <c r="D73" s="27">
        <v>2302</v>
      </c>
      <c r="E73" s="27" t="s">
        <v>452</v>
      </c>
      <c r="F73" s="27" t="s">
        <v>507</v>
      </c>
      <c r="G73" s="28"/>
      <c r="H73" s="26">
        <v>3</v>
      </c>
      <c r="I73" s="29"/>
      <c r="J73" s="29">
        <f>I73*H73</f>
        <v>0</v>
      </c>
    </row>
    <row r="74" spans="2:10" ht="24.95" customHeight="1">
      <c r="B74" s="245" t="s">
        <v>513</v>
      </c>
      <c r="C74" s="245"/>
      <c r="D74" s="245"/>
      <c r="E74" s="245"/>
      <c r="F74" s="245"/>
      <c r="G74" s="245"/>
      <c r="H74" s="245"/>
      <c r="I74" s="245"/>
      <c r="J74" s="245"/>
    </row>
    <row r="75" spans="2:10" ht="24.95" customHeight="1">
      <c r="B75" s="26">
        <v>68</v>
      </c>
      <c r="C75" s="27" t="s">
        <v>468</v>
      </c>
      <c r="D75" s="27" t="s">
        <v>514</v>
      </c>
      <c r="E75" s="27" t="s">
        <v>386</v>
      </c>
      <c r="F75" s="27" t="s">
        <v>515</v>
      </c>
      <c r="G75" s="26"/>
      <c r="H75" s="26">
        <v>3</v>
      </c>
      <c r="I75" s="31"/>
      <c r="J75" s="31">
        <f>I75*H75</f>
        <v>0</v>
      </c>
    </row>
    <row r="76" spans="2:10" ht="24.95" customHeight="1">
      <c r="B76" s="26">
        <v>69</v>
      </c>
      <c r="C76" s="27" t="s">
        <v>516</v>
      </c>
      <c r="D76" s="27" t="s">
        <v>517</v>
      </c>
      <c r="E76" s="27" t="s">
        <v>386</v>
      </c>
      <c r="F76" s="27" t="s">
        <v>515</v>
      </c>
      <c r="G76" s="26"/>
      <c r="H76" s="26">
        <v>3</v>
      </c>
      <c r="I76" s="31"/>
      <c r="J76" s="31">
        <f>I76*H76</f>
        <v>0</v>
      </c>
    </row>
    <row r="77" spans="2:10" ht="24.95" customHeight="1">
      <c r="B77" s="26">
        <v>70</v>
      </c>
      <c r="C77" s="30" t="s">
        <v>401</v>
      </c>
      <c r="D77" s="27" t="s">
        <v>518</v>
      </c>
      <c r="E77" s="27" t="s">
        <v>386</v>
      </c>
      <c r="F77" s="27" t="s">
        <v>515</v>
      </c>
      <c r="G77" s="26"/>
      <c r="H77" s="26">
        <v>3</v>
      </c>
      <c r="I77" s="31"/>
      <c r="J77" s="31">
        <f>I77*H77</f>
        <v>0</v>
      </c>
    </row>
    <row r="78" spans="2:10" ht="24.95" customHeight="1">
      <c r="B78" s="26">
        <v>71</v>
      </c>
      <c r="C78" s="27" t="s">
        <v>470</v>
      </c>
      <c r="D78" s="27" t="s">
        <v>519</v>
      </c>
      <c r="E78" s="27" t="s">
        <v>386</v>
      </c>
      <c r="F78" s="227" t="s">
        <v>375</v>
      </c>
      <c r="G78" s="26"/>
      <c r="H78" s="26">
        <v>3</v>
      </c>
      <c r="I78" s="31"/>
      <c r="J78" s="31">
        <f>I78*H78</f>
        <v>0</v>
      </c>
    </row>
    <row r="79" spans="2:10" ht="24.95" customHeight="1">
      <c r="B79" s="26">
        <v>72</v>
      </c>
      <c r="C79" s="27" t="s">
        <v>520</v>
      </c>
      <c r="D79" s="27" t="s">
        <v>521</v>
      </c>
      <c r="E79" s="27" t="s">
        <v>386</v>
      </c>
      <c r="F79" s="227" t="s">
        <v>375</v>
      </c>
      <c r="G79" s="26"/>
      <c r="H79" s="26">
        <v>3</v>
      </c>
      <c r="I79" s="31"/>
      <c r="J79" s="31">
        <f>I79*H79</f>
        <v>0</v>
      </c>
    </row>
    <row r="80" spans="2:10" ht="24.95" customHeight="1">
      <c r="I80" s="32" t="s">
        <v>382</v>
      </c>
      <c r="J80" s="33">
        <f>SUM(J5:J43,J45:J67,J69:J73,J75:J79)</f>
        <v>0</v>
      </c>
    </row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40.9" customHeight="1"/>
    <row r="106" ht="40.9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19.899999999999999" customHeight="1"/>
    <row r="141" ht="24.75" customHeight="1"/>
  </sheetData>
  <mergeCells count="5">
    <mergeCell ref="B2:J2"/>
    <mergeCell ref="B4:J4"/>
    <mergeCell ref="B44:J44"/>
    <mergeCell ref="B68:J68"/>
    <mergeCell ref="B74:J7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AMK67"/>
  <sheetViews>
    <sheetView zoomScale="65" zoomScaleNormal="65" workbookViewId="0">
      <selection activeCell="F10" sqref="F10"/>
    </sheetView>
  </sheetViews>
  <sheetFormatPr defaultRowHeight="14.25"/>
  <cols>
    <col min="1" max="1" width="2.625" style="22" customWidth="1"/>
    <col min="2" max="2" width="4.25" style="23" customWidth="1"/>
    <col min="3" max="3" width="37.375" style="24" customWidth="1"/>
    <col min="4" max="4" width="19.5" style="24" customWidth="1"/>
    <col min="5" max="5" width="15.375" style="24" customWidth="1"/>
    <col min="6" max="6" width="42.875" style="24" customWidth="1"/>
    <col min="7" max="7" width="21.875" style="23" customWidth="1"/>
    <col min="8" max="8" width="15.625" style="23" customWidth="1"/>
    <col min="9" max="9" width="11.5" style="23"/>
    <col min="10" max="10" width="13.625" style="23" customWidth="1"/>
    <col min="11" max="11" width="13.375" style="23" customWidth="1"/>
    <col min="12" max="252" width="10.625" style="23" customWidth="1"/>
    <col min="253" max="1021" width="10.625" style="22" customWidth="1"/>
    <col min="1022" max="1023" width="8.625" style="22" customWidth="1"/>
    <col min="1024" max="1025" width="10.5" style="39" customWidth="1"/>
  </cols>
  <sheetData>
    <row r="2" spans="2:12" ht="21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2" ht="63.9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22"/>
      <c r="L3" s="25"/>
    </row>
    <row r="4" spans="2:12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2" ht="24.95" customHeight="1">
      <c r="B5" s="26">
        <v>1</v>
      </c>
      <c r="C5" s="150" t="s">
        <v>1055</v>
      </c>
      <c r="D5" s="150" t="s">
        <v>1056</v>
      </c>
      <c r="E5" s="150" t="s">
        <v>1057</v>
      </c>
      <c r="F5" s="150" t="s">
        <v>178</v>
      </c>
      <c r="G5" s="28"/>
      <c r="H5" s="26">
        <v>3</v>
      </c>
      <c r="I5" s="29"/>
      <c r="J5" s="29">
        <f>I5*H5</f>
        <v>0</v>
      </c>
    </row>
    <row r="6" spans="2:12" ht="24.95" customHeight="1">
      <c r="I6" s="32" t="s">
        <v>382</v>
      </c>
      <c r="J6" s="33">
        <f>SUM(J5)</f>
        <v>0</v>
      </c>
    </row>
    <row r="7" spans="2:12" ht="24.95" customHeight="1"/>
    <row r="8" spans="2:12" ht="24.95" customHeight="1"/>
    <row r="9" spans="2:12" ht="24.95" customHeight="1"/>
    <row r="10" spans="2:12" ht="24.95" customHeight="1"/>
    <row r="11" spans="2:12" ht="24.95" customHeight="1"/>
    <row r="12" spans="2:12" ht="24.95" customHeight="1"/>
    <row r="13" spans="2:12" ht="24.95" customHeight="1"/>
    <row r="14" spans="2:12" ht="24.95" customHeight="1"/>
    <row r="15" spans="2:12" ht="24.95" customHeight="1"/>
    <row r="16" spans="2:12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40.9" customHeight="1"/>
    <row r="32" ht="40.9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19.899999999999999" customHeight="1"/>
    <row r="67" ht="24.75" customHeight="1"/>
  </sheetData>
  <mergeCells count="2">
    <mergeCell ref="B2:J2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AMK61"/>
  <sheetViews>
    <sheetView zoomScale="65" zoomScaleNormal="65" workbookViewId="0">
      <selection activeCell="C5" sqref="C5"/>
    </sheetView>
  </sheetViews>
  <sheetFormatPr defaultRowHeight="14.25"/>
  <cols>
    <col min="1" max="1" width="2.625" style="131" customWidth="1"/>
    <col min="2" max="2" width="4.375" style="132" customWidth="1"/>
    <col min="3" max="3" width="28.875" style="133" customWidth="1"/>
    <col min="4" max="4" width="16.125" style="133" customWidth="1"/>
    <col min="5" max="5" width="13" style="133" customWidth="1"/>
    <col min="6" max="6" width="29.625" style="133" customWidth="1"/>
    <col min="7" max="7" width="14.875" style="132" customWidth="1"/>
    <col min="8" max="8" width="15.75" style="132" customWidth="1"/>
    <col min="9" max="9" width="11.625" style="132" customWidth="1"/>
    <col min="10" max="10" width="13.625" style="132" customWidth="1"/>
    <col min="11" max="11" width="20.5" style="132" customWidth="1"/>
    <col min="12" max="253" width="10.75" style="132" customWidth="1"/>
    <col min="254" max="1022" width="10.75" style="131" customWidth="1"/>
    <col min="1023" max="1023" width="8.625" style="131" customWidth="1"/>
    <col min="1024" max="1025" width="8.875" style="106" customWidth="1"/>
  </cols>
  <sheetData>
    <row r="2" spans="2:13" ht="21" customHeight="1">
      <c r="B2" s="264" t="s">
        <v>0</v>
      </c>
      <c r="C2" s="264"/>
      <c r="D2" s="264"/>
      <c r="E2" s="264"/>
      <c r="F2" s="264"/>
      <c r="G2" s="264"/>
      <c r="H2" s="264"/>
      <c r="I2" s="264"/>
      <c r="J2" s="264"/>
    </row>
    <row r="3" spans="2:13" ht="63.9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3" t="s">
        <v>8</v>
      </c>
      <c r="J3" s="93" t="s">
        <v>9</v>
      </c>
      <c r="K3" s="265"/>
      <c r="L3" s="265"/>
      <c r="M3" s="265"/>
    </row>
    <row r="4" spans="2:13" ht="24.95" customHeight="1">
      <c r="B4" s="266" t="s">
        <v>11</v>
      </c>
      <c r="C4" s="266"/>
      <c r="D4" s="266"/>
      <c r="E4" s="266"/>
      <c r="F4" s="266"/>
      <c r="G4" s="266"/>
      <c r="H4" s="266"/>
      <c r="I4" s="266"/>
      <c r="J4" s="266"/>
    </row>
    <row r="5" spans="2:13" ht="24.95" customHeight="1">
      <c r="B5" s="134">
        <v>1</v>
      </c>
      <c r="C5" s="151" t="s">
        <v>1058</v>
      </c>
      <c r="D5" s="136">
        <v>142301</v>
      </c>
      <c r="E5" s="152" t="s">
        <v>1059</v>
      </c>
      <c r="F5" s="151" t="s">
        <v>1060</v>
      </c>
      <c r="G5" s="153" t="s">
        <v>1061</v>
      </c>
      <c r="H5" s="154">
        <v>1</v>
      </c>
      <c r="I5" s="140"/>
      <c r="J5" s="140"/>
    </row>
    <row r="6" spans="2:13" ht="24.95" customHeight="1">
      <c r="B6" s="134">
        <v>2</v>
      </c>
      <c r="C6" s="151" t="s">
        <v>1062</v>
      </c>
      <c r="D6" s="151">
        <v>76256</v>
      </c>
      <c r="E6" s="152" t="s">
        <v>1059</v>
      </c>
      <c r="F6" s="151" t="s">
        <v>1060</v>
      </c>
      <c r="G6" s="153"/>
      <c r="H6" s="154">
        <v>3</v>
      </c>
      <c r="I6" s="140"/>
      <c r="J6" s="140"/>
    </row>
    <row r="7" spans="2:13" ht="24.95" customHeight="1">
      <c r="B7" s="266" t="s">
        <v>370</v>
      </c>
      <c r="C7" s="266"/>
      <c r="D7" s="266"/>
      <c r="E7" s="266" t="s">
        <v>1059</v>
      </c>
      <c r="F7" s="266"/>
      <c r="G7" s="266"/>
      <c r="H7" s="266"/>
      <c r="I7" s="266"/>
      <c r="J7" s="266"/>
    </row>
    <row r="8" spans="2:13" ht="24.95" customHeight="1">
      <c r="B8" s="134">
        <v>3</v>
      </c>
      <c r="C8" s="151" t="s">
        <v>1063</v>
      </c>
      <c r="D8" s="141">
        <v>44453</v>
      </c>
      <c r="E8" s="152" t="s">
        <v>1059</v>
      </c>
      <c r="F8" s="141" t="s">
        <v>1064</v>
      </c>
      <c r="G8" s="139"/>
      <c r="H8" s="139">
        <v>3</v>
      </c>
      <c r="I8" s="140"/>
      <c r="J8" s="140"/>
    </row>
    <row r="9" spans="2:13" ht="24.95" customHeight="1">
      <c r="B9" s="143">
        <v>4</v>
      </c>
      <c r="C9" s="151" t="s">
        <v>1062</v>
      </c>
      <c r="D9" s="141">
        <v>69715</v>
      </c>
      <c r="E9" s="152" t="s">
        <v>1059</v>
      </c>
      <c r="F9" s="141" t="s">
        <v>892</v>
      </c>
      <c r="G9" s="155"/>
      <c r="H9" s="139">
        <v>3</v>
      </c>
      <c r="I9" s="140"/>
      <c r="J9" s="140"/>
    </row>
    <row r="10" spans="2:13" ht="24.95" customHeight="1">
      <c r="B10" s="143">
        <v>5</v>
      </c>
      <c r="C10" s="156" t="s">
        <v>1058</v>
      </c>
      <c r="D10" s="141">
        <v>151904</v>
      </c>
      <c r="E10" s="152" t="s">
        <v>1059</v>
      </c>
      <c r="F10" s="141" t="s">
        <v>892</v>
      </c>
      <c r="G10" s="155" t="s">
        <v>1065</v>
      </c>
      <c r="H10" s="157">
        <v>1</v>
      </c>
      <c r="I10" s="140"/>
      <c r="J10" s="140"/>
    </row>
    <row r="11" spans="2:13" ht="24.95" customHeight="1">
      <c r="B11" s="158">
        <v>6</v>
      </c>
      <c r="C11" s="156" t="s">
        <v>1058</v>
      </c>
      <c r="D11" s="156">
        <v>147152</v>
      </c>
      <c r="E11" s="152" t="s">
        <v>1059</v>
      </c>
      <c r="F11" s="141" t="s">
        <v>1047</v>
      </c>
      <c r="G11" s="155" t="s">
        <v>1066</v>
      </c>
      <c r="H11" s="157">
        <v>1</v>
      </c>
      <c r="I11" s="140"/>
      <c r="J11" s="140"/>
    </row>
    <row r="12" spans="2:13" ht="24.95" customHeight="1">
      <c r="I12" s="144" t="s">
        <v>913</v>
      </c>
      <c r="J12" s="144">
        <f>SUM(J5:J11)</f>
        <v>0</v>
      </c>
    </row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40.9" customHeight="1"/>
    <row r="26" ht="40.9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19.899999999999999" customHeight="1"/>
    <row r="61" ht="24.75" customHeight="1"/>
  </sheetData>
  <mergeCells count="4">
    <mergeCell ref="B2:J2"/>
    <mergeCell ref="K3:M3"/>
    <mergeCell ref="B4:J4"/>
    <mergeCell ref="B7:J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AMK14"/>
  <sheetViews>
    <sheetView zoomScale="65" zoomScaleNormal="65" workbookViewId="0">
      <selection activeCell="C5" sqref="C5"/>
    </sheetView>
  </sheetViews>
  <sheetFormatPr defaultRowHeight="14.25"/>
  <cols>
    <col min="1" max="1" width="3.125" style="106" customWidth="1"/>
    <col min="2" max="2" width="5.375" style="106" customWidth="1"/>
    <col min="3" max="3" width="32.75" style="106" customWidth="1"/>
    <col min="4" max="4" width="12.375" style="106" customWidth="1"/>
    <col min="5" max="5" width="13.125" style="106" customWidth="1"/>
    <col min="6" max="6" width="15.75" style="106" customWidth="1"/>
    <col min="7" max="7" width="13.625" style="106" customWidth="1"/>
    <col min="8" max="8" width="14.625" style="106" customWidth="1"/>
    <col min="9" max="9" width="13.25" style="106" customWidth="1"/>
    <col min="10" max="10" width="13.125" style="106" customWidth="1"/>
    <col min="11" max="1025" width="10.5" style="106" customWidth="1"/>
  </cols>
  <sheetData>
    <row r="2" spans="2:10" ht="15.75" customHeight="1">
      <c r="B2" s="267" t="s">
        <v>0</v>
      </c>
      <c r="C2" s="267"/>
      <c r="D2" s="267"/>
      <c r="E2" s="267"/>
      <c r="F2" s="267"/>
      <c r="G2" s="267"/>
      <c r="H2" s="267"/>
      <c r="I2" s="267"/>
      <c r="J2" s="267"/>
    </row>
    <row r="3" spans="2:10" ht="62.45" customHeight="1">
      <c r="B3" s="159" t="s">
        <v>1</v>
      </c>
      <c r="C3" s="159" t="s">
        <v>2</v>
      </c>
      <c r="D3" s="159" t="s">
        <v>3</v>
      </c>
      <c r="E3" s="159" t="s">
        <v>4</v>
      </c>
      <c r="F3" s="159" t="s">
        <v>758</v>
      </c>
      <c r="G3" s="159" t="s">
        <v>6</v>
      </c>
      <c r="H3" s="159" t="s">
        <v>7</v>
      </c>
      <c r="I3" s="160" t="s">
        <v>8</v>
      </c>
      <c r="J3" s="160" t="s">
        <v>9</v>
      </c>
    </row>
    <row r="4" spans="2:10" ht="21.6" customHeight="1">
      <c r="B4" s="268" t="s">
        <v>11</v>
      </c>
      <c r="C4" s="268"/>
      <c r="D4" s="268"/>
      <c r="E4" s="268"/>
      <c r="F4" s="268"/>
      <c r="G4" s="268"/>
      <c r="H4" s="268"/>
      <c r="I4" s="268"/>
      <c r="J4" s="268"/>
    </row>
    <row r="5" spans="2:10" ht="41.65" customHeight="1">
      <c r="B5" s="161">
        <v>1</v>
      </c>
      <c r="C5" s="162" t="s">
        <v>1067</v>
      </c>
      <c r="D5" s="162" t="s">
        <v>1068</v>
      </c>
      <c r="E5" s="162" t="s">
        <v>1069</v>
      </c>
      <c r="F5" s="162" t="s">
        <v>1070</v>
      </c>
      <c r="G5" s="161"/>
      <c r="H5" s="161">
        <v>3</v>
      </c>
      <c r="I5" s="163"/>
      <c r="J5" s="163"/>
    </row>
    <row r="6" spans="2:10" ht="41.65" customHeight="1">
      <c r="B6" s="161">
        <v>2</v>
      </c>
      <c r="C6" s="162" t="s">
        <v>1071</v>
      </c>
      <c r="D6" s="162" t="s">
        <v>1072</v>
      </c>
      <c r="E6" s="162" t="s">
        <v>1073</v>
      </c>
      <c r="F6" s="162" t="s">
        <v>1074</v>
      </c>
      <c r="G6" s="161"/>
      <c r="H6" s="161">
        <v>3</v>
      </c>
      <c r="I6" s="163"/>
      <c r="J6" s="163"/>
    </row>
    <row r="7" spans="2:10" ht="42.6" customHeight="1">
      <c r="B7" s="161">
        <v>3</v>
      </c>
      <c r="C7" s="162" t="s">
        <v>1075</v>
      </c>
      <c r="D7" s="162" t="s">
        <v>1072</v>
      </c>
      <c r="E7" s="162" t="s">
        <v>1076</v>
      </c>
      <c r="F7" s="162" t="s">
        <v>1077</v>
      </c>
      <c r="G7" s="161"/>
      <c r="H7" s="161">
        <v>3</v>
      </c>
      <c r="I7" s="163"/>
      <c r="J7" s="163"/>
    </row>
    <row r="8" spans="2:10" ht="39.950000000000003" customHeight="1">
      <c r="B8" s="161">
        <v>4</v>
      </c>
      <c r="C8" s="162" t="s">
        <v>1078</v>
      </c>
      <c r="D8" s="162" t="s">
        <v>1072</v>
      </c>
      <c r="E8" s="162" t="s">
        <v>1079</v>
      </c>
      <c r="F8" s="162" t="s">
        <v>1080</v>
      </c>
      <c r="G8" s="161"/>
      <c r="H8" s="161">
        <v>3</v>
      </c>
      <c r="I8" s="163"/>
      <c r="J8" s="163"/>
    </row>
    <row r="9" spans="2:10" ht="20.85" customHeight="1">
      <c r="B9" s="268" t="s">
        <v>1081</v>
      </c>
      <c r="C9" s="268"/>
      <c r="D9" s="268"/>
      <c r="E9" s="268"/>
      <c r="F9" s="268"/>
      <c r="G9" s="268"/>
      <c r="H9" s="268"/>
      <c r="I9" s="268"/>
      <c r="J9" s="268"/>
    </row>
    <row r="10" spans="2:10" ht="41.65" customHeight="1">
      <c r="B10" s="161">
        <v>5</v>
      </c>
      <c r="C10" s="162" t="s">
        <v>1071</v>
      </c>
      <c r="D10" s="162" t="s">
        <v>1072</v>
      </c>
      <c r="E10" s="162" t="s">
        <v>1082</v>
      </c>
      <c r="F10" s="162" t="s">
        <v>1083</v>
      </c>
      <c r="G10" s="161"/>
      <c r="H10" s="161">
        <v>3</v>
      </c>
      <c r="I10" s="163"/>
      <c r="J10" s="163"/>
    </row>
    <row r="11" spans="2:10" ht="23.25" customHeight="1">
      <c r="B11" s="268" t="s">
        <v>1081</v>
      </c>
      <c r="C11" s="268"/>
      <c r="D11" s="268"/>
      <c r="E11" s="268"/>
      <c r="F11" s="268"/>
      <c r="G11" s="268"/>
      <c r="H11" s="268"/>
      <c r="I11" s="268"/>
      <c r="J11" s="268"/>
    </row>
    <row r="12" spans="2:10" ht="37.5" customHeight="1">
      <c r="B12" s="161">
        <v>6</v>
      </c>
      <c r="C12" s="162" t="s">
        <v>1075</v>
      </c>
      <c r="D12" s="162" t="s">
        <v>1072</v>
      </c>
      <c r="E12" s="162" t="s">
        <v>1084</v>
      </c>
      <c r="F12" s="269" t="s">
        <v>1085</v>
      </c>
      <c r="G12" s="161"/>
      <c r="H12" s="161">
        <v>3</v>
      </c>
      <c r="I12" s="163"/>
      <c r="J12" s="163"/>
    </row>
    <row r="13" spans="2:10" ht="35.85" customHeight="1">
      <c r="B13" s="161">
        <v>7</v>
      </c>
      <c r="C13" s="162" t="s">
        <v>1086</v>
      </c>
      <c r="D13" s="162" t="s">
        <v>1072</v>
      </c>
      <c r="E13" s="162" t="s">
        <v>1087</v>
      </c>
      <c r="F13" s="269"/>
      <c r="G13" s="161"/>
      <c r="H13" s="161">
        <v>3</v>
      </c>
      <c r="I13" s="163"/>
      <c r="J13" s="163"/>
    </row>
    <row r="14" spans="2:10" ht="15">
      <c r="B14" s="164"/>
      <c r="C14" s="164"/>
      <c r="D14" s="164"/>
      <c r="E14" s="164"/>
      <c r="F14" s="164"/>
      <c r="G14" s="164"/>
      <c r="H14" s="164"/>
      <c r="I14" s="165" t="s">
        <v>382</v>
      </c>
      <c r="J14" s="166"/>
    </row>
  </sheetData>
  <mergeCells count="5">
    <mergeCell ref="B2:J2"/>
    <mergeCell ref="B4:J4"/>
    <mergeCell ref="B9:J9"/>
    <mergeCell ref="B11:J11"/>
    <mergeCell ref="F12:F1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AMK67"/>
  <sheetViews>
    <sheetView zoomScale="65" zoomScaleNormal="65" workbookViewId="0">
      <selection activeCell="C10" sqref="C10"/>
    </sheetView>
  </sheetViews>
  <sheetFormatPr defaultRowHeight="14.25"/>
  <cols>
    <col min="1" max="1" width="2.625" style="39" customWidth="1"/>
    <col min="2" max="2" width="4.25" style="23" customWidth="1"/>
    <col min="3" max="3" width="38.5" style="90" customWidth="1"/>
    <col min="4" max="4" width="13.375" style="24" customWidth="1"/>
    <col min="5" max="5" width="15.625" style="24" customWidth="1"/>
    <col min="6" max="6" width="29.5" style="24" customWidth="1"/>
    <col min="7" max="7" width="14.875" style="23" customWidth="1"/>
    <col min="8" max="8" width="15.625" style="23" customWidth="1"/>
    <col min="9" max="9" width="11.5" style="23"/>
    <col min="10" max="10" width="13.625" style="23" customWidth="1"/>
    <col min="11" max="11" width="20.5" style="23" customWidth="1"/>
    <col min="12" max="253" width="10.625" style="23" customWidth="1"/>
    <col min="254" max="1022" width="10.625" style="39" customWidth="1"/>
    <col min="1023" max="1023" width="8.625" style="39" customWidth="1"/>
    <col min="1024" max="1025" width="10.5" style="39" customWidth="1"/>
  </cols>
  <sheetData>
    <row r="2" spans="2:13" ht="21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3" ht="63.95" customHeight="1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1088</v>
      </c>
      <c r="I3" s="5" t="s">
        <v>8</v>
      </c>
      <c r="J3" s="5" t="s">
        <v>9</v>
      </c>
      <c r="K3" s="252"/>
      <c r="L3" s="252"/>
      <c r="M3" s="252"/>
    </row>
    <row r="4" spans="2:13" ht="24.95" customHeight="1">
      <c r="B4" s="251" t="s">
        <v>370</v>
      </c>
      <c r="C4" s="251"/>
      <c r="D4" s="251"/>
      <c r="E4" s="251"/>
      <c r="F4" s="251"/>
      <c r="G4" s="251"/>
      <c r="H4" s="251"/>
      <c r="I4" s="251"/>
      <c r="J4" s="251"/>
    </row>
    <row r="5" spans="2:13" ht="24.95" customHeight="1">
      <c r="B5" s="26">
        <v>1</v>
      </c>
      <c r="C5" s="30" t="s">
        <v>1089</v>
      </c>
      <c r="D5" s="147" t="s">
        <v>1090</v>
      </c>
      <c r="E5" s="148" t="s">
        <v>1091</v>
      </c>
      <c r="F5" s="147" t="s">
        <v>832</v>
      </c>
      <c r="G5" s="91"/>
      <c r="H5" s="26">
        <v>3</v>
      </c>
      <c r="I5" s="29"/>
      <c r="J5" s="29"/>
    </row>
    <row r="6" spans="2:13" ht="24.95" customHeight="1">
      <c r="I6" s="59" t="s">
        <v>382</v>
      </c>
      <c r="J6" s="149"/>
    </row>
    <row r="7" spans="2:13" ht="24.95" customHeight="1"/>
    <row r="8" spans="2:13" ht="24.95" customHeight="1"/>
    <row r="9" spans="2:13" ht="24.95" customHeight="1"/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40.9" customHeight="1"/>
    <row r="32" ht="40.9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19.899999999999999" customHeight="1"/>
    <row r="67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AMK73"/>
  <sheetViews>
    <sheetView zoomScale="65" zoomScaleNormal="65" workbookViewId="0">
      <selection activeCell="C32" sqref="C32"/>
    </sheetView>
  </sheetViews>
  <sheetFormatPr defaultRowHeight="14.25"/>
  <cols>
    <col min="1" max="1" width="2.625" style="39" customWidth="1"/>
    <col min="2" max="2" width="4.25" style="23" customWidth="1"/>
    <col min="3" max="3" width="36.375" style="90" customWidth="1"/>
    <col min="4" max="4" width="13.375" style="24" customWidth="1"/>
    <col min="5" max="5" width="17.75" style="24" customWidth="1"/>
    <col min="6" max="6" width="29.5" style="24" customWidth="1"/>
    <col min="7" max="7" width="14.875" style="23" customWidth="1"/>
    <col min="8" max="8" width="15.625" style="23" customWidth="1"/>
    <col min="9" max="10" width="15.875" style="23" customWidth="1"/>
    <col min="11" max="11" width="20.5" style="23" customWidth="1"/>
    <col min="12" max="253" width="10.625" style="23" customWidth="1"/>
    <col min="254" max="1022" width="10.625" style="39" customWidth="1"/>
    <col min="1023" max="1023" width="8.625" style="39" customWidth="1"/>
    <col min="1024" max="1025" width="10.5" style="39" customWidth="1"/>
  </cols>
  <sheetData>
    <row r="2" spans="2:13" ht="21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3" ht="63.95" customHeight="1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252"/>
      <c r="L3" s="252"/>
      <c r="M3" s="252"/>
    </row>
    <row r="4" spans="2:13" ht="24.95" customHeight="1">
      <c r="B4" s="245" t="s">
        <v>11</v>
      </c>
      <c r="C4" s="245"/>
      <c r="D4" s="245"/>
      <c r="E4" s="245"/>
      <c r="F4" s="245"/>
      <c r="G4" s="245"/>
      <c r="H4" s="245"/>
      <c r="I4" s="245"/>
      <c r="J4" s="245"/>
    </row>
    <row r="5" spans="2:13" ht="24.95" customHeight="1">
      <c r="B5" s="167">
        <v>1</v>
      </c>
      <c r="C5" s="150" t="s">
        <v>1092</v>
      </c>
      <c r="D5" s="147" t="s">
        <v>1093</v>
      </c>
      <c r="E5" s="168" t="s">
        <v>1094</v>
      </c>
      <c r="F5" s="10" t="s">
        <v>1095</v>
      </c>
      <c r="G5" s="91"/>
      <c r="H5" s="26">
        <v>3</v>
      </c>
      <c r="I5" s="169"/>
      <c r="J5" s="29"/>
    </row>
    <row r="6" spans="2:13" ht="24.95" customHeight="1">
      <c r="B6" s="270" t="s">
        <v>370</v>
      </c>
      <c r="C6" s="270"/>
      <c r="D6" s="270"/>
      <c r="E6" s="270"/>
      <c r="F6" s="270"/>
      <c r="G6" s="270"/>
      <c r="H6" s="270"/>
      <c r="I6" s="270"/>
      <c r="J6" s="270"/>
    </row>
    <row r="7" spans="2:13" ht="24.95" customHeight="1">
      <c r="B7" s="167">
        <v>2</v>
      </c>
      <c r="C7" s="170" t="s">
        <v>1096</v>
      </c>
      <c r="D7" s="147" t="s">
        <v>1097</v>
      </c>
      <c r="E7" s="168" t="s">
        <v>1094</v>
      </c>
      <c r="F7" s="150" t="s">
        <v>212</v>
      </c>
      <c r="G7" s="91"/>
      <c r="H7" s="26">
        <v>3</v>
      </c>
      <c r="I7" s="169"/>
      <c r="J7" s="29"/>
    </row>
    <row r="8" spans="2:13" ht="24.95" customHeight="1">
      <c r="B8" s="167">
        <v>3</v>
      </c>
      <c r="C8" s="10" t="s">
        <v>1098</v>
      </c>
      <c r="D8" s="63" t="s">
        <v>1099</v>
      </c>
      <c r="E8" s="168" t="s">
        <v>1094</v>
      </c>
      <c r="F8" s="150" t="s">
        <v>1100</v>
      </c>
      <c r="G8" s="91"/>
      <c r="H8" s="26">
        <v>3</v>
      </c>
      <c r="I8" s="169"/>
      <c r="J8" s="29"/>
    </row>
    <row r="9" spans="2:13" ht="24.95" customHeight="1">
      <c r="B9" s="167">
        <v>4</v>
      </c>
      <c r="C9" s="170" t="s">
        <v>1092</v>
      </c>
      <c r="D9" s="27" t="s">
        <v>1101</v>
      </c>
      <c r="E9" s="168" t="s">
        <v>1094</v>
      </c>
      <c r="F9" s="150" t="s">
        <v>811</v>
      </c>
      <c r="G9" s="91"/>
      <c r="H9" s="26">
        <v>3</v>
      </c>
      <c r="I9" s="169"/>
      <c r="J9" s="29"/>
    </row>
    <row r="10" spans="2:13" ht="24.95" customHeight="1">
      <c r="B10" s="228">
        <v>5</v>
      </c>
      <c r="C10" s="229" t="s">
        <v>1102</v>
      </c>
      <c r="D10" s="230" t="s">
        <v>1103</v>
      </c>
      <c r="E10" s="231" t="s">
        <v>1094</v>
      </c>
      <c r="F10" s="232" t="s">
        <v>832</v>
      </c>
      <c r="G10" s="233"/>
      <c r="H10" s="234">
        <v>3</v>
      </c>
      <c r="I10" s="235"/>
      <c r="J10" s="236"/>
    </row>
    <row r="11" spans="2:13" ht="24.95" customHeight="1">
      <c r="B11" s="228">
        <v>6</v>
      </c>
      <c r="C11" s="237" t="s">
        <v>1104</v>
      </c>
      <c r="D11" s="238" t="s">
        <v>1105</v>
      </c>
      <c r="E11" s="231" t="s">
        <v>1094</v>
      </c>
      <c r="F11" s="237" t="s">
        <v>832</v>
      </c>
      <c r="G11" s="233"/>
      <c r="H11" s="234">
        <v>3</v>
      </c>
      <c r="I11" s="235"/>
      <c r="J11" s="236"/>
    </row>
    <row r="12" spans="2:13" ht="24.95" customHeight="1">
      <c r="I12" s="59" t="s">
        <v>382</v>
      </c>
      <c r="J12" s="149"/>
    </row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40.9" customHeight="1"/>
    <row r="38" ht="40.9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19.899999999999999" customHeight="1"/>
    <row r="73" ht="24.75" customHeight="1"/>
  </sheetData>
  <mergeCells count="4">
    <mergeCell ref="B2:J2"/>
    <mergeCell ref="K3:M3"/>
    <mergeCell ref="B4:J4"/>
    <mergeCell ref="B6:J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AMK6"/>
  <sheetViews>
    <sheetView zoomScale="65" zoomScaleNormal="65" workbookViewId="0">
      <selection activeCell="N16" sqref="N16"/>
    </sheetView>
  </sheetViews>
  <sheetFormatPr defaultRowHeight="14.25"/>
  <cols>
    <col min="1" max="1" width="3.125" style="39" customWidth="1"/>
    <col min="2" max="2" width="5.375" style="39" customWidth="1"/>
    <col min="3" max="3" width="23.75" style="39" customWidth="1"/>
    <col min="4" max="4" width="12.375" style="39" customWidth="1"/>
    <col min="5" max="5" width="13.125" style="39" customWidth="1"/>
    <col min="6" max="6" width="20.5" style="39" customWidth="1"/>
    <col min="7" max="7" width="13.625" style="39" customWidth="1"/>
    <col min="8" max="8" width="14.625" style="39" customWidth="1"/>
    <col min="9" max="9" width="13.25" style="39" customWidth="1"/>
    <col min="10" max="10" width="13.125" style="39" customWidth="1"/>
    <col min="11" max="1025" width="10.5" style="39" customWidth="1"/>
  </cols>
  <sheetData>
    <row r="2" spans="2:10" ht="19.350000000000001" customHeight="1">
      <c r="B2" s="271" t="s">
        <v>0</v>
      </c>
      <c r="C2" s="271"/>
      <c r="D2" s="271"/>
      <c r="E2" s="271"/>
      <c r="F2" s="271"/>
      <c r="G2" s="271"/>
      <c r="H2" s="271"/>
      <c r="I2" s="271"/>
      <c r="J2" s="271"/>
    </row>
    <row r="3" spans="2:10" ht="62.45" customHeight="1"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758</v>
      </c>
      <c r="G3" s="171" t="s">
        <v>6</v>
      </c>
      <c r="H3" s="171" t="s">
        <v>7</v>
      </c>
      <c r="I3" s="172" t="s">
        <v>8</v>
      </c>
      <c r="J3" s="172" t="s">
        <v>9</v>
      </c>
    </row>
    <row r="4" spans="2:10" ht="21.6" customHeight="1">
      <c r="B4" s="272" t="s">
        <v>11</v>
      </c>
      <c r="C4" s="272"/>
      <c r="D4" s="272"/>
      <c r="E4" s="272"/>
      <c r="F4" s="272"/>
      <c r="G4" s="272"/>
      <c r="H4" s="272"/>
      <c r="I4" s="272"/>
      <c r="J4" s="272"/>
    </row>
    <row r="5" spans="2:10" ht="41.65" customHeight="1">
      <c r="B5" s="167">
        <v>1</v>
      </c>
      <c r="C5" s="30" t="s">
        <v>1106</v>
      </c>
      <c r="D5" s="30" t="s">
        <v>1107</v>
      </c>
      <c r="E5" s="30" t="s">
        <v>1108</v>
      </c>
      <c r="F5" s="30" t="s">
        <v>1080</v>
      </c>
      <c r="G5" s="167"/>
      <c r="H5" s="167">
        <v>3</v>
      </c>
      <c r="I5" s="173"/>
      <c r="J5" s="173"/>
    </row>
    <row r="6" spans="2:10" ht="15">
      <c r="B6" s="24"/>
      <c r="C6" s="24"/>
      <c r="D6" s="24"/>
      <c r="E6" s="24"/>
      <c r="F6" s="24"/>
      <c r="G6" s="24"/>
      <c r="H6" s="24"/>
      <c r="I6" s="174" t="s">
        <v>382</v>
      </c>
      <c r="J6" s="175"/>
    </row>
  </sheetData>
  <mergeCells count="2">
    <mergeCell ref="B2:J2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AMK68"/>
  <sheetViews>
    <sheetView zoomScale="65" zoomScaleNormal="65" workbookViewId="0">
      <selection activeCell="F16" sqref="F16"/>
    </sheetView>
  </sheetViews>
  <sheetFormatPr defaultRowHeight="14.25"/>
  <cols>
    <col min="1" max="1" width="2.625" style="103" customWidth="1"/>
    <col min="2" max="2" width="4.25" style="104" customWidth="1"/>
    <col min="3" max="3" width="29.875" style="105" customWidth="1"/>
    <col min="4" max="4" width="15.25" style="105" customWidth="1"/>
    <col min="5" max="5" width="16.625" style="105" customWidth="1"/>
    <col min="6" max="6" width="26.875" style="105" customWidth="1"/>
    <col min="7" max="7" width="17.625" style="104" customWidth="1"/>
    <col min="8" max="8" width="15.75" style="104" customWidth="1"/>
    <col min="9" max="9" width="11.5" style="104" customWidth="1"/>
    <col min="10" max="10" width="13.625" style="104" customWidth="1"/>
    <col min="11" max="11" width="20.625" style="104" customWidth="1"/>
    <col min="12" max="253" width="10.625" style="104" customWidth="1"/>
    <col min="254" max="1022" width="10.625" style="103" customWidth="1"/>
    <col min="1023" max="1025" width="8.625" style="103" customWidth="1"/>
  </cols>
  <sheetData>
    <row r="2" spans="2:13" ht="21" customHeight="1">
      <c r="B2" s="262" t="s">
        <v>0</v>
      </c>
      <c r="C2" s="262"/>
      <c r="D2" s="262"/>
      <c r="E2" s="262"/>
      <c r="F2" s="262"/>
      <c r="G2" s="262"/>
      <c r="H2" s="262"/>
      <c r="I2" s="262"/>
      <c r="J2" s="262"/>
    </row>
    <row r="3" spans="2:13" ht="63.95" customHeight="1"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5" t="s">
        <v>8</v>
      </c>
      <c r="J3" s="125" t="s">
        <v>9</v>
      </c>
      <c r="K3" s="261"/>
      <c r="L3" s="261"/>
      <c r="M3" s="261"/>
    </row>
    <row r="4" spans="2:13" ht="24.95" customHeight="1">
      <c r="B4" s="263" t="s">
        <v>370</v>
      </c>
      <c r="C4" s="263"/>
      <c r="D4" s="263"/>
      <c r="E4" s="263"/>
      <c r="F4" s="263"/>
      <c r="G4" s="263"/>
      <c r="H4" s="263"/>
      <c r="I4" s="263"/>
      <c r="J4" s="263"/>
    </row>
    <row r="5" spans="2:13" s="104" customFormat="1" ht="24.95" customHeight="1">
      <c r="B5" s="110">
        <v>1</v>
      </c>
      <c r="C5" s="176" t="s">
        <v>1109</v>
      </c>
      <c r="D5" s="177" t="s">
        <v>1110</v>
      </c>
      <c r="E5" s="145" t="s">
        <v>1111</v>
      </c>
      <c r="F5" s="178" t="s">
        <v>1112</v>
      </c>
      <c r="G5" s="129" t="s">
        <v>1113</v>
      </c>
      <c r="H5" s="110">
        <v>3</v>
      </c>
      <c r="I5" s="117"/>
      <c r="J5" s="117">
        <f>H5*I5</f>
        <v>0</v>
      </c>
    </row>
    <row r="6" spans="2:13" s="104" customFormat="1" ht="24.95" customHeight="1">
      <c r="B6" s="110">
        <v>2</v>
      </c>
      <c r="C6" s="179" t="s">
        <v>1114</v>
      </c>
      <c r="D6" s="177" t="s">
        <v>1115</v>
      </c>
      <c r="E6" s="145" t="s">
        <v>1111</v>
      </c>
      <c r="F6" s="146" t="s">
        <v>1112</v>
      </c>
      <c r="G6" s="129" t="s">
        <v>1113</v>
      </c>
      <c r="H6" s="110">
        <v>3</v>
      </c>
      <c r="I6" s="117"/>
      <c r="J6" s="117">
        <f>H6*I6</f>
        <v>0</v>
      </c>
    </row>
    <row r="7" spans="2:13" ht="24.95" customHeight="1">
      <c r="G7" s="105"/>
      <c r="I7" s="130" t="s">
        <v>382</v>
      </c>
      <c r="J7" s="115"/>
    </row>
    <row r="8" spans="2:13" ht="24.95" customHeight="1">
      <c r="C8" s="109"/>
      <c r="G8" s="105"/>
    </row>
    <row r="9" spans="2:13" ht="24.95" customHeight="1">
      <c r="G9" s="105"/>
    </row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40.9" customHeight="1"/>
    <row r="33" ht="40.9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19.899999999999999" customHeight="1"/>
    <row r="68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AMK86"/>
  <sheetViews>
    <sheetView zoomScale="65" zoomScaleNormal="65" workbookViewId="0">
      <selection activeCell="B12" sqref="B12:J12"/>
    </sheetView>
  </sheetViews>
  <sheetFormatPr defaultRowHeight="14.25"/>
  <cols>
    <col min="1" max="1" width="2.625" style="103" customWidth="1"/>
    <col min="2" max="2" width="4.25" style="104" customWidth="1"/>
    <col min="3" max="3" width="50.25" style="105" customWidth="1"/>
    <col min="4" max="4" width="15.25" style="105" customWidth="1"/>
    <col min="5" max="5" width="16.5" style="105" customWidth="1"/>
    <col min="6" max="6" width="61.375" style="105" customWidth="1"/>
    <col min="7" max="7" width="19.5" style="104" customWidth="1"/>
    <col min="8" max="8" width="15.75" style="104" customWidth="1"/>
    <col min="9" max="9" width="11.5" style="104" customWidth="1"/>
    <col min="10" max="10" width="13.625" style="104" customWidth="1"/>
    <col min="11" max="11" width="20.625" style="104" customWidth="1"/>
    <col min="12" max="253" width="10.625" style="104" customWidth="1"/>
    <col min="254" max="1022" width="10.625" style="103" customWidth="1"/>
    <col min="1023" max="1025" width="8.625" style="103" customWidth="1"/>
  </cols>
  <sheetData>
    <row r="2" spans="2:13" ht="21" customHeight="1">
      <c r="B2" s="262" t="s">
        <v>0</v>
      </c>
      <c r="C2" s="262"/>
      <c r="D2" s="262"/>
      <c r="E2" s="262"/>
      <c r="F2" s="262"/>
      <c r="G2" s="262"/>
      <c r="H2" s="262"/>
      <c r="I2" s="262"/>
      <c r="J2" s="262"/>
    </row>
    <row r="3" spans="2:13" ht="63.95" customHeight="1"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5" t="s">
        <v>8</v>
      </c>
      <c r="J3" s="125" t="s">
        <v>9</v>
      </c>
      <c r="K3" s="261"/>
      <c r="L3" s="261"/>
      <c r="M3" s="261"/>
    </row>
    <row r="4" spans="2:13" ht="24.95" customHeight="1">
      <c r="B4" s="273" t="s">
        <v>1116</v>
      </c>
      <c r="C4" s="273"/>
      <c r="D4" s="273"/>
      <c r="E4" s="273"/>
      <c r="F4" s="273"/>
      <c r="G4" s="273"/>
      <c r="H4" s="273"/>
      <c r="I4" s="273"/>
      <c r="J4" s="273"/>
    </row>
    <row r="5" spans="2:13" ht="24.95" customHeight="1">
      <c r="B5" s="110">
        <v>1</v>
      </c>
      <c r="C5" s="180" t="s">
        <v>1117</v>
      </c>
      <c r="D5" s="180" t="s">
        <v>1118</v>
      </c>
      <c r="E5" s="180" t="s">
        <v>1119</v>
      </c>
      <c r="F5" s="180" t="s">
        <v>800</v>
      </c>
      <c r="G5" s="180"/>
      <c r="H5" s="181">
        <v>3</v>
      </c>
      <c r="I5" s="117"/>
      <c r="J5" s="117"/>
    </row>
    <row r="6" spans="2:13" ht="24.95" customHeight="1">
      <c r="B6" s="110">
        <v>2</v>
      </c>
      <c r="C6" s="180" t="s">
        <v>1117</v>
      </c>
      <c r="D6" s="180" t="s">
        <v>1120</v>
      </c>
      <c r="E6" s="180" t="s">
        <v>1119</v>
      </c>
      <c r="F6" s="180" t="s">
        <v>800</v>
      </c>
      <c r="G6" s="180"/>
      <c r="H6" s="181">
        <v>3</v>
      </c>
      <c r="I6" s="117"/>
      <c r="J6" s="117"/>
    </row>
    <row r="7" spans="2:13" ht="24.95" customHeight="1">
      <c r="B7" s="110">
        <v>3</v>
      </c>
      <c r="C7" s="180" t="s">
        <v>1121</v>
      </c>
      <c r="D7" s="180" t="s">
        <v>1122</v>
      </c>
      <c r="E7" s="180" t="s">
        <v>1123</v>
      </c>
      <c r="F7" s="180" t="s">
        <v>375</v>
      </c>
      <c r="G7" s="180"/>
      <c r="H7" s="181">
        <v>3</v>
      </c>
      <c r="I7" s="117"/>
      <c r="J7" s="117"/>
    </row>
    <row r="8" spans="2:13" ht="24.95" customHeight="1">
      <c r="B8" s="110">
        <v>4</v>
      </c>
      <c r="C8" s="180" t="s">
        <v>261</v>
      </c>
      <c r="D8" s="180" t="s">
        <v>1124</v>
      </c>
      <c r="E8" s="180" t="s">
        <v>1123</v>
      </c>
      <c r="F8" s="180" t="s">
        <v>375</v>
      </c>
      <c r="G8" s="180"/>
      <c r="H8" s="181">
        <v>3</v>
      </c>
      <c r="I8" s="117"/>
      <c r="J8" s="117"/>
    </row>
    <row r="9" spans="2:13" ht="24.95" customHeight="1">
      <c r="B9" s="110">
        <v>5</v>
      </c>
      <c r="C9" s="180" t="s">
        <v>1125</v>
      </c>
      <c r="D9" s="180" t="s">
        <v>1126</v>
      </c>
      <c r="E9" s="180" t="s">
        <v>1119</v>
      </c>
      <c r="F9" s="180" t="s">
        <v>375</v>
      </c>
      <c r="G9" s="180"/>
      <c r="H9" s="181">
        <v>3</v>
      </c>
      <c r="I9" s="117"/>
      <c r="J9" s="117"/>
    </row>
    <row r="10" spans="2:13" ht="24.95" customHeight="1">
      <c r="B10" s="110">
        <v>6</v>
      </c>
      <c r="C10" s="180" t="s">
        <v>261</v>
      </c>
      <c r="D10" s="180" t="s">
        <v>1127</v>
      </c>
      <c r="E10" s="180" t="s">
        <v>1123</v>
      </c>
      <c r="F10" s="180" t="s">
        <v>375</v>
      </c>
      <c r="G10" s="180"/>
      <c r="H10" s="181">
        <v>3</v>
      </c>
      <c r="I10" s="117"/>
      <c r="J10" s="117"/>
    </row>
    <row r="11" spans="2:13" ht="24.95" customHeight="1">
      <c r="B11" s="110">
        <v>7</v>
      </c>
      <c r="C11" s="180" t="s">
        <v>1125</v>
      </c>
      <c r="D11" s="180" t="s">
        <v>1128</v>
      </c>
      <c r="E11" s="180" t="s">
        <v>1123</v>
      </c>
      <c r="F11" s="180" t="s">
        <v>375</v>
      </c>
      <c r="G11" s="180"/>
      <c r="H11" s="181">
        <v>3</v>
      </c>
      <c r="I11" s="117"/>
      <c r="J11" s="117"/>
    </row>
    <row r="12" spans="2:13" ht="24.95" customHeight="1">
      <c r="B12" s="263" t="s">
        <v>370</v>
      </c>
      <c r="C12" s="263"/>
      <c r="D12" s="263"/>
      <c r="E12" s="263"/>
      <c r="F12" s="263"/>
      <c r="G12" s="263"/>
      <c r="H12" s="263"/>
      <c r="I12" s="263"/>
      <c r="J12" s="263"/>
    </row>
    <row r="13" spans="2:13" ht="24.95" customHeight="1">
      <c r="B13" s="110">
        <v>8</v>
      </c>
      <c r="C13" s="180" t="s">
        <v>1129</v>
      </c>
      <c r="D13" s="180" t="s">
        <v>1130</v>
      </c>
      <c r="E13" s="180" t="s">
        <v>1119</v>
      </c>
      <c r="F13" s="180" t="s">
        <v>552</v>
      </c>
      <c r="G13" s="180"/>
      <c r="H13" s="181">
        <v>3</v>
      </c>
      <c r="I13" s="117"/>
      <c r="J13" s="117"/>
    </row>
    <row r="14" spans="2:13" ht="24.95" customHeight="1">
      <c r="B14" s="110">
        <v>9</v>
      </c>
      <c r="C14" s="180" t="s">
        <v>1131</v>
      </c>
      <c r="D14" s="180" t="s">
        <v>1132</v>
      </c>
      <c r="E14" s="180" t="s">
        <v>1119</v>
      </c>
      <c r="F14" s="180" t="s">
        <v>552</v>
      </c>
      <c r="G14" s="180"/>
      <c r="H14" s="181">
        <v>3</v>
      </c>
      <c r="I14" s="117"/>
      <c r="J14" s="117"/>
    </row>
    <row r="15" spans="2:13" ht="24.95" customHeight="1">
      <c r="B15" s="110">
        <v>10</v>
      </c>
      <c r="C15" s="180" t="s">
        <v>1133</v>
      </c>
      <c r="D15" s="180" t="s">
        <v>1134</v>
      </c>
      <c r="E15" s="180" t="s">
        <v>1135</v>
      </c>
      <c r="F15" s="180" t="s">
        <v>358</v>
      </c>
      <c r="G15" s="180"/>
      <c r="H15" s="181">
        <v>3</v>
      </c>
      <c r="I15" s="117"/>
      <c r="J15" s="117"/>
    </row>
    <row r="16" spans="2:13" ht="24.95" customHeight="1">
      <c r="B16" s="110">
        <v>11</v>
      </c>
      <c r="C16" s="180" t="s">
        <v>1117</v>
      </c>
      <c r="D16" s="180" t="s">
        <v>1136</v>
      </c>
      <c r="E16" s="180" t="s">
        <v>1119</v>
      </c>
      <c r="F16" s="180" t="s">
        <v>1137</v>
      </c>
      <c r="G16" s="180"/>
      <c r="H16" s="181">
        <v>3</v>
      </c>
      <c r="I16" s="117"/>
      <c r="J16" s="117"/>
    </row>
    <row r="17" spans="2:10" ht="24.95" customHeight="1">
      <c r="B17" s="110">
        <v>12</v>
      </c>
      <c r="C17" s="180" t="s">
        <v>1125</v>
      </c>
      <c r="D17" s="180" t="s">
        <v>1138</v>
      </c>
      <c r="E17" s="180" t="s">
        <v>1119</v>
      </c>
      <c r="F17" s="180" t="s">
        <v>358</v>
      </c>
      <c r="G17" s="180"/>
      <c r="H17" s="181">
        <v>3</v>
      </c>
      <c r="I17" s="117"/>
      <c r="J17" s="117"/>
    </row>
    <row r="18" spans="2:10" ht="24.95" customHeight="1">
      <c r="B18" s="110">
        <v>13</v>
      </c>
      <c r="C18" s="180" t="s">
        <v>1131</v>
      </c>
      <c r="D18" s="180" t="s">
        <v>1139</v>
      </c>
      <c r="E18" s="180" t="s">
        <v>1119</v>
      </c>
      <c r="F18" s="180" t="s">
        <v>525</v>
      </c>
      <c r="G18" s="180"/>
      <c r="H18" s="181">
        <v>3</v>
      </c>
      <c r="I18" s="117"/>
      <c r="J18" s="117"/>
    </row>
    <row r="19" spans="2:10" ht="24.95" customHeight="1">
      <c r="B19" s="110">
        <v>14</v>
      </c>
      <c r="C19" s="180" t="s">
        <v>1125</v>
      </c>
      <c r="D19" s="180" t="s">
        <v>1140</v>
      </c>
      <c r="E19" s="180" t="s">
        <v>1119</v>
      </c>
      <c r="F19" s="180" t="s">
        <v>358</v>
      </c>
      <c r="G19" s="180"/>
      <c r="H19" s="181">
        <v>3</v>
      </c>
      <c r="I19" s="117"/>
      <c r="J19" s="117"/>
    </row>
    <row r="20" spans="2:10" ht="24.95" customHeight="1">
      <c r="B20" s="110">
        <v>15</v>
      </c>
      <c r="C20" s="180" t="s">
        <v>1141</v>
      </c>
      <c r="D20" s="180" t="s">
        <v>1142</v>
      </c>
      <c r="E20" s="180" t="s">
        <v>1119</v>
      </c>
      <c r="F20" s="180" t="s">
        <v>552</v>
      </c>
      <c r="G20" s="180"/>
      <c r="H20" s="181">
        <v>3</v>
      </c>
      <c r="I20" s="117"/>
      <c r="J20" s="117"/>
    </row>
    <row r="21" spans="2:10" ht="24.95" customHeight="1">
      <c r="B21" s="110">
        <v>16</v>
      </c>
      <c r="C21" s="180" t="s">
        <v>1129</v>
      </c>
      <c r="D21" s="180" t="s">
        <v>1143</v>
      </c>
      <c r="E21" s="180" t="s">
        <v>1119</v>
      </c>
      <c r="F21" s="180" t="s">
        <v>552</v>
      </c>
      <c r="G21" s="180"/>
      <c r="H21" s="181">
        <v>3</v>
      </c>
      <c r="I21" s="117"/>
      <c r="J21" s="117"/>
    </row>
    <row r="22" spans="2:10" ht="24.95" customHeight="1">
      <c r="B22" s="110">
        <v>17</v>
      </c>
      <c r="C22" s="180" t="s">
        <v>1125</v>
      </c>
      <c r="D22" s="180" t="s">
        <v>1144</v>
      </c>
      <c r="E22" s="180" t="s">
        <v>1119</v>
      </c>
      <c r="F22" s="180" t="s">
        <v>525</v>
      </c>
      <c r="G22" s="180"/>
      <c r="H22" s="181">
        <v>3</v>
      </c>
      <c r="I22" s="117"/>
      <c r="J22" s="117"/>
    </row>
    <row r="23" spans="2:10" ht="24.95" customHeight="1">
      <c r="B23" s="110">
        <v>18</v>
      </c>
      <c r="C23" s="180" t="s">
        <v>1145</v>
      </c>
      <c r="D23" s="180" t="s">
        <v>1146</v>
      </c>
      <c r="E23" s="180" t="s">
        <v>1147</v>
      </c>
      <c r="F23" s="180" t="s">
        <v>358</v>
      </c>
      <c r="G23" s="180" t="s">
        <v>1148</v>
      </c>
      <c r="H23" s="181"/>
      <c r="I23" s="117"/>
      <c r="J23" s="117"/>
    </row>
    <row r="24" spans="2:10" ht="24.95" customHeight="1">
      <c r="B24" s="110">
        <v>19</v>
      </c>
      <c r="C24" s="180" t="s">
        <v>1149</v>
      </c>
      <c r="D24" s="180" t="s">
        <v>1150</v>
      </c>
      <c r="E24" s="180" t="s">
        <v>1147</v>
      </c>
      <c r="F24" s="180" t="s">
        <v>1151</v>
      </c>
      <c r="G24" s="180" t="s">
        <v>1152</v>
      </c>
      <c r="H24" s="181"/>
      <c r="I24" s="117"/>
      <c r="J24" s="117"/>
    </row>
    <row r="25" spans="2:10" ht="24.95" customHeight="1">
      <c r="I25" s="130" t="s">
        <v>382</v>
      </c>
      <c r="J25" s="115">
        <f>SUM(J13:J22,J5:J11)</f>
        <v>0</v>
      </c>
    </row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spans="9:10" ht="24.95" customHeight="1"/>
    <row r="34" spans="9:10" ht="24.95" customHeight="1"/>
    <row r="35" spans="9:10" ht="24.95" customHeight="1"/>
    <row r="36" spans="9:10" ht="24.95" customHeight="1"/>
    <row r="37" spans="9:10" ht="24.95" customHeight="1">
      <c r="I37" s="106"/>
      <c r="J37" s="106"/>
    </row>
    <row r="38" spans="9:10" ht="24.95" customHeight="1"/>
    <row r="39" spans="9:10" ht="24.95" customHeight="1"/>
    <row r="40" spans="9:10" ht="24.95" customHeight="1"/>
    <row r="41" spans="9:10" ht="24.95" customHeight="1"/>
    <row r="42" spans="9:10" ht="24.95" customHeight="1"/>
    <row r="43" spans="9:10" ht="24.95" customHeight="1"/>
    <row r="44" spans="9:10" ht="24.95" customHeight="1"/>
    <row r="45" spans="9:10" ht="24.95" customHeight="1"/>
    <row r="46" spans="9:10" ht="24.95" customHeight="1"/>
    <row r="47" spans="9:10" ht="24.95" customHeight="1"/>
    <row r="48" spans="9:10" ht="24.95" customHeight="1"/>
    <row r="49" ht="24.95" customHeight="1"/>
    <row r="50" ht="40.9" customHeight="1"/>
    <row r="51" ht="40.9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19.899999999999999" customHeight="1"/>
    <row r="86" ht="24.75" customHeight="1"/>
  </sheetData>
  <mergeCells count="4">
    <mergeCell ref="B2:J2"/>
    <mergeCell ref="K3:M3"/>
    <mergeCell ref="B4:J4"/>
    <mergeCell ref="B12:J1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AMK67"/>
  <sheetViews>
    <sheetView zoomScale="65" zoomScaleNormal="65" workbookViewId="0">
      <selection activeCell="F12" sqref="F12"/>
    </sheetView>
  </sheetViews>
  <sheetFormatPr defaultRowHeight="14.25"/>
  <cols>
    <col min="1" max="1" width="2.625" style="182" customWidth="1"/>
    <col min="2" max="2" width="4.25" style="183" customWidth="1"/>
    <col min="3" max="3" width="36.875" style="184" customWidth="1"/>
    <col min="4" max="4" width="13.5" style="184" customWidth="1"/>
    <col min="5" max="5" width="13" style="184" customWidth="1"/>
    <col min="6" max="6" width="26.875" style="184" customWidth="1"/>
    <col min="7" max="7" width="17.625" style="183" customWidth="1"/>
    <col min="8" max="8" width="15.75" style="183" customWidth="1"/>
    <col min="9" max="9" width="11.5" style="183" customWidth="1"/>
    <col min="10" max="10" width="13.625" style="183" customWidth="1"/>
    <col min="11" max="11" width="20.625" style="183" customWidth="1"/>
    <col min="12" max="253" width="10.625" style="183" customWidth="1"/>
    <col min="254" max="1022" width="10.625" style="185" customWidth="1"/>
    <col min="1023" max="1025" width="8.625" style="182" customWidth="1"/>
  </cols>
  <sheetData>
    <row r="2" spans="1:1024" ht="21" customHeight="1">
      <c r="B2" s="274" t="s">
        <v>0</v>
      </c>
      <c r="C2" s="274"/>
      <c r="D2" s="274"/>
      <c r="E2" s="274"/>
      <c r="F2" s="274"/>
      <c r="G2" s="274"/>
      <c r="H2" s="274"/>
      <c r="I2" s="274"/>
      <c r="J2" s="274"/>
    </row>
    <row r="3" spans="1:1024" ht="63.95" customHeight="1">
      <c r="B3" s="186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7" t="s">
        <v>8</v>
      </c>
      <c r="J3" s="187" t="s">
        <v>9</v>
      </c>
      <c r="K3" s="275"/>
      <c r="L3" s="275"/>
      <c r="M3" s="275"/>
    </row>
    <row r="4" spans="1:1024" ht="24.95" customHeight="1">
      <c r="B4" s="276" t="s">
        <v>370</v>
      </c>
      <c r="C4" s="276"/>
      <c r="D4" s="276"/>
      <c r="E4" s="276"/>
      <c r="F4" s="276"/>
      <c r="G4" s="276"/>
      <c r="H4" s="276"/>
      <c r="I4" s="276"/>
      <c r="J4" s="276"/>
    </row>
    <row r="5" spans="1:1024" s="183" customFormat="1" ht="24.95" customHeight="1">
      <c r="A5" s="189"/>
      <c r="B5" s="190">
        <v>1</v>
      </c>
      <c r="C5" s="191" t="s">
        <v>1153</v>
      </c>
      <c r="D5" s="192" t="s">
        <v>1154</v>
      </c>
      <c r="E5" s="193" t="s">
        <v>1155</v>
      </c>
      <c r="F5" s="194" t="s">
        <v>1112</v>
      </c>
      <c r="G5" s="195" t="s">
        <v>1113</v>
      </c>
      <c r="H5" s="190">
        <v>3</v>
      </c>
      <c r="I5" s="196"/>
      <c r="J5" s="196">
        <f>H5*I5</f>
        <v>0</v>
      </c>
      <c r="AMI5" s="189"/>
      <c r="AMJ5" s="189"/>
    </row>
    <row r="6" spans="1:1024" ht="24.95" customHeight="1">
      <c r="G6" s="184"/>
      <c r="I6" s="197" t="s">
        <v>382</v>
      </c>
      <c r="J6" s="198"/>
    </row>
    <row r="7" spans="1:1024" ht="24.95" customHeight="1">
      <c r="C7" s="188"/>
      <c r="G7" s="184"/>
    </row>
    <row r="8" spans="1:1024" ht="24.95" customHeight="1">
      <c r="G8" s="184"/>
    </row>
    <row r="9" spans="1:1024" ht="24.95" customHeight="1"/>
    <row r="10" spans="1:1024" ht="24.95" customHeight="1"/>
    <row r="11" spans="1:1024" ht="24.95" customHeight="1"/>
    <row r="12" spans="1:1024" ht="24.95" customHeight="1"/>
    <row r="13" spans="1:1024" ht="24.95" customHeight="1"/>
    <row r="14" spans="1:1024" ht="24.95" customHeight="1"/>
    <row r="15" spans="1:1024" ht="24.95" customHeight="1"/>
    <row r="16" spans="1:102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40.9" customHeight="1"/>
    <row r="32" ht="40.9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19.899999999999999" customHeight="1"/>
    <row r="67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AMK55"/>
  <sheetViews>
    <sheetView zoomScale="65" zoomScaleNormal="65" workbookViewId="0">
      <selection activeCell="F7" sqref="F7"/>
    </sheetView>
  </sheetViews>
  <sheetFormatPr defaultRowHeight="14.25"/>
  <cols>
    <col min="1" max="1" width="2.625" style="131" customWidth="1"/>
    <col min="2" max="2" width="4.375" style="132" customWidth="1"/>
    <col min="3" max="3" width="36.375" style="133" customWidth="1"/>
    <col min="4" max="4" width="16.125" style="133" customWidth="1"/>
    <col min="5" max="5" width="13" style="133" customWidth="1"/>
    <col min="6" max="6" width="29.625" style="133" customWidth="1"/>
    <col min="7" max="7" width="14.875" style="132" customWidth="1"/>
    <col min="8" max="8" width="15.75" style="132" customWidth="1"/>
    <col min="9" max="9" width="11.625" style="132" customWidth="1"/>
    <col min="10" max="10" width="13.625" style="132" customWidth="1"/>
    <col min="11" max="11" width="20.5" style="132" customWidth="1"/>
    <col min="12" max="253" width="10.75" style="132" customWidth="1"/>
    <col min="254" max="1022" width="10.75" style="131" customWidth="1"/>
    <col min="1023" max="1023" width="8.625" style="131" customWidth="1"/>
    <col min="1024" max="1025" width="8.875" style="106" customWidth="1"/>
  </cols>
  <sheetData>
    <row r="2" spans="2:13" ht="21" customHeight="1">
      <c r="B2" s="264" t="s">
        <v>0</v>
      </c>
      <c r="C2" s="264"/>
      <c r="D2" s="264"/>
      <c r="E2" s="264"/>
      <c r="F2" s="264"/>
      <c r="G2" s="264"/>
      <c r="H2" s="264"/>
      <c r="I2" s="264"/>
      <c r="J2" s="264"/>
    </row>
    <row r="3" spans="2:13" ht="63.9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3" t="s">
        <v>8</v>
      </c>
      <c r="J3" s="93" t="s">
        <v>9</v>
      </c>
      <c r="K3" s="265"/>
      <c r="L3" s="265"/>
      <c r="M3" s="265"/>
    </row>
    <row r="4" spans="2:13" ht="24.95" customHeight="1">
      <c r="B4" s="266" t="s">
        <v>11</v>
      </c>
      <c r="C4" s="266"/>
      <c r="D4" s="266"/>
      <c r="E4" s="266"/>
      <c r="F4" s="266"/>
      <c r="G4" s="266"/>
      <c r="H4" s="266"/>
      <c r="I4" s="266"/>
      <c r="J4" s="266"/>
    </row>
    <row r="5" spans="2:13" ht="24.95" customHeight="1">
      <c r="B5" s="134">
        <v>1</v>
      </c>
      <c r="C5" s="151" t="s">
        <v>1156</v>
      </c>
      <c r="D5" s="141">
        <v>10230</v>
      </c>
      <c r="E5" s="152" t="s">
        <v>1157</v>
      </c>
      <c r="F5" s="141" t="s">
        <v>1158</v>
      </c>
      <c r="G5" s="153"/>
      <c r="H5" s="154">
        <v>3</v>
      </c>
      <c r="I5" s="140"/>
      <c r="J5" s="140"/>
    </row>
    <row r="6" spans="2:13" ht="24.95" customHeight="1">
      <c r="C6" s="199"/>
      <c r="D6" s="199"/>
      <c r="E6" s="199"/>
      <c r="F6" s="199"/>
      <c r="I6" s="144" t="s">
        <v>913</v>
      </c>
      <c r="J6" s="144">
        <f>SUM(J5:J5)</f>
        <v>0</v>
      </c>
    </row>
    <row r="7" spans="2:13" ht="24.95" customHeight="1"/>
    <row r="8" spans="2:13" ht="24.95" customHeight="1"/>
    <row r="9" spans="2:13" ht="24.95" customHeight="1"/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40.9" customHeight="1"/>
    <row r="20" ht="40.9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19.899999999999999" customHeight="1"/>
    <row r="55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K76"/>
  <sheetViews>
    <sheetView topLeftCell="A28" zoomScale="65" zoomScaleNormal="65" workbookViewId="0">
      <selection activeCell="G5" sqref="G5"/>
    </sheetView>
  </sheetViews>
  <sheetFormatPr defaultRowHeight="14.25"/>
  <cols>
    <col min="1" max="1" width="2.625" style="34" customWidth="1"/>
    <col min="2" max="2" width="4.25" style="35" customWidth="1"/>
    <col min="3" max="3" width="41.25" style="36" customWidth="1"/>
    <col min="4" max="4" width="16.5" style="37" customWidth="1"/>
    <col min="5" max="5" width="16.375" style="37" customWidth="1"/>
    <col min="6" max="6" width="64.5" style="37" customWidth="1"/>
    <col min="7" max="7" width="15" style="35" customWidth="1"/>
    <col min="8" max="8" width="15.75" style="35" customWidth="1"/>
    <col min="9" max="9" width="11.5" style="35"/>
    <col min="10" max="10" width="13.625" style="35" customWidth="1"/>
    <col min="11" max="11" width="20.625" style="35" customWidth="1"/>
    <col min="12" max="253" width="10.625" style="35" customWidth="1"/>
    <col min="254" max="257" width="10.625" style="38" customWidth="1"/>
    <col min="258" max="1025" width="10.625" style="39" customWidth="1"/>
  </cols>
  <sheetData>
    <row r="2" spans="2:13" ht="21" customHeight="1">
      <c r="B2" s="248" t="s">
        <v>0</v>
      </c>
      <c r="C2" s="248"/>
      <c r="D2" s="248"/>
      <c r="E2" s="248"/>
      <c r="F2" s="248"/>
      <c r="G2" s="248"/>
      <c r="H2" s="248"/>
      <c r="I2" s="248"/>
      <c r="J2" s="248"/>
    </row>
    <row r="3" spans="2:13" ht="63.95" customHeight="1">
      <c r="B3" s="40" t="s">
        <v>1</v>
      </c>
      <c r="C3" s="41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" t="s">
        <v>8</v>
      </c>
      <c r="J3" s="4" t="s">
        <v>9</v>
      </c>
      <c r="K3" s="249"/>
      <c r="L3" s="249"/>
      <c r="M3" s="249"/>
    </row>
    <row r="4" spans="2:13" ht="24.95" customHeight="1">
      <c r="B4" s="250" t="s">
        <v>370</v>
      </c>
      <c r="C4" s="250"/>
      <c r="D4" s="250"/>
      <c r="E4" s="250"/>
      <c r="F4" s="250"/>
      <c r="G4" s="250"/>
      <c r="H4" s="250"/>
      <c r="I4" s="250"/>
      <c r="J4" s="250"/>
    </row>
    <row r="5" spans="2:13" ht="24.95" customHeight="1">
      <c r="B5" s="42">
        <v>1</v>
      </c>
      <c r="C5" s="43" t="s">
        <v>522</v>
      </c>
      <c r="D5" s="44" t="s">
        <v>523</v>
      </c>
      <c r="E5" s="44" t="s">
        <v>524</v>
      </c>
      <c r="F5" s="44" t="s">
        <v>525</v>
      </c>
      <c r="G5" s="45" t="s">
        <v>526</v>
      </c>
      <c r="H5" s="46">
        <v>3</v>
      </c>
      <c r="I5" s="47"/>
      <c r="J5" s="47"/>
    </row>
    <row r="6" spans="2:13" ht="24.95" customHeight="1">
      <c r="B6" s="42">
        <v>2</v>
      </c>
      <c r="C6" s="43" t="s">
        <v>522</v>
      </c>
      <c r="D6" s="44" t="s">
        <v>527</v>
      </c>
      <c r="E6" s="44" t="s">
        <v>524</v>
      </c>
      <c r="F6" s="44" t="s">
        <v>257</v>
      </c>
      <c r="G6" s="45" t="s">
        <v>526</v>
      </c>
      <c r="H6" s="46">
        <v>3</v>
      </c>
      <c r="I6" s="47"/>
      <c r="J6" s="47"/>
    </row>
    <row r="7" spans="2:13" ht="24.95" customHeight="1">
      <c r="B7" s="42">
        <v>3</v>
      </c>
      <c r="C7" s="43" t="s">
        <v>528</v>
      </c>
      <c r="D7" s="44" t="s">
        <v>529</v>
      </c>
      <c r="E7" s="44" t="s">
        <v>524</v>
      </c>
      <c r="F7" s="44" t="s">
        <v>358</v>
      </c>
      <c r="G7" s="45" t="s">
        <v>526</v>
      </c>
      <c r="H7" s="46">
        <v>3</v>
      </c>
      <c r="I7" s="47"/>
      <c r="J7" s="47"/>
    </row>
    <row r="8" spans="2:13" ht="24.95" customHeight="1">
      <c r="B8" s="42">
        <v>4</v>
      </c>
      <c r="C8" s="43" t="s">
        <v>528</v>
      </c>
      <c r="D8" s="44" t="s">
        <v>530</v>
      </c>
      <c r="E8" s="44" t="s">
        <v>524</v>
      </c>
      <c r="F8" s="44" t="s">
        <v>358</v>
      </c>
      <c r="G8" s="45" t="s">
        <v>526</v>
      </c>
      <c r="H8" s="46">
        <v>3</v>
      </c>
      <c r="I8" s="47"/>
      <c r="J8" s="47"/>
    </row>
    <row r="9" spans="2:13" ht="24.95" customHeight="1">
      <c r="B9" s="42">
        <v>5</v>
      </c>
      <c r="C9" s="43" t="s">
        <v>528</v>
      </c>
      <c r="D9" s="44" t="s">
        <v>531</v>
      </c>
      <c r="E9" s="44" t="s">
        <v>524</v>
      </c>
      <c r="F9" s="44" t="s">
        <v>358</v>
      </c>
      <c r="G9" s="45" t="s">
        <v>526</v>
      </c>
      <c r="H9" s="46">
        <v>3</v>
      </c>
      <c r="I9" s="47"/>
      <c r="J9" s="47"/>
    </row>
    <row r="10" spans="2:13" ht="24.95" customHeight="1">
      <c r="B10" s="42">
        <v>6</v>
      </c>
      <c r="C10" s="43" t="s">
        <v>528</v>
      </c>
      <c r="D10" s="44" t="s">
        <v>532</v>
      </c>
      <c r="E10" s="44" t="s">
        <v>524</v>
      </c>
      <c r="F10" s="44" t="s">
        <v>358</v>
      </c>
      <c r="G10" s="45" t="s">
        <v>526</v>
      </c>
      <c r="H10" s="46">
        <v>3</v>
      </c>
      <c r="I10" s="47"/>
      <c r="J10" s="47"/>
    </row>
    <row r="11" spans="2:13" ht="24.95" customHeight="1">
      <c r="B11" s="42">
        <v>7</v>
      </c>
      <c r="C11" s="43" t="s">
        <v>533</v>
      </c>
      <c r="D11" s="44" t="s">
        <v>534</v>
      </c>
      <c r="E11" s="44" t="s">
        <v>535</v>
      </c>
      <c r="F11" s="44" t="s">
        <v>358</v>
      </c>
      <c r="G11" s="45" t="s">
        <v>526</v>
      </c>
      <c r="H11" s="46">
        <v>3</v>
      </c>
      <c r="I11" s="47"/>
      <c r="J11" s="47"/>
    </row>
    <row r="12" spans="2:13" ht="24.95" customHeight="1">
      <c r="B12" s="42">
        <v>8</v>
      </c>
      <c r="C12" s="43" t="s">
        <v>533</v>
      </c>
      <c r="D12" s="44" t="s">
        <v>536</v>
      </c>
      <c r="E12" s="44" t="s">
        <v>535</v>
      </c>
      <c r="F12" s="44" t="s">
        <v>358</v>
      </c>
      <c r="G12" s="45" t="s">
        <v>526</v>
      </c>
      <c r="H12" s="46">
        <v>3</v>
      </c>
      <c r="I12" s="47"/>
      <c r="J12" s="47"/>
    </row>
    <row r="13" spans="2:13" ht="24.95" customHeight="1">
      <c r="B13" s="42">
        <v>9</v>
      </c>
      <c r="C13" s="43" t="s">
        <v>533</v>
      </c>
      <c r="D13" s="44" t="s">
        <v>537</v>
      </c>
      <c r="E13" s="44" t="s">
        <v>535</v>
      </c>
      <c r="F13" s="44" t="s">
        <v>358</v>
      </c>
      <c r="G13" s="45" t="s">
        <v>526</v>
      </c>
      <c r="H13" s="46">
        <v>3</v>
      </c>
      <c r="I13" s="47"/>
      <c r="J13" s="47"/>
    </row>
    <row r="14" spans="2:13" ht="24.95" customHeight="1">
      <c r="B14" s="42">
        <v>10</v>
      </c>
      <c r="C14" s="43" t="s">
        <v>522</v>
      </c>
      <c r="D14" s="44" t="s">
        <v>538</v>
      </c>
      <c r="E14" s="44" t="s">
        <v>524</v>
      </c>
      <c r="F14" s="44" t="s">
        <v>525</v>
      </c>
      <c r="G14" s="45" t="s">
        <v>526</v>
      </c>
      <c r="H14" s="46">
        <v>3</v>
      </c>
      <c r="I14" s="47"/>
      <c r="J14" s="47"/>
    </row>
    <row r="15" spans="2:13" ht="24.95" customHeight="1">
      <c r="B15" s="42">
        <v>11</v>
      </c>
      <c r="C15" s="43" t="s">
        <v>533</v>
      </c>
      <c r="D15" s="44" t="s">
        <v>539</v>
      </c>
      <c r="E15" s="44" t="s">
        <v>535</v>
      </c>
      <c r="F15" s="44" t="s">
        <v>358</v>
      </c>
      <c r="G15" s="45" t="s">
        <v>526</v>
      </c>
      <c r="H15" s="46">
        <v>3</v>
      </c>
      <c r="I15" s="47"/>
      <c r="J15" s="47"/>
    </row>
    <row r="16" spans="2:13" ht="24.95" customHeight="1">
      <c r="B16" s="42">
        <v>12</v>
      </c>
      <c r="C16" s="43" t="s">
        <v>522</v>
      </c>
      <c r="D16" s="44" t="s">
        <v>540</v>
      </c>
      <c r="E16" s="44" t="s">
        <v>524</v>
      </c>
      <c r="F16" s="44" t="s">
        <v>525</v>
      </c>
      <c r="G16" s="45" t="s">
        <v>526</v>
      </c>
      <c r="H16" s="46">
        <v>3</v>
      </c>
      <c r="I16" s="47"/>
      <c r="J16" s="47"/>
    </row>
    <row r="17" spans="2:257" ht="24.95" customHeight="1">
      <c r="B17" s="42">
        <v>13</v>
      </c>
      <c r="C17" s="43" t="s">
        <v>522</v>
      </c>
      <c r="D17" s="44" t="s">
        <v>541</v>
      </c>
      <c r="E17" s="44" t="s">
        <v>524</v>
      </c>
      <c r="F17" s="44" t="s">
        <v>525</v>
      </c>
      <c r="G17" s="45" t="s">
        <v>526</v>
      </c>
      <c r="H17" s="46">
        <v>3</v>
      </c>
      <c r="I17" s="47"/>
      <c r="J17" s="47"/>
    </row>
    <row r="18" spans="2:257" s="39" customFormat="1" ht="24.95" customHeight="1">
      <c r="B18" s="42">
        <v>14</v>
      </c>
      <c r="C18" s="43" t="s">
        <v>533</v>
      </c>
      <c r="D18" s="44" t="s">
        <v>542</v>
      </c>
      <c r="E18" s="44" t="s">
        <v>543</v>
      </c>
      <c r="F18" s="44" t="s">
        <v>525</v>
      </c>
      <c r="G18" s="45" t="s">
        <v>526</v>
      </c>
      <c r="H18" s="46">
        <v>3</v>
      </c>
      <c r="I18" s="47"/>
      <c r="J18" s="47"/>
      <c r="IW18" s="38"/>
    </row>
    <row r="19" spans="2:257" ht="24.95" customHeight="1">
      <c r="B19" s="42">
        <v>15</v>
      </c>
      <c r="C19" s="43" t="s">
        <v>533</v>
      </c>
      <c r="D19" s="44" t="s">
        <v>544</v>
      </c>
      <c r="E19" s="44" t="s">
        <v>524</v>
      </c>
      <c r="F19" s="44" t="s">
        <v>525</v>
      </c>
      <c r="G19" s="45" t="s">
        <v>526</v>
      </c>
      <c r="H19" s="46">
        <v>3</v>
      </c>
      <c r="I19" s="47"/>
      <c r="J19" s="47"/>
    </row>
    <row r="20" spans="2:257" ht="24.95" customHeight="1">
      <c r="B20" s="42">
        <v>16</v>
      </c>
      <c r="C20" s="43" t="s">
        <v>533</v>
      </c>
      <c r="D20" s="44" t="s">
        <v>545</v>
      </c>
      <c r="E20" s="44" t="s">
        <v>543</v>
      </c>
      <c r="F20" s="44" t="s">
        <v>525</v>
      </c>
      <c r="G20" s="45" t="s">
        <v>526</v>
      </c>
      <c r="H20" s="46">
        <v>3</v>
      </c>
      <c r="I20" s="47"/>
      <c r="J20" s="47"/>
    </row>
    <row r="21" spans="2:257" ht="24.95" customHeight="1">
      <c r="B21" s="42">
        <v>17</v>
      </c>
      <c r="C21" s="43" t="s">
        <v>533</v>
      </c>
      <c r="D21" s="44" t="s">
        <v>546</v>
      </c>
      <c r="E21" s="44" t="s">
        <v>543</v>
      </c>
      <c r="F21" s="44" t="s">
        <v>525</v>
      </c>
      <c r="G21" s="45" t="s">
        <v>526</v>
      </c>
      <c r="H21" s="46">
        <v>3</v>
      </c>
      <c r="I21" s="47"/>
      <c r="J21" s="47"/>
    </row>
    <row r="22" spans="2:257" ht="24.95" customHeight="1">
      <c r="B22" s="42">
        <v>18</v>
      </c>
      <c r="C22" s="43" t="s">
        <v>533</v>
      </c>
      <c r="D22" s="44" t="s">
        <v>547</v>
      </c>
      <c r="E22" s="44" t="s">
        <v>524</v>
      </c>
      <c r="F22" s="44" t="s">
        <v>525</v>
      </c>
      <c r="G22" s="45" t="s">
        <v>526</v>
      </c>
      <c r="H22" s="46">
        <v>3</v>
      </c>
      <c r="I22" s="47"/>
      <c r="J22" s="47"/>
    </row>
    <row r="23" spans="2:257" ht="24.95" customHeight="1">
      <c r="B23" s="42">
        <v>19</v>
      </c>
      <c r="C23" s="43" t="s">
        <v>533</v>
      </c>
      <c r="D23" s="44" t="s">
        <v>548</v>
      </c>
      <c r="E23" s="44" t="s">
        <v>524</v>
      </c>
      <c r="F23" s="44" t="s">
        <v>525</v>
      </c>
      <c r="G23" s="45" t="s">
        <v>526</v>
      </c>
      <c r="H23" s="46">
        <v>3</v>
      </c>
      <c r="I23" s="47"/>
      <c r="J23" s="47"/>
    </row>
    <row r="24" spans="2:257" ht="24.95" customHeight="1">
      <c r="B24" s="42">
        <v>20</v>
      </c>
      <c r="C24" s="43" t="s">
        <v>522</v>
      </c>
      <c r="D24" s="44" t="s">
        <v>549</v>
      </c>
      <c r="E24" s="44" t="s">
        <v>524</v>
      </c>
      <c r="F24" s="44" t="s">
        <v>358</v>
      </c>
      <c r="G24" s="45" t="s">
        <v>526</v>
      </c>
      <c r="H24" s="46">
        <v>3</v>
      </c>
      <c r="I24" s="47"/>
      <c r="J24" s="47"/>
    </row>
    <row r="25" spans="2:257" ht="24.95" customHeight="1">
      <c r="B25" s="42">
        <v>21</v>
      </c>
      <c r="C25" s="43" t="s">
        <v>522</v>
      </c>
      <c r="D25" s="44" t="s">
        <v>550</v>
      </c>
      <c r="E25" s="44" t="s">
        <v>524</v>
      </c>
      <c r="F25" s="44" t="s">
        <v>358</v>
      </c>
      <c r="G25" s="45" t="s">
        <v>526</v>
      </c>
      <c r="H25" s="46">
        <v>3</v>
      </c>
      <c r="I25" s="47"/>
      <c r="J25" s="47"/>
    </row>
    <row r="26" spans="2:257" ht="24.95" customHeight="1">
      <c r="B26" s="42">
        <v>22</v>
      </c>
      <c r="C26" s="43" t="s">
        <v>522</v>
      </c>
      <c r="D26" s="44" t="s">
        <v>551</v>
      </c>
      <c r="E26" s="44" t="s">
        <v>524</v>
      </c>
      <c r="F26" s="44" t="s">
        <v>552</v>
      </c>
      <c r="G26" s="45" t="s">
        <v>526</v>
      </c>
      <c r="H26" s="46">
        <v>3</v>
      </c>
      <c r="I26" s="47"/>
      <c r="J26" s="47"/>
    </row>
    <row r="27" spans="2:257" ht="24.95" customHeight="1">
      <c r="B27" s="42">
        <v>23</v>
      </c>
      <c r="C27" s="43" t="s">
        <v>553</v>
      </c>
      <c r="D27" s="44" t="s">
        <v>554</v>
      </c>
      <c r="E27" s="44" t="s">
        <v>524</v>
      </c>
      <c r="F27" s="44" t="s">
        <v>257</v>
      </c>
      <c r="G27" s="45" t="s">
        <v>526</v>
      </c>
      <c r="H27" s="46">
        <v>3</v>
      </c>
      <c r="I27" s="47"/>
      <c r="J27" s="47"/>
    </row>
    <row r="28" spans="2:257" s="39" customFormat="1" ht="24.95" customHeight="1">
      <c r="B28" s="42">
        <v>24</v>
      </c>
      <c r="C28" s="43" t="s">
        <v>553</v>
      </c>
      <c r="D28" s="44" t="s">
        <v>555</v>
      </c>
      <c r="E28" s="44" t="s">
        <v>524</v>
      </c>
      <c r="F28" s="44" t="s">
        <v>257</v>
      </c>
      <c r="G28" s="45" t="s">
        <v>526</v>
      </c>
      <c r="H28" s="46">
        <v>3</v>
      </c>
      <c r="I28" s="47"/>
      <c r="J28" s="47"/>
      <c r="IW28" s="38"/>
    </row>
    <row r="29" spans="2:257" ht="24.95" customHeight="1">
      <c r="B29" s="42">
        <v>25</v>
      </c>
      <c r="C29" s="43" t="s">
        <v>522</v>
      </c>
      <c r="D29" s="44" t="s">
        <v>556</v>
      </c>
      <c r="E29" s="44" t="s">
        <v>524</v>
      </c>
      <c r="F29" s="44" t="s">
        <v>257</v>
      </c>
      <c r="G29" s="45" t="s">
        <v>526</v>
      </c>
      <c r="H29" s="46">
        <v>3</v>
      </c>
      <c r="I29" s="47"/>
      <c r="J29" s="47"/>
    </row>
    <row r="30" spans="2:257" ht="24.95" customHeight="1">
      <c r="B30" s="42">
        <v>26</v>
      </c>
      <c r="C30" s="43" t="s">
        <v>522</v>
      </c>
      <c r="D30" s="44" t="s">
        <v>557</v>
      </c>
      <c r="E30" s="44" t="s">
        <v>524</v>
      </c>
      <c r="F30" s="44" t="s">
        <v>257</v>
      </c>
      <c r="G30" s="45" t="s">
        <v>526</v>
      </c>
      <c r="H30" s="46">
        <v>3</v>
      </c>
      <c r="I30" s="47"/>
      <c r="J30" s="47"/>
    </row>
    <row r="31" spans="2:257" ht="24.95" customHeight="1">
      <c r="B31" s="42">
        <v>27</v>
      </c>
      <c r="C31" s="43" t="s">
        <v>528</v>
      </c>
      <c r="D31" s="44" t="s">
        <v>558</v>
      </c>
      <c r="E31" s="44" t="s">
        <v>524</v>
      </c>
      <c r="F31" s="44" t="s">
        <v>358</v>
      </c>
      <c r="G31" s="45" t="s">
        <v>526</v>
      </c>
      <c r="H31" s="46">
        <v>3</v>
      </c>
      <c r="I31" s="47"/>
      <c r="J31" s="47"/>
    </row>
    <row r="32" spans="2:257" ht="24.95" customHeight="1">
      <c r="I32" s="48" t="s">
        <v>382</v>
      </c>
      <c r="J32" s="49">
        <f>SUM(J5:J31)</f>
        <v>0</v>
      </c>
    </row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40.9" customHeight="1"/>
    <row r="41" ht="40.9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19.899999999999999" customHeight="1"/>
    <row r="76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AMK72"/>
  <sheetViews>
    <sheetView zoomScale="65" zoomScaleNormal="65" workbookViewId="0">
      <selection activeCell="F16" sqref="F16"/>
    </sheetView>
  </sheetViews>
  <sheetFormatPr defaultRowHeight="14.25"/>
  <cols>
    <col min="1" max="1" width="2.625" style="106" customWidth="1"/>
    <col min="2" max="2" width="4.25" style="200" customWidth="1"/>
    <col min="3" max="3" width="36.375" style="201" customWidth="1"/>
    <col min="4" max="4" width="13.375" style="164" customWidth="1"/>
    <col min="5" max="5" width="13" style="164" customWidth="1"/>
    <col min="6" max="6" width="29.5" style="164" customWidth="1"/>
    <col min="7" max="7" width="14.875" style="200" customWidth="1"/>
    <col min="8" max="8" width="15.625" style="200" customWidth="1"/>
    <col min="9" max="10" width="15.875" style="200" customWidth="1"/>
    <col min="11" max="11" width="20.5" style="200" customWidth="1"/>
    <col min="12" max="253" width="10.625" style="200" customWidth="1"/>
    <col min="254" max="1022" width="10.625" style="106" customWidth="1"/>
    <col min="1023" max="1023" width="8.625" style="106" customWidth="1"/>
    <col min="1024" max="1025" width="10.5" style="106" customWidth="1"/>
  </cols>
  <sheetData>
    <row r="2" spans="2:13" ht="21" customHeight="1">
      <c r="B2" s="277" t="s">
        <v>0</v>
      </c>
      <c r="C2" s="277"/>
      <c r="D2" s="277"/>
      <c r="E2" s="277"/>
      <c r="F2" s="277"/>
      <c r="G2" s="277"/>
      <c r="H2" s="277"/>
      <c r="I2" s="277"/>
      <c r="J2" s="277"/>
    </row>
    <row r="3" spans="2:13" ht="63.95" customHeight="1">
      <c r="B3" s="125" t="s">
        <v>1</v>
      </c>
      <c r="C3" s="202" t="s">
        <v>2</v>
      </c>
      <c r="D3" s="125" t="s">
        <v>3</v>
      </c>
      <c r="E3" s="125" t="s">
        <v>4</v>
      </c>
      <c r="F3" s="125" t="s">
        <v>5</v>
      </c>
      <c r="G3" s="125" t="s">
        <v>6</v>
      </c>
      <c r="H3" s="125" t="s">
        <v>7</v>
      </c>
      <c r="I3" s="202" t="s">
        <v>8</v>
      </c>
      <c r="J3" s="202" t="s">
        <v>9</v>
      </c>
      <c r="K3" s="278"/>
      <c r="L3" s="278"/>
      <c r="M3" s="278"/>
    </row>
    <row r="4" spans="2:13" ht="24.95" customHeight="1">
      <c r="B4" s="279" t="s">
        <v>11</v>
      </c>
      <c r="C4" s="279"/>
      <c r="D4" s="279"/>
      <c r="E4" s="279"/>
      <c r="F4" s="279"/>
      <c r="G4" s="279"/>
      <c r="H4" s="279"/>
      <c r="I4" s="279"/>
      <c r="J4" s="279"/>
    </row>
    <row r="5" spans="2:13" ht="24.95" customHeight="1">
      <c r="B5" s="161">
        <v>1</v>
      </c>
      <c r="C5" s="203" t="s">
        <v>1159</v>
      </c>
      <c r="D5" s="203">
        <v>213011600</v>
      </c>
      <c r="E5" s="204" t="s">
        <v>1160</v>
      </c>
      <c r="F5" s="136" t="s">
        <v>26</v>
      </c>
      <c r="G5" s="205"/>
      <c r="H5" s="206">
        <v>3</v>
      </c>
      <c r="I5" s="207"/>
      <c r="J5" s="208"/>
    </row>
    <row r="6" spans="2:13" ht="24.95" customHeight="1">
      <c r="B6" s="161">
        <v>2</v>
      </c>
      <c r="C6" s="209" t="s">
        <v>1159</v>
      </c>
      <c r="D6" s="203">
        <v>215081995</v>
      </c>
      <c r="E6" s="204" t="s">
        <v>1160</v>
      </c>
      <c r="F6" s="203" t="s">
        <v>168</v>
      </c>
      <c r="G6" s="205"/>
      <c r="H6" s="206">
        <v>3</v>
      </c>
      <c r="I6" s="207"/>
      <c r="J6" s="208"/>
    </row>
    <row r="7" spans="2:13" ht="24.95" customHeight="1">
      <c r="B7" s="280" t="s">
        <v>370</v>
      </c>
      <c r="C7" s="280"/>
      <c r="D7" s="280"/>
      <c r="E7" s="280"/>
      <c r="F7" s="280"/>
      <c r="G7" s="280"/>
      <c r="H7" s="280"/>
      <c r="I7" s="280"/>
      <c r="J7" s="280"/>
    </row>
    <row r="8" spans="2:13" ht="24.95" customHeight="1">
      <c r="B8" s="161">
        <v>3</v>
      </c>
      <c r="C8" s="209" t="s">
        <v>1159</v>
      </c>
      <c r="D8" s="203">
        <v>217082349</v>
      </c>
      <c r="E8" s="204" t="s">
        <v>1160</v>
      </c>
      <c r="F8" s="203" t="s">
        <v>219</v>
      </c>
      <c r="G8" s="154" t="s">
        <v>1161</v>
      </c>
      <c r="H8" s="206">
        <v>3</v>
      </c>
      <c r="I8" s="207"/>
      <c r="J8" s="208"/>
    </row>
    <row r="9" spans="2:13" ht="24.95" customHeight="1">
      <c r="B9" s="161">
        <v>4</v>
      </c>
      <c r="C9" s="203" t="s">
        <v>1162</v>
      </c>
      <c r="D9" s="203">
        <v>20712654</v>
      </c>
      <c r="E9" s="204" t="s">
        <v>1160</v>
      </c>
      <c r="F9" s="203" t="s">
        <v>219</v>
      </c>
      <c r="G9" s="205"/>
      <c r="H9" s="206">
        <v>3</v>
      </c>
      <c r="I9" s="207"/>
      <c r="J9" s="208"/>
    </row>
    <row r="10" spans="2:13" ht="24.95" customHeight="1">
      <c r="B10" s="161">
        <v>5</v>
      </c>
      <c r="C10" s="203" t="s">
        <v>1159</v>
      </c>
      <c r="D10" s="203">
        <v>217102391</v>
      </c>
      <c r="E10" s="204" t="s">
        <v>1160</v>
      </c>
      <c r="F10" s="151" t="s">
        <v>494</v>
      </c>
      <c r="G10" s="205"/>
      <c r="H10" s="206">
        <v>3</v>
      </c>
      <c r="I10" s="207"/>
      <c r="J10" s="208"/>
    </row>
    <row r="11" spans="2:13" ht="24.95" customHeight="1">
      <c r="I11" s="210" t="s">
        <v>382</v>
      </c>
      <c r="J11" s="211"/>
    </row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40.9" customHeight="1"/>
    <row r="37" ht="40.9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19.899999999999999" customHeight="1"/>
    <row r="72" ht="24.75" customHeight="1"/>
  </sheetData>
  <mergeCells count="4">
    <mergeCell ref="B2:J2"/>
    <mergeCell ref="K3:M3"/>
    <mergeCell ref="B4:J4"/>
    <mergeCell ref="B7:J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AMI67"/>
  <sheetViews>
    <sheetView zoomScale="65" zoomScaleNormal="65" workbookViewId="0">
      <selection activeCell="B5" sqref="B5"/>
    </sheetView>
  </sheetViews>
  <sheetFormatPr defaultRowHeight="14.25"/>
  <cols>
    <col min="1" max="1" width="2.625" style="212" customWidth="1"/>
    <col min="2" max="2" width="4.25" style="1" customWidth="1"/>
    <col min="3" max="3" width="50.875" style="2" customWidth="1"/>
    <col min="4" max="4" width="17.375" style="2" customWidth="1"/>
    <col min="5" max="5" width="15.375" style="2" customWidth="1"/>
    <col min="6" max="6" width="42.875" style="2" customWidth="1"/>
    <col min="7" max="7" width="21.875" style="1" customWidth="1"/>
    <col min="8" max="8" width="15.625" style="1" customWidth="1"/>
    <col min="9" max="9" width="11.5" style="1"/>
    <col min="10" max="10" width="13.625" style="1" customWidth="1"/>
    <col min="11" max="11" width="13.375" style="1" customWidth="1"/>
    <col min="12" max="252" width="10.625" style="1" customWidth="1"/>
    <col min="253" max="1021" width="10.625" style="213" customWidth="1"/>
    <col min="1022" max="1023" width="8.625" style="212" customWidth="1"/>
    <col min="1024" max="1025" width="10.5" customWidth="1"/>
  </cols>
  <sheetData>
    <row r="2" spans="2:12" ht="21" customHeight="1">
      <c r="B2" s="242" t="s">
        <v>0</v>
      </c>
      <c r="C2" s="242"/>
      <c r="D2" s="242"/>
      <c r="E2" s="242"/>
      <c r="F2" s="242"/>
      <c r="G2" s="242"/>
      <c r="H2" s="242"/>
      <c r="I2" s="242"/>
      <c r="J2" s="242"/>
    </row>
    <row r="3" spans="2:12" ht="63.95" customHeight="1">
      <c r="B3" s="187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214" t="s">
        <v>8</v>
      </c>
      <c r="J3" s="214" t="s">
        <v>9</v>
      </c>
      <c r="K3" s="212"/>
      <c r="L3" s="215"/>
    </row>
    <row r="4" spans="2:12" ht="24.95" customHeight="1">
      <c r="B4" s="281" t="s">
        <v>11</v>
      </c>
      <c r="C4" s="281"/>
      <c r="D4" s="281"/>
      <c r="E4" s="281"/>
      <c r="F4" s="281"/>
      <c r="G4" s="281"/>
      <c r="H4" s="281"/>
      <c r="I4" s="281"/>
      <c r="J4" s="281"/>
    </row>
    <row r="5" spans="2:12" ht="24.95" customHeight="1">
      <c r="B5" s="8">
        <v>1</v>
      </c>
      <c r="C5" s="216" t="s">
        <v>1163</v>
      </c>
      <c r="D5" s="217">
        <v>1508027</v>
      </c>
      <c r="E5" s="27" t="s">
        <v>1164</v>
      </c>
      <c r="F5" s="218" t="s">
        <v>1165</v>
      </c>
      <c r="G5" s="11"/>
      <c r="H5" s="8">
        <v>3</v>
      </c>
      <c r="I5" s="219"/>
      <c r="J5" s="219">
        <f>I5*H5</f>
        <v>0</v>
      </c>
    </row>
    <row r="6" spans="2:12" ht="24.95" customHeight="1">
      <c r="I6" s="220" t="s">
        <v>382</v>
      </c>
      <c r="J6" s="221">
        <f>SUM(J5:J5,)</f>
        <v>0</v>
      </c>
    </row>
    <row r="7" spans="2:12" ht="24.95" customHeight="1"/>
    <row r="8" spans="2:12" ht="24.95" customHeight="1"/>
    <row r="9" spans="2:12" ht="24.95" customHeight="1"/>
    <row r="10" spans="2:12" ht="24.95" customHeight="1"/>
    <row r="11" spans="2:12" ht="24.95" customHeight="1"/>
    <row r="12" spans="2:12" ht="24.95" customHeight="1"/>
    <row r="13" spans="2:12" ht="24.95" customHeight="1"/>
    <row r="14" spans="2:12" ht="24.95" customHeight="1"/>
    <row r="15" spans="2:12" ht="24.95" customHeight="1"/>
    <row r="16" spans="2:12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40.9" customHeight="1"/>
    <row r="32" ht="40.9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19.899999999999999" customHeight="1"/>
    <row r="67" ht="24.75" customHeight="1"/>
  </sheetData>
  <mergeCells count="2">
    <mergeCell ref="B2:J2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AMK55"/>
  <sheetViews>
    <sheetView zoomScale="65" zoomScaleNormal="65" workbookViewId="0">
      <selection activeCell="E13" sqref="E13"/>
    </sheetView>
  </sheetViews>
  <sheetFormatPr defaultRowHeight="14.25"/>
  <cols>
    <col min="1" max="1" width="2.625" style="131" customWidth="1"/>
    <col min="2" max="2" width="4.375" style="132" customWidth="1"/>
    <col min="3" max="3" width="28.875" style="133" customWidth="1"/>
    <col min="4" max="4" width="16.125" style="133" customWidth="1"/>
    <col min="5" max="5" width="13" style="133" customWidth="1"/>
    <col min="6" max="6" width="29.625" style="133" customWidth="1"/>
    <col min="7" max="7" width="14.875" style="132" customWidth="1"/>
    <col min="8" max="8" width="15.75" style="132" customWidth="1"/>
    <col min="9" max="9" width="11.625" style="132" customWidth="1"/>
    <col min="10" max="10" width="13.625" style="132" customWidth="1"/>
    <col min="11" max="11" width="20.5" style="132" customWidth="1"/>
    <col min="12" max="253" width="10.75" style="132" customWidth="1"/>
    <col min="254" max="1022" width="10.75" style="131" customWidth="1"/>
    <col min="1023" max="1023" width="8.625" style="131" customWidth="1"/>
    <col min="1024" max="1025" width="8.875" style="106" customWidth="1"/>
  </cols>
  <sheetData>
    <row r="2" spans="2:13" ht="21" customHeight="1">
      <c r="B2" s="264" t="s">
        <v>0</v>
      </c>
      <c r="C2" s="264"/>
      <c r="D2" s="264"/>
      <c r="E2" s="264"/>
      <c r="F2" s="264"/>
      <c r="G2" s="264"/>
      <c r="H2" s="264"/>
      <c r="I2" s="264"/>
      <c r="J2" s="264"/>
    </row>
    <row r="3" spans="2:13" ht="63.95" customHeight="1">
      <c r="B3" s="92" t="s">
        <v>1</v>
      </c>
      <c r="C3" s="92" t="s">
        <v>2</v>
      </c>
      <c r="D3" s="92" t="s">
        <v>3</v>
      </c>
      <c r="E3" s="92" t="s">
        <v>4</v>
      </c>
      <c r="F3" s="92" t="s">
        <v>5</v>
      </c>
      <c r="G3" s="92" t="s">
        <v>6</v>
      </c>
      <c r="H3" s="92" t="s">
        <v>7</v>
      </c>
      <c r="I3" s="93" t="s">
        <v>8</v>
      </c>
      <c r="J3" s="93" t="s">
        <v>9</v>
      </c>
      <c r="K3" s="265"/>
      <c r="L3" s="265"/>
      <c r="M3" s="265"/>
    </row>
    <row r="4" spans="2:13" ht="24.95" customHeight="1">
      <c r="B4" s="266" t="s">
        <v>11</v>
      </c>
      <c r="C4" s="266"/>
      <c r="D4" s="266"/>
      <c r="E4" s="266"/>
      <c r="F4" s="266"/>
      <c r="G4" s="266"/>
      <c r="H4" s="266"/>
      <c r="I4" s="266"/>
      <c r="J4" s="266"/>
    </row>
    <row r="5" spans="2:13" ht="24.95" customHeight="1">
      <c r="B5" s="134">
        <v>1</v>
      </c>
      <c r="C5" s="151" t="s">
        <v>1166</v>
      </c>
      <c r="D5" s="141">
        <v>40811933</v>
      </c>
      <c r="E5" s="152" t="s">
        <v>1167</v>
      </c>
      <c r="F5" s="141" t="s">
        <v>1158</v>
      </c>
      <c r="G5" s="153"/>
      <c r="H5" s="154">
        <v>3</v>
      </c>
      <c r="I5" s="140"/>
      <c r="J5" s="140"/>
    </row>
    <row r="6" spans="2:13" ht="24.95" customHeight="1">
      <c r="I6" s="144" t="s">
        <v>913</v>
      </c>
      <c r="J6" s="144">
        <f>SUM(J5:J5)</f>
        <v>0</v>
      </c>
    </row>
    <row r="7" spans="2:13" ht="24.95" customHeight="1"/>
    <row r="8" spans="2:13" ht="24.95" customHeight="1"/>
    <row r="9" spans="2:13" ht="24.95" customHeight="1"/>
    <row r="10" spans="2:13" ht="24.95" customHeight="1"/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40.9" customHeight="1"/>
    <row r="20" ht="40.9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19.899999999999999" customHeight="1"/>
    <row r="55" ht="24.75" customHeight="1"/>
  </sheetData>
  <mergeCells count="3">
    <mergeCell ref="B2:J2"/>
    <mergeCell ref="K3:M3"/>
    <mergeCell ref="B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AMK67"/>
  <sheetViews>
    <sheetView topLeftCell="A8" zoomScale="65" zoomScaleNormal="65" workbookViewId="0">
      <selection activeCell="K25" sqref="K25"/>
    </sheetView>
  </sheetViews>
  <sheetFormatPr defaultRowHeight="14.25"/>
  <cols>
    <col min="1" max="1" width="2.625" style="103" customWidth="1"/>
    <col min="2" max="2" width="4.25" style="104" customWidth="1"/>
    <col min="3" max="3" width="28.5" style="105" customWidth="1"/>
    <col min="4" max="4" width="13.375" style="105" customWidth="1"/>
    <col min="5" max="5" width="23.375" style="105" customWidth="1"/>
    <col min="6" max="6" width="51.375" style="105" customWidth="1"/>
    <col min="7" max="7" width="15" style="104" customWidth="1"/>
    <col min="8" max="8" width="15.75" style="104" customWidth="1"/>
    <col min="9" max="9" width="11.5" style="104"/>
    <col min="10" max="10" width="13.625" style="104" customWidth="1"/>
    <col min="11" max="11" width="20.625" style="104" customWidth="1"/>
    <col min="12" max="253" width="10.625" style="104" customWidth="1"/>
    <col min="254" max="257" width="10.625" style="103" customWidth="1"/>
    <col min="258" max="1025" width="10.625" style="106" customWidth="1"/>
  </cols>
  <sheetData>
    <row r="2" spans="2:13" ht="21" customHeight="1">
      <c r="B2" s="260" t="s">
        <v>0</v>
      </c>
      <c r="C2" s="260"/>
      <c r="D2" s="260"/>
      <c r="E2" s="260"/>
      <c r="F2" s="260"/>
      <c r="G2" s="260"/>
      <c r="H2" s="260"/>
      <c r="I2" s="260"/>
      <c r="J2" s="260"/>
    </row>
    <row r="3" spans="2:13" ht="63.95" customHeight="1"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8" t="s">
        <v>8</v>
      </c>
      <c r="J3" s="108" t="s">
        <v>9</v>
      </c>
      <c r="K3" s="261"/>
      <c r="L3" s="261"/>
      <c r="M3" s="261"/>
    </row>
    <row r="4" spans="2:13" ht="24.95" customHeight="1">
      <c r="B4" s="258" t="s">
        <v>11</v>
      </c>
      <c r="C4" s="258"/>
      <c r="D4" s="258"/>
      <c r="E4" s="258"/>
      <c r="F4" s="258"/>
      <c r="G4" s="258"/>
      <c r="H4" s="258"/>
      <c r="I4" s="258"/>
      <c r="J4" s="258"/>
    </row>
    <row r="5" spans="2:13" ht="24.95" customHeight="1">
      <c r="B5" s="110">
        <v>1</v>
      </c>
      <c r="C5" s="111" t="s">
        <v>1168</v>
      </c>
      <c r="D5" s="111" t="s">
        <v>1169</v>
      </c>
      <c r="E5" s="111" t="s">
        <v>926</v>
      </c>
      <c r="F5" s="111" t="s">
        <v>927</v>
      </c>
      <c r="G5" s="111"/>
      <c r="H5" s="112">
        <v>2</v>
      </c>
      <c r="I5" s="111"/>
      <c r="J5" s="113"/>
    </row>
    <row r="6" spans="2:13" ht="24.95" customHeight="1">
      <c r="B6" s="110">
        <v>2</v>
      </c>
      <c r="C6" s="111" t="s">
        <v>1170</v>
      </c>
      <c r="D6" s="111" t="s">
        <v>1171</v>
      </c>
      <c r="E6" s="111" t="s">
        <v>939</v>
      </c>
      <c r="F6" s="111" t="s">
        <v>927</v>
      </c>
      <c r="G6" s="111"/>
      <c r="H6" s="112">
        <v>2</v>
      </c>
      <c r="I6" s="111"/>
      <c r="J6" s="113"/>
    </row>
    <row r="7" spans="2:13" ht="24.95" customHeight="1">
      <c r="B7" s="110">
        <v>3</v>
      </c>
      <c r="C7" s="111" t="s">
        <v>1172</v>
      </c>
      <c r="D7" s="111" t="s">
        <v>1173</v>
      </c>
      <c r="E7" s="111" t="s">
        <v>939</v>
      </c>
      <c r="F7" s="111" t="s">
        <v>387</v>
      </c>
      <c r="G7" s="111"/>
      <c r="H7" s="112">
        <v>2</v>
      </c>
      <c r="I7" s="111"/>
      <c r="J7" s="113"/>
    </row>
    <row r="8" spans="2:13" ht="24.95" customHeight="1">
      <c r="B8" s="115">
        <v>4</v>
      </c>
      <c r="C8" s="111" t="s">
        <v>1174</v>
      </c>
      <c r="D8" s="111" t="s">
        <v>1175</v>
      </c>
      <c r="E8" s="111" t="s">
        <v>939</v>
      </c>
      <c r="F8" s="111" t="s">
        <v>387</v>
      </c>
      <c r="G8" s="111"/>
      <c r="H8" s="112">
        <v>2</v>
      </c>
      <c r="I8" s="111"/>
      <c r="J8" s="113"/>
    </row>
    <row r="9" spans="2:13" ht="24.95" customHeight="1">
      <c r="B9" s="115">
        <v>5</v>
      </c>
      <c r="C9" s="111" t="s">
        <v>1176</v>
      </c>
      <c r="D9" s="111" t="s">
        <v>1177</v>
      </c>
      <c r="E9" s="111" t="s">
        <v>939</v>
      </c>
      <c r="F9" s="111" t="s">
        <v>387</v>
      </c>
      <c r="G9" s="111"/>
      <c r="H9" s="112">
        <v>3</v>
      </c>
      <c r="I9" s="111"/>
      <c r="J9" s="115"/>
    </row>
    <row r="10" spans="2:13" ht="24.95" customHeight="1">
      <c r="B10" s="115">
        <v>6</v>
      </c>
      <c r="C10" s="111" t="s">
        <v>1176</v>
      </c>
      <c r="D10" s="111" t="s">
        <v>1178</v>
      </c>
      <c r="E10" s="111" t="s">
        <v>1179</v>
      </c>
      <c r="F10" s="111" t="s">
        <v>387</v>
      </c>
      <c r="G10" s="111"/>
      <c r="H10" s="112">
        <v>3</v>
      </c>
      <c r="I10" s="111"/>
      <c r="J10" s="115"/>
    </row>
    <row r="11" spans="2:13" ht="24.95" customHeight="1">
      <c r="B11" s="115">
        <v>7</v>
      </c>
      <c r="C11" s="111" t="s">
        <v>1180</v>
      </c>
      <c r="D11" s="111" t="s">
        <v>1181</v>
      </c>
      <c r="E11" s="111" t="s">
        <v>939</v>
      </c>
      <c r="F11" s="111" t="s">
        <v>387</v>
      </c>
      <c r="G11" s="111"/>
      <c r="H11" s="112">
        <v>3</v>
      </c>
      <c r="I11" s="111"/>
      <c r="J11" s="114"/>
    </row>
    <row r="12" spans="2:13" ht="24.95" customHeight="1">
      <c r="B12" s="115">
        <v>8</v>
      </c>
      <c r="C12" s="111" t="s">
        <v>1182</v>
      </c>
      <c r="D12" s="111" t="s">
        <v>1183</v>
      </c>
      <c r="E12" s="111" t="s">
        <v>939</v>
      </c>
      <c r="F12" s="111" t="s">
        <v>387</v>
      </c>
      <c r="G12" s="111"/>
      <c r="H12" s="112">
        <v>3</v>
      </c>
      <c r="I12" s="111"/>
      <c r="J12" s="114"/>
    </row>
    <row r="13" spans="2:13" ht="24.95" customHeight="1">
      <c r="B13" s="258" t="s">
        <v>963</v>
      </c>
      <c r="C13" s="258"/>
      <c r="D13" s="258"/>
      <c r="E13" s="258"/>
      <c r="F13" s="258"/>
      <c r="G13" s="258"/>
      <c r="H13" s="258"/>
      <c r="I13" s="258"/>
      <c r="J13" s="258"/>
    </row>
    <row r="14" spans="2:13" ht="24.95" customHeight="1">
      <c r="B14" s="115">
        <v>9</v>
      </c>
      <c r="C14" s="111" t="s">
        <v>1172</v>
      </c>
      <c r="D14" s="111" t="s">
        <v>1184</v>
      </c>
      <c r="E14" s="111" t="s">
        <v>939</v>
      </c>
      <c r="F14" s="111" t="s">
        <v>967</v>
      </c>
      <c r="G14" s="111"/>
      <c r="H14" s="112">
        <v>2</v>
      </c>
      <c r="I14" s="111"/>
      <c r="J14" s="113"/>
    </row>
    <row r="15" spans="2:13" ht="24.95" customHeight="1">
      <c r="B15" s="115">
        <v>10</v>
      </c>
      <c r="C15" s="111" t="s">
        <v>1185</v>
      </c>
      <c r="D15" s="111" t="s">
        <v>1186</v>
      </c>
      <c r="E15" s="111" t="s">
        <v>939</v>
      </c>
      <c r="F15" s="111" t="s">
        <v>967</v>
      </c>
      <c r="G15" s="111"/>
      <c r="H15" s="112">
        <v>2</v>
      </c>
      <c r="I15" s="111"/>
      <c r="J15" s="113"/>
    </row>
    <row r="16" spans="2:13" ht="24.95" customHeight="1">
      <c r="B16" s="115">
        <v>11</v>
      </c>
      <c r="C16" s="111" t="s">
        <v>1187</v>
      </c>
      <c r="D16" s="111" t="s">
        <v>1188</v>
      </c>
      <c r="E16" s="111" t="s">
        <v>939</v>
      </c>
      <c r="F16" s="111" t="s">
        <v>967</v>
      </c>
      <c r="G16" s="111"/>
      <c r="H16" s="112">
        <v>2</v>
      </c>
      <c r="I16" s="111"/>
      <c r="J16" s="113"/>
    </row>
    <row r="17" spans="2:10" ht="24.95" customHeight="1">
      <c r="B17" s="115">
        <v>12</v>
      </c>
      <c r="C17" s="111" t="s">
        <v>1187</v>
      </c>
      <c r="D17" s="111" t="s">
        <v>1189</v>
      </c>
      <c r="E17" s="111" t="s">
        <v>939</v>
      </c>
      <c r="F17" s="111" t="s">
        <v>967</v>
      </c>
      <c r="G17" s="111"/>
      <c r="H17" s="112">
        <v>2</v>
      </c>
      <c r="I17" s="111"/>
      <c r="J17" s="113"/>
    </row>
    <row r="18" spans="2:10" ht="24.95" customHeight="1">
      <c r="B18" s="115">
        <v>13</v>
      </c>
      <c r="C18" s="111" t="s">
        <v>1190</v>
      </c>
      <c r="D18" s="111" t="s">
        <v>1191</v>
      </c>
      <c r="E18" s="111" t="s">
        <v>939</v>
      </c>
      <c r="F18" s="111" t="s">
        <v>967</v>
      </c>
      <c r="G18" s="111"/>
      <c r="H18" s="112">
        <v>2</v>
      </c>
      <c r="I18" s="111"/>
      <c r="J18" s="113"/>
    </row>
    <row r="19" spans="2:10" ht="24.95" customHeight="1">
      <c r="B19" s="115">
        <v>14</v>
      </c>
      <c r="C19" s="111" t="s">
        <v>1192</v>
      </c>
      <c r="D19" s="111" t="s">
        <v>1193</v>
      </c>
      <c r="E19" s="111" t="s">
        <v>939</v>
      </c>
      <c r="F19" s="111" t="s">
        <v>967</v>
      </c>
      <c r="G19" s="111"/>
      <c r="H19" s="112">
        <v>3</v>
      </c>
      <c r="I19" s="111"/>
      <c r="J19" s="115"/>
    </row>
    <row r="20" spans="2:10" ht="24.95" customHeight="1">
      <c r="B20" s="115">
        <v>15</v>
      </c>
      <c r="C20" s="111" t="s">
        <v>1194</v>
      </c>
      <c r="D20" s="111" t="s">
        <v>1195</v>
      </c>
      <c r="E20" s="111" t="s">
        <v>939</v>
      </c>
      <c r="F20" s="111" t="s">
        <v>967</v>
      </c>
      <c r="G20" s="111"/>
      <c r="H20" s="112">
        <v>3</v>
      </c>
      <c r="I20" s="111"/>
      <c r="J20" s="115"/>
    </row>
    <row r="21" spans="2:10" ht="24.95" customHeight="1">
      <c r="B21" s="115">
        <v>16</v>
      </c>
      <c r="C21" s="111" t="s">
        <v>1174</v>
      </c>
      <c r="D21" s="111" t="s">
        <v>1196</v>
      </c>
      <c r="E21" s="111" t="s">
        <v>939</v>
      </c>
      <c r="F21" s="111" t="s">
        <v>967</v>
      </c>
      <c r="G21" s="111"/>
      <c r="H21" s="112">
        <v>3</v>
      </c>
      <c r="I21" s="111"/>
      <c r="J21" s="115"/>
    </row>
    <row r="22" spans="2:10" ht="24.95" customHeight="1">
      <c r="B22" s="115">
        <v>17</v>
      </c>
      <c r="C22" s="111" t="s">
        <v>1172</v>
      </c>
      <c r="D22" s="111" t="s">
        <v>1197</v>
      </c>
      <c r="E22" s="111" t="s">
        <v>939</v>
      </c>
      <c r="F22" s="111" t="s">
        <v>967</v>
      </c>
      <c r="G22" s="111"/>
      <c r="H22" s="112">
        <v>1</v>
      </c>
      <c r="I22" s="111"/>
      <c r="J22" s="115"/>
    </row>
    <row r="23" spans="2:10" ht="24.95" customHeight="1">
      <c r="B23" s="258" t="s">
        <v>1026</v>
      </c>
      <c r="C23" s="258"/>
      <c r="D23" s="258"/>
      <c r="E23" s="258"/>
      <c r="F23" s="258"/>
      <c r="G23" s="258"/>
      <c r="H23" s="258"/>
      <c r="I23" s="258"/>
      <c r="J23" s="258"/>
    </row>
    <row r="24" spans="2:10" ht="24.95" customHeight="1">
      <c r="B24" s="115">
        <v>18</v>
      </c>
      <c r="C24" s="111" t="s">
        <v>1176</v>
      </c>
      <c r="D24" s="111" t="s">
        <v>1198</v>
      </c>
      <c r="E24" s="111" t="s">
        <v>1199</v>
      </c>
      <c r="F24" s="111" t="s">
        <v>1033</v>
      </c>
      <c r="G24" s="111"/>
      <c r="H24" s="112">
        <v>3</v>
      </c>
      <c r="I24" s="111"/>
      <c r="J24" s="115"/>
    </row>
    <row r="25" spans="2:10" ht="24.95" customHeight="1">
      <c r="B25" s="115">
        <v>19</v>
      </c>
      <c r="C25" s="111" t="s">
        <v>1200</v>
      </c>
      <c r="D25" s="111" t="s">
        <v>1201</v>
      </c>
      <c r="E25" s="111" t="s">
        <v>1199</v>
      </c>
      <c r="F25" s="111" t="s">
        <v>1033</v>
      </c>
      <c r="G25" s="111"/>
      <c r="H25" s="112">
        <v>3</v>
      </c>
      <c r="I25" s="111"/>
      <c r="J25" s="115"/>
    </row>
    <row r="26" spans="2:10" ht="24.95" customHeight="1">
      <c r="I26" s="118" t="s">
        <v>382</v>
      </c>
      <c r="J26" s="115">
        <f>SUM(J5:J12,J14:J22,J24,J24:J25)</f>
        <v>0</v>
      </c>
    </row>
    <row r="27" spans="2:10" ht="24.95" customHeight="1"/>
    <row r="28" spans="2:10" ht="24.95" customHeight="1"/>
    <row r="29" spans="2:10" ht="24.95" customHeight="1"/>
    <row r="30" spans="2:10" ht="24.95" customHeight="1"/>
    <row r="31" spans="2:10" ht="40.9" customHeight="1"/>
    <row r="32" spans="2:10" ht="40.9" customHeight="1"/>
    <row r="33" spans="2:10" ht="24.95" customHeight="1"/>
    <row r="34" spans="2:10" ht="24.95" customHeight="1"/>
    <row r="35" spans="2:10" ht="24.95" customHeight="1"/>
    <row r="36" spans="2:10" ht="24.95" customHeight="1"/>
    <row r="37" spans="2:10" ht="24.95" customHeight="1"/>
    <row r="38" spans="2:10" ht="24.95" customHeight="1"/>
    <row r="39" spans="2:10" ht="24.95" customHeight="1"/>
    <row r="40" spans="2:10" ht="24.95" customHeight="1"/>
    <row r="41" spans="2:10" ht="24.95" customHeight="1"/>
    <row r="42" spans="2:10" ht="24.95" customHeight="1"/>
    <row r="43" spans="2:10" ht="24.95" customHeight="1"/>
    <row r="44" spans="2:10" ht="24.95" customHeight="1"/>
    <row r="45" spans="2:10" ht="24.95" customHeight="1">
      <c r="B45" s="259"/>
      <c r="C45" s="259"/>
      <c r="D45" s="259"/>
      <c r="E45" s="259"/>
      <c r="F45" s="259"/>
      <c r="G45" s="259"/>
      <c r="H45" s="259"/>
      <c r="I45" s="259"/>
      <c r="J45" s="259"/>
    </row>
    <row r="46" spans="2:10" ht="24.95" customHeight="1"/>
    <row r="47" spans="2:10" ht="24.95" customHeight="1">
      <c r="B47" s="110"/>
      <c r="C47" s="119"/>
      <c r="D47" s="120"/>
      <c r="E47" s="121"/>
      <c r="F47" s="122"/>
      <c r="G47" s="123"/>
      <c r="H47" s="110"/>
      <c r="I47" s="117"/>
      <c r="J47" s="117"/>
    </row>
    <row r="48" spans="2:10" ht="24.95" customHeight="1">
      <c r="B48" s="110"/>
      <c r="C48" s="119"/>
      <c r="D48" s="120"/>
      <c r="E48" s="121"/>
      <c r="F48" s="122"/>
      <c r="G48" s="123"/>
      <c r="H48" s="110"/>
      <c r="I48" s="117"/>
      <c r="J48" s="117"/>
    </row>
    <row r="49" spans="2:10" ht="24.95" customHeight="1">
      <c r="B49" s="110"/>
      <c r="C49" s="119"/>
      <c r="D49" s="120"/>
      <c r="E49" s="121"/>
      <c r="F49" s="122"/>
      <c r="G49" s="123"/>
      <c r="H49" s="110"/>
      <c r="I49" s="117"/>
      <c r="J49" s="117"/>
    </row>
    <row r="50" spans="2:10" ht="24.95" customHeight="1">
      <c r="I50" s="118"/>
      <c r="J50" s="115"/>
    </row>
    <row r="51" spans="2:10" ht="24.95" customHeight="1"/>
    <row r="52" spans="2:10" ht="24.95" customHeight="1"/>
    <row r="53" spans="2:10" ht="24.95" customHeight="1"/>
    <row r="54" spans="2:10" ht="19.899999999999999" customHeight="1"/>
    <row r="67" ht="24.75" customHeight="1"/>
  </sheetData>
  <mergeCells count="6">
    <mergeCell ref="B45:J45"/>
    <mergeCell ref="B2:J2"/>
    <mergeCell ref="K3:M3"/>
    <mergeCell ref="B4:J4"/>
    <mergeCell ref="B13:J13"/>
    <mergeCell ref="B23:J2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AMK68"/>
  <sheetViews>
    <sheetView topLeftCell="A10" zoomScale="65" zoomScaleNormal="65" workbookViewId="0">
      <selection activeCell="G27" sqref="G27"/>
    </sheetView>
  </sheetViews>
  <sheetFormatPr defaultRowHeight="14.25"/>
  <cols>
    <col min="1" max="1" width="2.625" style="103" customWidth="1"/>
    <col min="2" max="2" width="4.25" style="104" customWidth="1"/>
    <col min="3" max="3" width="40.75" style="105" customWidth="1"/>
    <col min="4" max="4" width="13.375" style="105" customWidth="1"/>
    <col min="5" max="5" width="21" style="105" customWidth="1"/>
    <col min="6" max="6" width="47.75" style="105" customWidth="1"/>
    <col min="7" max="7" width="20" style="104" customWidth="1"/>
    <col min="8" max="8" width="6.375" style="104" customWidth="1"/>
    <col min="9" max="9" width="11.5" style="104"/>
    <col min="10" max="10" width="13.625" style="104" customWidth="1"/>
    <col min="11" max="11" width="20.625" style="104" customWidth="1"/>
    <col min="12" max="253" width="10.625" style="104" customWidth="1"/>
    <col min="254" max="257" width="10.625" style="103" customWidth="1"/>
    <col min="258" max="1025" width="10.625" style="106" customWidth="1"/>
  </cols>
  <sheetData>
    <row r="2" spans="2:13" ht="21" customHeight="1">
      <c r="B2" s="262" t="s">
        <v>0</v>
      </c>
      <c r="C2" s="262"/>
      <c r="D2" s="262"/>
      <c r="E2" s="262"/>
      <c r="F2" s="262"/>
      <c r="G2" s="262"/>
      <c r="H2" s="262"/>
      <c r="I2" s="262"/>
      <c r="J2" s="262"/>
    </row>
    <row r="3" spans="2:13" ht="63.95" customHeight="1">
      <c r="B3" s="124" t="s">
        <v>1</v>
      </c>
      <c r="C3" s="124" t="s">
        <v>2</v>
      </c>
      <c r="D3" s="124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25" t="s">
        <v>8</v>
      </c>
      <c r="J3" s="125" t="s">
        <v>9</v>
      </c>
      <c r="K3" s="261"/>
      <c r="L3" s="261"/>
      <c r="M3" s="261"/>
    </row>
    <row r="4" spans="2:13" ht="24.95" customHeight="1">
      <c r="B4" s="273" t="s">
        <v>11</v>
      </c>
      <c r="C4" s="273"/>
      <c r="D4" s="273"/>
      <c r="E4" s="273"/>
      <c r="F4" s="273"/>
      <c r="G4" s="273"/>
      <c r="H4" s="273"/>
      <c r="I4" s="273"/>
      <c r="J4" s="273"/>
    </row>
    <row r="5" spans="2:13" ht="24.95" customHeight="1">
      <c r="B5" s="110">
        <v>1</v>
      </c>
      <c r="C5" s="222" t="s">
        <v>1202</v>
      </c>
      <c r="D5" s="222" t="s">
        <v>1203</v>
      </c>
      <c r="E5" s="222" t="s">
        <v>1204</v>
      </c>
      <c r="F5" s="222" t="s">
        <v>1165</v>
      </c>
      <c r="G5" s="222"/>
      <c r="H5" s="223">
        <v>3</v>
      </c>
      <c r="I5" s="117"/>
      <c r="J5" s="117"/>
    </row>
    <row r="6" spans="2:13" ht="24.95" customHeight="1">
      <c r="B6" s="110">
        <v>2</v>
      </c>
      <c r="C6" s="222" t="s">
        <v>1205</v>
      </c>
      <c r="D6" s="222" t="s">
        <v>1206</v>
      </c>
      <c r="E6" s="222" t="s">
        <v>1204</v>
      </c>
      <c r="F6" s="222" t="s">
        <v>446</v>
      </c>
      <c r="G6" s="222"/>
      <c r="H6" s="223">
        <v>3</v>
      </c>
      <c r="I6" s="117"/>
      <c r="J6" s="117"/>
    </row>
    <row r="7" spans="2:13" ht="24.95" customHeight="1">
      <c r="B7" s="110">
        <v>3</v>
      </c>
      <c r="C7" s="222" t="s">
        <v>1207</v>
      </c>
      <c r="D7" s="222" t="s">
        <v>1208</v>
      </c>
      <c r="E7" s="222" t="s">
        <v>1204</v>
      </c>
      <c r="F7" s="222" t="s">
        <v>927</v>
      </c>
      <c r="G7" s="222"/>
      <c r="H7" s="223">
        <v>3</v>
      </c>
      <c r="I7" s="117"/>
      <c r="J7" s="117"/>
    </row>
    <row r="8" spans="2:13" ht="24.95" customHeight="1">
      <c r="B8" s="263" t="s">
        <v>370</v>
      </c>
      <c r="C8" s="263"/>
      <c r="D8" s="263"/>
      <c r="E8" s="263"/>
      <c r="F8" s="263"/>
      <c r="G8" s="263"/>
      <c r="H8" s="263"/>
      <c r="I8" s="263"/>
      <c r="J8" s="263"/>
    </row>
    <row r="9" spans="2:13" ht="24.95" customHeight="1">
      <c r="B9" s="110">
        <v>1</v>
      </c>
      <c r="C9" s="222" t="s">
        <v>1209</v>
      </c>
      <c r="D9" s="222" t="s">
        <v>1210</v>
      </c>
      <c r="E9" s="222" t="s">
        <v>1204</v>
      </c>
      <c r="F9" s="222" t="s">
        <v>832</v>
      </c>
      <c r="G9" s="222" t="s">
        <v>1211</v>
      </c>
      <c r="H9" s="223">
        <v>2</v>
      </c>
      <c r="I9" s="117"/>
      <c r="J9" s="117"/>
    </row>
    <row r="10" spans="2:13" ht="24.95" customHeight="1">
      <c r="B10" s="273" t="s">
        <v>1026</v>
      </c>
      <c r="C10" s="273"/>
      <c r="D10" s="273"/>
      <c r="E10" s="273"/>
      <c r="F10" s="273"/>
      <c r="G10" s="273"/>
      <c r="H10" s="273"/>
      <c r="I10" s="273"/>
      <c r="J10" s="273"/>
    </row>
    <row r="11" spans="2:13" ht="24.95" customHeight="1">
      <c r="B11" s="110">
        <v>1</v>
      </c>
      <c r="C11" s="222" t="s">
        <v>1205</v>
      </c>
      <c r="D11" s="222" t="s">
        <v>1212</v>
      </c>
      <c r="E11" s="222" t="s">
        <v>1204</v>
      </c>
      <c r="F11" s="222" t="s">
        <v>1022</v>
      </c>
      <c r="G11" s="222"/>
      <c r="H11" s="223">
        <v>3</v>
      </c>
      <c r="I11" s="117"/>
      <c r="J11" s="117"/>
    </row>
    <row r="12" spans="2:13" ht="24.95" customHeight="1">
      <c r="B12" s="110">
        <v>2</v>
      </c>
      <c r="C12" s="222" t="s">
        <v>1213</v>
      </c>
      <c r="D12" s="222" t="s">
        <v>1214</v>
      </c>
      <c r="E12" s="222" t="s">
        <v>1204</v>
      </c>
      <c r="F12" s="222" t="s">
        <v>1033</v>
      </c>
      <c r="G12" s="222"/>
      <c r="H12" s="223">
        <v>3</v>
      </c>
      <c r="I12" s="117"/>
      <c r="J12" s="117"/>
    </row>
    <row r="13" spans="2:13" ht="24.95" customHeight="1">
      <c r="B13" s="110">
        <v>3</v>
      </c>
      <c r="C13" s="222" t="s">
        <v>1213</v>
      </c>
      <c r="D13" s="222" t="s">
        <v>1215</v>
      </c>
      <c r="E13" s="222" t="s">
        <v>1204</v>
      </c>
      <c r="F13" s="222" t="s">
        <v>1033</v>
      </c>
      <c r="G13" s="222"/>
      <c r="H13" s="223">
        <v>3</v>
      </c>
      <c r="I13" s="117"/>
      <c r="J13" s="117"/>
    </row>
    <row r="14" spans="2:13" ht="24.95" customHeight="1">
      <c r="B14" s="110">
        <v>4</v>
      </c>
      <c r="C14" s="222" t="s">
        <v>1216</v>
      </c>
      <c r="D14" s="222" t="s">
        <v>1217</v>
      </c>
      <c r="E14" s="222" t="s">
        <v>1204</v>
      </c>
      <c r="F14" s="222" t="s">
        <v>1022</v>
      </c>
      <c r="G14" s="222"/>
      <c r="H14" s="223">
        <v>4</v>
      </c>
      <c r="I14" s="117"/>
      <c r="J14" s="117"/>
    </row>
    <row r="15" spans="2:13" ht="24.95" customHeight="1">
      <c r="B15" s="110">
        <v>5</v>
      </c>
      <c r="C15" s="222" t="s">
        <v>1213</v>
      </c>
      <c r="D15" s="222" t="s">
        <v>1218</v>
      </c>
      <c r="E15" s="222" t="s">
        <v>1204</v>
      </c>
      <c r="F15" s="222" t="s">
        <v>1033</v>
      </c>
      <c r="G15" s="222"/>
      <c r="H15" s="223">
        <v>4</v>
      </c>
      <c r="I15" s="117"/>
      <c r="J15" s="117"/>
    </row>
    <row r="16" spans="2:13" ht="24.95" customHeight="1">
      <c r="B16" s="110">
        <v>6</v>
      </c>
      <c r="C16" s="222" t="s">
        <v>1219</v>
      </c>
      <c r="D16" s="222" t="s">
        <v>1220</v>
      </c>
      <c r="E16" s="222" t="s">
        <v>1204</v>
      </c>
      <c r="F16" s="222" t="s">
        <v>1022</v>
      </c>
      <c r="G16" s="222"/>
      <c r="H16" s="223">
        <v>4</v>
      </c>
      <c r="I16" s="117"/>
      <c r="J16" s="117"/>
    </row>
    <row r="17" spans="2:10" ht="24.95" customHeight="1">
      <c r="B17" s="110">
        <v>7</v>
      </c>
      <c r="C17" s="222" t="s">
        <v>1213</v>
      </c>
      <c r="D17" s="222" t="s">
        <v>1221</v>
      </c>
      <c r="E17" s="222" t="s">
        <v>1204</v>
      </c>
      <c r="F17" s="222" t="s">
        <v>1033</v>
      </c>
      <c r="G17" s="222"/>
      <c r="H17" s="223">
        <v>4</v>
      </c>
      <c r="I17" s="117"/>
      <c r="J17" s="117"/>
    </row>
    <row r="18" spans="2:10" ht="24.95" customHeight="1">
      <c r="B18" s="273" t="s">
        <v>1222</v>
      </c>
      <c r="C18" s="273"/>
      <c r="D18" s="273"/>
      <c r="E18" s="273"/>
      <c r="F18" s="273"/>
      <c r="G18" s="273"/>
      <c r="H18" s="273"/>
      <c r="I18" s="273"/>
      <c r="J18" s="273"/>
    </row>
    <row r="19" spans="2:10" ht="24.95" customHeight="1">
      <c r="B19" s="110">
        <v>8</v>
      </c>
      <c r="C19" s="222" t="s">
        <v>1202</v>
      </c>
      <c r="D19" s="222" t="s">
        <v>1223</v>
      </c>
      <c r="E19" s="222" t="s">
        <v>1204</v>
      </c>
      <c r="F19" s="222" t="s">
        <v>1224</v>
      </c>
      <c r="G19" s="222"/>
      <c r="H19" s="223">
        <v>3</v>
      </c>
      <c r="I19" s="117"/>
      <c r="J19" s="117"/>
    </row>
    <row r="20" spans="2:10" ht="24.95" customHeight="1">
      <c r="B20" s="110">
        <v>9</v>
      </c>
      <c r="C20" s="222" t="s">
        <v>1225</v>
      </c>
      <c r="D20" s="222" t="s">
        <v>1226</v>
      </c>
      <c r="E20" s="222" t="s">
        <v>1204</v>
      </c>
      <c r="F20" s="222" t="s">
        <v>967</v>
      </c>
      <c r="G20" s="222"/>
      <c r="H20" s="223">
        <v>4</v>
      </c>
      <c r="I20" s="117"/>
      <c r="J20" s="117"/>
    </row>
    <row r="21" spans="2:10" ht="24.95" customHeight="1">
      <c r="B21" s="110">
        <v>10</v>
      </c>
      <c r="C21" s="222" t="s">
        <v>1225</v>
      </c>
      <c r="D21" s="222" t="s">
        <v>1227</v>
      </c>
      <c r="E21" s="222" t="s">
        <v>1204</v>
      </c>
      <c r="F21" s="222" t="s">
        <v>967</v>
      </c>
      <c r="G21" s="222"/>
      <c r="H21" s="223">
        <v>4</v>
      </c>
      <c r="I21" s="117"/>
      <c r="J21" s="117"/>
    </row>
    <row r="22" spans="2:10" ht="24.95" customHeight="1">
      <c r="B22" s="110">
        <v>11</v>
      </c>
      <c r="C22" s="222" t="s">
        <v>1225</v>
      </c>
      <c r="D22" s="222" t="s">
        <v>1228</v>
      </c>
      <c r="E22" s="222" t="s">
        <v>1204</v>
      </c>
      <c r="F22" s="222" t="s">
        <v>967</v>
      </c>
      <c r="G22" s="222"/>
      <c r="H22" s="223">
        <v>4</v>
      </c>
      <c r="I22" s="117"/>
      <c r="J22" s="117"/>
    </row>
    <row r="23" spans="2:10" ht="24.95" customHeight="1">
      <c r="B23" s="110">
        <v>12</v>
      </c>
      <c r="C23" s="222" t="s">
        <v>1219</v>
      </c>
      <c r="D23" s="222" t="s">
        <v>1229</v>
      </c>
      <c r="E23" s="222" t="s">
        <v>1204</v>
      </c>
      <c r="F23" s="222" t="s">
        <v>967</v>
      </c>
      <c r="G23" s="222"/>
      <c r="H23" s="223">
        <v>4</v>
      </c>
      <c r="I23" s="117"/>
      <c r="J23" s="117"/>
    </row>
    <row r="24" spans="2:10" ht="24.95" customHeight="1">
      <c r="B24" s="110">
        <v>13</v>
      </c>
      <c r="C24" s="222" t="s">
        <v>1230</v>
      </c>
      <c r="D24" s="222" t="s">
        <v>1231</v>
      </c>
      <c r="E24" s="222" t="s">
        <v>1204</v>
      </c>
      <c r="F24" s="222" t="s">
        <v>967</v>
      </c>
      <c r="G24" s="222"/>
      <c r="H24" s="223">
        <v>3</v>
      </c>
      <c r="I24" s="117"/>
      <c r="J24" s="117"/>
    </row>
    <row r="25" spans="2:10" ht="24.95" customHeight="1">
      <c r="I25" s="130" t="s">
        <v>382</v>
      </c>
      <c r="J25" s="115">
        <f>SUM(J19:J24,J11:J17,J9,J5:J7)</f>
        <v>0</v>
      </c>
    </row>
    <row r="26" spans="2:10" ht="24.95" customHeight="1"/>
    <row r="27" spans="2:10" ht="24.95" customHeight="1">
      <c r="I27" s="106"/>
      <c r="J27" s="106"/>
    </row>
    <row r="28" spans="2:10" ht="24.95" customHeight="1"/>
    <row r="29" spans="2:10" ht="24.95" customHeight="1"/>
    <row r="30" spans="2:10" ht="24.95" customHeight="1"/>
    <row r="31" spans="2:10" ht="24.95" customHeight="1"/>
    <row r="32" spans="2:10" ht="40.9" customHeight="1"/>
    <row r="33" ht="40.9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19.899999999999999" customHeight="1"/>
    <row r="68" ht="24.75" customHeight="1"/>
  </sheetData>
  <mergeCells count="6">
    <mergeCell ref="B18:J18"/>
    <mergeCell ref="B2:J2"/>
    <mergeCell ref="K3:M3"/>
    <mergeCell ref="B4:J4"/>
    <mergeCell ref="B8:J8"/>
    <mergeCell ref="B10:J10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AMK89"/>
  <sheetViews>
    <sheetView zoomScale="65" zoomScaleNormal="65" workbookViewId="0">
      <selection activeCell="K10" sqref="K10"/>
    </sheetView>
  </sheetViews>
  <sheetFormatPr defaultRowHeight="14.25"/>
  <cols>
    <col min="1" max="1" width="2.625" style="103" customWidth="1"/>
    <col min="2" max="2" width="4.25" style="104" customWidth="1"/>
    <col min="3" max="3" width="28.5" style="105" customWidth="1"/>
    <col min="4" max="4" width="13.375" style="105" customWidth="1"/>
    <col min="5" max="5" width="44.625" style="105" customWidth="1"/>
    <col min="6" max="6" width="51.375" style="105" customWidth="1"/>
    <col min="7" max="7" width="15" style="104" customWidth="1"/>
    <col min="8" max="8" width="15.75" style="104" customWidth="1"/>
    <col min="9" max="9" width="11.5" style="104"/>
    <col min="10" max="10" width="13.625" style="104" customWidth="1"/>
    <col min="11" max="11" width="20.625" style="104" customWidth="1"/>
    <col min="12" max="253" width="10.625" style="104" customWidth="1"/>
    <col min="254" max="257" width="10.625" style="103" customWidth="1"/>
    <col min="258" max="1025" width="10.625" style="106" customWidth="1"/>
  </cols>
  <sheetData>
    <row r="2" spans="2:13" ht="21" customHeight="1">
      <c r="B2" s="260" t="s">
        <v>0</v>
      </c>
      <c r="C2" s="260"/>
      <c r="D2" s="260"/>
      <c r="E2" s="260"/>
      <c r="F2" s="260"/>
      <c r="G2" s="260"/>
      <c r="H2" s="260"/>
      <c r="I2" s="260"/>
      <c r="J2" s="260"/>
    </row>
    <row r="3" spans="2:13" ht="63.95" customHeight="1"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8" t="s">
        <v>8</v>
      </c>
      <c r="J3" s="108" t="s">
        <v>9</v>
      </c>
      <c r="K3" s="261"/>
      <c r="L3" s="261"/>
      <c r="M3" s="261"/>
    </row>
    <row r="4" spans="2:13" ht="24.95" customHeight="1">
      <c r="B4" s="258" t="s">
        <v>11</v>
      </c>
      <c r="C4" s="258"/>
      <c r="D4" s="258"/>
      <c r="E4" s="258"/>
      <c r="F4" s="258"/>
      <c r="G4" s="258"/>
      <c r="H4" s="258"/>
      <c r="I4" s="258"/>
      <c r="J4" s="258"/>
    </row>
    <row r="5" spans="2:13" ht="24.95" customHeight="1">
      <c r="B5" s="110">
        <v>1</v>
      </c>
      <c r="C5" s="111" t="s">
        <v>1232</v>
      </c>
      <c r="D5" s="111" t="s">
        <v>1233</v>
      </c>
      <c r="E5" s="111" t="s">
        <v>939</v>
      </c>
      <c r="F5" s="111" t="s">
        <v>446</v>
      </c>
      <c r="G5" s="111"/>
      <c r="H5" s="112">
        <v>3</v>
      </c>
      <c r="I5" s="111"/>
      <c r="J5" s="113"/>
    </row>
    <row r="6" spans="2:13" ht="24.95" customHeight="1">
      <c r="B6" s="110">
        <v>2</v>
      </c>
      <c r="C6" s="111" t="s">
        <v>1234</v>
      </c>
      <c r="D6" s="111" t="s">
        <v>1235</v>
      </c>
      <c r="E6" s="111" t="s">
        <v>939</v>
      </c>
      <c r="F6" s="111" t="s">
        <v>446</v>
      </c>
      <c r="G6" s="111"/>
      <c r="H6" s="112">
        <v>3</v>
      </c>
      <c r="I6" s="111"/>
      <c r="J6" s="113"/>
    </row>
    <row r="7" spans="2:13" ht="24.95" customHeight="1">
      <c r="B7" s="110">
        <v>3</v>
      </c>
      <c r="C7" s="111" t="s">
        <v>1234</v>
      </c>
      <c r="D7" s="111" t="s">
        <v>1236</v>
      </c>
      <c r="E7" s="111" t="s">
        <v>939</v>
      </c>
      <c r="F7" s="111" t="s">
        <v>446</v>
      </c>
      <c r="G7" s="111"/>
      <c r="H7" s="112">
        <v>3</v>
      </c>
      <c r="I7" s="111"/>
      <c r="J7" s="113"/>
    </row>
    <row r="8" spans="2:13" ht="24.95" customHeight="1">
      <c r="B8" s="110">
        <v>4</v>
      </c>
      <c r="C8" s="111" t="s">
        <v>1237</v>
      </c>
      <c r="D8" s="111" t="s">
        <v>1238</v>
      </c>
      <c r="E8" s="111" t="s">
        <v>939</v>
      </c>
      <c r="F8" s="111" t="s">
        <v>446</v>
      </c>
      <c r="G8" s="111"/>
      <c r="H8" s="112">
        <v>3</v>
      </c>
      <c r="I8" s="111"/>
      <c r="J8" s="113"/>
    </row>
    <row r="9" spans="2:13" ht="24.95" customHeight="1">
      <c r="B9" s="110">
        <v>5</v>
      </c>
      <c r="C9" s="111" t="s">
        <v>1234</v>
      </c>
      <c r="D9" s="111" t="s">
        <v>1239</v>
      </c>
      <c r="E9" s="111" t="s">
        <v>939</v>
      </c>
      <c r="F9" s="111" t="s">
        <v>446</v>
      </c>
      <c r="G9" s="111"/>
      <c r="H9" s="112">
        <v>3</v>
      </c>
      <c r="I9" s="111"/>
      <c r="J9" s="113"/>
    </row>
    <row r="10" spans="2:13" ht="24.95" customHeight="1">
      <c r="B10" s="110">
        <v>6</v>
      </c>
      <c r="C10" s="111" t="s">
        <v>1240</v>
      </c>
      <c r="D10" s="111" t="s">
        <v>1241</v>
      </c>
      <c r="E10" s="111" t="s">
        <v>939</v>
      </c>
      <c r="F10" s="111" t="s">
        <v>446</v>
      </c>
      <c r="G10" s="111"/>
      <c r="H10" s="112">
        <v>3</v>
      </c>
      <c r="I10" s="111"/>
      <c r="J10" s="113"/>
    </row>
    <row r="11" spans="2:13" ht="24.95" customHeight="1">
      <c r="B11" s="110">
        <v>7</v>
      </c>
      <c r="C11" s="111" t="s">
        <v>1242</v>
      </c>
      <c r="D11" s="111" t="s">
        <v>1243</v>
      </c>
      <c r="E11" s="111" t="s">
        <v>939</v>
      </c>
      <c r="F11" s="111" t="s">
        <v>927</v>
      </c>
      <c r="G11" s="111"/>
      <c r="H11" s="112">
        <v>3</v>
      </c>
      <c r="I11" s="111"/>
      <c r="J11" s="113"/>
    </row>
    <row r="12" spans="2:13" ht="24.95" customHeight="1">
      <c r="B12" s="110">
        <v>8</v>
      </c>
      <c r="C12" s="111" t="s">
        <v>1242</v>
      </c>
      <c r="D12" s="111" t="s">
        <v>1244</v>
      </c>
      <c r="E12" s="111" t="s">
        <v>939</v>
      </c>
      <c r="F12" s="111" t="s">
        <v>927</v>
      </c>
      <c r="G12" s="111"/>
      <c r="H12" s="112">
        <v>3</v>
      </c>
      <c r="I12" s="111"/>
      <c r="J12" s="113"/>
    </row>
    <row r="13" spans="2:13" ht="24.95" customHeight="1">
      <c r="B13" s="110">
        <v>9</v>
      </c>
      <c r="C13" s="111" t="s">
        <v>1242</v>
      </c>
      <c r="D13" s="111" t="s">
        <v>1245</v>
      </c>
      <c r="E13" s="111" t="s">
        <v>939</v>
      </c>
      <c r="F13" s="111" t="s">
        <v>927</v>
      </c>
      <c r="G13" s="111"/>
      <c r="H13" s="112">
        <v>3</v>
      </c>
      <c r="I13" s="111"/>
      <c r="J13" s="113"/>
    </row>
    <row r="14" spans="2:13" ht="24.95" customHeight="1">
      <c r="B14" s="110">
        <v>10</v>
      </c>
      <c r="C14" s="111" t="s">
        <v>1242</v>
      </c>
      <c r="D14" s="111" t="s">
        <v>1246</v>
      </c>
      <c r="E14" s="111" t="s">
        <v>939</v>
      </c>
      <c r="F14" s="111" t="s">
        <v>927</v>
      </c>
      <c r="G14" s="111"/>
      <c r="H14" s="112">
        <v>3</v>
      </c>
      <c r="I14" s="111"/>
      <c r="J14" s="113"/>
    </row>
    <row r="15" spans="2:13" ht="24.95" customHeight="1">
      <c r="B15" s="110">
        <v>11</v>
      </c>
      <c r="C15" s="111" t="s">
        <v>1247</v>
      </c>
      <c r="D15" s="111" t="s">
        <v>1248</v>
      </c>
      <c r="E15" s="111" t="s">
        <v>1179</v>
      </c>
      <c r="F15" s="111" t="s">
        <v>387</v>
      </c>
      <c r="G15" s="111"/>
      <c r="H15" s="112">
        <v>3</v>
      </c>
      <c r="I15" s="111"/>
      <c r="J15" s="113"/>
    </row>
    <row r="16" spans="2:13" ht="24.95" customHeight="1">
      <c r="B16" s="110">
        <v>12</v>
      </c>
      <c r="C16" s="111" t="s">
        <v>1249</v>
      </c>
      <c r="D16" s="111" t="s">
        <v>1250</v>
      </c>
      <c r="E16" s="111" t="s">
        <v>1251</v>
      </c>
      <c r="F16" s="111" t="s">
        <v>927</v>
      </c>
      <c r="G16" s="111"/>
      <c r="H16" s="112">
        <v>3</v>
      </c>
      <c r="I16" s="111"/>
      <c r="J16" s="113"/>
    </row>
    <row r="17" spans="2:10" ht="24.95" customHeight="1">
      <c r="B17" s="110">
        <v>13</v>
      </c>
      <c r="C17" s="111" t="s">
        <v>1249</v>
      </c>
      <c r="D17" s="111" t="s">
        <v>1252</v>
      </c>
      <c r="E17" s="111" t="s">
        <v>1251</v>
      </c>
      <c r="F17" s="111" t="s">
        <v>927</v>
      </c>
      <c r="G17" s="111"/>
      <c r="H17" s="112">
        <v>3</v>
      </c>
      <c r="I17" s="111"/>
      <c r="J17" s="113"/>
    </row>
    <row r="18" spans="2:10" ht="24.95" customHeight="1">
      <c r="B18" s="110">
        <v>14</v>
      </c>
      <c r="C18" s="111" t="s">
        <v>1253</v>
      </c>
      <c r="D18" s="111" t="s">
        <v>1254</v>
      </c>
      <c r="E18" s="111" t="s">
        <v>939</v>
      </c>
      <c r="F18" s="111" t="s">
        <v>927</v>
      </c>
      <c r="G18" s="111"/>
      <c r="H18" s="112">
        <v>2</v>
      </c>
      <c r="I18" s="111"/>
      <c r="J18" s="113"/>
    </row>
    <row r="19" spans="2:10" ht="24.95" customHeight="1">
      <c r="B19" s="110">
        <v>15</v>
      </c>
      <c r="C19" s="111" t="s">
        <v>1253</v>
      </c>
      <c r="D19" s="111" t="s">
        <v>1255</v>
      </c>
      <c r="E19" s="111" t="s">
        <v>939</v>
      </c>
      <c r="F19" s="111" t="s">
        <v>927</v>
      </c>
      <c r="G19" s="111"/>
      <c r="H19" s="112">
        <v>2</v>
      </c>
      <c r="I19" s="111"/>
      <c r="J19" s="113"/>
    </row>
    <row r="20" spans="2:10" ht="24.95" customHeight="1">
      <c r="B20" s="110">
        <v>16</v>
      </c>
      <c r="C20" s="111" t="s">
        <v>1253</v>
      </c>
      <c r="D20" s="111" t="s">
        <v>1256</v>
      </c>
      <c r="E20" s="111" t="s">
        <v>939</v>
      </c>
      <c r="F20" s="111" t="s">
        <v>387</v>
      </c>
      <c r="G20" s="111" t="s">
        <v>1019</v>
      </c>
      <c r="H20" s="112">
        <v>1</v>
      </c>
      <c r="I20" s="111"/>
      <c r="J20" s="113"/>
    </row>
    <row r="21" spans="2:10" ht="24.95" customHeight="1">
      <c r="B21" s="110">
        <v>17</v>
      </c>
      <c r="C21" s="111" t="s">
        <v>1253</v>
      </c>
      <c r="D21" s="111" t="s">
        <v>1257</v>
      </c>
      <c r="E21" s="111" t="s">
        <v>939</v>
      </c>
      <c r="F21" s="111" t="s">
        <v>387</v>
      </c>
      <c r="G21" s="111" t="s">
        <v>1019</v>
      </c>
      <c r="H21" s="112">
        <v>1</v>
      </c>
      <c r="I21" s="111"/>
      <c r="J21" s="113"/>
    </row>
    <row r="22" spans="2:10" ht="24.95" customHeight="1">
      <c r="B22" s="258" t="s">
        <v>963</v>
      </c>
      <c r="C22" s="258"/>
      <c r="D22" s="258"/>
      <c r="E22" s="258"/>
      <c r="F22" s="258"/>
      <c r="G22" s="258"/>
      <c r="H22" s="258"/>
      <c r="I22" s="258"/>
      <c r="J22" s="258"/>
    </row>
    <row r="23" spans="2:10" ht="24.95" customHeight="1">
      <c r="B23" s="115">
        <v>18</v>
      </c>
      <c r="C23" s="111" t="s">
        <v>1258</v>
      </c>
      <c r="D23" s="111" t="s">
        <v>1259</v>
      </c>
      <c r="E23" s="111" t="s">
        <v>1260</v>
      </c>
      <c r="F23" s="111" t="s">
        <v>967</v>
      </c>
      <c r="G23" s="111"/>
      <c r="H23" s="112">
        <v>3</v>
      </c>
      <c r="I23" s="111"/>
      <c r="J23" s="113"/>
    </row>
    <row r="24" spans="2:10" ht="24.95" customHeight="1">
      <c r="B24" s="115">
        <v>19</v>
      </c>
      <c r="C24" s="111" t="s">
        <v>1261</v>
      </c>
      <c r="D24" s="111" t="s">
        <v>1262</v>
      </c>
      <c r="E24" s="111" t="s">
        <v>1260</v>
      </c>
      <c r="F24" s="111" t="s">
        <v>967</v>
      </c>
      <c r="G24" s="111"/>
      <c r="H24" s="112">
        <v>3</v>
      </c>
      <c r="I24" s="111"/>
      <c r="J24" s="113"/>
    </row>
    <row r="25" spans="2:10" ht="24.95" customHeight="1">
      <c r="B25" s="115">
        <v>20</v>
      </c>
      <c r="C25" s="111" t="s">
        <v>1234</v>
      </c>
      <c r="D25" s="111" t="s">
        <v>1263</v>
      </c>
      <c r="E25" s="111" t="s">
        <v>939</v>
      </c>
      <c r="F25" s="111" t="s">
        <v>967</v>
      </c>
      <c r="G25" s="111"/>
      <c r="H25" s="112">
        <v>3</v>
      </c>
      <c r="I25" s="111"/>
      <c r="J25" s="113"/>
    </row>
    <row r="26" spans="2:10" ht="24.95" customHeight="1">
      <c r="B26" s="115">
        <v>21</v>
      </c>
      <c r="C26" s="111" t="s">
        <v>1240</v>
      </c>
      <c r="D26" s="111" t="s">
        <v>1264</v>
      </c>
      <c r="E26" s="111" t="s">
        <v>939</v>
      </c>
      <c r="F26" s="111" t="s">
        <v>967</v>
      </c>
      <c r="G26" s="111"/>
      <c r="H26" s="112">
        <v>3</v>
      </c>
      <c r="I26" s="111"/>
      <c r="J26" s="113"/>
    </row>
    <row r="27" spans="2:10" ht="24.95" customHeight="1">
      <c r="B27" s="115">
        <v>22</v>
      </c>
      <c r="C27" s="111" t="s">
        <v>1234</v>
      </c>
      <c r="D27" s="111" t="s">
        <v>1265</v>
      </c>
      <c r="E27" s="111" t="s">
        <v>939</v>
      </c>
      <c r="F27" s="111" t="s">
        <v>967</v>
      </c>
      <c r="G27" s="111"/>
      <c r="H27" s="112">
        <v>3</v>
      </c>
      <c r="I27" s="111"/>
      <c r="J27" s="113"/>
    </row>
    <row r="28" spans="2:10" ht="24.95" customHeight="1">
      <c r="B28" s="115">
        <v>23</v>
      </c>
      <c r="C28" s="111" t="s">
        <v>1261</v>
      </c>
      <c r="D28" s="111" t="s">
        <v>1266</v>
      </c>
      <c r="E28" s="111" t="s">
        <v>1260</v>
      </c>
      <c r="F28" s="111" t="s">
        <v>967</v>
      </c>
      <c r="G28" s="111"/>
      <c r="H28" s="112">
        <v>3</v>
      </c>
      <c r="I28" s="111"/>
      <c r="J28" s="113"/>
    </row>
    <row r="29" spans="2:10" ht="24.95" customHeight="1">
      <c r="B29" s="115">
        <v>24</v>
      </c>
      <c r="C29" s="111" t="s">
        <v>1234</v>
      </c>
      <c r="D29" s="111" t="s">
        <v>1267</v>
      </c>
      <c r="E29" s="111" t="s">
        <v>939</v>
      </c>
      <c r="F29" s="111" t="s">
        <v>967</v>
      </c>
      <c r="G29" s="111"/>
      <c r="H29" s="112">
        <v>3</v>
      </c>
      <c r="I29" s="111"/>
      <c r="J29" s="113"/>
    </row>
    <row r="30" spans="2:10" ht="24.95" customHeight="1">
      <c r="B30" s="115">
        <v>25</v>
      </c>
      <c r="C30" s="111" t="s">
        <v>1268</v>
      </c>
      <c r="D30" s="111" t="s">
        <v>1269</v>
      </c>
      <c r="E30" s="111" t="s">
        <v>939</v>
      </c>
      <c r="F30" s="111" t="s">
        <v>967</v>
      </c>
      <c r="G30" s="111"/>
      <c r="H30" s="112">
        <v>3</v>
      </c>
      <c r="I30" s="111"/>
      <c r="J30" s="113"/>
    </row>
    <row r="31" spans="2:10" ht="24.95" customHeight="1">
      <c r="B31" s="115">
        <v>26</v>
      </c>
      <c r="C31" s="111" t="s">
        <v>1270</v>
      </c>
      <c r="D31" s="111" t="s">
        <v>1271</v>
      </c>
      <c r="E31" s="111" t="s">
        <v>1272</v>
      </c>
      <c r="F31" s="111" t="s">
        <v>967</v>
      </c>
      <c r="G31" s="111"/>
      <c r="H31" s="112">
        <v>3</v>
      </c>
      <c r="I31" s="111"/>
      <c r="J31" s="113"/>
    </row>
    <row r="32" spans="2:10" ht="24.95" customHeight="1">
      <c r="B32" s="115">
        <v>27</v>
      </c>
      <c r="C32" s="111" t="s">
        <v>1273</v>
      </c>
      <c r="D32" s="111" t="s">
        <v>1274</v>
      </c>
      <c r="E32" s="111" t="s">
        <v>1179</v>
      </c>
      <c r="F32" s="111" t="s">
        <v>967</v>
      </c>
      <c r="G32" s="111"/>
      <c r="H32" s="112">
        <v>3</v>
      </c>
      <c r="I32" s="111"/>
      <c r="J32" s="113"/>
    </row>
    <row r="33" spans="2:10" ht="24.95" customHeight="1">
      <c r="B33" s="115">
        <v>28</v>
      </c>
      <c r="C33" s="111" t="s">
        <v>1273</v>
      </c>
      <c r="D33" s="111" t="s">
        <v>1275</v>
      </c>
      <c r="E33" s="111" t="s">
        <v>1179</v>
      </c>
      <c r="F33" s="111" t="s">
        <v>967</v>
      </c>
      <c r="G33" s="111"/>
      <c r="H33" s="112">
        <v>3</v>
      </c>
      <c r="I33" s="111"/>
      <c r="J33" s="113"/>
    </row>
    <row r="34" spans="2:10" ht="24.95" customHeight="1">
      <c r="B34" s="115">
        <v>29</v>
      </c>
      <c r="C34" s="111" t="s">
        <v>1234</v>
      </c>
      <c r="D34" s="111" t="s">
        <v>1276</v>
      </c>
      <c r="E34" s="111" t="s">
        <v>939</v>
      </c>
      <c r="F34" s="111" t="s">
        <v>967</v>
      </c>
      <c r="G34" s="111"/>
      <c r="H34" s="112">
        <v>3</v>
      </c>
      <c r="I34" s="111"/>
      <c r="J34" s="113"/>
    </row>
    <row r="35" spans="2:10" ht="24.95" customHeight="1">
      <c r="B35" s="258" t="s">
        <v>1277</v>
      </c>
      <c r="C35" s="258"/>
      <c r="D35" s="258"/>
      <c r="E35" s="258"/>
      <c r="F35" s="258"/>
      <c r="G35" s="258"/>
      <c r="H35" s="258"/>
      <c r="I35" s="258"/>
      <c r="J35" s="258"/>
    </row>
    <row r="36" spans="2:10" ht="24.95" customHeight="1">
      <c r="B36" s="115">
        <v>30</v>
      </c>
      <c r="C36" s="224" t="s">
        <v>1278</v>
      </c>
      <c r="D36" s="224" t="s">
        <v>1279</v>
      </c>
      <c r="E36" s="224" t="s">
        <v>1280</v>
      </c>
      <c r="F36" s="224" t="s">
        <v>219</v>
      </c>
      <c r="G36" s="224"/>
      <c r="H36" s="225">
        <v>3</v>
      </c>
      <c r="I36" s="224"/>
      <c r="J36" s="226"/>
    </row>
    <row r="37" spans="2:10" ht="24.95" customHeight="1">
      <c r="B37" s="115">
        <v>31</v>
      </c>
      <c r="C37" s="224" t="s">
        <v>1281</v>
      </c>
      <c r="D37" s="224" t="s">
        <v>1282</v>
      </c>
      <c r="E37" s="224" t="s">
        <v>1260</v>
      </c>
      <c r="F37" s="224" t="s">
        <v>219</v>
      </c>
      <c r="G37" s="224"/>
      <c r="H37" s="225">
        <v>3</v>
      </c>
      <c r="I37" s="224"/>
      <c r="J37" s="226"/>
    </row>
    <row r="38" spans="2:10" ht="24.95" customHeight="1">
      <c r="B38" s="258" t="s">
        <v>1026</v>
      </c>
      <c r="C38" s="258"/>
      <c r="D38" s="258"/>
      <c r="E38" s="258"/>
      <c r="F38" s="258"/>
      <c r="G38" s="258"/>
      <c r="H38" s="258"/>
      <c r="I38" s="258"/>
      <c r="J38" s="258"/>
    </row>
    <row r="39" spans="2:10" ht="24.95" customHeight="1">
      <c r="B39" s="115">
        <v>32</v>
      </c>
      <c r="C39" s="111" t="s">
        <v>1283</v>
      </c>
      <c r="D39" s="111" t="s">
        <v>1284</v>
      </c>
      <c r="E39" s="111"/>
      <c r="F39" s="111" t="s">
        <v>1022</v>
      </c>
      <c r="G39" s="111"/>
      <c r="H39" s="112">
        <v>3</v>
      </c>
      <c r="I39" s="111"/>
      <c r="J39" s="113"/>
    </row>
    <row r="40" spans="2:10" ht="24.95" customHeight="1">
      <c r="B40" s="115">
        <v>33</v>
      </c>
      <c r="C40" s="111" t="s">
        <v>1285</v>
      </c>
      <c r="D40" s="111" t="s">
        <v>1286</v>
      </c>
      <c r="E40" s="111" t="s">
        <v>1287</v>
      </c>
      <c r="F40" s="111" t="s">
        <v>1022</v>
      </c>
      <c r="G40" s="111"/>
      <c r="H40" s="112">
        <v>3</v>
      </c>
      <c r="I40" s="111"/>
      <c r="J40" s="113"/>
    </row>
    <row r="41" spans="2:10" ht="24.95" customHeight="1">
      <c r="B41" s="115">
        <v>34</v>
      </c>
      <c r="C41" s="111" t="s">
        <v>1285</v>
      </c>
      <c r="D41" s="111" t="s">
        <v>1288</v>
      </c>
      <c r="E41" s="111" t="s">
        <v>1287</v>
      </c>
      <c r="F41" s="111" t="s">
        <v>1022</v>
      </c>
      <c r="G41" s="111"/>
      <c r="H41" s="112">
        <v>3</v>
      </c>
      <c r="I41" s="111"/>
      <c r="J41" s="113"/>
    </row>
    <row r="42" spans="2:10" ht="24.95" customHeight="1">
      <c r="B42" s="115">
        <v>35</v>
      </c>
      <c r="C42" s="111" t="s">
        <v>1289</v>
      </c>
      <c r="D42" s="111" t="s">
        <v>1290</v>
      </c>
      <c r="E42" s="111" t="s">
        <v>1291</v>
      </c>
      <c r="F42" s="111" t="s">
        <v>1022</v>
      </c>
      <c r="G42" s="111"/>
      <c r="H42" s="112">
        <v>3</v>
      </c>
      <c r="I42" s="111"/>
      <c r="J42" s="113"/>
    </row>
    <row r="43" spans="2:10" ht="24.95" customHeight="1">
      <c r="B43" s="115">
        <v>36</v>
      </c>
      <c r="C43" s="111" t="s">
        <v>1292</v>
      </c>
      <c r="D43" s="111" t="s">
        <v>1293</v>
      </c>
      <c r="E43" s="111" t="s">
        <v>1291</v>
      </c>
      <c r="F43" s="111" t="s">
        <v>1022</v>
      </c>
      <c r="G43" s="111"/>
      <c r="H43" s="112">
        <v>3</v>
      </c>
      <c r="I43" s="111"/>
      <c r="J43" s="113"/>
    </row>
    <row r="44" spans="2:10" ht="24.95" customHeight="1">
      <c r="B44" s="115">
        <v>37</v>
      </c>
      <c r="C44" s="111" t="s">
        <v>1294</v>
      </c>
      <c r="D44" s="111" t="s">
        <v>1295</v>
      </c>
      <c r="E44" s="111" t="s">
        <v>1296</v>
      </c>
      <c r="F44" s="111" t="s">
        <v>1033</v>
      </c>
      <c r="G44" s="111"/>
      <c r="H44" s="112">
        <v>3</v>
      </c>
      <c r="I44" s="111"/>
      <c r="J44" s="113"/>
    </row>
    <row r="45" spans="2:10" ht="24.95" customHeight="1">
      <c r="B45" s="115">
        <v>38</v>
      </c>
      <c r="C45" s="111" t="s">
        <v>1297</v>
      </c>
      <c r="D45" s="111" t="s">
        <v>1298</v>
      </c>
      <c r="E45" s="111" t="s">
        <v>1179</v>
      </c>
      <c r="F45" s="111" t="s">
        <v>1022</v>
      </c>
      <c r="G45" s="111"/>
      <c r="H45" s="112">
        <v>3</v>
      </c>
      <c r="I45" s="111"/>
      <c r="J45" s="113"/>
    </row>
    <row r="46" spans="2:10" ht="24.95" customHeight="1">
      <c r="B46" s="115">
        <v>39</v>
      </c>
      <c r="C46" s="111" t="s">
        <v>1299</v>
      </c>
      <c r="D46" s="111" t="s">
        <v>1300</v>
      </c>
      <c r="E46" s="111"/>
      <c r="F46" s="111" t="s">
        <v>1033</v>
      </c>
      <c r="G46" s="111"/>
      <c r="H46" s="112">
        <v>3</v>
      </c>
      <c r="I46" s="111"/>
      <c r="J46" s="113"/>
    </row>
    <row r="47" spans="2:10" ht="24.95" customHeight="1">
      <c r="B47" s="115">
        <v>40</v>
      </c>
      <c r="C47" s="111" t="s">
        <v>1273</v>
      </c>
      <c r="D47" s="111" t="s">
        <v>1301</v>
      </c>
      <c r="E47" s="111" t="s">
        <v>1179</v>
      </c>
      <c r="F47" s="111" t="s">
        <v>1022</v>
      </c>
      <c r="G47" s="111"/>
      <c r="H47" s="112">
        <v>2</v>
      </c>
      <c r="I47" s="111"/>
      <c r="J47" s="113"/>
    </row>
    <row r="48" spans="2:10" ht="24.95" customHeight="1">
      <c r="I48" s="118" t="s">
        <v>382</v>
      </c>
      <c r="J48" s="115">
        <f>SUM(J39:J47,J36:J37,J23:J34,J13:J21,J13,J5:J21)</f>
        <v>0</v>
      </c>
    </row>
    <row r="49" ht="24.95" customHeight="1"/>
    <row r="50" ht="24.95" customHeight="1"/>
    <row r="51" ht="24.95" customHeight="1"/>
    <row r="52" ht="24.95" customHeight="1"/>
    <row r="53" ht="40.9" customHeight="1"/>
    <row r="54" ht="40.9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spans="2:10" ht="24.95" customHeight="1"/>
    <row r="66" spans="2:10" ht="24.95" customHeight="1"/>
    <row r="67" spans="2:10" ht="24.95" customHeight="1">
      <c r="B67" s="259"/>
      <c r="C67" s="259"/>
      <c r="D67" s="259"/>
      <c r="E67" s="259"/>
      <c r="F67" s="259"/>
      <c r="G67" s="259"/>
      <c r="H67" s="259"/>
      <c r="I67" s="259"/>
      <c r="J67" s="259"/>
    </row>
    <row r="68" spans="2:10" ht="24.95" customHeight="1"/>
    <row r="69" spans="2:10" ht="24.95" customHeight="1">
      <c r="B69" s="110"/>
      <c r="C69" s="119"/>
      <c r="D69" s="120"/>
      <c r="E69" s="121"/>
      <c r="F69" s="122"/>
      <c r="G69" s="123"/>
      <c r="H69" s="110"/>
      <c r="I69" s="117"/>
      <c r="J69" s="117"/>
    </row>
    <row r="70" spans="2:10" ht="24.95" customHeight="1">
      <c r="B70" s="110"/>
      <c r="C70" s="119"/>
      <c r="D70" s="120"/>
      <c r="E70" s="121"/>
      <c r="F70" s="122"/>
      <c r="G70" s="123"/>
      <c r="H70" s="110"/>
      <c r="I70" s="117"/>
      <c r="J70" s="117"/>
    </row>
    <row r="71" spans="2:10" ht="24.95" customHeight="1">
      <c r="B71" s="110"/>
      <c r="C71" s="119"/>
      <c r="D71" s="120"/>
      <c r="E71" s="121"/>
      <c r="F71" s="122"/>
      <c r="G71" s="123"/>
      <c r="H71" s="110"/>
      <c r="I71" s="117"/>
      <c r="J71" s="117"/>
    </row>
    <row r="72" spans="2:10" ht="24.95" customHeight="1">
      <c r="I72" s="118"/>
      <c r="J72" s="115"/>
    </row>
    <row r="73" spans="2:10" ht="24.95" customHeight="1"/>
    <row r="74" spans="2:10" ht="24.95" customHeight="1"/>
    <row r="75" spans="2:10" ht="24.95" customHeight="1"/>
    <row r="76" spans="2:10" ht="19.899999999999999" customHeight="1"/>
    <row r="89" ht="24.75" customHeight="1"/>
  </sheetData>
  <mergeCells count="7">
    <mergeCell ref="B38:J38"/>
    <mergeCell ref="B67:J67"/>
    <mergeCell ref="B2:J2"/>
    <mergeCell ref="K3:M3"/>
    <mergeCell ref="B4:J4"/>
    <mergeCell ref="B22:J22"/>
    <mergeCell ref="B35:J3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AMK105"/>
  <sheetViews>
    <sheetView zoomScale="65" zoomScaleNormal="65" workbookViewId="0">
      <selection activeCell="K3" sqref="K3:M3"/>
    </sheetView>
  </sheetViews>
  <sheetFormatPr defaultRowHeight="14.25"/>
  <cols>
    <col min="1" max="1" width="2.625" style="103" customWidth="1"/>
    <col min="2" max="2" width="4.25" style="104" customWidth="1"/>
    <col min="3" max="3" width="51.125" style="105" customWidth="1"/>
    <col min="4" max="4" width="13.375" style="105" customWidth="1"/>
    <col min="5" max="5" width="23.375" style="105" customWidth="1"/>
    <col min="6" max="6" width="51.375" style="105" customWidth="1"/>
    <col min="7" max="7" width="15" style="104" customWidth="1"/>
    <col min="8" max="8" width="15.75" style="104" customWidth="1"/>
    <col min="9" max="9" width="11.5" style="104"/>
    <col min="10" max="10" width="13.625" style="104" customWidth="1"/>
    <col min="11" max="11" width="20.625" style="104" customWidth="1"/>
    <col min="12" max="253" width="10.625" style="104" customWidth="1"/>
    <col min="254" max="257" width="10.625" style="103" customWidth="1"/>
    <col min="258" max="1025" width="10.625" style="106" customWidth="1"/>
  </cols>
  <sheetData>
    <row r="2" spans="2:13" ht="21" customHeight="1">
      <c r="B2" s="260" t="s">
        <v>0</v>
      </c>
      <c r="C2" s="260"/>
      <c r="D2" s="260"/>
      <c r="E2" s="260"/>
      <c r="F2" s="260"/>
      <c r="G2" s="260"/>
      <c r="H2" s="260"/>
      <c r="I2" s="260"/>
      <c r="J2" s="260"/>
    </row>
    <row r="3" spans="2:13" ht="63.95" customHeight="1"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8" t="s">
        <v>8</v>
      </c>
      <c r="J3" s="108" t="s">
        <v>9</v>
      </c>
      <c r="K3" s="261"/>
      <c r="L3" s="261"/>
      <c r="M3" s="261"/>
    </row>
    <row r="4" spans="2:13" ht="24.95" customHeight="1">
      <c r="B4" s="258" t="s">
        <v>11</v>
      </c>
      <c r="C4" s="258"/>
      <c r="D4" s="258"/>
      <c r="E4" s="258"/>
      <c r="F4" s="258"/>
      <c r="G4" s="258"/>
      <c r="H4" s="258"/>
      <c r="I4" s="258"/>
      <c r="J4" s="258"/>
    </row>
    <row r="5" spans="2:13" ht="24.95" customHeight="1">
      <c r="B5" s="110">
        <v>1</v>
      </c>
      <c r="C5" s="111" t="s">
        <v>1302</v>
      </c>
      <c r="D5" s="111"/>
      <c r="E5" s="111" t="s">
        <v>1303</v>
      </c>
      <c r="F5" s="111" t="s">
        <v>26</v>
      </c>
      <c r="G5" s="111"/>
      <c r="H5" s="112">
        <v>2</v>
      </c>
      <c r="I5" s="111"/>
      <c r="J5" s="113"/>
    </row>
    <row r="6" spans="2:13" ht="24.95" customHeight="1">
      <c r="B6" s="110">
        <v>2</v>
      </c>
      <c r="C6" s="111" t="s">
        <v>1304</v>
      </c>
      <c r="D6" s="111" t="s">
        <v>1305</v>
      </c>
      <c r="E6" s="111"/>
      <c r="F6" s="111" t="s">
        <v>625</v>
      </c>
      <c r="G6" s="111"/>
      <c r="H6" s="112">
        <v>2</v>
      </c>
      <c r="I6" s="111"/>
      <c r="J6" s="113"/>
    </row>
    <row r="7" spans="2:13" ht="24.95" customHeight="1">
      <c r="B7" s="110">
        <v>3</v>
      </c>
      <c r="C7" s="111" t="s">
        <v>1306</v>
      </c>
      <c r="D7" s="111" t="s">
        <v>1307</v>
      </c>
      <c r="E7" s="111" t="s">
        <v>1308</v>
      </c>
      <c r="F7" s="111" t="s">
        <v>446</v>
      </c>
      <c r="G7" s="111"/>
      <c r="H7" s="112">
        <v>2</v>
      </c>
      <c r="I7" s="111"/>
      <c r="J7" s="113"/>
    </row>
    <row r="8" spans="2:13" ht="24.95" customHeight="1">
      <c r="B8" s="110">
        <v>4</v>
      </c>
      <c r="C8" s="111" t="s">
        <v>1309</v>
      </c>
      <c r="D8" s="111" t="s">
        <v>1310</v>
      </c>
      <c r="E8" s="111" t="s">
        <v>1179</v>
      </c>
      <c r="F8" s="111" t="s">
        <v>446</v>
      </c>
      <c r="G8" s="111"/>
      <c r="H8" s="112">
        <v>2</v>
      </c>
      <c r="I8" s="111"/>
      <c r="J8" s="114"/>
    </row>
    <row r="9" spans="2:13" ht="24.95" customHeight="1">
      <c r="B9" s="110">
        <v>5</v>
      </c>
      <c r="C9" s="111" t="s">
        <v>1311</v>
      </c>
      <c r="D9" s="111" t="s">
        <v>1312</v>
      </c>
      <c r="E9" s="111" t="s">
        <v>1313</v>
      </c>
      <c r="F9" s="111" t="s">
        <v>400</v>
      </c>
      <c r="G9" s="111"/>
      <c r="H9" s="112">
        <v>2</v>
      </c>
      <c r="I9" s="111"/>
      <c r="J9" s="114"/>
    </row>
    <row r="10" spans="2:13" ht="24.95" customHeight="1">
      <c r="B10" s="110">
        <v>6</v>
      </c>
      <c r="C10" s="111" t="s">
        <v>1314</v>
      </c>
      <c r="D10" s="111" t="s">
        <v>1315</v>
      </c>
      <c r="E10" s="111" t="s">
        <v>1316</v>
      </c>
      <c r="F10" s="111" t="s">
        <v>446</v>
      </c>
      <c r="G10" s="111"/>
      <c r="H10" s="112">
        <v>2</v>
      </c>
      <c r="I10" s="111"/>
      <c r="J10" s="114"/>
    </row>
    <row r="11" spans="2:13" ht="24.95" customHeight="1">
      <c r="B11" s="110">
        <v>7</v>
      </c>
      <c r="C11" s="111" t="s">
        <v>1317</v>
      </c>
      <c r="D11" s="111" t="s">
        <v>1318</v>
      </c>
      <c r="E11" s="111" t="s">
        <v>1319</v>
      </c>
      <c r="F11" s="111" t="s">
        <v>446</v>
      </c>
      <c r="G11" s="111"/>
      <c r="H11" s="112">
        <v>3</v>
      </c>
      <c r="I11" s="111"/>
      <c r="J11" s="114"/>
    </row>
    <row r="12" spans="2:13" ht="24.95" customHeight="1">
      <c r="B12" s="110">
        <v>8</v>
      </c>
      <c r="C12" s="111" t="s">
        <v>1320</v>
      </c>
      <c r="D12" s="111" t="s">
        <v>1321</v>
      </c>
      <c r="E12" s="111" t="s">
        <v>1319</v>
      </c>
      <c r="F12" s="111" t="s">
        <v>446</v>
      </c>
      <c r="G12" s="111"/>
      <c r="H12" s="112">
        <v>3</v>
      </c>
      <c r="I12" s="111"/>
      <c r="J12" s="114"/>
    </row>
    <row r="13" spans="2:13" ht="24.95" customHeight="1">
      <c r="B13" s="110">
        <v>9</v>
      </c>
      <c r="C13" s="111" t="s">
        <v>1322</v>
      </c>
      <c r="D13" s="111"/>
      <c r="E13" s="111" t="s">
        <v>1323</v>
      </c>
      <c r="F13" s="111" t="s">
        <v>446</v>
      </c>
      <c r="G13" s="111"/>
      <c r="H13" s="112">
        <v>3</v>
      </c>
      <c r="I13" s="111"/>
      <c r="J13" s="116"/>
    </row>
    <row r="14" spans="2:13" ht="24.95" customHeight="1">
      <c r="B14" s="110">
        <v>10</v>
      </c>
      <c r="C14" s="111" t="s">
        <v>1324</v>
      </c>
      <c r="D14" s="111" t="s">
        <v>1325</v>
      </c>
      <c r="E14" s="111" t="s">
        <v>1308</v>
      </c>
      <c r="F14" s="111" t="s">
        <v>446</v>
      </c>
      <c r="G14" s="111"/>
      <c r="H14" s="112">
        <v>3</v>
      </c>
      <c r="I14" s="111"/>
      <c r="J14" s="116"/>
    </row>
    <row r="15" spans="2:13" ht="24.95" customHeight="1">
      <c r="B15" s="110">
        <v>11</v>
      </c>
      <c r="C15" s="111" t="s">
        <v>1326</v>
      </c>
      <c r="D15" s="111" t="s">
        <v>1327</v>
      </c>
      <c r="E15" s="111" t="s">
        <v>1328</v>
      </c>
      <c r="F15" s="111" t="s">
        <v>446</v>
      </c>
      <c r="G15" s="111"/>
      <c r="H15" s="112">
        <v>3</v>
      </c>
      <c r="I15" s="111"/>
      <c r="J15" s="115"/>
    </row>
    <row r="16" spans="2:13" ht="24.95" customHeight="1">
      <c r="B16" s="110">
        <v>12</v>
      </c>
      <c r="C16" s="111" t="s">
        <v>1329</v>
      </c>
      <c r="D16" s="111" t="s">
        <v>1330</v>
      </c>
      <c r="E16" s="111" t="s">
        <v>1328</v>
      </c>
      <c r="F16" s="111" t="s">
        <v>446</v>
      </c>
      <c r="G16" s="111"/>
      <c r="H16" s="112">
        <v>3</v>
      </c>
      <c r="I16" s="111"/>
      <c r="J16" s="115"/>
    </row>
    <row r="17" spans="2:10" ht="24.95" customHeight="1">
      <c r="B17" s="110">
        <v>13</v>
      </c>
      <c r="C17" s="111" t="s">
        <v>1329</v>
      </c>
      <c r="D17" s="111" t="s">
        <v>1331</v>
      </c>
      <c r="E17" s="111" t="s">
        <v>1328</v>
      </c>
      <c r="F17" s="111" t="s">
        <v>446</v>
      </c>
      <c r="G17" s="111"/>
      <c r="H17" s="112">
        <v>3</v>
      </c>
      <c r="I17" s="111"/>
      <c r="J17" s="115"/>
    </row>
    <row r="18" spans="2:10" ht="24.95" customHeight="1">
      <c r="B18" s="110">
        <v>14</v>
      </c>
      <c r="C18" s="111" t="s">
        <v>1332</v>
      </c>
      <c r="D18" s="111" t="s">
        <v>1333</v>
      </c>
      <c r="E18" s="111" t="s">
        <v>1319</v>
      </c>
      <c r="F18" s="111" t="s">
        <v>446</v>
      </c>
      <c r="G18" s="111"/>
      <c r="H18" s="112">
        <v>3</v>
      </c>
      <c r="I18" s="111"/>
      <c r="J18" s="116"/>
    </row>
    <row r="19" spans="2:10" ht="24.95" customHeight="1">
      <c r="B19" s="110">
        <v>15</v>
      </c>
      <c r="C19" s="111" t="s">
        <v>1332</v>
      </c>
      <c r="D19" s="111" t="s">
        <v>1334</v>
      </c>
      <c r="E19" s="111" t="s">
        <v>1319</v>
      </c>
      <c r="F19" s="111" t="s">
        <v>446</v>
      </c>
      <c r="G19" s="111"/>
      <c r="H19" s="112">
        <v>3</v>
      </c>
      <c r="I19" s="111"/>
      <c r="J19" s="116"/>
    </row>
    <row r="20" spans="2:10" ht="24.95" customHeight="1">
      <c r="B20" s="110">
        <v>16</v>
      </c>
      <c r="C20" s="111" t="s">
        <v>1332</v>
      </c>
      <c r="D20" s="111" t="s">
        <v>1335</v>
      </c>
      <c r="E20" s="111" t="s">
        <v>1319</v>
      </c>
      <c r="F20" s="111" t="s">
        <v>446</v>
      </c>
      <c r="G20" s="111"/>
      <c r="H20" s="112">
        <v>3</v>
      </c>
      <c r="I20" s="111"/>
      <c r="J20" s="116"/>
    </row>
    <row r="21" spans="2:10" ht="24.95" customHeight="1">
      <c r="B21" s="110">
        <v>17</v>
      </c>
      <c r="C21" s="111" t="s">
        <v>1336</v>
      </c>
      <c r="D21" s="111" t="s">
        <v>1337</v>
      </c>
      <c r="E21" s="111" t="s">
        <v>1338</v>
      </c>
      <c r="F21" s="111" t="s">
        <v>446</v>
      </c>
      <c r="G21" s="111"/>
      <c r="H21" s="112">
        <v>3</v>
      </c>
      <c r="I21" s="111"/>
      <c r="J21" s="116"/>
    </row>
    <row r="22" spans="2:10" ht="24.95" customHeight="1">
      <c r="B22" s="110">
        <v>18</v>
      </c>
      <c r="C22" s="111" t="s">
        <v>1339</v>
      </c>
      <c r="D22" s="111" t="s">
        <v>1340</v>
      </c>
      <c r="E22" s="111" t="s">
        <v>1341</v>
      </c>
      <c r="F22" s="111" t="s">
        <v>446</v>
      </c>
      <c r="G22" s="111"/>
      <c r="H22" s="112">
        <v>3</v>
      </c>
      <c r="I22" s="111"/>
      <c r="J22" s="116"/>
    </row>
    <row r="23" spans="2:10" ht="24.95" customHeight="1">
      <c r="B23" s="110">
        <v>19</v>
      </c>
      <c r="C23" s="111" t="s">
        <v>1342</v>
      </c>
      <c r="D23" s="111" t="s">
        <v>1343</v>
      </c>
      <c r="E23" s="111" t="s">
        <v>1308</v>
      </c>
      <c r="F23" s="111" t="s">
        <v>387</v>
      </c>
      <c r="G23" s="111"/>
      <c r="H23" s="112">
        <v>3</v>
      </c>
      <c r="I23" s="111"/>
      <c r="J23" s="116"/>
    </row>
    <row r="24" spans="2:10" ht="24.95" customHeight="1">
      <c r="B24" s="110">
        <v>20</v>
      </c>
      <c r="C24" s="111" t="s">
        <v>1344</v>
      </c>
      <c r="D24" s="111" t="s">
        <v>1345</v>
      </c>
      <c r="E24" s="111" t="s">
        <v>1346</v>
      </c>
      <c r="F24" s="111" t="s">
        <v>387</v>
      </c>
      <c r="G24" s="111"/>
      <c r="H24" s="112">
        <v>3</v>
      </c>
      <c r="I24" s="111"/>
      <c r="J24" s="116"/>
    </row>
    <row r="25" spans="2:10" ht="24.95" customHeight="1">
      <c r="B25" s="110">
        <v>21</v>
      </c>
      <c r="C25" s="111" t="s">
        <v>1344</v>
      </c>
      <c r="D25" s="111" t="s">
        <v>1347</v>
      </c>
      <c r="E25" s="111" t="s">
        <v>1346</v>
      </c>
      <c r="F25" s="111" t="s">
        <v>387</v>
      </c>
      <c r="G25" s="111"/>
      <c r="H25" s="112">
        <v>3</v>
      </c>
      <c r="I25" s="111"/>
      <c r="J25" s="116"/>
    </row>
    <row r="26" spans="2:10" ht="24.95" customHeight="1">
      <c r="B26" s="110">
        <v>22</v>
      </c>
      <c r="C26" s="111" t="s">
        <v>1344</v>
      </c>
      <c r="D26" s="111" t="s">
        <v>1348</v>
      </c>
      <c r="E26" s="111" t="s">
        <v>1346</v>
      </c>
      <c r="F26" s="111" t="s">
        <v>387</v>
      </c>
      <c r="G26" s="111"/>
      <c r="H26" s="112">
        <v>3</v>
      </c>
      <c r="I26" s="111"/>
      <c r="J26" s="116"/>
    </row>
    <row r="27" spans="2:10" ht="24.95" customHeight="1">
      <c r="B27" s="110">
        <v>23</v>
      </c>
      <c r="C27" s="111" t="s">
        <v>1349</v>
      </c>
      <c r="D27" s="111" t="s">
        <v>1350</v>
      </c>
      <c r="E27" s="111" t="s">
        <v>1328</v>
      </c>
      <c r="F27" s="111" t="s">
        <v>387</v>
      </c>
      <c r="G27" s="111"/>
      <c r="H27" s="112">
        <v>3</v>
      </c>
      <c r="I27" s="111"/>
      <c r="J27" s="115"/>
    </row>
    <row r="28" spans="2:10" ht="24.95" customHeight="1">
      <c r="B28" s="110">
        <v>24</v>
      </c>
      <c r="C28" s="111" t="s">
        <v>1349</v>
      </c>
      <c r="D28" s="111" t="s">
        <v>1351</v>
      </c>
      <c r="E28" s="111" t="s">
        <v>1328</v>
      </c>
      <c r="F28" s="111" t="s">
        <v>387</v>
      </c>
      <c r="G28" s="111"/>
      <c r="H28" s="112">
        <v>3</v>
      </c>
      <c r="I28" s="111"/>
      <c r="J28" s="115"/>
    </row>
    <row r="29" spans="2:10" ht="24.95" customHeight="1">
      <c r="B29" s="110">
        <v>25</v>
      </c>
      <c r="C29" s="111" t="s">
        <v>1352</v>
      </c>
      <c r="D29" s="111"/>
      <c r="E29" s="111" t="s">
        <v>1319</v>
      </c>
      <c r="F29" s="111" t="s">
        <v>387</v>
      </c>
      <c r="G29" s="111"/>
      <c r="H29" s="112">
        <v>3</v>
      </c>
      <c r="I29" s="111"/>
      <c r="J29" s="116"/>
    </row>
    <row r="30" spans="2:10" ht="24.95" customHeight="1">
      <c r="B30" s="110">
        <v>26</v>
      </c>
      <c r="C30" s="111" t="s">
        <v>1353</v>
      </c>
      <c r="D30" s="111" t="s">
        <v>1354</v>
      </c>
      <c r="E30" s="111" t="s">
        <v>1179</v>
      </c>
      <c r="F30" s="111" t="s">
        <v>387</v>
      </c>
      <c r="G30" s="111"/>
      <c r="H30" s="112">
        <v>3</v>
      </c>
      <c r="I30" s="111"/>
      <c r="J30" s="116"/>
    </row>
    <row r="31" spans="2:10" ht="24.95" customHeight="1">
      <c r="B31" s="110">
        <v>27</v>
      </c>
      <c r="C31" s="111" t="s">
        <v>1355</v>
      </c>
      <c r="D31" s="111" t="s">
        <v>1356</v>
      </c>
      <c r="E31" s="111" t="s">
        <v>1357</v>
      </c>
      <c r="F31" s="111" t="s">
        <v>387</v>
      </c>
      <c r="G31" s="111"/>
      <c r="H31" s="112">
        <v>3</v>
      </c>
      <c r="I31" s="111"/>
      <c r="J31" s="116"/>
    </row>
    <row r="32" spans="2:10" ht="24.95" customHeight="1">
      <c r="B32" s="258" t="s">
        <v>370</v>
      </c>
      <c r="C32" s="258"/>
      <c r="D32" s="258"/>
      <c r="E32" s="258"/>
      <c r="F32" s="258"/>
      <c r="G32" s="258"/>
      <c r="H32" s="258"/>
      <c r="I32" s="258"/>
      <c r="J32" s="258"/>
    </row>
    <row r="33" spans="2:13" ht="24.95" customHeight="1">
      <c r="B33" s="110">
        <v>28</v>
      </c>
      <c r="C33" s="111" t="s">
        <v>1358</v>
      </c>
      <c r="D33" s="111" t="s">
        <v>1359</v>
      </c>
      <c r="E33" s="111" t="s">
        <v>1360</v>
      </c>
      <c r="F33" s="111" t="s">
        <v>305</v>
      </c>
      <c r="G33" s="111"/>
      <c r="H33" s="112">
        <v>2</v>
      </c>
      <c r="I33" s="111"/>
      <c r="J33" s="117"/>
    </row>
    <row r="34" spans="2:13" ht="24.95" customHeight="1">
      <c r="B34" s="110">
        <v>29</v>
      </c>
      <c r="C34" s="111" t="s">
        <v>1361</v>
      </c>
      <c r="D34" s="111" t="s">
        <v>1362</v>
      </c>
      <c r="E34" s="111" t="s">
        <v>1319</v>
      </c>
      <c r="F34" s="111" t="s">
        <v>219</v>
      </c>
      <c r="G34" s="111"/>
      <c r="H34" s="112">
        <v>3</v>
      </c>
      <c r="I34" s="111"/>
      <c r="J34" s="117"/>
    </row>
    <row r="35" spans="2:13" ht="24.95" customHeight="1">
      <c r="B35" s="110">
        <v>30</v>
      </c>
      <c r="C35" s="111" t="s">
        <v>1329</v>
      </c>
      <c r="D35" s="111" t="s">
        <v>1363</v>
      </c>
      <c r="E35" s="111" t="s">
        <v>1328</v>
      </c>
      <c r="F35" s="111" t="s">
        <v>219</v>
      </c>
      <c r="G35" s="111"/>
      <c r="H35" s="112">
        <v>3</v>
      </c>
      <c r="I35" s="111"/>
      <c r="J35" s="115"/>
    </row>
    <row r="36" spans="2:13" ht="24.95" customHeight="1">
      <c r="B36" s="110">
        <v>31</v>
      </c>
      <c r="C36" s="111" t="s">
        <v>1329</v>
      </c>
      <c r="D36" s="111" t="s">
        <v>1364</v>
      </c>
      <c r="E36" s="111" t="s">
        <v>1328</v>
      </c>
      <c r="F36" s="111" t="s">
        <v>219</v>
      </c>
      <c r="G36" s="111"/>
      <c r="H36" s="112">
        <v>3</v>
      </c>
      <c r="I36" s="111"/>
      <c r="J36" s="115"/>
    </row>
    <row r="37" spans="2:13" ht="24.95" customHeight="1">
      <c r="B37" s="110">
        <v>32</v>
      </c>
      <c r="C37" s="111" t="s">
        <v>1332</v>
      </c>
      <c r="D37" s="111"/>
      <c r="E37" s="111" t="s">
        <v>1319</v>
      </c>
      <c r="F37" s="111" t="s">
        <v>219</v>
      </c>
      <c r="G37" s="111"/>
      <c r="H37" s="112">
        <v>3</v>
      </c>
      <c r="I37" s="111"/>
      <c r="J37" s="115"/>
    </row>
    <row r="38" spans="2:13" ht="24.95" customHeight="1">
      <c r="B38" s="110">
        <v>33</v>
      </c>
      <c r="C38" s="111" t="s">
        <v>1332</v>
      </c>
      <c r="D38" s="111"/>
      <c r="E38" s="111" t="s">
        <v>1319</v>
      </c>
      <c r="F38" s="111" t="s">
        <v>219</v>
      </c>
      <c r="G38" s="111"/>
      <c r="H38" s="112">
        <v>3</v>
      </c>
      <c r="I38" s="111"/>
      <c r="J38" s="115"/>
    </row>
    <row r="39" spans="2:13" ht="24.95" customHeight="1">
      <c r="B39" s="110">
        <v>34</v>
      </c>
      <c r="C39" s="111" t="s">
        <v>1365</v>
      </c>
      <c r="D39" s="111" t="s">
        <v>1366</v>
      </c>
      <c r="E39" s="111" t="s">
        <v>1338</v>
      </c>
      <c r="F39" s="111" t="s">
        <v>219</v>
      </c>
      <c r="G39" s="111"/>
      <c r="H39" s="112">
        <v>2</v>
      </c>
      <c r="I39" s="111"/>
      <c r="J39" s="115"/>
      <c r="L39" s="103"/>
      <c r="M39" s="103"/>
    </row>
    <row r="40" spans="2:13" ht="24.95" customHeight="1">
      <c r="B40" s="110">
        <v>35</v>
      </c>
      <c r="C40" s="111" t="s">
        <v>1367</v>
      </c>
      <c r="D40" s="111" t="s">
        <v>1368</v>
      </c>
      <c r="E40" s="111" t="s">
        <v>1369</v>
      </c>
      <c r="F40" s="111" t="s">
        <v>219</v>
      </c>
      <c r="G40" s="111"/>
      <c r="H40" s="112">
        <v>2</v>
      </c>
      <c r="I40" s="111"/>
      <c r="J40" s="115"/>
    </row>
    <row r="41" spans="2:13" ht="24.95" customHeight="1">
      <c r="B41" s="110">
        <v>36</v>
      </c>
      <c r="C41" s="111" t="s">
        <v>1370</v>
      </c>
      <c r="D41" s="111" t="s">
        <v>1371</v>
      </c>
      <c r="E41" s="111" t="s">
        <v>1341</v>
      </c>
      <c r="F41" s="111" t="s">
        <v>305</v>
      </c>
      <c r="G41" s="111" t="s">
        <v>1019</v>
      </c>
      <c r="H41" s="112">
        <v>1</v>
      </c>
      <c r="I41" s="111"/>
      <c r="J41" s="111"/>
    </row>
    <row r="42" spans="2:13" ht="24.95" customHeight="1">
      <c r="B42" s="258" t="s">
        <v>963</v>
      </c>
      <c r="C42" s="258"/>
      <c r="D42" s="258"/>
      <c r="E42" s="258"/>
      <c r="F42" s="258"/>
      <c r="G42" s="258"/>
      <c r="H42" s="258"/>
      <c r="I42" s="258"/>
      <c r="J42" s="258"/>
    </row>
    <row r="43" spans="2:13" ht="24.95" customHeight="1">
      <c r="B43" s="115">
        <v>37</v>
      </c>
      <c r="C43" s="111" t="s">
        <v>1372</v>
      </c>
      <c r="D43" s="111"/>
      <c r="E43" s="111" t="s">
        <v>1328</v>
      </c>
      <c r="F43" s="111" t="s">
        <v>800</v>
      </c>
      <c r="G43" s="111"/>
      <c r="H43" s="112">
        <v>2</v>
      </c>
      <c r="I43" s="111"/>
      <c r="J43" s="113"/>
    </row>
    <row r="44" spans="2:13" ht="24.95" customHeight="1">
      <c r="B44" s="115">
        <v>38</v>
      </c>
      <c r="C44" s="111" t="s">
        <v>1373</v>
      </c>
      <c r="D44" s="111" t="s">
        <v>1374</v>
      </c>
      <c r="E44" s="111" t="s">
        <v>1357</v>
      </c>
      <c r="F44" s="111" t="s">
        <v>967</v>
      </c>
      <c r="G44" s="111"/>
      <c r="H44" s="112">
        <v>3</v>
      </c>
      <c r="I44" s="111"/>
      <c r="J44" s="115"/>
    </row>
    <row r="45" spans="2:13" ht="24.95" customHeight="1">
      <c r="B45" s="115">
        <v>39</v>
      </c>
      <c r="C45" s="111" t="s">
        <v>1375</v>
      </c>
      <c r="D45" s="111" t="s">
        <v>1374</v>
      </c>
      <c r="E45" s="111" t="s">
        <v>1376</v>
      </c>
      <c r="F45" s="111" t="s">
        <v>967</v>
      </c>
      <c r="G45" s="111"/>
      <c r="H45" s="112">
        <v>3</v>
      </c>
      <c r="I45" s="111"/>
      <c r="J45" s="115"/>
    </row>
    <row r="46" spans="2:13" ht="24.95" customHeight="1">
      <c r="B46" s="115">
        <v>40</v>
      </c>
      <c r="C46" s="111" t="s">
        <v>1375</v>
      </c>
      <c r="D46" s="111" t="s">
        <v>1374</v>
      </c>
      <c r="E46" s="111" t="s">
        <v>1376</v>
      </c>
      <c r="F46" s="111" t="s">
        <v>967</v>
      </c>
      <c r="G46" s="111"/>
      <c r="H46" s="112">
        <v>3</v>
      </c>
      <c r="I46" s="111"/>
      <c r="J46" s="115"/>
    </row>
    <row r="47" spans="2:13" ht="24.95" customHeight="1">
      <c r="B47" s="115">
        <v>41</v>
      </c>
      <c r="C47" s="111" t="s">
        <v>1326</v>
      </c>
      <c r="D47" s="111" t="s">
        <v>1377</v>
      </c>
      <c r="E47" s="111" t="s">
        <v>1328</v>
      </c>
      <c r="F47" s="111" t="s">
        <v>967</v>
      </c>
      <c r="G47" s="111"/>
      <c r="H47" s="112">
        <v>3</v>
      </c>
      <c r="I47" s="111"/>
      <c r="J47" s="115"/>
    </row>
    <row r="48" spans="2:13" ht="24.95" customHeight="1">
      <c r="B48" s="115">
        <v>42</v>
      </c>
      <c r="C48" s="111" t="s">
        <v>1329</v>
      </c>
      <c r="D48" s="111" t="s">
        <v>1378</v>
      </c>
      <c r="E48" s="111" t="s">
        <v>1328</v>
      </c>
      <c r="F48" s="111" t="s">
        <v>967</v>
      </c>
      <c r="G48" s="111"/>
      <c r="H48" s="112">
        <v>3</v>
      </c>
      <c r="I48" s="111"/>
      <c r="J48" s="115"/>
    </row>
    <row r="49" spans="2:10" ht="24.95" customHeight="1">
      <c r="B49" s="115">
        <v>43</v>
      </c>
      <c r="C49" s="111" t="s">
        <v>1326</v>
      </c>
      <c r="D49" s="111" t="s">
        <v>1379</v>
      </c>
      <c r="E49" s="111" t="s">
        <v>1328</v>
      </c>
      <c r="F49" s="111" t="s">
        <v>967</v>
      </c>
      <c r="G49" s="111"/>
      <c r="H49" s="112">
        <v>3</v>
      </c>
      <c r="I49" s="111"/>
      <c r="J49" s="115"/>
    </row>
    <row r="50" spans="2:10" ht="24.95" customHeight="1">
      <c r="B50" s="115">
        <v>44</v>
      </c>
      <c r="C50" s="111" t="s">
        <v>1329</v>
      </c>
      <c r="D50" s="111" t="s">
        <v>1380</v>
      </c>
      <c r="E50" s="111" t="s">
        <v>1328</v>
      </c>
      <c r="F50" s="111" t="s">
        <v>967</v>
      </c>
      <c r="G50" s="111"/>
      <c r="H50" s="112">
        <v>3</v>
      </c>
      <c r="I50" s="111"/>
      <c r="J50" s="115"/>
    </row>
    <row r="51" spans="2:10" ht="24.95" customHeight="1">
      <c r="B51" s="115">
        <v>45</v>
      </c>
      <c r="C51" s="111" t="s">
        <v>1353</v>
      </c>
      <c r="D51" s="111" t="s">
        <v>1381</v>
      </c>
      <c r="E51" s="111" t="s">
        <v>945</v>
      </c>
      <c r="F51" s="111" t="s">
        <v>967</v>
      </c>
      <c r="G51" s="111"/>
      <c r="H51" s="112">
        <v>3</v>
      </c>
      <c r="I51" s="111"/>
      <c r="J51" s="115"/>
    </row>
    <row r="52" spans="2:10" ht="24.95" customHeight="1">
      <c r="B52" s="115">
        <v>46</v>
      </c>
      <c r="C52" s="111" t="s">
        <v>1382</v>
      </c>
      <c r="D52" s="111" t="s">
        <v>1383</v>
      </c>
      <c r="E52" s="111" t="s">
        <v>1319</v>
      </c>
      <c r="F52" s="111" t="s">
        <v>967</v>
      </c>
      <c r="G52" s="111" t="s">
        <v>870</v>
      </c>
      <c r="H52" s="112">
        <v>1</v>
      </c>
      <c r="I52" s="111"/>
      <c r="J52" s="111"/>
    </row>
    <row r="53" spans="2:10" ht="24.95" customHeight="1">
      <c r="B53" s="115">
        <v>47</v>
      </c>
      <c r="C53" s="111" t="s">
        <v>1384</v>
      </c>
      <c r="D53" s="111" t="s">
        <v>1385</v>
      </c>
      <c r="E53" s="111" t="s">
        <v>1319</v>
      </c>
      <c r="F53" s="111" t="s">
        <v>967</v>
      </c>
      <c r="G53" s="111" t="s">
        <v>870</v>
      </c>
      <c r="H53" s="112">
        <v>1</v>
      </c>
      <c r="I53" s="111"/>
      <c r="J53" s="111"/>
    </row>
    <row r="54" spans="2:10" ht="24.95" customHeight="1">
      <c r="B54" s="115">
        <v>48</v>
      </c>
      <c r="C54" s="111" t="s">
        <v>1386</v>
      </c>
      <c r="D54" s="111" t="s">
        <v>1387</v>
      </c>
      <c r="E54" s="111" t="s">
        <v>1319</v>
      </c>
      <c r="F54" s="111" t="s">
        <v>967</v>
      </c>
      <c r="G54" s="111" t="s">
        <v>870</v>
      </c>
      <c r="H54" s="112">
        <v>1</v>
      </c>
      <c r="I54" s="111"/>
      <c r="J54" s="111"/>
    </row>
    <row r="55" spans="2:10" ht="24.95" customHeight="1">
      <c r="B55" s="115">
        <v>49</v>
      </c>
      <c r="C55" s="111" t="s">
        <v>1388</v>
      </c>
      <c r="D55" s="111" t="s">
        <v>1389</v>
      </c>
      <c r="E55" s="111" t="s">
        <v>1319</v>
      </c>
      <c r="F55" s="111" t="s">
        <v>967</v>
      </c>
      <c r="G55" s="111" t="s">
        <v>870</v>
      </c>
      <c r="H55" s="112">
        <v>1</v>
      </c>
      <c r="I55" s="111"/>
      <c r="J55" s="111"/>
    </row>
    <row r="56" spans="2:10" ht="24.95" customHeight="1">
      <c r="B56" s="115">
        <v>50</v>
      </c>
      <c r="C56" s="111" t="s">
        <v>1384</v>
      </c>
      <c r="D56" s="111" t="s">
        <v>1390</v>
      </c>
      <c r="E56" s="111" t="s">
        <v>1319</v>
      </c>
      <c r="F56" s="111" t="s">
        <v>967</v>
      </c>
      <c r="G56" s="111" t="s">
        <v>870</v>
      </c>
      <c r="H56" s="112">
        <v>1</v>
      </c>
      <c r="I56" s="111"/>
      <c r="J56" s="115"/>
    </row>
    <row r="57" spans="2:10" ht="24.95" customHeight="1">
      <c r="B57" s="115">
        <v>51</v>
      </c>
      <c r="C57" s="111" t="s">
        <v>1384</v>
      </c>
      <c r="D57" s="111" t="s">
        <v>1391</v>
      </c>
      <c r="E57" s="111" t="s">
        <v>1319</v>
      </c>
      <c r="F57" s="111" t="s">
        <v>967</v>
      </c>
      <c r="G57" s="111" t="s">
        <v>870</v>
      </c>
      <c r="H57" s="112">
        <v>1</v>
      </c>
      <c r="I57" s="111"/>
      <c r="J57" s="115"/>
    </row>
    <row r="58" spans="2:10" ht="24.95" customHeight="1">
      <c r="B58" s="115">
        <v>52</v>
      </c>
      <c r="C58" s="111" t="s">
        <v>1384</v>
      </c>
      <c r="D58" s="111" t="s">
        <v>1392</v>
      </c>
      <c r="E58" s="111" t="s">
        <v>1319</v>
      </c>
      <c r="F58" s="111" t="s">
        <v>967</v>
      </c>
      <c r="G58" s="111" t="s">
        <v>870</v>
      </c>
      <c r="H58" s="112">
        <v>1</v>
      </c>
      <c r="I58" s="111"/>
      <c r="J58" s="115"/>
    </row>
    <row r="59" spans="2:10" ht="24.95" customHeight="1">
      <c r="B59" s="115">
        <v>53</v>
      </c>
      <c r="C59" s="111" t="s">
        <v>1384</v>
      </c>
      <c r="D59" s="111" t="s">
        <v>1393</v>
      </c>
      <c r="E59" s="111" t="s">
        <v>1319</v>
      </c>
      <c r="F59" s="111" t="s">
        <v>967</v>
      </c>
      <c r="G59" s="111" t="s">
        <v>870</v>
      </c>
      <c r="H59" s="112">
        <v>1</v>
      </c>
      <c r="I59" s="111"/>
      <c r="J59" s="115"/>
    </row>
    <row r="60" spans="2:10" ht="24.95" customHeight="1">
      <c r="B60" s="115">
        <v>54</v>
      </c>
      <c r="C60" s="111" t="s">
        <v>1384</v>
      </c>
      <c r="D60" s="111" t="s">
        <v>1394</v>
      </c>
      <c r="E60" s="111" t="s">
        <v>1319</v>
      </c>
      <c r="F60" s="111" t="s">
        <v>967</v>
      </c>
      <c r="G60" s="111" t="s">
        <v>870</v>
      </c>
      <c r="H60" s="112">
        <v>1</v>
      </c>
      <c r="I60" s="111"/>
      <c r="J60" s="115"/>
    </row>
    <row r="61" spans="2:10" ht="24.95" customHeight="1">
      <c r="B61" s="115">
        <v>55</v>
      </c>
      <c r="C61" s="111" t="s">
        <v>1395</v>
      </c>
      <c r="D61" s="111" t="s">
        <v>1396</v>
      </c>
      <c r="E61" s="111" t="s">
        <v>1319</v>
      </c>
      <c r="F61" s="111" t="s">
        <v>967</v>
      </c>
      <c r="G61" s="111" t="s">
        <v>870</v>
      </c>
      <c r="H61" s="112">
        <v>1</v>
      </c>
      <c r="I61" s="111"/>
      <c r="J61" s="115"/>
    </row>
    <row r="62" spans="2:10" ht="24.95" customHeight="1">
      <c r="B62" s="115">
        <v>56</v>
      </c>
      <c r="C62" s="111" t="s">
        <v>1397</v>
      </c>
      <c r="D62" s="111" t="s">
        <v>1398</v>
      </c>
      <c r="E62" s="111" t="s">
        <v>1319</v>
      </c>
      <c r="F62" s="111" t="s">
        <v>967</v>
      </c>
      <c r="G62" s="111" t="s">
        <v>870</v>
      </c>
      <c r="H62" s="112">
        <v>1</v>
      </c>
      <c r="I62" s="111"/>
      <c r="J62" s="115"/>
    </row>
    <row r="63" spans="2:10" ht="24.95" customHeight="1">
      <c r="B63" s="115">
        <v>57</v>
      </c>
      <c r="C63" s="111" t="s">
        <v>1399</v>
      </c>
      <c r="D63" s="111" t="s">
        <v>1400</v>
      </c>
      <c r="E63" s="111" t="s">
        <v>1319</v>
      </c>
      <c r="F63" s="111" t="s">
        <v>967</v>
      </c>
      <c r="G63" s="111" t="s">
        <v>1019</v>
      </c>
      <c r="H63" s="112">
        <v>1</v>
      </c>
      <c r="I63" s="111"/>
      <c r="J63" s="115"/>
    </row>
    <row r="64" spans="2:10" ht="24.95" customHeight="1">
      <c r="I64" s="118" t="s">
        <v>382</v>
      </c>
      <c r="J64" s="115">
        <f>SUM(J43:J63,J33:J41,J5:J31)</f>
        <v>0</v>
      </c>
    </row>
    <row r="65" ht="24.95" customHeight="1"/>
    <row r="66" ht="24.95" customHeight="1"/>
    <row r="67" ht="24.95" customHeight="1"/>
    <row r="68" ht="24.95" customHeight="1"/>
    <row r="69" ht="40.9" customHeight="1"/>
    <row r="70" ht="40.9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spans="2:10" ht="24.95" customHeight="1"/>
    <row r="82" spans="2:10" ht="24.95" customHeight="1"/>
    <row r="83" spans="2:10" ht="24.95" customHeight="1">
      <c r="B83" s="259"/>
      <c r="C83" s="259"/>
      <c r="D83" s="259"/>
      <c r="E83" s="259"/>
      <c r="F83" s="259"/>
      <c r="G83" s="259"/>
      <c r="H83" s="259"/>
      <c r="I83" s="259"/>
      <c r="J83" s="259"/>
    </row>
    <row r="84" spans="2:10" ht="24.95" customHeight="1"/>
    <row r="85" spans="2:10" ht="24.95" customHeight="1">
      <c r="B85" s="110"/>
      <c r="C85" s="119"/>
      <c r="D85" s="120"/>
      <c r="E85" s="121"/>
      <c r="F85" s="122"/>
      <c r="G85" s="123"/>
      <c r="H85" s="110"/>
      <c r="I85" s="117"/>
      <c r="J85" s="117"/>
    </row>
    <row r="86" spans="2:10" ht="24.95" customHeight="1">
      <c r="B86" s="110"/>
      <c r="C86" s="119"/>
      <c r="D86" s="120"/>
      <c r="E86" s="121"/>
      <c r="F86" s="122"/>
      <c r="G86" s="123"/>
      <c r="H86" s="110"/>
      <c r="I86" s="117"/>
      <c r="J86" s="117"/>
    </row>
    <row r="87" spans="2:10" ht="24.95" customHeight="1">
      <c r="B87" s="110"/>
      <c r="C87" s="119"/>
      <c r="D87" s="120"/>
      <c r="E87" s="121"/>
      <c r="F87" s="122"/>
      <c r="G87" s="123"/>
      <c r="H87" s="110"/>
      <c r="I87" s="117"/>
      <c r="J87" s="117"/>
    </row>
    <row r="88" spans="2:10" ht="24.95" customHeight="1">
      <c r="I88" s="118"/>
      <c r="J88" s="115"/>
    </row>
    <row r="89" spans="2:10" ht="24.95" customHeight="1"/>
    <row r="90" spans="2:10" ht="24.95" customHeight="1"/>
    <row r="91" spans="2:10" ht="24.95" customHeight="1"/>
    <row r="92" spans="2:10" ht="19.899999999999999" customHeight="1"/>
    <row r="105" ht="24.75" customHeight="1"/>
  </sheetData>
  <mergeCells count="6">
    <mergeCell ref="B83:J83"/>
    <mergeCell ref="B2:J2"/>
    <mergeCell ref="K3:M3"/>
    <mergeCell ref="B4:J4"/>
    <mergeCell ref="B32:J32"/>
    <mergeCell ref="B42:J4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AMK76"/>
  <sheetViews>
    <sheetView topLeftCell="A26" zoomScale="65" zoomScaleNormal="65" workbookViewId="0">
      <selection activeCell="C41" sqref="C41"/>
    </sheetView>
  </sheetViews>
  <sheetFormatPr defaultRowHeight="14.25"/>
  <cols>
    <col min="1" max="1" width="2.625" style="103" customWidth="1"/>
    <col min="2" max="2" width="4.25" style="104" customWidth="1"/>
    <col min="3" max="3" width="51.5" style="105" customWidth="1"/>
    <col min="4" max="4" width="16.125" style="105" customWidth="1"/>
    <col min="5" max="5" width="29.75" style="105" customWidth="1"/>
    <col min="6" max="6" width="51.375" style="105" customWidth="1"/>
    <col min="7" max="7" width="15" style="104" customWidth="1"/>
    <col min="8" max="8" width="15.75" style="104" customWidth="1"/>
    <col min="9" max="9" width="11.5" style="104"/>
    <col min="10" max="10" width="13.625" style="104" customWidth="1"/>
    <col min="11" max="11" width="20.625" style="104" customWidth="1"/>
    <col min="12" max="253" width="10.625" style="104" customWidth="1"/>
    <col min="254" max="257" width="10.625" style="103" customWidth="1"/>
    <col min="258" max="1025" width="10.625" style="106" customWidth="1"/>
  </cols>
  <sheetData>
    <row r="2" spans="2:13" ht="21" customHeight="1">
      <c r="B2" s="260" t="s">
        <v>0</v>
      </c>
      <c r="C2" s="260"/>
      <c r="D2" s="260"/>
      <c r="E2" s="260"/>
      <c r="F2" s="260"/>
      <c r="G2" s="260"/>
      <c r="H2" s="260"/>
      <c r="I2" s="260"/>
      <c r="J2" s="260"/>
    </row>
    <row r="3" spans="2:13" ht="63.95" customHeight="1"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8" t="s">
        <v>8</v>
      </c>
      <c r="J3" s="108" t="s">
        <v>9</v>
      </c>
      <c r="K3" s="261"/>
      <c r="L3" s="261"/>
      <c r="M3" s="261"/>
    </row>
    <row r="4" spans="2:13" ht="24.95" customHeight="1">
      <c r="B4" s="258" t="s">
        <v>11</v>
      </c>
      <c r="C4" s="258"/>
      <c r="D4" s="258"/>
      <c r="E4" s="258"/>
      <c r="F4" s="258"/>
      <c r="G4" s="258"/>
      <c r="H4" s="258"/>
      <c r="I4" s="258"/>
      <c r="J4" s="258"/>
    </row>
    <row r="5" spans="2:13" ht="24.95" customHeight="1">
      <c r="B5" s="110">
        <v>1</v>
      </c>
      <c r="C5" s="111" t="s">
        <v>1401</v>
      </c>
      <c r="D5" s="111" t="s">
        <v>1402</v>
      </c>
      <c r="E5" s="111" t="s">
        <v>939</v>
      </c>
      <c r="F5" s="111" t="s">
        <v>446</v>
      </c>
      <c r="G5" s="111"/>
      <c r="H5" s="112">
        <v>3</v>
      </c>
      <c r="I5" s="111"/>
      <c r="J5" s="113"/>
    </row>
    <row r="6" spans="2:13" ht="24.95" customHeight="1">
      <c r="B6" s="110">
        <v>2</v>
      </c>
      <c r="C6" s="111" t="s">
        <v>1401</v>
      </c>
      <c r="D6" s="111" t="s">
        <v>1403</v>
      </c>
      <c r="E6" s="111" t="s">
        <v>939</v>
      </c>
      <c r="F6" s="111" t="s">
        <v>446</v>
      </c>
      <c r="G6" s="111"/>
      <c r="H6" s="112">
        <v>3</v>
      </c>
      <c r="I6" s="111"/>
      <c r="J6" s="113"/>
    </row>
    <row r="7" spans="2:13" ht="24.95" customHeight="1">
      <c r="B7" s="110">
        <v>3</v>
      </c>
      <c r="C7" s="111" t="s">
        <v>1404</v>
      </c>
      <c r="D7" s="111" t="s">
        <v>1405</v>
      </c>
      <c r="E7" s="111" t="s">
        <v>1406</v>
      </c>
      <c r="F7" s="111" t="s">
        <v>446</v>
      </c>
      <c r="G7" s="111"/>
      <c r="H7" s="112">
        <v>3</v>
      </c>
      <c r="I7" s="111"/>
      <c r="J7" s="113"/>
    </row>
    <row r="8" spans="2:13" ht="24.95" customHeight="1">
      <c r="B8" s="110">
        <v>4</v>
      </c>
      <c r="C8" s="111" t="s">
        <v>1404</v>
      </c>
      <c r="D8" s="111" t="s">
        <v>1407</v>
      </c>
      <c r="E8" s="111" t="s">
        <v>1406</v>
      </c>
      <c r="F8" s="111" t="s">
        <v>446</v>
      </c>
      <c r="G8" s="111"/>
      <c r="H8" s="112">
        <v>3</v>
      </c>
      <c r="I8" s="111"/>
      <c r="J8" s="113"/>
    </row>
    <row r="9" spans="2:13" ht="24.95" customHeight="1">
      <c r="B9" s="110">
        <v>5</v>
      </c>
      <c r="C9" s="111" t="s">
        <v>1404</v>
      </c>
      <c r="D9" s="111" t="s">
        <v>1408</v>
      </c>
      <c r="E9" s="111" t="s">
        <v>1406</v>
      </c>
      <c r="F9" s="111" t="s">
        <v>446</v>
      </c>
      <c r="G9" s="111"/>
      <c r="H9" s="112">
        <v>3</v>
      </c>
      <c r="I9" s="111"/>
      <c r="J9" s="113"/>
    </row>
    <row r="10" spans="2:13" ht="24.95" customHeight="1">
      <c r="B10" s="110">
        <v>6</v>
      </c>
      <c r="C10" s="111" t="s">
        <v>1401</v>
      </c>
      <c r="D10" s="111" t="s">
        <v>1409</v>
      </c>
      <c r="E10" s="111" t="s">
        <v>939</v>
      </c>
      <c r="F10" s="111" t="s">
        <v>927</v>
      </c>
      <c r="G10" s="111"/>
      <c r="H10" s="112">
        <v>3</v>
      </c>
      <c r="I10" s="111"/>
      <c r="J10" s="113"/>
    </row>
    <row r="11" spans="2:13" ht="24.95" customHeight="1">
      <c r="B11" s="110">
        <v>7</v>
      </c>
      <c r="C11" s="111" t="s">
        <v>1401</v>
      </c>
      <c r="D11" s="111" t="s">
        <v>1410</v>
      </c>
      <c r="E11" s="111" t="s">
        <v>939</v>
      </c>
      <c r="F11" s="111" t="s">
        <v>927</v>
      </c>
      <c r="G11" s="111"/>
      <c r="H11" s="112">
        <v>3</v>
      </c>
      <c r="I11" s="111"/>
      <c r="J11" s="113"/>
    </row>
    <row r="12" spans="2:13" ht="24.95" customHeight="1">
      <c r="B12" s="110">
        <v>8</v>
      </c>
      <c r="C12" s="111" t="s">
        <v>1401</v>
      </c>
      <c r="D12" s="111" t="s">
        <v>1411</v>
      </c>
      <c r="E12" s="111" t="s">
        <v>939</v>
      </c>
      <c r="F12" s="111" t="s">
        <v>927</v>
      </c>
      <c r="G12" s="111"/>
      <c r="H12" s="112">
        <v>3</v>
      </c>
      <c r="I12" s="111"/>
      <c r="J12" s="113"/>
    </row>
    <row r="13" spans="2:13" ht="24.95" customHeight="1">
      <c r="B13" s="110">
        <v>9</v>
      </c>
      <c r="C13" s="111" t="s">
        <v>1401</v>
      </c>
      <c r="D13" s="111" t="s">
        <v>1412</v>
      </c>
      <c r="E13" s="111" t="s">
        <v>939</v>
      </c>
      <c r="F13" s="111" t="s">
        <v>927</v>
      </c>
      <c r="G13" s="111"/>
      <c r="H13" s="112">
        <v>3</v>
      </c>
      <c r="I13" s="111"/>
      <c r="J13" s="113"/>
    </row>
    <row r="14" spans="2:13" ht="24.95" customHeight="1">
      <c r="B14" s="110">
        <v>10</v>
      </c>
      <c r="C14" s="111" t="s">
        <v>1413</v>
      </c>
      <c r="D14" s="111" t="s">
        <v>1414</v>
      </c>
      <c r="E14" s="111" t="s">
        <v>1406</v>
      </c>
      <c r="F14" s="111" t="s">
        <v>387</v>
      </c>
      <c r="G14" s="111"/>
      <c r="H14" s="112">
        <v>3</v>
      </c>
      <c r="I14" s="111"/>
      <c r="J14" s="113"/>
    </row>
    <row r="15" spans="2:13" ht="24.95" customHeight="1">
      <c r="B15" s="110">
        <v>11</v>
      </c>
      <c r="C15" s="111" t="s">
        <v>1404</v>
      </c>
      <c r="D15" s="111" t="s">
        <v>1415</v>
      </c>
      <c r="E15" s="111" t="s">
        <v>1406</v>
      </c>
      <c r="F15" s="111" t="s">
        <v>387</v>
      </c>
      <c r="G15" s="111"/>
      <c r="H15" s="112">
        <v>3</v>
      </c>
      <c r="I15" s="111"/>
      <c r="J15" s="113"/>
    </row>
    <row r="16" spans="2:13" ht="24.95" customHeight="1">
      <c r="B16" s="110">
        <v>12</v>
      </c>
      <c r="C16" s="111" t="s">
        <v>1404</v>
      </c>
      <c r="D16" s="111"/>
      <c r="E16" s="111" t="s">
        <v>1406</v>
      </c>
      <c r="F16" s="111" t="s">
        <v>387</v>
      </c>
      <c r="G16" s="111"/>
      <c r="H16" s="112">
        <v>3</v>
      </c>
      <c r="I16" s="111"/>
      <c r="J16" s="113"/>
    </row>
    <row r="17" spans="2:10" ht="24.95" customHeight="1">
      <c r="B17" s="258" t="s">
        <v>1416</v>
      </c>
      <c r="C17" s="258"/>
      <c r="D17" s="258"/>
      <c r="E17" s="258"/>
      <c r="F17" s="258"/>
      <c r="G17" s="258"/>
      <c r="H17" s="258"/>
      <c r="I17" s="258"/>
      <c r="J17" s="258"/>
    </row>
    <row r="18" spans="2:10" ht="24.95" customHeight="1">
      <c r="B18" s="115">
        <v>13</v>
      </c>
      <c r="C18" s="111" t="s">
        <v>1417</v>
      </c>
      <c r="D18" s="111" t="s">
        <v>1418</v>
      </c>
      <c r="E18" s="111" t="s">
        <v>1419</v>
      </c>
      <c r="F18" s="111" t="s">
        <v>967</v>
      </c>
      <c r="G18" s="111"/>
      <c r="H18" s="112">
        <v>2</v>
      </c>
      <c r="I18" s="111"/>
      <c r="J18" s="113"/>
    </row>
    <row r="19" spans="2:10" ht="24.95" customHeight="1">
      <c r="B19" s="115">
        <v>14</v>
      </c>
      <c r="C19" s="111" t="s">
        <v>1413</v>
      </c>
      <c r="D19" s="111" t="s">
        <v>1420</v>
      </c>
      <c r="E19" s="111" t="s">
        <v>1406</v>
      </c>
      <c r="F19" s="111" t="s">
        <v>967</v>
      </c>
      <c r="G19" s="111"/>
      <c r="H19" s="112">
        <v>3</v>
      </c>
      <c r="I19" s="111"/>
      <c r="J19" s="113"/>
    </row>
    <row r="20" spans="2:10" ht="24.95" customHeight="1">
      <c r="B20" s="115">
        <v>15</v>
      </c>
      <c r="C20" s="111" t="s">
        <v>1421</v>
      </c>
      <c r="D20" s="111" t="s">
        <v>1422</v>
      </c>
      <c r="E20" s="111" t="s">
        <v>1406</v>
      </c>
      <c r="F20" s="111" t="s">
        <v>967</v>
      </c>
      <c r="G20" s="111"/>
      <c r="H20" s="112">
        <v>3</v>
      </c>
      <c r="I20" s="111"/>
      <c r="J20" s="113"/>
    </row>
    <row r="21" spans="2:10" ht="24.95" customHeight="1">
      <c r="B21" s="115">
        <v>16</v>
      </c>
      <c r="C21" s="111" t="s">
        <v>1423</v>
      </c>
      <c r="D21" s="111" t="s">
        <v>1424</v>
      </c>
      <c r="E21" s="111" t="s">
        <v>1406</v>
      </c>
      <c r="F21" s="111" t="s">
        <v>967</v>
      </c>
      <c r="G21" s="111"/>
      <c r="H21" s="112">
        <v>3</v>
      </c>
      <c r="I21" s="111"/>
      <c r="J21" s="113"/>
    </row>
    <row r="22" spans="2:10" ht="24.95" customHeight="1">
      <c r="B22" s="115">
        <v>17</v>
      </c>
      <c r="C22" s="111" t="s">
        <v>1423</v>
      </c>
      <c r="D22" s="111" t="s">
        <v>1425</v>
      </c>
      <c r="E22" s="111" t="s">
        <v>1406</v>
      </c>
      <c r="F22" s="111" t="s">
        <v>967</v>
      </c>
      <c r="G22" s="111"/>
      <c r="H22" s="112">
        <v>3</v>
      </c>
      <c r="I22" s="111"/>
      <c r="J22" s="113"/>
    </row>
    <row r="23" spans="2:10" ht="24.95" customHeight="1">
      <c r="B23" s="115">
        <v>18</v>
      </c>
      <c r="C23" s="111" t="s">
        <v>1404</v>
      </c>
      <c r="D23" s="111" t="s">
        <v>1426</v>
      </c>
      <c r="E23" s="111" t="s">
        <v>1406</v>
      </c>
      <c r="F23" s="111" t="s">
        <v>967</v>
      </c>
      <c r="G23" s="111"/>
      <c r="H23" s="112">
        <v>3</v>
      </c>
      <c r="I23" s="111"/>
      <c r="J23" s="113"/>
    </row>
    <row r="24" spans="2:10" ht="24.95" customHeight="1">
      <c r="B24" s="115">
        <v>19</v>
      </c>
      <c r="C24" s="111" t="s">
        <v>1427</v>
      </c>
      <c r="D24" s="111" t="s">
        <v>1428</v>
      </c>
      <c r="E24" s="111" t="s">
        <v>1429</v>
      </c>
      <c r="F24" s="111" t="s">
        <v>967</v>
      </c>
      <c r="G24" s="111"/>
      <c r="H24" s="112">
        <v>3</v>
      </c>
      <c r="I24" s="111"/>
      <c r="J24" s="113"/>
    </row>
    <row r="25" spans="2:10" ht="24.95" customHeight="1">
      <c r="B25" s="115">
        <v>20</v>
      </c>
      <c r="C25" s="111" t="s">
        <v>1430</v>
      </c>
      <c r="D25" s="111" t="s">
        <v>1431</v>
      </c>
      <c r="E25" s="111" t="s">
        <v>930</v>
      </c>
      <c r="F25" s="111" t="s">
        <v>967</v>
      </c>
      <c r="G25" s="111"/>
      <c r="H25" s="112">
        <v>3</v>
      </c>
      <c r="I25" s="111"/>
      <c r="J25" s="113"/>
    </row>
    <row r="26" spans="2:10" ht="24.95" customHeight="1">
      <c r="B26" s="115">
        <v>21</v>
      </c>
      <c r="C26" s="111" t="s">
        <v>1432</v>
      </c>
      <c r="D26" s="111" t="s">
        <v>1433</v>
      </c>
      <c r="E26" s="111" t="s">
        <v>1429</v>
      </c>
      <c r="F26" s="111" t="s">
        <v>967</v>
      </c>
      <c r="G26" s="111"/>
      <c r="H26" s="112">
        <v>3</v>
      </c>
      <c r="I26" s="111"/>
      <c r="J26" s="113"/>
    </row>
    <row r="27" spans="2:10" ht="24.95" customHeight="1">
      <c r="B27" s="115">
        <v>22</v>
      </c>
      <c r="C27" s="111" t="s">
        <v>1427</v>
      </c>
      <c r="D27" s="111" t="s">
        <v>1428</v>
      </c>
      <c r="E27" s="111" t="s">
        <v>1434</v>
      </c>
      <c r="F27" s="111" t="s">
        <v>967</v>
      </c>
      <c r="G27" s="111"/>
      <c r="H27" s="112">
        <v>3</v>
      </c>
      <c r="I27" s="111"/>
      <c r="J27" s="113"/>
    </row>
    <row r="28" spans="2:10" ht="24.95" customHeight="1">
      <c r="B28" s="115">
        <v>23</v>
      </c>
      <c r="C28" s="111" t="s">
        <v>1401</v>
      </c>
      <c r="D28" s="111" t="s">
        <v>1435</v>
      </c>
      <c r="E28" s="111" t="s">
        <v>939</v>
      </c>
      <c r="F28" s="111" t="s">
        <v>967</v>
      </c>
      <c r="G28" s="111"/>
      <c r="H28" s="112">
        <v>3</v>
      </c>
      <c r="I28" s="111"/>
      <c r="J28" s="113"/>
    </row>
    <row r="29" spans="2:10" ht="24.95" customHeight="1">
      <c r="B29" s="258" t="s">
        <v>1277</v>
      </c>
      <c r="C29" s="258"/>
      <c r="D29" s="258"/>
      <c r="E29" s="258"/>
      <c r="F29" s="258"/>
      <c r="G29" s="258"/>
      <c r="H29" s="258"/>
      <c r="I29" s="258"/>
      <c r="J29" s="258"/>
    </row>
    <row r="30" spans="2:10" ht="24.95" customHeight="1">
      <c r="B30" s="115">
        <v>24</v>
      </c>
      <c r="C30" s="224" t="s">
        <v>1436</v>
      </c>
      <c r="D30" s="224" t="s">
        <v>1437</v>
      </c>
      <c r="E30" s="224" t="s">
        <v>939</v>
      </c>
      <c r="F30" s="224" t="s">
        <v>219</v>
      </c>
      <c r="G30" s="224"/>
      <c r="H30" s="225">
        <v>2</v>
      </c>
      <c r="I30" s="224"/>
      <c r="J30" s="126"/>
    </row>
    <row r="31" spans="2:10" ht="24.95" customHeight="1">
      <c r="B31" s="258" t="s">
        <v>1026</v>
      </c>
      <c r="C31" s="258"/>
      <c r="D31" s="258"/>
      <c r="E31" s="258"/>
      <c r="F31" s="258"/>
      <c r="G31" s="258"/>
      <c r="H31" s="258"/>
      <c r="I31" s="258"/>
      <c r="J31" s="258"/>
    </row>
    <row r="32" spans="2:10" ht="24.95" customHeight="1">
      <c r="B32" s="115">
        <v>25</v>
      </c>
      <c r="C32" s="111" t="s">
        <v>1438</v>
      </c>
      <c r="D32" s="111" t="s">
        <v>1439</v>
      </c>
      <c r="E32" s="111" t="s">
        <v>1406</v>
      </c>
      <c r="F32" s="111" t="s">
        <v>1033</v>
      </c>
      <c r="G32" s="111"/>
      <c r="H32" s="112">
        <v>3</v>
      </c>
      <c r="I32" s="111"/>
      <c r="J32" s="113"/>
    </row>
    <row r="33" spans="2:10" ht="24.95" customHeight="1">
      <c r="B33" s="115">
        <v>26</v>
      </c>
      <c r="C33" s="111" t="s">
        <v>1440</v>
      </c>
      <c r="D33" s="111" t="s">
        <v>1441</v>
      </c>
      <c r="E33" s="111" t="s">
        <v>1406</v>
      </c>
      <c r="F33" s="111" t="s">
        <v>1033</v>
      </c>
      <c r="G33" s="111"/>
      <c r="H33" s="112">
        <v>3</v>
      </c>
      <c r="I33" s="111"/>
      <c r="J33" s="113"/>
    </row>
    <row r="34" spans="2:10" ht="24.95" customHeight="1">
      <c r="B34" s="115">
        <v>27</v>
      </c>
      <c r="C34" s="111" t="s">
        <v>1427</v>
      </c>
      <c r="D34" s="111" t="s">
        <v>1442</v>
      </c>
      <c r="E34" s="111" t="s">
        <v>1434</v>
      </c>
      <c r="F34" s="111" t="s">
        <v>1033</v>
      </c>
      <c r="G34" s="111"/>
      <c r="H34" s="112">
        <v>3</v>
      </c>
      <c r="I34" s="111"/>
      <c r="J34" s="113"/>
    </row>
    <row r="35" spans="2:10" ht="24.95" customHeight="1">
      <c r="I35" s="118" t="s">
        <v>382</v>
      </c>
      <c r="J35" s="115">
        <f>SUM(J32:J34,J30,J18:J28,J5:J16)</f>
        <v>0</v>
      </c>
    </row>
    <row r="36" spans="2:10" ht="24.95" customHeight="1"/>
    <row r="37" spans="2:10" ht="24.95" customHeight="1"/>
    <row r="38" spans="2:10" ht="24.95" customHeight="1"/>
    <row r="39" spans="2:10" ht="24.95" customHeight="1"/>
    <row r="40" spans="2:10" ht="40.9" customHeight="1"/>
    <row r="41" spans="2:10" ht="40.9" customHeight="1"/>
    <row r="42" spans="2:10" ht="24.95" customHeight="1"/>
    <row r="43" spans="2:10" ht="24.95" customHeight="1"/>
    <row r="44" spans="2:10" ht="24.95" customHeight="1"/>
    <row r="45" spans="2:10" ht="24.95" customHeight="1"/>
    <row r="46" spans="2:10" ht="24.95" customHeight="1"/>
    <row r="47" spans="2:10" ht="24.95" customHeight="1"/>
    <row r="48" spans="2:10" ht="24.95" customHeight="1"/>
    <row r="49" spans="2:10" ht="24.95" customHeight="1"/>
    <row r="50" spans="2:10" ht="24.95" customHeight="1"/>
    <row r="51" spans="2:10" ht="24.95" customHeight="1"/>
    <row r="52" spans="2:10" ht="24.95" customHeight="1"/>
    <row r="53" spans="2:10" ht="24.95" customHeight="1"/>
    <row r="54" spans="2:10" ht="24.95" customHeight="1">
      <c r="B54" s="259"/>
      <c r="C54" s="259"/>
      <c r="D54" s="259"/>
      <c r="E54" s="259"/>
      <c r="F54" s="259"/>
      <c r="G54" s="259"/>
      <c r="H54" s="259"/>
      <c r="I54" s="259"/>
      <c r="J54" s="259"/>
    </row>
    <row r="55" spans="2:10" ht="24.95" customHeight="1"/>
    <row r="56" spans="2:10" ht="24.95" customHeight="1">
      <c r="B56" s="110"/>
      <c r="C56" s="119"/>
      <c r="D56" s="120"/>
      <c r="E56" s="121"/>
      <c r="F56" s="122"/>
      <c r="G56" s="123"/>
      <c r="H56" s="110"/>
      <c r="I56" s="117"/>
      <c r="J56" s="117"/>
    </row>
    <row r="57" spans="2:10" ht="24.95" customHeight="1">
      <c r="B57" s="110"/>
      <c r="C57" s="119"/>
      <c r="D57" s="120"/>
      <c r="E57" s="121"/>
      <c r="F57" s="122"/>
      <c r="G57" s="123"/>
      <c r="H57" s="110"/>
      <c r="I57" s="117"/>
      <c r="J57" s="117"/>
    </row>
    <row r="58" spans="2:10" ht="24.95" customHeight="1">
      <c r="B58" s="110"/>
      <c r="C58" s="119"/>
      <c r="D58" s="120"/>
      <c r="E58" s="121"/>
      <c r="F58" s="122"/>
      <c r="G58" s="123"/>
      <c r="H58" s="110"/>
      <c r="I58" s="117"/>
      <c r="J58" s="117"/>
    </row>
    <row r="59" spans="2:10" ht="24.95" customHeight="1">
      <c r="I59" s="118"/>
      <c r="J59" s="115"/>
    </row>
    <row r="60" spans="2:10" ht="24.95" customHeight="1"/>
    <row r="61" spans="2:10" ht="24.95" customHeight="1"/>
    <row r="62" spans="2:10" ht="24.95" customHeight="1"/>
    <row r="63" spans="2:10" ht="19.899999999999999" customHeight="1"/>
    <row r="76" ht="24.75" customHeight="1"/>
  </sheetData>
  <mergeCells count="7">
    <mergeCell ref="B31:J31"/>
    <mergeCell ref="B54:J54"/>
    <mergeCell ref="B2:J2"/>
    <mergeCell ref="K3:M3"/>
    <mergeCell ref="B4:J4"/>
    <mergeCell ref="B17:J17"/>
    <mergeCell ref="B29:J2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K234"/>
  <sheetViews>
    <sheetView zoomScale="65" zoomScaleNormal="65" workbookViewId="0">
      <selection activeCell="K150" sqref="K150"/>
    </sheetView>
  </sheetViews>
  <sheetFormatPr defaultRowHeight="14.25"/>
  <cols>
    <col min="1" max="1" width="2.625" style="39" customWidth="1"/>
    <col min="2" max="2" width="5.5" style="23" customWidth="1"/>
    <col min="3" max="3" width="50.875" style="24" customWidth="1"/>
    <col min="4" max="4" width="18.125" style="24" customWidth="1"/>
    <col min="5" max="5" width="13" style="24" customWidth="1"/>
    <col min="6" max="6" width="29.5" style="24" customWidth="1"/>
    <col min="7" max="7" width="21.875" style="23" customWidth="1"/>
    <col min="8" max="8" width="15.625" style="23" customWidth="1"/>
    <col min="9" max="9" width="11.5" style="23"/>
    <col min="10" max="10" width="13.625" style="23" customWidth="1"/>
    <col min="11" max="11" width="13.375" style="23" customWidth="1"/>
    <col min="12" max="252" width="10.625" style="23" customWidth="1"/>
    <col min="253" max="1021" width="10.625" style="39" customWidth="1"/>
    <col min="1022" max="1023" width="8.625" style="39" customWidth="1"/>
    <col min="1024" max="1025" width="10.5" style="39" customWidth="1"/>
  </cols>
  <sheetData>
    <row r="2" spans="2:12" ht="21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2" ht="63.9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39"/>
      <c r="L3" s="50"/>
    </row>
    <row r="4" spans="2:12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2" ht="24.95" customHeight="1">
      <c r="B5" s="26">
        <v>1</v>
      </c>
      <c r="C5" s="9" t="s">
        <v>559</v>
      </c>
      <c r="D5" s="9" t="s">
        <v>560</v>
      </c>
      <c r="E5" s="9" t="s">
        <v>561</v>
      </c>
      <c r="F5" s="10" t="s">
        <v>15</v>
      </c>
      <c r="G5" s="28"/>
      <c r="H5" s="26">
        <v>3</v>
      </c>
      <c r="I5" s="29"/>
      <c r="J5" s="29">
        <f t="shared" ref="J5:J36" si="0">I5*H5</f>
        <v>0</v>
      </c>
    </row>
    <row r="6" spans="2:12" ht="24.95" customHeight="1">
      <c r="B6" s="26">
        <v>2</v>
      </c>
      <c r="C6" s="9" t="s">
        <v>562</v>
      </c>
      <c r="D6" s="9" t="s">
        <v>563</v>
      </c>
      <c r="E6" s="9" t="s">
        <v>561</v>
      </c>
      <c r="F6" s="10" t="s">
        <v>15</v>
      </c>
      <c r="G6" s="28"/>
      <c r="H6" s="26">
        <v>3</v>
      </c>
      <c r="I6" s="29"/>
      <c r="J6" s="29">
        <f t="shared" si="0"/>
        <v>0</v>
      </c>
    </row>
    <row r="7" spans="2:12" ht="24.95" customHeight="1">
      <c r="B7" s="26">
        <v>3</v>
      </c>
      <c r="C7" s="9" t="s">
        <v>559</v>
      </c>
      <c r="D7" s="9" t="s">
        <v>564</v>
      </c>
      <c r="E7" s="9" t="s">
        <v>561</v>
      </c>
      <c r="F7" s="10" t="s">
        <v>15</v>
      </c>
      <c r="G7" s="28"/>
      <c r="H7" s="26">
        <v>3</v>
      </c>
      <c r="I7" s="29"/>
      <c r="J7" s="29">
        <f t="shared" si="0"/>
        <v>0</v>
      </c>
    </row>
    <row r="8" spans="2:12" ht="24.95" customHeight="1">
      <c r="B8" s="26">
        <v>4</v>
      </c>
      <c r="C8" s="9" t="s">
        <v>559</v>
      </c>
      <c r="D8" s="9" t="s">
        <v>565</v>
      </c>
      <c r="E8" s="9" t="s">
        <v>561</v>
      </c>
      <c r="F8" s="10" t="s">
        <v>15</v>
      </c>
      <c r="G8" s="28"/>
      <c r="H8" s="26">
        <v>3</v>
      </c>
      <c r="I8" s="29"/>
      <c r="J8" s="29">
        <f t="shared" si="0"/>
        <v>0</v>
      </c>
    </row>
    <row r="9" spans="2:12" ht="24.95" customHeight="1">
      <c r="B9" s="26">
        <v>5</v>
      </c>
      <c r="C9" s="9" t="s">
        <v>559</v>
      </c>
      <c r="D9" s="9" t="s">
        <v>566</v>
      </c>
      <c r="E9" s="9" t="s">
        <v>561</v>
      </c>
      <c r="F9" s="10" t="s">
        <v>15</v>
      </c>
      <c r="G9" s="28"/>
      <c r="H9" s="26">
        <v>3</v>
      </c>
      <c r="I9" s="29"/>
      <c r="J9" s="29">
        <f t="shared" si="0"/>
        <v>0</v>
      </c>
    </row>
    <row r="10" spans="2:12" ht="24.95" customHeight="1">
      <c r="B10" s="26">
        <v>6</v>
      </c>
      <c r="C10" s="9" t="s">
        <v>559</v>
      </c>
      <c r="D10" s="9" t="s">
        <v>567</v>
      </c>
      <c r="E10" s="9" t="s">
        <v>561</v>
      </c>
      <c r="F10" s="10" t="s">
        <v>390</v>
      </c>
      <c r="G10" s="28"/>
      <c r="H10" s="26">
        <v>3</v>
      </c>
      <c r="I10" s="29"/>
      <c r="J10" s="29">
        <f t="shared" si="0"/>
        <v>0</v>
      </c>
    </row>
    <row r="11" spans="2:12" ht="24.95" customHeight="1">
      <c r="B11" s="26">
        <v>7</v>
      </c>
      <c r="C11" s="9" t="s">
        <v>559</v>
      </c>
      <c r="D11" s="9" t="s">
        <v>568</v>
      </c>
      <c r="E11" s="9" t="s">
        <v>561</v>
      </c>
      <c r="F11" s="10" t="s">
        <v>390</v>
      </c>
      <c r="G11" s="28"/>
      <c r="H11" s="26">
        <v>3</v>
      </c>
      <c r="I11" s="29"/>
      <c r="J11" s="29">
        <f t="shared" si="0"/>
        <v>0</v>
      </c>
    </row>
    <row r="12" spans="2:12" ht="24.95" customHeight="1">
      <c r="B12" s="26">
        <v>8</v>
      </c>
      <c r="C12" s="9" t="s">
        <v>559</v>
      </c>
      <c r="D12" s="9" t="s">
        <v>569</v>
      </c>
      <c r="E12" s="9" t="s">
        <v>561</v>
      </c>
      <c r="F12" s="10" t="s">
        <v>390</v>
      </c>
      <c r="G12" s="28"/>
      <c r="H12" s="26">
        <v>3</v>
      </c>
      <c r="I12" s="29"/>
      <c r="J12" s="29">
        <f t="shared" si="0"/>
        <v>0</v>
      </c>
    </row>
    <row r="13" spans="2:12" ht="24.95" customHeight="1">
      <c r="B13" s="26">
        <v>9</v>
      </c>
      <c r="C13" s="9" t="s">
        <v>570</v>
      </c>
      <c r="D13" s="9" t="s">
        <v>571</v>
      </c>
      <c r="E13" s="9" t="s">
        <v>561</v>
      </c>
      <c r="F13" s="10" t="s">
        <v>390</v>
      </c>
      <c r="G13" s="28"/>
      <c r="H13" s="26">
        <v>3</v>
      </c>
      <c r="I13" s="29"/>
      <c r="J13" s="29">
        <f t="shared" si="0"/>
        <v>0</v>
      </c>
    </row>
    <row r="14" spans="2:12" ht="24.95" customHeight="1">
      <c r="B14" s="26">
        <v>10</v>
      </c>
      <c r="C14" s="9" t="s">
        <v>570</v>
      </c>
      <c r="D14" s="9" t="s">
        <v>572</v>
      </c>
      <c r="E14" s="9" t="s">
        <v>561</v>
      </c>
      <c r="F14" s="10" t="s">
        <v>390</v>
      </c>
      <c r="G14" s="28"/>
      <c r="H14" s="26">
        <v>3</v>
      </c>
      <c r="I14" s="29"/>
      <c r="J14" s="29">
        <f t="shared" si="0"/>
        <v>0</v>
      </c>
    </row>
    <row r="15" spans="2:12" ht="24.95" customHeight="1">
      <c r="B15" s="26">
        <v>11</v>
      </c>
      <c r="C15" s="9" t="s">
        <v>573</v>
      </c>
      <c r="D15" s="9" t="s">
        <v>574</v>
      </c>
      <c r="E15" s="9" t="s">
        <v>561</v>
      </c>
      <c r="F15" s="10" t="s">
        <v>390</v>
      </c>
      <c r="G15" s="28"/>
      <c r="H15" s="26">
        <v>3</v>
      </c>
      <c r="I15" s="29"/>
      <c r="J15" s="29">
        <f t="shared" si="0"/>
        <v>0</v>
      </c>
    </row>
    <row r="16" spans="2:12" ht="24.95" customHeight="1">
      <c r="B16" s="26">
        <v>12</v>
      </c>
      <c r="C16" s="9" t="s">
        <v>573</v>
      </c>
      <c r="D16" s="9" t="s">
        <v>575</v>
      </c>
      <c r="E16" s="9" t="s">
        <v>561</v>
      </c>
      <c r="F16" s="10" t="s">
        <v>390</v>
      </c>
      <c r="G16" s="28"/>
      <c r="H16" s="26">
        <v>3</v>
      </c>
      <c r="I16" s="29"/>
      <c r="J16" s="29">
        <f t="shared" si="0"/>
        <v>0</v>
      </c>
    </row>
    <row r="17" spans="2:10" ht="24.95" customHeight="1">
      <c r="B17" s="26">
        <v>13</v>
      </c>
      <c r="C17" s="9" t="s">
        <v>559</v>
      </c>
      <c r="D17" s="9" t="s">
        <v>576</v>
      </c>
      <c r="E17" s="9" t="s">
        <v>561</v>
      </c>
      <c r="F17" s="10" t="s">
        <v>390</v>
      </c>
      <c r="G17" s="28"/>
      <c r="H17" s="26">
        <v>3</v>
      </c>
      <c r="I17" s="29"/>
      <c r="J17" s="29">
        <f t="shared" si="0"/>
        <v>0</v>
      </c>
    </row>
    <row r="18" spans="2:10" ht="24.95" customHeight="1">
      <c r="B18" s="26">
        <v>14</v>
      </c>
      <c r="C18" s="9" t="s">
        <v>559</v>
      </c>
      <c r="D18" s="9" t="s">
        <v>577</v>
      </c>
      <c r="E18" s="9" t="s">
        <v>561</v>
      </c>
      <c r="F18" s="10" t="s">
        <v>390</v>
      </c>
      <c r="G18" s="28"/>
      <c r="H18" s="26">
        <v>3</v>
      </c>
      <c r="I18" s="29"/>
      <c r="J18" s="29">
        <f t="shared" si="0"/>
        <v>0</v>
      </c>
    </row>
    <row r="19" spans="2:10" ht="24.95" customHeight="1">
      <c r="B19" s="26">
        <v>15</v>
      </c>
      <c r="C19" s="9" t="s">
        <v>559</v>
      </c>
      <c r="D19" s="9" t="s">
        <v>578</v>
      </c>
      <c r="E19" s="9" t="s">
        <v>561</v>
      </c>
      <c r="F19" s="10" t="s">
        <v>390</v>
      </c>
      <c r="G19" s="28"/>
      <c r="H19" s="26">
        <v>3</v>
      </c>
      <c r="I19" s="29"/>
      <c r="J19" s="29">
        <f t="shared" si="0"/>
        <v>0</v>
      </c>
    </row>
    <row r="20" spans="2:10" ht="24.95" customHeight="1">
      <c r="B20" s="26">
        <v>16</v>
      </c>
      <c r="C20" s="9" t="s">
        <v>559</v>
      </c>
      <c r="D20" s="9" t="s">
        <v>579</v>
      </c>
      <c r="E20" s="9" t="s">
        <v>561</v>
      </c>
      <c r="F20" s="10" t="s">
        <v>390</v>
      </c>
      <c r="G20" s="28"/>
      <c r="H20" s="26">
        <v>3</v>
      </c>
      <c r="I20" s="29"/>
      <c r="J20" s="29">
        <f t="shared" si="0"/>
        <v>0</v>
      </c>
    </row>
    <row r="21" spans="2:10" ht="24.95" customHeight="1">
      <c r="B21" s="26">
        <v>17</v>
      </c>
      <c r="C21" s="9" t="s">
        <v>573</v>
      </c>
      <c r="D21" s="9" t="s">
        <v>580</v>
      </c>
      <c r="E21" s="9" t="s">
        <v>561</v>
      </c>
      <c r="F21" s="10" t="s">
        <v>390</v>
      </c>
      <c r="G21" s="28"/>
      <c r="H21" s="26">
        <v>3</v>
      </c>
      <c r="I21" s="29"/>
      <c r="J21" s="29">
        <f t="shared" si="0"/>
        <v>0</v>
      </c>
    </row>
    <row r="22" spans="2:10" ht="24.95" customHeight="1">
      <c r="B22" s="26">
        <v>18</v>
      </c>
      <c r="C22" s="9" t="s">
        <v>573</v>
      </c>
      <c r="D22" s="9" t="s">
        <v>581</v>
      </c>
      <c r="E22" s="9" t="s">
        <v>561</v>
      </c>
      <c r="F22" s="10" t="s">
        <v>390</v>
      </c>
      <c r="G22" s="28"/>
      <c r="H22" s="26">
        <v>3</v>
      </c>
      <c r="I22" s="29"/>
      <c r="J22" s="29">
        <f t="shared" si="0"/>
        <v>0</v>
      </c>
    </row>
    <row r="23" spans="2:10" ht="24.95" customHeight="1">
      <c r="B23" s="26">
        <v>19</v>
      </c>
      <c r="C23" s="9" t="s">
        <v>573</v>
      </c>
      <c r="D23" s="9" t="s">
        <v>582</v>
      </c>
      <c r="E23" s="9" t="s">
        <v>561</v>
      </c>
      <c r="F23" s="10" t="s">
        <v>390</v>
      </c>
      <c r="G23" s="28"/>
      <c r="H23" s="26">
        <v>3</v>
      </c>
      <c r="I23" s="29"/>
      <c r="J23" s="29">
        <f t="shared" si="0"/>
        <v>0</v>
      </c>
    </row>
    <row r="24" spans="2:10" ht="24.95" customHeight="1">
      <c r="B24" s="26">
        <v>20</v>
      </c>
      <c r="C24" s="9" t="s">
        <v>573</v>
      </c>
      <c r="D24" s="9" t="s">
        <v>583</v>
      </c>
      <c r="E24" s="9" t="s">
        <v>561</v>
      </c>
      <c r="F24" s="10" t="s">
        <v>390</v>
      </c>
      <c r="G24" s="28"/>
      <c r="H24" s="26">
        <v>3</v>
      </c>
      <c r="I24" s="29"/>
      <c r="J24" s="29">
        <f t="shared" si="0"/>
        <v>0</v>
      </c>
    </row>
    <row r="25" spans="2:10" ht="24.95" customHeight="1">
      <c r="B25" s="26">
        <v>21</v>
      </c>
      <c r="C25" s="9" t="s">
        <v>584</v>
      </c>
      <c r="D25" s="9" t="s">
        <v>585</v>
      </c>
      <c r="E25" s="9" t="s">
        <v>561</v>
      </c>
      <c r="F25" s="10" t="s">
        <v>397</v>
      </c>
      <c r="G25" s="28"/>
      <c r="H25" s="26">
        <v>3</v>
      </c>
      <c r="I25" s="29"/>
      <c r="J25" s="29">
        <f t="shared" si="0"/>
        <v>0</v>
      </c>
    </row>
    <row r="26" spans="2:10" ht="24.95" customHeight="1">
      <c r="B26" s="26">
        <v>22</v>
      </c>
      <c r="C26" s="9" t="s">
        <v>586</v>
      </c>
      <c r="D26" s="9" t="s">
        <v>587</v>
      </c>
      <c r="E26" s="9" t="s">
        <v>561</v>
      </c>
      <c r="F26" s="10" t="s">
        <v>588</v>
      </c>
      <c r="G26" s="28"/>
      <c r="H26" s="26">
        <v>3</v>
      </c>
      <c r="I26" s="29"/>
      <c r="J26" s="29">
        <f t="shared" si="0"/>
        <v>0</v>
      </c>
    </row>
    <row r="27" spans="2:10" ht="24.95" customHeight="1">
      <c r="B27" s="26">
        <v>23</v>
      </c>
      <c r="C27" s="9" t="s">
        <v>586</v>
      </c>
      <c r="D27" s="9" t="s">
        <v>589</v>
      </c>
      <c r="E27" s="9" t="s">
        <v>561</v>
      </c>
      <c r="F27" s="10" t="s">
        <v>588</v>
      </c>
      <c r="G27" s="28"/>
      <c r="H27" s="26">
        <v>3</v>
      </c>
      <c r="I27" s="29"/>
      <c r="J27" s="29">
        <f t="shared" si="0"/>
        <v>0</v>
      </c>
    </row>
    <row r="28" spans="2:10" ht="24.95" customHeight="1">
      <c r="B28" s="26">
        <v>24</v>
      </c>
      <c r="C28" s="9" t="s">
        <v>586</v>
      </c>
      <c r="D28" s="9" t="s">
        <v>590</v>
      </c>
      <c r="E28" s="9" t="s">
        <v>561</v>
      </c>
      <c r="F28" s="10" t="s">
        <v>591</v>
      </c>
      <c r="G28" s="28"/>
      <c r="H28" s="26">
        <v>3</v>
      </c>
      <c r="I28" s="29"/>
      <c r="J28" s="29">
        <f t="shared" si="0"/>
        <v>0</v>
      </c>
    </row>
    <row r="29" spans="2:10" ht="24.95" customHeight="1">
      <c r="B29" s="26">
        <v>25</v>
      </c>
      <c r="C29" s="9" t="s">
        <v>586</v>
      </c>
      <c r="D29" s="9" t="s">
        <v>592</v>
      </c>
      <c r="E29" s="9" t="s">
        <v>561</v>
      </c>
      <c r="F29" s="10" t="s">
        <v>591</v>
      </c>
      <c r="G29" s="28"/>
      <c r="H29" s="26">
        <v>3</v>
      </c>
      <c r="I29" s="29"/>
      <c r="J29" s="29">
        <f t="shared" si="0"/>
        <v>0</v>
      </c>
    </row>
    <row r="30" spans="2:10" ht="24.95" customHeight="1">
      <c r="B30" s="26">
        <v>26</v>
      </c>
      <c r="C30" s="9" t="s">
        <v>559</v>
      </c>
      <c r="D30" s="9" t="s">
        <v>593</v>
      </c>
      <c r="E30" s="9" t="s">
        <v>561</v>
      </c>
      <c r="F30" s="10" t="s">
        <v>594</v>
      </c>
      <c r="G30" s="28"/>
      <c r="H30" s="26">
        <v>3</v>
      </c>
      <c r="I30" s="29"/>
      <c r="J30" s="29">
        <f t="shared" si="0"/>
        <v>0</v>
      </c>
    </row>
    <row r="31" spans="2:10" ht="24.95" customHeight="1">
      <c r="B31" s="26">
        <v>27</v>
      </c>
      <c r="C31" s="9" t="s">
        <v>559</v>
      </c>
      <c r="D31" s="9" t="s">
        <v>595</v>
      </c>
      <c r="E31" s="9" t="s">
        <v>561</v>
      </c>
      <c r="F31" s="10" t="s">
        <v>594</v>
      </c>
      <c r="G31" s="28"/>
      <c r="H31" s="26">
        <v>3</v>
      </c>
      <c r="I31" s="29"/>
      <c r="J31" s="29">
        <f t="shared" si="0"/>
        <v>0</v>
      </c>
    </row>
    <row r="32" spans="2:10" ht="24.95" customHeight="1">
      <c r="B32" s="26">
        <v>28</v>
      </c>
      <c r="C32" s="9" t="s">
        <v>586</v>
      </c>
      <c r="D32" s="9" t="s">
        <v>596</v>
      </c>
      <c r="E32" s="9" t="s">
        <v>561</v>
      </c>
      <c r="F32" s="10" t="s">
        <v>446</v>
      </c>
      <c r="G32" s="28"/>
      <c r="H32" s="26">
        <v>3</v>
      </c>
      <c r="I32" s="29"/>
      <c r="J32" s="29">
        <f t="shared" si="0"/>
        <v>0</v>
      </c>
    </row>
    <row r="33" spans="2:10" ht="24.95" customHeight="1">
      <c r="B33" s="26">
        <v>29</v>
      </c>
      <c r="C33" s="9" t="s">
        <v>559</v>
      </c>
      <c r="D33" s="9" t="s">
        <v>597</v>
      </c>
      <c r="E33" s="9" t="s">
        <v>561</v>
      </c>
      <c r="F33" s="10" t="s">
        <v>432</v>
      </c>
      <c r="G33" s="28"/>
      <c r="H33" s="26">
        <v>3</v>
      </c>
      <c r="I33" s="29"/>
      <c r="J33" s="29">
        <f t="shared" si="0"/>
        <v>0</v>
      </c>
    </row>
    <row r="34" spans="2:10" ht="24.95" customHeight="1">
      <c r="B34" s="26">
        <v>30</v>
      </c>
      <c r="C34" s="9" t="s">
        <v>584</v>
      </c>
      <c r="D34" s="9" t="s">
        <v>598</v>
      </c>
      <c r="E34" s="9" t="s">
        <v>561</v>
      </c>
      <c r="F34" s="10" t="s">
        <v>432</v>
      </c>
      <c r="G34" s="28"/>
      <c r="H34" s="26">
        <v>3</v>
      </c>
      <c r="I34" s="29"/>
      <c r="J34" s="29">
        <f t="shared" si="0"/>
        <v>0</v>
      </c>
    </row>
    <row r="35" spans="2:10" ht="24.95" customHeight="1">
      <c r="B35" s="26">
        <v>31</v>
      </c>
      <c r="C35" s="9" t="s">
        <v>559</v>
      </c>
      <c r="D35" s="9" t="s">
        <v>599</v>
      </c>
      <c r="E35" s="9" t="s">
        <v>561</v>
      </c>
      <c r="F35" s="10" t="s">
        <v>432</v>
      </c>
      <c r="G35" s="28"/>
      <c r="H35" s="26">
        <v>3</v>
      </c>
      <c r="I35" s="29"/>
      <c r="J35" s="29">
        <f t="shared" si="0"/>
        <v>0</v>
      </c>
    </row>
    <row r="36" spans="2:10" ht="24.95" customHeight="1">
      <c r="B36" s="26">
        <v>32</v>
      </c>
      <c r="C36" s="9" t="s">
        <v>584</v>
      </c>
      <c r="D36" s="9" t="s">
        <v>600</v>
      </c>
      <c r="E36" s="9" t="s">
        <v>561</v>
      </c>
      <c r="F36" s="10" t="s">
        <v>432</v>
      </c>
      <c r="G36" s="28"/>
      <c r="H36" s="26">
        <v>3</v>
      </c>
      <c r="I36" s="29"/>
      <c r="J36" s="29">
        <f t="shared" si="0"/>
        <v>0</v>
      </c>
    </row>
    <row r="37" spans="2:10" ht="24.95" customHeight="1">
      <c r="B37" s="26">
        <v>33</v>
      </c>
      <c r="C37" s="9" t="s">
        <v>584</v>
      </c>
      <c r="D37" s="9" t="s">
        <v>601</v>
      </c>
      <c r="E37" s="9" t="s">
        <v>561</v>
      </c>
      <c r="F37" s="10" t="s">
        <v>432</v>
      </c>
      <c r="G37" s="28"/>
      <c r="H37" s="26">
        <v>3</v>
      </c>
      <c r="I37" s="29"/>
      <c r="J37" s="29">
        <f t="shared" ref="J37:J68" si="1">I37*H37</f>
        <v>0</v>
      </c>
    </row>
    <row r="38" spans="2:10" ht="24.95" customHeight="1">
      <c r="B38" s="26">
        <v>34</v>
      </c>
      <c r="C38" s="9" t="s">
        <v>602</v>
      </c>
      <c r="D38" s="9" t="s">
        <v>603</v>
      </c>
      <c r="E38" s="9" t="s">
        <v>561</v>
      </c>
      <c r="F38" s="10" t="s">
        <v>26</v>
      </c>
      <c r="G38" s="28"/>
      <c r="H38" s="26">
        <v>3</v>
      </c>
      <c r="I38" s="29"/>
      <c r="J38" s="29">
        <f t="shared" si="1"/>
        <v>0</v>
      </c>
    </row>
    <row r="39" spans="2:10" ht="24.95" customHeight="1">
      <c r="B39" s="26">
        <v>35</v>
      </c>
      <c r="C39" s="9" t="s">
        <v>559</v>
      </c>
      <c r="D39" s="9" t="s">
        <v>604</v>
      </c>
      <c r="E39" s="9" t="s">
        <v>561</v>
      </c>
      <c r="F39" s="10" t="s">
        <v>26</v>
      </c>
      <c r="G39" s="28"/>
      <c r="H39" s="26">
        <v>3</v>
      </c>
      <c r="I39" s="29"/>
      <c r="J39" s="29">
        <f t="shared" si="1"/>
        <v>0</v>
      </c>
    </row>
    <row r="40" spans="2:10" ht="24.95" customHeight="1">
      <c r="B40" s="26">
        <v>36</v>
      </c>
      <c r="C40" s="9" t="s">
        <v>559</v>
      </c>
      <c r="D40" s="9" t="s">
        <v>605</v>
      </c>
      <c r="E40" s="9" t="s">
        <v>561</v>
      </c>
      <c r="F40" s="10" t="s">
        <v>26</v>
      </c>
      <c r="G40" s="28"/>
      <c r="H40" s="26">
        <v>3</v>
      </c>
      <c r="I40" s="29"/>
      <c r="J40" s="29">
        <f t="shared" si="1"/>
        <v>0</v>
      </c>
    </row>
    <row r="41" spans="2:10" ht="24.95" customHeight="1">
      <c r="B41" s="26">
        <v>37</v>
      </c>
      <c r="C41" s="9" t="s">
        <v>559</v>
      </c>
      <c r="D41" s="9" t="s">
        <v>606</v>
      </c>
      <c r="E41" s="9" t="s">
        <v>561</v>
      </c>
      <c r="F41" s="10" t="s">
        <v>26</v>
      </c>
      <c r="G41" s="28"/>
      <c r="H41" s="26">
        <v>3</v>
      </c>
      <c r="I41" s="29"/>
      <c r="J41" s="29">
        <f t="shared" si="1"/>
        <v>0</v>
      </c>
    </row>
    <row r="42" spans="2:10" ht="24.95" customHeight="1">
      <c r="B42" s="26">
        <v>38</v>
      </c>
      <c r="C42" s="9" t="s">
        <v>602</v>
      </c>
      <c r="D42" s="9" t="s">
        <v>607</v>
      </c>
      <c r="E42" s="9" t="s">
        <v>561</v>
      </c>
      <c r="F42" s="10" t="s">
        <v>26</v>
      </c>
      <c r="G42" s="28"/>
      <c r="H42" s="26">
        <v>3</v>
      </c>
      <c r="I42" s="29"/>
      <c r="J42" s="29">
        <f t="shared" si="1"/>
        <v>0</v>
      </c>
    </row>
    <row r="43" spans="2:10" ht="24.95" customHeight="1">
      <c r="B43" s="26">
        <v>39</v>
      </c>
      <c r="C43" s="9" t="s">
        <v>602</v>
      </c>
      <c r="D43" s="9" t="s">
        <v>608</v>
      </c>
      <c r="E43" s="9" t="s">
        <v>561</v>
      </c>
      <c r="F43" s="10" t="s">
        <v>26</v>
      </c>
      <c r="G43" s="28"/>
      <c r="H43" s="26">
        <v>3</v>
      </c>
      <c r="I43" s="29"/>
      <c r="J43" s="29">
        <f t="shared" si="1"/>
        <v>0</v>
      </c>
    </row>
    <row r="44" spans="2:10" ht="24.95" customHeight="1">
      <c r="B44" s="26">
        <v>40</v>
      </c>
      <c r="C44" s="9" t="s">
        <v>559</v>
      </c>
      <c r="D44" s="9" t="s">
        <v>609</v>
      </c>
      <c r="E44" s="9" t="s">
        <v>561</v>
      </c>
      <c r="F44" s="10" t="s">
        <v>30</v>
      </c>
      <c r="G44" s="28"/>
      <c r="H44" s="26">
        <v>3</v>
      </c>
      <c r="I44" s="29"/>
      <c r="J44" s="29">
        <f t="shared" si="1"/>
        <v>0</v>
      </c>
    </row>
    <row r="45" spans="2:10" ht="24.95" customHeight="1">
      <c r="B45" s="26">
        <v>41</v>
      </c>
      <c r="C45" s="9" t="s">
        <v>559</v>
      </c>
      <c r="D45" s="9" t="s">
        <v>610</v>
      </c>
      <c r="E45" s="9" t="s">
        <v>561</v>
      </c>
      <c r="F45" s="10" t="s">
        <v>30</v>
      </c>
      <c r="G45" s="28"/>
      <c r="H45" s="26">
        <v>3</v>
      </c>
      <c r="I45" s="29"/>
      <c r="J45" s="29">
        <f t="shared" si="1"/>
        <v>0</v>
      </c>
    </row>
    <row r="46" spans="2:10" ht="24.95" customHeight="1">
      <c r="B46" s="26">
        <v>42</v>
      </c>
      <c r="C46" s="9" t="s">
        <v>573</v>
      </c>
      <c r="D46" s="9" t="s">
        <v>611</v>
      </c>
      <c r="E46" s="9" t="s">
        <v>561</v>
      </c>
      <c r="F46" s="10" t="s">
        <v>30</v>
      </c>
      <c r="G46" s="28"/>
      <c r="H46" s="26">
        <v>3</v>
      </c>
      <c r="I46" s="29"/>
      <c r="J46" s="29">
        <f t="shared" si="1"/>
        <v>0</v>
      </c>
    </row>
    <row r="47" spans="2:10" ht="24.95" customHeight="1">
      <c r="B47" s="26">
        <v>43</v>
      </c>
      <c r="C47" s="9" t="s">
        <v>602</v>
      </c>
      <c r="D47" s="9" t="s">
        <v>612</v>
      </c>
      <c r="E47" s="9" t="s">
        <v>561</v>
      </c>
      <c r="F47" s="10" t="s">
        <v>30</v>
      </c>
      <c r="G47" s="28"/>
      <c r="H47" s="26">
        <v>3</v>
      </c>
      <c r="I47" s="29"/>
      <c r="J47" s="29">
        <f t="shared" si="1"/>
        <v>0</v>
      </c>
    </row>
    <row r="48" spans="2:10" ht="24.95" customHeight="1">
      <c r="B48" s="26">
        <v>44</v>
      </c>
      <c r="C48" s="9" t="s">
        <v>573</v>
      </c>
      <c r="D48" s="9" t="s">
        <v>613</v>
      </c>
      <c r="E48" s="9" t="s">
        <v>561</v>
      </c>
      <c r="F48" s="10" t="s">
        <v>30</v>
      </c>
      <c r="G48" s="28"/>
      <c r="H48" s="26">
        <v>3</v>
      </c>
      <c r="I48" s="29"/>
      <c r="J48" s="29">
        <f t="shared" si="1"/>
        <v>0</v>
      </c>
    </row>
    <row r="49" spans="2:10" ht="24.95" customHeight="1">
      <c r="B49" s="26">
        <v>45</v>
      </c>
      <c r="C49" s="9" t="s">
        <v>614</v>
      </c>
      <c r="D49" s="9" t="s">
        <v>615</v>
      </c>
      <c r="E49" s="9" t="s">
        <v>561</v>
      </c>
      <c r="F49" s="10" t="s">
        <v>30</v>
      </c>
      <c r="G49" s="28"/>
      <c r="H49" s="26">
        <v>3</v>
      </c>
      <c r="I49" s="29"/>
      <c r="J49" s="29">
        <f t="shared" si="1"/>
        <v>0</v>
      </c>
    </row>
    <row r="50" spans="2:10" ht="24.95" customHeight="1">
      <c r="B50" s="26">
        <v>46</v>
      </c>
      <c r="C50" s="9" t="s">
        <v>573</v>
      </c>
      <c r="D50" s="9" t="s">
        <v>616</v>
      </c>
      <c r="E50" s="9" t="s">
        <v>561</v>
      </c>
      <c r="F50" s="10" t="s">
        <v>30</v>
      </c>
      <c r="G50" s="28"/>
      <c r="H50" s="26">
        <v>3</v>
      </c>
      <c r="I50" s="29"/>
      <c r="J50" s="29">
        <f t="shared" si="1"/>
        <v>0</v>
      </c>
    </row>
    <row r="51" spans="2:10" ht="24.95" customHeight="1">
      <c r="B51" s="26">
        <v>47</v>
      </c>
      <c r="C51" s="9" t="s">
        <v>573</v>
      </c>
      <c r="D51" s="9" t="s">
        <v>617</v>
      </c>
      <c r="E51" s="9" t="s">
        <v>561</v>
      </c>
      <c r="F51" s="10" t="s">
        <v>30</v>
      </c>
      <c r="G51" s="28"/>
      <c r="H51" s="26">
        <v>3</v>
      </c>
      <c r="I51" s="29"/>
      <c r="J51" s="29">
        <f t="shared" si="1"/>
        <v>0</v>
      </c>
    </row>
    <row r="52" spans="2:10" ht="24.95" customHeight="1">
      <c r="B52" s="26">
        <v>48</v>
      </c>
      <c r="C52" s="9" t="s">
        <v>559</v>
      </c>
      <c r="D52" s="9" t="s">
        <v>618</v>
      </c>
      <c r="E52" s="9" t="s">
        <v>561</v>
      </c>
      <c r="F52" s="10" t="s">
        <v>30</v>
      </c>
      <c r="G52" s="28"/>
      <c r="H52" s="26">
        <v>3</v>
      </c>
      <c r="I52" s="29"/>
      <c r="J52" s="29">
        <f t="shared" si="1"/>
        <v>0</v>
      </c>
    </row>
    <row r="53" spans="2:10" ht="24.95" customHeight="1">
      <c r="B53" s="26">
        <v>49</v>
      </c>
      <c r="C53" s="9" t="s">
        <v>559</v>
      </c>
      <c r="D53" s="9" t="s">
        <v>619</v>
      </c>
      <c r="E53" s="9" t="s">
        <v>561</v>
      </c>
      <c r="F53" s="10" t="s">
        <v>30</v>
      </c>
      <c r="G53" s="28"/>
      <c r="H53" s="26">
        <v>3</v>
      </c>
      <c r="I53" s="29"/>
      <c r="J53" s="29">
        <f t="shared" si="1"/>
        <v>0</v>
      </c>
    </row>
    <row r="54" spans="2:10" ht="24.95" customHeight="1">
      <c r="B54" s="26">
        <v>50</v>
      </c>
      <c r="C54" s="9" t="s">
        <v>620</v>
      </c>
      <c r="D54" s="9" t="s">
        <v>621</v>
      </c>
      <c r="E54" s="9" t="s">
        <v>561</v>
      </c>
      <c r="F54" s="10" t="s">
        <v>30</v>
      </c>
      <c r="G54" s="28"/>
      <c r="H54" s="26">
        <v>3</v>
      </c>
      <c r="I54" s="29"/>
      <c r="J54" s="29">
        <f t="shared" si="1"/>
        <v>0</v>
      </c>
    </row>
    <row r="55" spans="2:10" ht="24.95" customHeight="1">
      <c r="B55" s="26">
        <v>51</v>
      </c>
      <c r="C55" s="9" t="s">
        <v>602</v>
      </c>
      <c r="D55" s="9" t="s">
        <v>622</v>
      </c>
      <c r="E55" s="9" t="s">
        <v>561</v>
      </c>
      <c r="F55" s="10" t="s">
        <v>30</v>
      </c>
      <c r="G55" s="28"/>
      <c r="H55" s="26">
        <v>3</v>
      </c>
      <c r="I55" s="29"/>
      <c r="J55" s="29">
        <f t="shared" si="1"/>
        <v>0</v>
      </c>
    </row>
    <row r="56" spans="2:10" ht="24.95" customHeight="1">
      <c r="B56" s="26">
        <v>52</v>
      </c>
      <c r="C56" s="9" t="s">
        <v>602</v>
      </c>
      <c r="D56" s="9" t="s">
        <v>623</v>
      </c>
      <c r="E56" s="9" t="s">
        <v>561</v>
      </c>
      <c r="F56" s="10" t="s">
        <v>30</v>
      </c>
      <c r="G56" s="28"/>
      <c r="H56" s="26">
        <v>3</v>
      </c>
      <c r="I56" s="29"/>
      <c r="J56" s="29">
        <f t="shared" si="1"/>
        <v>0</v>
      </c>
    </row>
    <row r="57" spans="2:10" ht="24.95" customHeight="1">
      <c r="B57" s="26">
        <v>53</v>
      </c>
      <c r="C57" s="9" t="s">
        <v>573</v>
      </c>
      <c r="D57" s="9" t="s">
        <v>624</v>
      </c>
      <c r="E57" s="9" t="s">
        <v>561</v>
      </c>
      <c r="F57" s="10" t="s">
        <v>625</v>
      </c>
      <c r="G57" s="28"/>
      <c r="H57" s="26">
        <v>3</v>
      </c>
      <c r="I57" s="29"/>
      <c r="J57" s="29">
        <f t="shared" si="1"/>
        <v>0</v>
      </c>
    </row>
    <row r="58" spans="2:10" ht="24.95" customHeight="1">
      <c r="B58" s="26">
        <v>54</v>
      </c>
      <c r="C58" s="9" t="s">
        <v>573</v>
      </c>
      <c r="D58" s="9" t="s">
        <v>626</v>
      </c>
      <c r="E58" s="9" t="s">
        <v>561</v>
      </c>
      <c r="F58" s="10" t="s">
        <v>625</v>
      </c>
      <c r="G58" s="28"/>
      <c r="H58" s="26">
        <v>3</v>
      </c>
      <c r="I58" s="29"/>
      <c r="J58" s="29">
        <f t="shared" si="1"/>
        <v>0</v>
      </c>
    </row>
    <row r="59" spans="2:10" ht="24.95" customHeight="1">
      <c r="B59" s="26">
        <v>55</v>
      </c>
      <c r="C59" s="9" t="s">
        <v>584</v>
      </c>
      <c r="D59" s="9" t="s">
        <v>627</v>
      </c>
      <c r="E59" s="9" t="s">
        <v>561</v>
      </c>
      <c r="F59" s="10" t="s">
        <v>625</v>
      </c>
      <c r="G59" s="28"/>
      <c r="H59" s="26">
        <v>3</v>
      </c>
      <c r="I59" s="29"/>
      <c r="J59" s="29">
        <f t="shared" si="1"/>
        <v>0</v>
      </c>
    </row>
    <row r="60" spans="2:10" ht="24.95" customHeight="1">
      <c r="B60" s="26">
        <v>56</v>
      </c>
      <c r="C60" s="9" t="s">
        <v>559</v>
      </c>
      <c r="D60" s="9" t="s">
        <v>628</v>
      </c>
      <c r="E60" s="9" t="s">
        <v>561</v>
      </c>
      <c r="F60" s="10" t="s">
        <v>625</v>
      </c>
      <c r="G60" s="28"/>
      <c r="H60" s="26">
        <v>3</v>
      </c>
      <c r="I60" s="29"/>
      <c r="J60" s="29">
        <f t="shared" si="1"/>
        <v>0</v>
      </c>
    </row>
    <row r="61" spans="2:10" ht="24.95" customHeight="1">
      <c r="B61" s="26">
        <v>57</v>
      </c>
      <c r="C61" s="9" t="s">
        <v>586</v>
      </c>
      <c r="D61" s="9" t="s">
        <v>629</v>
      </c>
      <c r="E61" s="9" t="s">
        <v>561</v>
      </c>
      <c r="F61" s="10" t="s">
        <v>625</v>
      </c>
      <c r="G61" s="28"/>
      <c r="H61" s="26">
        <v>3</v>
      </c>
      <c r="I61" s="29"/>
      <c r="J61" s="29">
        <f t="shared" si="1"/>
        <v>0</v>
      </c>
    </row>
    <row r="62" spans="2:10" ht="24.95" customHeight="1">
      <c r="B62" s="26">
        <v>58</v>
      </c>
      <c r="C62" s="9" t="s">
        <v>586</v>
      </c>
      <c r="D62" s="9" t="s">
        <v>630</v>
      </c>
      <c r="E62" s="9" t="s">
        <v>561</v>
      </c>
      <c r="F62" s="10" t="s">
        <v>625</v>
      </c>
      <c r="G62" s="28"/>
      <c r="H62" s="26">
        <v>3</v>
      </c>
      <c r="I62" s="29"/>
      <c r="J62" s="29">
        <f t="shared" si="1"/>
        <v>0</v>
      </c>
    </row>
    <row r="63" spans="2:10" ht="24.95" customHeight="1">
      <c r="B63" s="26">
        <v>59</v>
      </c>
      <c r="C63" s="9" t="s">
        <v>586</v>
      </c>
      <c r="D63" s="9" t="s">
        <v>631</v>
      </c>
      <c r="E63" s="9" t="s">
        <v>561</v>
      </c>
      <c r="F63" s="10" t="s">
        <v>625</v>
      </c>
      <c r="G63" s="28"/>
      <c r="H63" s="26">
        <v>3</v>
      </c>
      <c r="I63" s="29"/>
      <c r="J63" s="29">
        <f t="shared" si="1"/>
        <v>0</v>
      </c>
    </row>
    <row r="64" spans="2:10" ht="24.95" customHeight="1">
      <c r="B64" s="26">
        <v>60</v>
      </c>
      <c r="C64" s="9" t="s">
        <v>586</v>
      </c>
      <c r="D64" s="9" t="s">
        <v>632</v>
      </c>
      <c r="E64" s="9" t="s">
        <v>561</v>
      </c>
      <c r="F64" s="10" t="s">
        <v>625</v>
      </c>
      <c r="G64" s="28"/>
      <c r="H64" s="26">
        <v>3</v>
      </c>
      <c r="I64" s="29"/>
      <c r="J64" s="29">
        <f t="shared" si="1"/>
        <v>0</v>
      </c>
    </row>
    <row r="65" spans="2:10" ht="24.95" customHeight="1">
      <c r="B65" s="26">
        <v>61</v>
      </c>
      <c r="C65" s="9" t="s">
        <v>573</v>
      </c>
      <c r="D65" s="9" t="s">
        <v>633</v>
      </c>
      <c r="E65" s="9" t="s">
        <v>561</v>
      </c>
      <c r="F65" s="10" t="s">
        <v>625</v>
      </c>
      <c r="G65" s="28"/>
      <c r="H65" s="26">
        <v>3</v>
      </c>
      <c r="I65" s="29"/>
      <c r="J65" s="29">
        <f t="shared" si="1"/>
        <v>0</v>
      </c>
    </row>
    <row r="66" spans="2:10" ht="24.95" customHeight="1">
      <c r="B66" s="26">
        <v>62</v>
      </c>
      <c r="C66" s="9" t="s">
        <v>573</v>
      </c>
      <c r="D66" s="9" t="s">
        <v>634</v>
      </c>
      <c r="E66" s="9" t="s">
        <v>561</v>
      </c>
      <c r="F66" s="10" t="s">
        <v>625</v>
      </c>
      <c r="G66" s="28"/>
      <c r="H66" s="26">
        <v>3</v>
      </c>
      <c r="I66" s="29"/>
      <c r="J66" s="29">
        <f t="shared" si="1"/>
        <v>0</v>
      </c>
    </row>
    <row r="67" spans="2:10" ht="24.95" customHeight="1">
      <c r="B67" s="26">
        <v>63</v>
      </c>
      <c r="C67" s="9" t="s">
        <v>573</v>
      </c>
      <c r="D67" s="9" t="s">
        <v>635</v>
      </c>
      <c r="E67" s="9" t="s">
        <v>561</v>
      </c>
      <c r="F67" s="10" t="s">
        <v>625</v>
      </c>
      <c r="G67" s="28"/>
      <c r="H67" s="26">
        <v>3</v>
      </c>
      <c r="I67" s="29"/>
      <c r="J67" s="29">
        <f t="shared" si="1"/>
        <v>0</v>
      </c>
    </row>
    <row r="68" spans="2:10" ht="24.95" customHeight="1">
      <c r="B68" s="26">
        <v>64</v>
      </c>
      <c r="C68" s="9" t="s">
        <v>573</v>
      </c>
      <c r="D68" s="9" t="s">
        <v>636</v>
      </c>
      <c r="E68" s="9" t="s">
        <v>561</v>
      </c>
      <c r="F68" s="10" t="s">
        <v>625</v>
      </c>
      <c r="G68" s="28"/>
      <c r="H68" s="26">
        <v>3</v>
      </c>
      <c r="I68" s="29"/>
      <c r="J68" s="29">
        <f t="shared" si="1"/>
        <v>0</v>
      </c>
    </row>
    <row r="69" spans="2:10" ht="24.95" customHeight="1">
      <c r="B69" s="26">
        <v>65</v>
      </c>
      <c r="C69" s="9" t="s">
        <v>584</v>
      </c>
      <c r="D69" s="9" t="s">
        <v>637</v>
      </c>
      <c r="E69" s="9" t="s">
        <v>561</v>
      </c>
      <c r="F69" s="10" t="s">
        <v>625</v>
      </c>
      <c r="G69" s="28"/>
      <c r="H69" s="26">
        <v>3</v>
      </c>
      <c r="I69" s="29"/>
      <c r="J69" s="29">
        <f t="shared" ref="J69:J100" si="2">I69*H69</f>
        <v>0</v>
      </c>
    </row>
    <row r="70" spans="2:10" ht="24.95" customHeight="1">
      <c r="B70" s="26">
        <v>66</v>
      </c>
      <c r="C70" s="9" t="s">
        <v>559</v>
      </c>
      <c r="D70" s="9" t="s">
        <v>638</v>
      </c>
      <c r="E70" s="9" t="s">
        <v>561</v>
      </c>
      <c r="F70" s="10" t="s">
        <v>639</v>
      </c>
      <c r="G70" s="28"/>
      <c r="H70" s="26">
        <v>3</v>
      </c>
      <c r="I70" s="29"/>
      <c r="J70" s="29">
        <f t="shared" si="2"/>
        <v>0</v>
      </c>
    </row>
    <row r="71" spans="2:10" ht="24.95" customHeight="1">
      <c r="B71" s="26">
        <v>67</v>
      </c>
      <c r="C71" s="9" t="s">
        <v>559</v>
      </c>
      <c r="D71" s="9" t="s">
        <v>640</v>
      </c>
      <c r="E71" s="9" t="s">
        <v>561</v>
      </c>
      <c r="F71" s="10" t="s">
        <v>639</v>
      </c>
      <c r="G71" s="28"/>
      <c r="H71" s="26">
        <v>3</v>
      </c>
      <c r="I71" s="29"/>
      <c r="J71" s="29">
        <f t="shared" si="2"/>
        <v>0</v>
      </c>
    </row>
    <row r="72" spans="2:10" ht="24.95" customHeight="1">
      <c r="B72" s="26">
        <v>68</v>
      </c>
      <c r="C72" s="9" t="s">
        <v>559</v>
      </c>
      <c r="D72" s="9" t="s">
        <v>641</v>
      </c>
      <c r="E72" s="9" t="s">
        <v>561</v>
      </c>
      <c r="F72" s="10" t="s">
        <v>457</v>
      </c>
      <c r="G72" s="28"/>
      <c r="H72" s="26">
        <v>3</v>
      </c>
      <c r="I72" s="29"/>
      <c r="J72" s="29">
        <f t="shared" si="2"/>
        <v>0</v>
      </c>
    </row>
    <row r="73" spans="2:10" ht="24.95" customHeight="1">
      <c r="B73" s="26">
        <v>69</v>
      </c>
      <c r="C73" s="9" t="s">
        <v>559</v>
      </c>
      <c r="D73" s="9" t="s">
        <v>642</v>
      </c>
      <c r="E73" s="9" t="s">
        <v>561</v>
      </c>
      <c r="F73" s="10" t="s">
        <v>457</v>
      </c>
      <c r="G73" s="28"/>
      <c r="H73" s="26">
        <v>3</v>
      </c>
      <c r="I73" s="29"/>
      <c r="J73" s="29">
        <f t="shared" si="2"/>
        <v>0</v>
      </c>
    </row>
    <row r="74" spans="2:10" ht="24.95" customHeight="1">
      <c r="B74" s="26">
        <v>70</v>
      </c>
      <c r="C74" s="9" t="s">
        <v>559</v>
      </c>
      <c r="D74" s="9" t="s">
        <v>643</v>
      </c>
      <c r="E74" s="9" t="s">
        <v>561</v>
      </c>
      <c r="F74" s="10" t="s">
        <v>457</v>
      </c>
      <c r="G74" s="28"/>
      <c r="H74" s="26">
        <v>3</v>
      </c>
      <c r="I74" s="29"/>
      <c r="J74" s="29">
        <f t="shared" si="2"/>
        <v>0</v>
      </c>
    </row>
    <row r="75" spans="2:10" ht="24.95" customHeight="1">
      <c r="B75" s="26">
        <v>71</v>
      </c>
      <c r="C75" s="9" t="s">
        <v>559</v>
      </c>
      <c r="D75" s="9" t="s">
        <v>644</v>
      </c>
      <c r="E75" s="9" t="s">
        <v>561</v>
      </c>
      <c r="F75" s="10" t="s">
        <v>457</v>
      </c>
      <c r="G75" s="28"/>
      <c r="H75" s="26">
        <v>3</v>
      </c>
      <c r="I75" s="29"/>
      <c r="J75" s="29">
        <f t="shared" si="2"/>
        <v>0</v>
      </c>
    </row>
    <row r="76" spans="2:10" ht="24.95" customHeight="1">
      <c r="B76" s="26">
        <v>72</v>
      </c>
      <c r="C76" s="9" t="s">
        <v>562</v>
      </c>
      <c r="D76" s="9" t="s">
        <v>645</v>
      </c>
      <c r="E76" s="9" t="s">
        <v>561</v>
      </c>
      <c r="F76" s="10" t="s">
        <v>457</v>
      </c>
      <c r="G76" s="28"/>
      <c r="H76" s="26">
        <v>3</v>
      </c>
      <c r="I76" s="29"/>
      <c r="J76" s="29">
        <f t="shared" si="2"/>
        <v>0</v>
      </c>
    </row>
    <row r="77" spans="2:10" ht="24.95" customHeight="1">
      <c r="B77" s="26">
        <v>73</v>
      </c>
      <c r="C77" s="9" t="s">
        <v>559</v>
      </c>
      <c r="D77" s="9" t="s">
        <v>646</v>
      </c>
      <c r="E77" s="9" t="s">
        <v>561</v>
      </c>
      <c r="F77" s="10" t="s">
        <v>459</v>
      </c>
      <c r="G77" s="28"/>
      <c r="H77" s="26">
        <v>3</v>
      </c>
      <c r="I77" s="29"/>
      <c r="J77" s="29">
        <f t="shared" si="2"/>
        <v>0</v>
      </c>
    </row>
    <row r="78" spans="2:10" ht="24.95" customHeight="1">
      <c r="B78" s="26">
        <v>74</v>
      </c>
      <c r="C78" s="9" t="s">
        <v>647</v>
      </c>
      <c r="D78" s="9" t="s">
        <v>648</v>
      </c>
      <c r="E78" s="9" t="s">
        <v>561</v>
      </c>
      <c r="F78" s="10" t="s">
        <v>459</v>
      </c>
      <c r="G78" s="28"/>
      <c r="H78" s="26">
        <v>3</v>
      </c>
      <c r="I78" s="29"/>
      <c r="J78" s="29">
        <f t="shared" si="2"/>
        <v>0</v>
      </c>
    </row>
    <row r="79" spans="2:10" ht="24.95" customHeight="1">
      <c r="B79" s="26">
        <v>75</v>
      </c>
      <c r="C79" s="9" t="s">
        <v>559</v>
      </c>
      <c r="D79" s="9" t="s">
        <v>649</v>
      </c>
      <c r="E79" s="9" t="s">
        <v>561</v>
      </c>
      <c r="F79" s="10" t="s">
        <v>459</v>
      </c>
      <c r="G79" s="28"/>
      <c r="H79" s="26">
        <v>3</v>
      </c>
      <c r="I79" s="29"/>
      <c r="J79" s="29">
        <f t="shared" si="2"/>
        <v>0</v>
      </c>
    </row>
    <row r="80" spans="2:10" ht="24.95" customHeight="1">
      <c r="B80" s="26">
        <v>76</v>
      </c>
      <c r="C80" s="9" t="s">
        <v>562</v>
      </c>
      <c r="D80" s="9" t="s">
        <v>650</v>
      </c>
      <c r="E80" s="9" t="s">
        <v>561</v>
      </c>
      <c r="F80" s="10" t="s">
        <v>459</v>
      </c>
      <c r="G80" s="28"/>
      <c r="H80" s="26">
        <v>3</v>
      </c>
      <c r="I80" s="29"/>
      <c r="J80" s="29">
        <f t="shared" si="2"/>
        <v>0</v>
      </c>
    </row>
    <row r="81" spans="2:10" ht="24.95" customHeight="1">
      <c r="B81" s="26">
        <v>77</v>
      </c>
      <c r="C81" s="9" t="s">
        <v>559</v>
      </c>
      <c r="D81" s="9" t="s">
        <v>651</v>
      </c>
      <c r="E81" s="9" t="s">
        <v>561</v>
      </c>
      <c r="F81" s="10" t="s">
        <v>459</v>
      </c>
      <c r="G81" s="28"/>
      <c r="H81" s="26">
        <v>3</v>
      </c>
      <c r="I81" s="29"/>
      <c r="J81" s="29">
        <f t="shared" si="2"/>
        <v>0</v>
      </c>
    </row>
    <row r="82" spans="2:10" ht="24.95" customHeight="1">
      <c r="B82" s="26">
        <v>78</v>
      </c>
      <c r="C82" s="9" t="s">
        <v>586</v>
      </c>
      <c r="D82" s="9" t="s">
        <v>652</v>
      </c>
      <c r="E82" s="9" t="s">
        <v>561</v>
      </c>
      <c r="F82" s="10" t="s">
        <v>459</v>
      </c>
      <c r="G82" s="28"/>
      <c r="H82" s="26">
        <v>3</v>
      </c>
      <c r="I82" s="29"/>
      <c r="J82" s="29">
        <f t="shared" si="2"/>
        <v>0</v>
      </c>
    </row>
    <row r="83" spans="2:10" ht="24.95" customHeight="1">
      <c r="B83" s="26">
        <v>79</v>
      </c>
      <c r="C83" s="9" t="s">
        <v>559</v>
      </c>
      <c r="D83" s="9" t="s">
        <v>653</v>
      </c>
      <c r="E83" s="9" t="s">
        <v>561</v>
      </c>
      <c r="F83" s="10" t="s">
        <v>654</v>
      </c>
      <c r="G83" s="28"/>
      <c r="H83" s="26">
        <v>3</v>
      </c>
      <c r="I83" s="29"/>
      <c r="J83" s="29">
        <f t="shared" si="2"/>
        <v>0</v>
      </c>
    </row>
    <row r="84" spans="2:10" ht="24.95" customHeight="1">
      <c r="B84" s="26">
        <v>80</v>
      </c>
      <c r="C84" s="9" t="s">
        <v>559</v>
      </c>
      <c r="D84" s="9" t="s">
        <v>655</v>
      </c>
      <c r="E84" s="9" t="s">
        <v>561</v>
      </c>
      <c r="F84" s="10" t="s">
        <v>654</v>
      </c>
      <c r="G84" s="28"/>
      <c r="H84" s="26">
        <v>3</v>
      </c>
      <c r="I84" s="29"/>
      <c r="J84" s="29">
        <f t="shared" si="2"/>
        <v>0</v>
      </c>
    </row>
    <row r="85" spans="2:10" ht="24.95" customHeight="1">
      <c r="B85" s="26">
        <v>81</v>
      </c>
      <c r="C85" s="9" t="s">
        <v>559</v>
      </c>
      <c r="D85" s="9" t="s">
        <v>656</v>
      </c>
      <c r="E85" s="9" t="s">
        <v>561</v>
      </c>
      <c r="F85" s="10" t="s">
        <v>654</v>
      </c>
      <c r="G85" s="28"/>
      <c r="H85" s="26">
        <v>3</v>
      </c>
      <c r="I85" s="29"/>
      <c r="J85" s="29">
        <f t="shared" si="2"/>
        <v>0</v>
      </c>
    </row>
    <row r="86" spans="2:10" ht="24.95" customHeight="1">
      <c r="B86" s="26">
        <v>82</v>
      </c>
      <c r="C86" s="9" t="s">
        <v>559</v>
      </c>
      <c r="D86" s="9" t="s">
        <v>657</v>
      </c>
      <c r="E86" s="9" t="s">
        <v>561</v>
      </c>
      <c r="F86" s="10" t="s">
        <v>654</v>
      </c>
      <c r="G86" s="28"/>
      <c r="H86" s="26">
        <v>3</v>
      </c>
      <c r="I86" s="29"/>
      <c r="J86" s="29">
        <f t="shared" si="2"/>
        <v>0</v>
      </c>
    </row>
    <row r="87" spans="2:10" ht="24.95" customHeight="1">
      <c r="B87" s="26">
        <v>83</v>
      </c>
      <c r="C87" s="9" t="s">
        <v>658</v>
      </c>
      <c r="D87" s="9" t="s">
        <v>659</v>
      </c>
      <c r="E87" s="9" t="s">
        <v>561</v>
      </c>
      <c r="F87" s="10" t="s">
        <v>654</v>
      </c>
      <c r="G87" s="28"/>
      <c r="H87" s="26">
        <v>3</v>
      </c>
      <c r="I87" s="29"/>
      <c r="J87" s="29">
        <f t="shared" si="2"/>
        <v>0</v>
      </c>
    </row>
    <row r="88" spans="2:10" ht="24.95" customHeight="1">
      <c r="B88" s="26">
        <v>84</v>
      </c>
      <c r="C88" s="9" t="s">
        <v>559</v>
      </c>
      <c r="D88" s="9" t="s">
        <v>660</v>
      </c>
      <c r="E88" s="9" t="s">
        <v>561</v>
      </c>
      <c r="F88" s="10" t="s">
        <v>661</v>
      </c>
      <c r="G88" s="28"/>
      <c r="H88" s="26">
        <v>3</v>
      </c>
      <c r="I88" s="29"/>
      <c r="J88" s="29">
        <f t="shared" si="2"/>
        <v>0</v>
      </c>
    </row>
    <row r="89" spans="2:10" ht="24.95" customHeight="1">
      <c r="B89" s="26">
        <v>85</v>
      </c>
      <c r="C89" s="9" t="s">
        <v>559</v>
      </c>
      <c r="D89" s="9" t="s">
        <v>662</v>
      </c>
      <c r="E89" s="9" t="s">
        <v>561</v>
      </c>
      <c r="F89" s="10" t="s">
        <v>661</v>
      </c>
      <c r="G89" s="28"/>
      <c r="H89" s="26">
        <v>3</v>
      </c>
      <c r="I89" s="29"/>
      <c r="J89" s="29">
        <f t="shared" si="2"/>
        <v>0</v>
      </c>
    </row>
    <row r="90" spans="2:10" ht="24.95" customHeight="1">
      <c r="B90" s="26">
        <v>86</v>
      </c>
      <c r="C90" s="9" t="s">
        <v>586</v>
      </c>
      <c r="D90" s="9" t="s">
        <v>663</v>
      </c>
      <c r="E90" s="9" t="s">
        <v>561</v>
      </c>
      <c r="F90" s="10" t="s">
        <v>661</v>
      </c>
      <c r="G90" s="28"/>
      <c r="H90" s="26">
        <v>3</v>
      </c>
      <c r="I90" s="29"/>
      <c r="J90" s="29">
        <f t="shared" si="2"/>
        <v>0</v>
      </c>
    </row>
    <row r="91" spans="2:10" ht="24.95" customHeight="1">
      <c r="B91" s="26">
        <v>87</v>
      </c>
      <c r="C91" s="9" t="s">
        <v>573</v>
      </c>
      <c r="D91" s="9" t="s">
        <v>664</v>
      </c>
      <c r="E91" s="9" t="s">
        <v>561</v>
      </c>
      <c r="F91" s="10" t="s">
        <v>661</v>
      </c>
      <c r="G91" s="28"/>
      <c r="H91" s="26">
        <v>3</v>
      </c>
      <c r="I91" s="29"/>
      <c r="J91" s="29">
        <f t="shared" si="2"/>
        <v>0</v>
      </c>
    </row>
    <row r="92" spans="2:10" ht="24.95" customHeight="1">
      <c r="B92" s="26">
        <v>88</v>
      </c>
      <c r="C92" s="9" t="s">
        <v>559</v>
      </c>
      <c r="D92" s="9" t="s">
        <v>665</v>
      </c>
      <c r="E92" s="9" t="s">
        <v>561</v>
      </c>
      <c r="F92" s="10" t="s">
        <v>666</v>
      </c>
      <c r="G92" s="28"/>
      <c r="H92" s="26">
        <v>3</v>
      </c>
      <c r="I92" s="29"/>
      <c r="J92" s="29">
        <f t="shared" si="2"/>
        <v>0</v>
      </c>
    </row>
    <row r="93" spans="2:10" ht="24.95" customHeight="1">
      <c r="B93" s="26">
        <v>89</v>
      </c>
      <c r="C93" s="9" t="s">
        <v>559</v>
      </c>
      <c r="D93" s="9" t="s">
        <v>667</v>
      </c>
      <c r="E93" s="9" t="s">
        <v>561</v>
      </c>
      <c r="F93" s="10" t="s">
        <v>666</v>
      </c>
      <c r="G93" s="28"/>
      <c r="H93" s="26">
        <v>3</v>
      </c>
      <c r="I93" s="29"/>
      <c r="J93" s="29">
        <f t="shared" si="2"/>
        <v>0</v>
      </c>
    </row>
    <row r="94" spans="2:10" ht="24.95" customHeight="1">
      <c r="B94" s="26">
        <v>90</v>
      </c>
      <c r="C94" s="9" t="s">
        <v>559</v>
      </c>
      <c r="D94" s="9" t="s">
        <v>668</v>
      </c>
      <c r="E94" s="9" t="s">
        <v>561</v>
      </c>
      <c r="F94" s="10" t="s">
        <v>666</v>
      </c>
      <c r="G94" s="28"/>
      <c r="H94" s="26">
        <v>3</v>
      </c>
      <c r="I94" s="29"/>
      <c r="J94" s="29">
        <f t="shared" si="2"/>
        <v>0</v>
      </c>
    </row>
    <row r="95" spans="2:10" ht="24.95" customHeight="1">
      <c r="B95" s="26">
        <v>91</v>
      </c>
      <c r="C95" s="9" t="s">
        <v>559</v>
      </c>
      <c r="D95" s="9" t="s">
        <v>669</v>
      </c>
      <c r="E95" s="9" t="s">
        <v>561</v>
      </c>
      <c r="F95" s="10" t="s">
        <v>666</v>
      </c>
      <c r="G95" s="28"/>
      <c r="H95" s="26">
        <v>3</v>
      </c>
      <c r="I95" s="29"/>
      <c r="J95" s="29">
        <f t="shared" si="2"/>
        <v>0</v>
      </c>
    </row>
    <row r="96" spans="2:10" ht="24.95" customHeight="1">
      <c r="B96" s="26">
        <v>92</v>
      </c>
      <c r="C96" s="9" t="s">
        <v>620</v>
      </c>
      <c r="D96" s="9" t="s">
        <v>670</v>
      </c>
      <c r="E96" s="9" t="s">
        <v>561</v>
      </c>
      <c r="F96" s="10" t="s">
        <v>666</v>
      </c>
      <c r="G96" s="28"/>
      <c r="H96" s="26">
        <v>3</v>
      </c>
      <c r="I96" s="29"/>
      <c r="J96" s="29">
        <f t="shared" si="2"/>
        <v>0</v>
      </c>
    </row>
    <row r="97" spans="2:10" ht="24.95" customHeight="1">
      <c r="B97" s="26">
        <v>93</v>
      </c>
      <c r="C97" s="9" t="s">
        <v>559</v>
      </c>
      <c r="D97" s="9" t="s">
        <v>671</v>
      </c>
      <c r="E97" s="9" t="s">
        <v>561</v>
      </c>
      <c r="F97" s="10" t="s">
        <v>666</v>
      </c>
      <c r="G97" s="28"/>
      <c r="H97" s="26">
        <v>3</v>
      </c>
      <c r="I97" s="29"/>
      <c r="J97" s="29">
        <f t="shared" si="2"/>
        <v>0</v>
      </c>
    </row>
    <row r="98" spans="2:10" ht="24.95" customHeight="1">
      <c r="B98" s="26">
        <v>94</v>
      </c>
      <c r="C98" s="9" t="s">
        <v>620</v>
      </c>
      <c r="D98" s="9" t="s">
        <v>672</v>
      </c>
      <c r="E98" s="9" t="s">
        <v>561</v>
      </c>
      <c r="F98" s="10" t="s">
        <v>666</v>
      </c>
      <c r="G98" s="28"/>
      <c r="H98" s="26">
        <v>3</v>
      </c>
      <c r="I98" s="29"/>
      <c r="J98" s="29">
        <f t="shared" si="2"/>
        <v>0</v>
      </c>
    </row>
    <row r="99" spans="2:10" ht="24.95" customHeight="1">
      <c r="B99" s="26">
        <v>95</v>
      </c>
      <c r="C99" s="9" t="s">
        <v>620</v>
      </c>
      <c r="D99" s="9" t="s">
        <v>673</v>
      </c>
      <c r="E99" s="9" t="s">
        <v>561</v>
      </c>
      <c r="F99" s="10" t="s">
        <v>666</v>
      </c>
      <c r="G99" s="28"/>
      <c r="H99" s="26">
        <v>3</v>
      </c>
      <c r="I99" s="29"/>
      <c r="J99" s="29">
        <f t="shared" si="2"/>
        <v>0</v>
      </c>
    </row>
    <row r="100" spans="2:10" ht="24.95" customHeight="1">
      <c r="B100" s="26">
        <v>96</v>
      </c>
      <c r="C100" s="9" t="s">
        <v>620</v>
      </c>
      <c r="D100" s="9" t="s">
        <v>674</v>
      </c>
      <c r="E100" s="9" t="s">
        <v>561</v>
      </c>
      <c r="F100" s="10" t="s">
        <v>666</v>
      </c>
      <c r="G100" s="28"/>
      <c r="H100" s="26">
        <v>3</v>
      </c>
      <c r="I100" s="29"/>
      <c r="J100" s="29">
        <f t="shared" si="2"/>
        <v>0</v>
      </c>
    </row>
    <row r="101" spans="2:10" ht="24.95" customHeight="1">
      <c r="B101" s="26">
        <v>97</v>
      </c>
      <c r="C101" s="9" t="s">
        <v>658</v>
      </c>
      <c r="D101" s="9" t="s">
        <v>675</v>
      </c>
      <c r="E101" s="9" t="s">
        <v>561</v>
      </c>
      <c r="F101" s="10" t="s">
        <v>666</v>
      </c>
      <c r="G101" s="28"/>
      <c r="H101" s="26">
        <v>3</v>
      </c>
      <c r="I101" s="29"/>
      <c r="J101" s="29">
        <f t="shared" ref="J101:J126" si="3">I101*H101</f>
        <v>0</v>
      </c>
    </row>
    <row r="102" spans="2:10" ht="24.95" customHeight="1">
      <c r="B102" s="26">
        <v>98</v>
      </c>
      <c r="C102" s="9" t="s">
        <v>658</v>
      </c>
      <c r="D102" s="9" t="s">
        <v>676</v>
      </c>
      <c r="E102" s="9" t="s">
        <v>561</v>
      </c>
      <c r="F102" s="10" t="s">
        <v>666</v>
      </c>
      <c r="G102" s="28"/>
      <c r="H102" s="26">
        <v>3</v>
      </c>
      <c r="I102" s="29"/>
      <c r="J102" s="29">
        <f t="shared" si="3"/>
        <v>0</v>
      </c>
    </row>
    <row r="103" spans="2:10" ht="24.95" customHeight="1">
      <c r="B103" s="26">
        <v>99</v>
      </c>
      <c r="C103" s="9" t="s">
        <v>559</v>
      </c>
      <c r="D103" s="9" t="s">
        <v>677</v>
      </c>
      <c r="E103" s="9" t="s">
        <v>561</v>
      </c>
      <c r="F103" s="10" t="s">
        <v>678</v>
      </c>
      <c r="G103" s="28"/>
      <c r="H103" s="26">
        <v>3</v>
      </c>
      <c r="I103" s="29"/>
      <c r="J103" s="29">
        <f t="shared" si="3"/>
        <v>0</v>
      </c>
    </row>
    <row r="104" spans="2:10" ht="24.95" customHeight="1">
      <c r="B104" s="26">
        <v>100</v>
      </c>
      <c r="C104" s="9" t="s">
        <v>559</v>
      </c>
      <c r="D104" s="9" t="s">
        <v>679</v>
      </c>
      <c r="E104" s="9" t="s">
        <v>561</v>
      </c>
      <c r="F104" s="10" t="s">
        <v>678</v>
      </c>
      <c r="G104" s="28"/>
      <c r="H104" s="26">
        <v>3</v>
      </c>
      <c r="I104" s="29"/>
      <c r="J104" s="29">
        <f t="shared" si="3"/>
        <v>0</v>
      </c>
    </row>
    <row r="105" spans="2:10" ht="24.95" customHeight="1">
      <c r="B105" s="26">
        <v>101</v>
      </c>
      <c r="C105" s="9" t="s">
        <v>559</v>
      </c>
      <c r="D105" s="9" t="s">
        <v>680</v>
      </c>
      <c r="E105" s="9" t="s">
        <v>561</v>
      </c>
      <c r="F105" s="10" t="s">
        <v>678</v>
      </c>
      <c r="G105" s="28"/>
      <c r="H105" s="26">
        <v>3</v>
      </c>
      <c r="I105" s="29"/>
      <c r="J105" s="29">
        <f t="shared" si="3"/>
        <v>0</v>
      </c>
    </row>
    <row r="106" spans="2:10" ht="24.95" customHeight="1">
      <c r="B106" s="26">
        <v>102</v>
      </c>
      <c r="C106" s="9" t="s">
        <v>559</v>
      </c>
      <c r="D106" s="9" t="s">
        <v>681</v>
      </c>
      <c r="E106" s="9" t="s">
        <v>561</v>
      </c>
      <c r="F106" s="10" t="s">
        <v>678</v>
      </c>
      <c r="G106" s="28"/>
      <c r="H106" s="26">
        <v>3</v>
      </c>
      <c r="I106" s="29"/>
      <c r="J106" s="29">
        <f t="shared" si="3"/>
        <v>0</v>
      </c>
    </row>
    <row r="107" spans="2:10" ht="24.95" customHeight="1">
      <c r="B107" s="26">
        <v>103</v>
      </c>
      <c r="C107" s="9" t="s">
        <v>584</v>
      </c>
      <c r="D107" s="9" t="s">
        <v>682</v>
      </c>
      <c r="E107" s="9" t="s">
        <v>561</v>
      </c>
      <c r="F107" s="10" t="s">
        <v>678</v>
      </c>
      <c r="G107" s="28"/>
      <c r="H107" s="26">
        <v>3</v>
      </c>
      <c r="I107" s="29"/>
      <c r="J107" s="29">
        <f t="shared" si="3"/>
        <v>0</v>
      </c>
    </row>
    <row r="108" spans="2:10" ht="24.95" customHeight="1">
      <c r="B108" s="26">
        <v>104</v>
      </c>
      <c r="C108" s="9" t="s">
        <v>559</v>
      </c>
      <c r="D108" s="9" t="s">
        <v>683</v>
      </c>
      <c r="E108" s="9" t="s">
        <v>561</v>
      </c>
      <c r="F108" s="10" t="s">
        <v>678</v>
      </c>
      <c r="G108" s="28"/>
      <c r="H108" s="26">
        <v>3</v>
      </c>
      <c r="I108" s="29"/>
      <c r="J108" s="29">
        <f t="shared" si="3"/>
        <v>0</v>
      </c>
    </row>
    <row r="109" spans="2:10" ht="24.95" customHeight="1">
      <c r="B109" s="26">
        <v>105</v>
      </c>
      <c r="C109" s="9" t="s">
        <v>559</v>
      </c>
      <c r="D109" s="9" t="s">
        <v>684</v>
      </c>
      <c r="E109" s="9" t="s">
        <v>561</v>
      </c>
      <c r="F109" s="10" t="s">
        <v>678</v>
      </c>
      <c r="G109" s="28"/>
      <c r="H109" s="26">
        <v>3</v>
      </c>
      <c r="I109" s="29"/>
      <c r="J109" s="29">
        <f t="shared" si="3"/>
        <v>0</v>
      </c>
    </row>
    <row r="110" spans="2:10" ht="24.95" customHeight="1">
      <c r="B110" s="26">
        <v>106</v>
      </c>
      <c r="C110" s="9" t="s">
        <v>559</v>
      </c>
      <c r="D110" s="9" t="s">
        <v>685</v>
      </c>
      <c r="E110" s="9" t="s">
        <v>561</v>
      </c>
      <c r="F110" s="10" t="s">
        <v>678</v>
      </c>
      <c r="G110" s="28"/>
      <c r="H110" s="26">
        <v>3</v>
      </c>
      <c r="I110" s="29"/>
      <c r="J110" s="29">
        <f t="shared" si="3"/>
        <v>0</v>
      </c>
    </row>
    <row r="111" spans="2:10" ht="24.95" customHeight="1">
      <c r="B111" s="26">
        <v>107</v>
      </c>
      <c r="C111" s="9" t="s">
        <v>586</v>
      </c>
      <c r="D111" s="9" t="s">
        <v>686</v>
      </c>
      <c r="E111" s="9" t="s">
        <v>561</v>
      </c>
      <c r="F111" s="10" t="s">
        <v>678</v>
      </c>
      <c r="G111" s="28"/>
      <c r="H111" s="26">
        <v>3</v>
      </c>
      <c r="I111" s="29"/>
      <c r="J111" s="29">
        <f t="shared" si="3"/>
        <v>0</v>
      </c>
    </row>
    <row r="112" spans="2:10" ht="24.95" customHeight="1">
      <c r="B112" s="26">
        <v>108</v>
      </c>
      <c r="C112" s="9" t="s">
        <v>586</v>
      </c>
      <c r="D112" s="9" t="s">
        <v>687</v>
      </c>
      <c r="E112" s="9" t="s">
        <v>561</v>
      </c>
      <c r="F112" s="10" t="s">
        <v>678</v>
      </c>
      <c r="G112" s="28"/>
      <c r="H112" s="26">
        <v>3</v>
      </c>
      <c r="I112" s="29"/>
      <c r="J112" s="29">
        <f t="shared" si="3"/>
        <v>0</v>
      </c>
    </row>
    <row r="113" spans="2:10" ht="24.95" customHeight="1">
      <c r="B113" s="26">
        <v>109</v>
      </c>
      <c r="C113" s="9" t="s">
        <v>584</v>
      </c>
      <c r="D113" s="9" t="s">
        <v>688</v>
      </c>
      <c r="E113" s="9" t="s">
        <v>561</v>
      </c>
      <c r="F113" s="10" t="s">
        <v>678</v>
      </c>
      <c r="G113" s="28"/>
      <c r="H113" s="26">
        <v>3</v>
      </c>
      <c r="I113" s="29"/>
      <c r="J113" s="29">
        <f t="shared" si="3"/>
        <v>0</v>
      </c>
    </row>
    <row r="114" spans="2:10" ht="24.95" customHeight="1">
      <c r="B114" s="26">
        <v>110</v>
      </c>
      <c r="C114" s="9" t="s">
        <v>559</v>
      </c>
      <c r="D114" s="9" t="s">
        <v>689</v>
      </c>
      <c r="E114" s="9" t="s">
        <v>561</v>
      </c>
      <c r="F114" s="10" t="s">
        <v>678</v>
      </c>
      <c r="G114" s="28"/>
      <c r="H114" s="26">
        <v>3</v>
      </c>
      <c r="I114" s="29"/>
      <c r="J114" s="29">
        <f t="shared" si="3"/>
        <v>0</v>
      </c>
    </row>
    <row r="115" spans="2:10" ht="24.95" customHeight="1">
      <c r="B115" s="26">
        <v>111</v>
      </c>
      <c r="C115" s="9" t="s">
        <v>690</v>
      </c>
      <c r="D115" s="9" t="s">
        <v>691</v>
      </c>
      <c r="E115" s="9" t="s">
        <v>561</v>
      </c>
      <c r="F115" s="10" t="s">
        <v>168</v>
      </c>
      <c r="G115" s="28"/>
      <c r="H115" s="26">
        <v>3</v>
      </c>
      <c r="I115" s="29"/>
      <c r="J115" s="29">
        <f t="shared" si="3"/>
        <v>0</v>
      </c>
    </row>
    <row r="116" spans="2:10" ht="24.95" customHeight="1">
      <c r="B116" s="26">
        <v>112</v>
      </c>
      <c r="C116" s="9" t="s">
        <v>559</v>
      </c>
      <c r="D116" s="9" t="s">
        <v>692</v>
      </c>
      <c r="E116" s="9" t="s">
        <v>561</v>
      </c>
      <c r="F116" s="10" t="s">
        <v>168</v>
      </c>
      <c r="G116" s="28"/>
      <c r="H116" s="26">
        <v>3</v>
      </c>
      <c r="I116" s="29"/>
      <c r="J116" s="29">
        <f t="shared" si="3"/>
        <v>0</v>
      </c>
    </row>
    <row r="117" spans="2:10" ht="24.95" customHeight="1">
      <c r="B117" s="26">
        <v>113</v>
      </c>
      <c r="C117" s="9" t="s">
        <v>586</v>
      </c>
      <c r="D117" s="9" t="s">
        <v>693</v>
      </c>
      <c r="E117" s="9" t="s">
        <v>561</v>
      </c>
      <c r="F117" s="10" t="s">
        <v>168</v>
      </c>
      <c r="G117" s="28"/>
      <c r="H117" s="26">
        <v>3</v>
      </c>
      <c r="I117" s="29"/>
      <c r="J117" s="29">
        <f t="shared" si="3"/>
        <v>0</v>
      </c>
    </row>
    <row r="118" spans="2:10" ht="24.95" customHeight="1">
      <c r="B118" s="26">
        <v>114</v>
      </c>
      <c r="C118" s="9" t="s">
        <v>690</v>
      </c>
      <c r="D118" s="9" t="s">
        <v>694</v>
      </c>
      <c r="E118" s="9" t="s">
        <v>561</v>
      </c>
      <c r="F118" s="10" t="s">
        <v>168</v>
      </c>
      <c r="G118" s="28"/>
      <c r="H118" s="26">
        <v>3</v>
      </c>
      <c r="I118" s="29"/>
      <c r="J118" s="29">
        <f t="shared" si="3"/>
        <v>0</v>
      </c>
    </row>
    <row r="119" spans="2:10" ht="24.95" customHeight="1">
      <c r="B119" s="26">
        <v>115</v>
      </c>
      <c r="C119" s="9" t="s">
        <v>690</v>
      </c>
      <c r="D119" s="9" t="s">
        <v>695</v>
      </c>
      <c r="E119" s="9" t="s">
        <v>561</v>
      </c>
      <c r="F119" s="10" t="s">
        <v>168</v>
      </c>
      <c r="G119" s="28"/>
      <c r="H119" s="26">
        <v>3</v>
      </c>
      <c r="I119" s="29"/>
      <c r="J119" s="29">
        <f t="shared" si="3"/>
        <v>0</v>
      </c>
    </row>
    <row r="120" spans="2:10" ht="24.95" customHeight="1">
      <c r="B120" s="26">
        <v>116</v>
      </c>
      <c r="C120" s="9" t="s">
        <v>690</v>
      </c>
      <c r="D120" s="9" t="s">
        <v>696</v>
      </c>
      <c r="E120" s="9" t="s">
        <v>561</v>
      </c>
      <c r="F120" s="10" t="s">
        <v>168</v>
      </c>
      <c r="G120" s="28"/>
      <c r="H120" s="26">
        <v>3</v>
      </c>
      <c r="I120" s="29"/>
      <c r="J120" s="29">
        <f t="shared" si="3"/>
        <v>0</v>
      </c>
    </row>
    <row r="121" spans="2:10" ht="24.95" customHeight="1">
      <c r="B121" s="26">
        <v>117</v>
      </c>
      <c r="C121" s="9" t="s">
        <v>559</v>
      </c>
      <c r="D121" s="9" t="s">
        <v>697</v>
      </c>
      <c r="E121" s="9" t="s">
        <v>561</v>
      </c>
      <c r="F121" s="10" t="s">
        <v>168</v>
      </c>
      <c r="G121" s="28"/>
      <c r="H121" s="26">
        <v>3</v>
      </c>
      <c r="I121" s="29"/>
      <c r="J121" s="29">
        <f t="shared" si="3"/>
        <v>0</v>
      </c>
    </row>
    <row r="122" spans="2:10" ht="24.95" customHeight="1">
      <c r="B122" s="26">
        <v>118</v>
      </c>
      <c r="C122" s="9" t="s">
        <v>559</v>
      </c>
      <c r="D122" s="9" t="s">
        <v>698</v>
      </c>
      <c r="E122" s="9" t="s">
        <v>561</v>
      </c>
      <c r="F122" s="10" t="s">
        <v>168</v>
      </c>
      <c r="G122" s="28"/>
      <c r="H122" s="26">
        <v>3</v>
      </c>
      <c r="I122" s="29"/>
      <c r="J122" s="29">
        <f t="shared" si="3"/>
        <v>0</v>
      </c>
    </row>
    <row r="123" spans="2:10" ht="24.95" customHeight="1">
      <c r="B123" s="26">
        <v>119</v>
      </c>
      <c r="C123" s="9" t="s">
        <v>586</v>
      </c>
      <c r="D123" s="9" t="s">
        <v>699</v>
      </c>
      <c r="E123" s="9" t="s">
        <v>561</v>
      </c>
      <c r="F123" s="10" t="s">
        <v>168</v>
      </c>
      <c r="G123" s="28"/>
      <c r="H123" s="26">
        <v>3</v>
      </c>
      <c r="I123" s="29"/>
      <c r="J123" s="29">
        <f t="shared" si="3"/>
        <v>0</v>
      </c>
    </row>
    <row r="124" spans="2:10" ht="24.95" customHeight="1">
      <c r="B124" s="26">
        <v>120</v>
      </c>
      <c r="C124" s="9" t="s">
        <v>586</v>
      </c>
      <c r="D124" s="9" t="s">
        <v>700</v>
      </c>
      <c r="E124" s="9" t="s">
        <v>561</v>
      </c>
      <c r="F124" s="10" t="s">
        <v>168</v>
      </c>
      <c r="G124" s="28"/>
      <c r="H124" s="26">
        <v>3</v>
      </c>
      <c r="I124" s="29"/>
      <c r="J124" s="29">
        <f t="shared" si="3"/>
        <v>0</v>
      </c>
    </row>
    <row r="125" spans="2:10" ht="24.95" customHeight="1">
      <c r="B125" s="26">
        <v>121</v>
      </c>
      <c r="C125" s="9" t="s">
        <v>586</v>
      </c>
      <c r="D125" s="9" t="s">
        <v>701</v>
      </c>
      <c r="E125" s="9" t="s">
        <v>561</v>
      </c>
      <c r="F125" s="10" t="s">
        <v>168</v>
      </c>
      <c r="G125" s="28"/>
      <c r="H125" s="26">
        <v>3</v>
      </c>
      <c r="I125" s="29"/>
      <c r="J125" s="29">
        <f t="shared" si="3"/>
        <v>0</v>
      </c>
    </row>
    <row r="126" spans="2:10" ht="24.95" customHeight="1">
      <c r="B126" s="26">
        <v>122</v>
      </c>
      <c r="C126" s="9" t="s">
        <v>586</v>
      </c>
      <c r="D126" s="9" t="s">
        <v>702</v>
      </c>
      <c r="E126" s="9" t="s">
        <v>561</v>
      </c>
      <c r="F126" s="10" t="s">
        <v>168</v>
      </c>
      <c r="G126" s="28"/>
      <c r="H126" s="26">
        <v>3</v>
      </c>
      <c r="I126" s="29"/>
      <c r="J126" s="29">
        <f t="shared" si="3"/>
        <v>0</v>
      </c>
    </row>
    <row r="127" spans="2:10" ht="24.95" customHeight="1">
      <c r="B127" s="243" t="s">
        <v>192</v>
      </c>
      <c r="C127" s="243"/>
      <c r="D127" s="243"/>
      <c r="E127" s="243"/>
      <c r="F127" s="243"/>
      <c r="G127" s="243"/>
      <c r="H127" s="243"/>
      <c r="I127" s="243"/>
      <c r="J127" s="243"/>
    </row>
    <row r="128" spans="2:10" ht="24.95" customHeight="1">
      <c r="B128" s="26">
        <v>123</v>
      </c>
      <c r="C128" s="9" t="s">
        <v>559</v>
      </c>
      <c r="D128" s="9" t="s">
        <v>703</v>
      </c>
      <c r="E128" s="9" t="s">
        <v>561</v>
      </c>
      <c r="F128" s="10" t="s">
        <v>462</v>
      </c>
      <c r="G128" s="28"/>
      <c r="H128" s="26">
        <v>3</v>
      </c>
      <c r="I128" s="29"/>
      <c r="J128" s="29">
        <f t="shared" ref="J128:J170" si="4">I128*H128</f>
        <v>0</v>
      </c>
    </row>
    <row r="129" spans="2:10" ht="24.95" customHeight="1">
      <c r="B129" s="26">
        <v>124</v>
      </c>
      <c r="C129" s="9" t="s">
        <v>562</v>
      </c>
      <c r="D129" s="9" t="s">
        <v>704</v>
      </c>
      <c r="E129" s="9" t="s">
        <v>561</v>
      </c>
      <c r="F129" s="10" t="s">
        <v>462</v>
      </c>
      <c r="G129" s="28"/>
      <c r="H129" s="26">
        <v>3</v>
      </c>
      <c r="I129" s="29"/>
      <c r="J129" s="29">
        <f t="shared" si="4"/>
        <v>0</v>
      </c>
    </row>
    <row r="130" spans="2:10" ht="24.95" customHeight="1">
      <c r="B130" s="26">
        <v>125</v>
      </c>
      <c r="C130" s="9" t="s">
        <v>562</v>
      </c>
      <c r="D130" s="9" t="s">
        <v>705</v>
      </c>
      <c r="E130" s="9" t="s">
        <v>561</v>
      </c>
      <c r="F130" s="10" t="s">
        <v>462</v>
      </c>
      <c r="G130" s="28"/>
      <c r="H130" s="26">
        <v>3</v>
      </c>
      <c r="I130" s="29"/>
      <c r="J130" s="29">
        <f t="shared" si="4"/>
        <v>0</v>
      </c>
    </row>
    <row r="131" spans="2:10" ht="24.95" customHeight="1">
      <c r="B131" s="26">
        <v>126</v>
      </c>
      <c r="C131" s="9" t="s">
        <v>559</v>
      </c>
      <c r="D131" s="9" t="s">
        <v>706</v>
      </c>
      <c r="E131" s="9" t="s">
        <v>561</v>
      </c>
      <c r="F131" s="10" t="s">
        <v>462</v>
      </c>
      <c r="G131" s="28"/>
      <c r="H131" s="26">
        <v>3</v>
      </c>
      <c r="I131" s="29"/>
      <c r="J131" s="29">
        <f t="shared" si="4"/>
        <v>0</v>
      </c>
    </row>
    <row r="132" spans="2:10" ht="24.95" customHeight="1">
      <c r="B132" s="26">
        <v>127</v>
      </c>
      <c r="C132" s="9" t="s">
        <v>559</v>
      </c>
      <c r="D132" s="9" t="s">
        <v>707</v>
      </c>
      <c r="E132" s="9" t="s">
        <v>561</v>
      </c>
      <c r="F132" s="10" t="s">
        <v>462</v>
      </c>
      <c r="G132" s="28"/>
      <c r="H132" s="26">
        <v>3</v>
      </c>
      <c r="I132" s="29"/>
      <c r="J132" s="29">
        <f t="shared" si="4"/>
        <v>0</v>
      </c>
    </row>
    <row r="133" spans="2:10" ht="24.95" customHeight="1">
      <c r="B133" s="26">
        <v>128</v>
      </c>
      <c r="C133" s="9" t="s">
        <v>562</v>
      </c>
      <c r="D133" s="9" t="s">
        <v>708</v>
      </c>
      <c r="E133" s="9" t="s">
        <v>561</v>
      </c>
      <c r="F133" s="10" t="s">
        <v>462</v>
      </c>
      <c r="G133" s="28"/>
      <c r="H133" s="26">
        <v>3</v>
      </c>
      <c r="I133" s="29"/>
      <c r="J133" s="29">
        <f t="shared" si="4"/>
        <v>0</v>
      </c>
    </row>
    <row r="134" spans="2:10" ht="24.95" customHeight="1">
      <c r="B134" s="26">
        <v>129</v>
      </c>
      <c r="C134" s="9" t="s">
        <v>559</v>
      </c>
      <c r="D134" s="9" t="s">
        <v>709</v>
      </c>
      <c r="E134" s="9" t="s">
        <v>561</v>
      </c>
      <c r="F134" s="10" t="s">
        <v>462</v>
      </c>
      <c r="G134" s="28"/>
      <c r="H134" s="26">
        <v>3</v>
      </c>
      <c r="I134" s="29"/>
      <c r="J134" s="29">
        <f t="shared" si="4"/>
        <v>0</v>
      </c>
    </row>
    <row r="135" spans="2:10" ht="24.95" customHeight="1">
      <c r="B135" s="26">
        <v>130</v>
      </c>
      <c r="C135" s="9" t="s">
        <v>710</v>
      </c>
      <c r="D135" s="9" t="s">
        <v>711</v>
      </c>
      <c r="E135" s="9" t="s">
        <v>561</v>
      </c>
      <c r="F135" s="10" t="s">
        <v>219</v>
      </c>
      <c r="G135" s="28"/>
      <c r="H135" s="26">
        <v>3</v>
      </c>
      <c r="I135" s="29"/>
      <c r="J135" s="29">
        <f t="shared" si="4"/>
        <v>0</v>
      </c>
    </row>
    <row r="136" spans="2:10" ht="24.95" customHeight="1">
      <c r="B136" s="26">
        <v>131</v>
      </c>
      <c r="C136" s="9" t="s">
        <v>586</v>
      </c>
      <c r="D136" s="9" t="s">
        <v>712</v>
      </c>
      <c r="E136" s="9" t="s">
        <v>561</v>
      </c>
      <c r="F136" s="10" t="s">
        <v>219</v>
      </c>
      <c r="G136" s="28"/>
      <c r="H136" s="26">
        <v>3</v>
      </c>
      <c r="I136" s="29"/>
      <c r="J136" s="29">
        <f t="shared" si="4"/>
        <v>0</v>
      </c>
    </row>
    <row r="137" spans="2:10" ht="24.95" customHeight="1">
      <c r="B137" s="26">
        <v>132</v>
      </c>
      <c r="C137" s="9" t="s">
        <v>586</v>
      </c>
      <c r="D137" s="9" t="s">
        <v>713</v>
      </c>
      <c r="E137" s="9" t="s">
        <v>561</v>
      </c>
      <c r="F137" s="10" t="s">
        <v>219</v>
      </c>
      <c r="G137" s="28"/>
      <c r="H137" s="26">
        <v>3</v>
      </c>
      <c r="I137" s="29"/>
      <c r="J137" s="29">
        <f t="shared" si="4"/>
        <v>0</v>
      </c>
    </row>
    <row r="138" spans="2:10" ht="24.95" customHeight="1">
      <c r="B138" s="26">
        <v>133</v>
      </c>
      <c r="C138" s="9" t="s">
        <v>586</v>
      </c>
      <c r="D138" s="9" t="s">
        <v>714</v>
      </c>
      <c r="E138" s="9" t="s">
        <v>561</v>
      </c>
      <c r="F138" s="10" t="s">
        <v>219</v>
      </c>
      <c r="G138" s="28"/>
      <c r="H138" s="26">
        <v>3</v>
      </c>
      <c r="I138" s="29"/>
      <c r="J138" s="29">
        <f t="shared" si="4"/>
        <v>0</v>
      </c>
    </row>
    <row r="139" spans="2:10" ht="24.95" customHeight="1">
      <c r="B139" s="26">
        <v>134</v>
      </c>
      <c r="C139" s="9" t="s">
        <v>586</v>
      </c>
      <c r="D139" s="9" t="s">
        <v>715</v>
      </c>
      <c r="E139" s="9" t="s">
        <v>561</v>
      </c>
      <c r="F139" s="10" t="s">
        <v>219</v>
      </c>
      <c r="G139" s="28"/>
      <c r="H139" s="26">
        <v>3</v>
      </c>
      <c r="I139" s="29"/>
      <c r="J139" s="29">
        <f t="shared" si="4"/>
        <v>0</v>
      </c>
    </row>
    <row r="140" spans="2:10" ht="24.95" customHeight="1">
      <c r="B140" s="26">
        <v>135</v>
      </c>
      <c r="C140" s="9" t="s">
        <v>586</v>
      </c>
      <c r="D140" s="9" t="s">
        <v>716</v>
      </c>
      <c r="E140" s="9" t="s">
        <v>561</v>
      </c>
      <c r="F140" s="10" t="s">
        <v>219</v>
      </c>
      <c r="G140" s="28"/>
      <c r="H140" s="26">
        <v>3</v>
      </c>
      <c r="I140" s="29"/>
      <c r="J140" s="29">
        <f t="shared" si="4"/>
        <v>0</v>
      </c>
    </row>
    <row r="141" spans="2:10" ht="24.95" customHeight="1">
      <c r="B141" s="26">
        <v>136</v>
      </c>
      <c r="C141" s="9" t="s">
        <v>717</v>
      </c>
      <c r="D141" s="9" t="s">
        <v>718</v>
      </c>
      <c r="E141" s="9" t="s">
        <v>561</v>
      </c>
      <c r="F141" s="10" t="s">
        <v>219</v>
      </c>
      <c r="G141" s="28"/>
      <c r="H141" s="26">
        <v>3</v>
      </c>
      <c r="I141" s="29"/>
      <c r="J141" s="29">
        <f t="shared" si="4"/>
        <v>0</v>
      </c>
    </row>
    <row r="142" spans="2:10" ht="24.95" customHeight="1">
      <c r="B142" s="26">
        <v>137</v>
      </c>
      <c r="C142" s="9" t="s">
        <v>717</v>
      </c>
      <c r="D142" s="9" t="s">
        <v>719</v>
      </c>
      <c r="E142" s="9" t="s">
        <v>561</v>
      </c>
      <c r="F142" s="10" t="s">
        <v>219</v>
      </c>
      <c r="G142" s="28"/>
      <c r="H142" s="26">
        <v>3</v>
      </c>
      <c r="I142" s="29"/>
      <c r="J142" s="29">
        <f t="shared" si="4"/>
        <v>0</v>
      </c>
    </row>
    <row r="143" spans="2:10" ht="24.95" customHeight="1">
      <c r="B143" s="26">
        <v>138</v>
      </c>
      <c r="C143" s="9" t="s">
        <v>720</v>
      </c>
      <c r="D143" s="9" t="s">
        <v>721</v>
      </c>
      <c r="E143" s="9" t="s">
        <v>561</v>
      </c>
      <c r="F143" s="10" t="s">
        <v>552</v>
      </c>
      <c r="G143" s="28"/>
      <c r="H143" s="26">
        <v>3</v>
      </c>
      <c r="I143" s="29"/>
      <c r="J143" s="29">
        <f t="shared" si="4"/>
        <v>0</v>
      </c>
    </row>
    <row r="144" spans="2:10" ht="24.95" customHeight="1">
      <c r="B144" s="26">
        <v>139</v>
      </c>
      <c r="C144" s="9" t="s">
        <v>722</v>
      </c>
      <c r="D144" s="9" t="s">
        <v>723</v>
      </c>
      <c r="E144" s="9" t="s">
        <v>561</v>
      </c>
      <c r="F144" s="10" t="s">
        <v>257</v>
      </c>
      <c r="G144" s="28"/>
      <c r="H144" s="26">
        <v>3</v>
      </c>
      <c r="I144" s="29"/>
      <c r="J144" s="29">
        <f t="shared" si="4"/>
        <v>0</v>
      </c>
    </row>
    <row r="145" spans="2:10" ht="24.95" customHeight="1">
      <c r="B145" s="26">
        <v>140</v>
      </c>
      <c r="C145" s="9" t="s">
        <v>722</v>
      </c>
      <c r="D145" s="9" t="s">
        <v>724</v>
      </c>
      <c r="E145" s="9" t="s">
        <v>561</v>
      </c>
      <c r="F145" s="10" t="s">
        <v>257</v>
      </c>
      <c r="G145" s="28"/>
      <c r="H145" s="26">
        <v>3</v>
      </c>
      <c r="I145" s="29"/>
      <c r="J145" s="29">
        <f t="shared" si="4"/>
        <v>0</v>
      </c>
    </row>
    <row r="146" spans="2:10" ht="24.95" customHeight="1">
      <c r="B146" s="26">
        <v>141</v>
      </c>
      <c r="C146" s="9" t="s">
        <v>620</v>
      </c>
      <c r="D146" s="9" t="s">
        <v>725</v>
      </c>
      <c r="E146" s="9" t="s">
        <v>561</v>
      </c>
      <c r="F146" s="10" t="s">
        <v>257</v>
      </c>
      <c r="G146" s="28"/>
      <c r="H146" s="26">
        <v>3</v>
      </c>
      <c r="I146" s="29"/>
      <c r="J146" s="29">
        <f t="shared" si="4"/>
        <v>0</v>
      </c>
    </row>
    <row r="147" spans="2:10" ht="24.95" customHeight="1">
      <c r="B147" s="26">
        <v>142</v>
      </c>
      <c r="C147" s="9" t="s">
        <v>620</v>
      </c>
      <c r="D147" s="9" t="s">
        <v>726</v>
      </c>
      <c r="E147" s="9" t="s">
        <v>561</v>
      </c>
      <c r="F147" s="10" t="s">
        <v>257</v>
      </c>
      <c r="G147" s="28"/>
      <c r="H147" s="26">
        <v>3</v>
      </c>
      <c r="I147" s="29"/>
      <c r="J147" s="29">
        <f t="shared" si="4"/>
        <v>0</v>
      </c>
    </row>
    <row r="148" spans="2:10" ht="24.95" customHeight="1">
      <c r="B148" s="26">
        <v>143</v>
      </c>
      <c r="C148" s="9" t="s">
        <v>620</v>
      </c>
      <c r="D148" s="9" t="s">
        <v>727</v>
      </c>
      <c r="E148" s="9" t="s">
        <v>561</v>
      </c>
      <c r="F148" s="10" t="s">
        <v>257</v>
      </c>
      <c r="G148" s="28"/>
      <c r="H148" s="26">
        <v>3</v>
      </c>
      <c r="I148" s="29"/>
      <c r="J148" s="29">
        <f t="shared" si="4"/>
        <v>0</v>
      </c>
    </row>
    <row r="149" spans="2:10" ht="24.95" customHeight="1">
      <c r="B149" s="26">
        <v>144</v>
      </c>
      <c r="C149" s="9" t="s">
        <v>728</v>
      </c>
      <c r="D149" s="9" t="s">
        <v>729</v>
      </c>
      <c r="E149" s="9" t="s">
        <v>561</v>
      </c>
      <c r="F149" s="10" t="s">
        <v>267</v>
      </c>
      <c r="G149" s="28"/>
      <c r="H149" s="26">
        <v>3</v>
      </c>
      <c r="I149" s="29"/>
      <c r="J149" s="29">
        <f t="shared" si="4"/>
        <v>0</v>
      </c>
    </row>
    <row r="150" spans="2:10" ht="24.95" customHeight="1">
      <c r="B150" s="26">
        <v>145</v>
      </c>
      <c r="C150" s="9" t="s">
        <v>722</v>
      </c>
      <c r="D150" s="9" t="s">
        <v>730</v>
      </c>
      <c r="E150" s="9" t="s">
        <v>561</v>
      </c>
      <c r="F150" s="10" t="s">
        <v>271</v>
      </c>
      <c r="G150" s="28"/>
      <c r="H150" s="26">
        <v>3</v>
      </c>
      <c r="I150" s="29"/>
      <c r="J150" s="29">
        <f t="shared" si="4"/>
        <v>0</v>
      </c>
    </row>
    <row r="151" spans="2:10" ht="24.95" customHeight="1">
      <c r="B151" s="26">
        <v>146</v>
      </c>
      <c r="C151" s="9" t="s">
        <v>620</v>
      </c>
      <c r="D151" s="9" t="s">
        <v>731</v>
      </c>
      <c r="E151" s="9" t="s">
        <v>561</v>
      </c>
      <c r="F151" s="10" t="s">
        <v>271</v>
      </c>
      <c r="G151" s="28"/>
      <c r="H151" s="26">
        <v>3</v>
      </c>
      <c r="I151" s="29"/>
      <c r="J151" s="29">
        <f t="shared" si="4"/>
        <v>0</v>
      </c>
    </row>
    <row r="152" spans="2:10" ht="24.95" customHeight="1">
      <c r="B152" s="26">
        <v>147</v>
      </c>
      <c r="C152" s="9" t="s">
        <v>586</v>
      </c>
      <c r="D152" s="9" t="s">
        <v>732</v>
      </c>
      <c r="E152" s="9" t="s">
        <v>561</v>
      </c>
      <c r="F152" s="10" t="s">
        <v>271</v>
      </c>
      <c r="G152" s="28"/>
      <c r="H152" s="26">
        <v>3</v>
      </c>
      <c r="I152" s="29"/>
      <c r="J152" s="29">
        <f t="shared" si="4"/>
        <v>0</v>
      </c>
    </row>
    <row r="153" spans="2:10" ht="24.95" customHeight="1">
      <c r="B153" s="26">
        <v>148</v>
      </c>
      <c r="C153" s="9" t="s">
        <v>586</v>
      </c>
      <c r="D153" s="9" t="s">
        <v>733</v>
      </c>
      <c r="E153" s="9" t="s">
        <v>561</v>
      </c>
      <c r="F153" s="10" t="s">
        <v>271</v>
      </c>
      <c r="G153" s="28"/>
      <c r="H153" s="26">
        <v>3</v>
      </c>
      <c r="I153" s="29"/>
      <c r="J153" s="29">
        <f t="shared" si="4"/>
        <v>0</v>
      </c>
    </row>
    <row r="154" spans="2:10" ht="24.95" customHeight="1">
      <c r="B154" s="26">
        <v>149</v>
      </c>
      <c r="C154" s="9" t="s">
        <v>722</v>
      </c>
      <c r="D154" s="9" t="s">
        <v>734</v>
      </c>
      <c r="E154" s="9" t="s">
        <v>561</v>
      </c>
      <c r="F154" s="10" t="s">
        <v>271</v>
      </c>
      <c r="G154" s="28"/>
      <c r="H154" s="26">
        <v>3</v>
      </c>
      <c r="I154" s="29"/>
      <c r="J154" s="29">
        <f t="shared" si="4"/>
        <v>0</v>
      </c>
    </row>
    <row r="155" spans="2:10" ht="24.95" customHeight="1">
      <c r="B155" s="26">
        <v>150</v>
      </c>
      <c r="C155" s="9" t="s">
        <v>722</v>
      </c>
      <c r="D155" s="9" t="s">
        <v>735</v>
      </c>
      <c r="E155" s="9" t="s">
        <v>561</v>
      </c>
      <c r="F155" s="10" t="s">
        <v>271</v>
      </c>
      <c r="G155" s="28"/>
      <c r="H155" s="26">
        <v>3</v>
      </c>
      <c r="I155" s="29"/>
      <c r="J155" s="29">
        <f t="shared" si="4"/>
        <v>0</v>
      </c>
    </row>
    <row r="156" spans="2:10" ht="24.95" customHeight="1">
      <c r="B156" s="26">
        <v>151</v>
      </c>
      <c r="C156" s="9" t="s">
        <v>736</v>
      </c>
      <c r="D156" s="9" t="s">
        <v>737</v>
      </c>
      <c r="E156" s="9" t="s">
        <v>561</v>
      </c>
      <c r="F156" s="10" t="s">
        <v>271</v>
      </c>
      <c r="G156" s="28"/>
      <c r="H156" s="26">
        <v>3</v>
      </c>
      <c r="I156" s="29"/>
      <c r="J156" s="29">
        <f t="shared" si="4"/>
        <v>0</v>
      </c>
    </row>
    <row r="157" spans="2:10" ht="24.95" customHeight="1">
      <c r="B157" s="26">
        <v>152</v>
      </c>
      <c r="C157" s="9" t="s">
        <v>586</v>
      </c>
      <c r="D157" s="9" t="s">
        <v>738</v>
      </c>
      <c r="E157" s="9" t="s">
        <v>561</v>
      </c>
      <c r="F157" s="10" t="s">
        <v>271</v>
      </c>
      <c r="G157" s="28"/>
      <c r="H157" s="26">
        <v>3</v>
      </c>
      <c r="I157" s="29"/>
      <c r="J157" s="29">
        <f t="shared" si="4"/>
        <v>0</v>
      </c>
    </row>
    <row r="158" spans="2:10" ht="24.95" customHeight="1">
      <c r="B158" s="26">
        <v>153</v>
      </c>
      <c r="C158" s="9" t="s">
        <v>722</v>
      </c>
      <c r="D158" s="9" t="s">
        <v>739</v>
      </c>
      <c r="E158" s="9" t="s">
        <v>561</v>
      </c>
      <c r="F158" s="10" t="s">
        <v>271</v>
      </c>
      <c r="G158" s="28"/>
      <c r="H158" s="26">
        <v>3</v>
      </c>
      <c r="I158" s="29"/>
      <c r="J158" s="29">
        <f t="shared" si="4"/>
        <v>0</v>
      </c>
    </row>
    <row r="159" spans="2:10" ht="24.95" customHeight="1">
      <c r="B159" s="26">
        <v>154</v>
      </c>
      <c r="C159" s="9" t="s">
        <v>722</v>
      </c>
      <c r="D159" s="9" t="s">
        <v>740</v>
      </c>
      <c r="E159" s="9" t="s">
        <v>561</v>
      </c>
      <c r="F159" s="10" t="s">
        <v>271</v>
      </c>
      <c r="G159" s="28"/>
      <c r="H159" s="26">
        <v>3</v>
      </c>
      <c r="I159" s="29"/>
      <c r="J159" s="29">
        <f t="shared" si="4"/>
        <v>0</v>
      </c>
    </row>
    <row r="160" spans="2:10" ht="24.95" customHeight="1">
      <c r="B160" s="26">
        <v>155</v>
      </c>
      <c r="C160" s="9" t="s">
        <v>722</v>
      </c>
      <c r="D160" s="9" t="s">
        <v>741</v>
      </c>
      <c r="E160" s="9" t="s">
        <v>561</v>
      </c>
      <c r="F160" s="10" t="s">
        <v>271</v>
      </c>
      <c r="G160" s="28"/>
      <c r="H160" s="26">
        <v>3</v>
      </c>
      <c r="I160" s="29"/>
      <c r="J160" s="29">
        <f t="shared" si="4"/>
        <v>0</v>
      </c>
    </row>
    <row r="161" spans="2:10" ht="24.95" customHeight="1">
      <c r="B161" s="26">
        <v>156</v>
      </c>
      <c r="C161" s="9" t="s">
        <v>722</v>
      </c>
      <c r="D161" s="9" t="s">
        <v>742</v>
      </c>
      <c r="E161" s="9" t="s">
        <v>561</v>
      </c>
      <c r="F161" s="10" t="s">
        <v>271</v>
      </c>
      <c r="G161" s="28"/>
      <c r="H161" s="26">
        <v>3</v>
      </c>
      <c r="I161" s="29"/>
      <c r="J161" s="29">
        <f t="shared" si="4"/>
        <v>0</v>
      </c>
    </row>
    <row r="162" spans="2:10" ht="24.95" customHeight="1">
      <c r="B162" s="26">
        <v>157</v>
      </c>
      <c r="C162" s="9" t="s">
        <v>620</v>
      </c>
      <c r="D162" s="9" t="s">
        <v>743</v>
      </c>
      <c r="E162" s="9" t="s">
        <v>561</v>
      </c>
      <c r="F162" s="10" t="s">
        <v>271</v>
      </c>
      <c r="G162" s="28"/>
      <c r="H162" s="26">
        <v>3</v>
      </c>
      <c r="I162" s="29"/>
      <c r="J162" s="29">
        <f t="shared" si="4"/>
        <v>0</v>
      </c>
    </row>
    <row r="163" spans="2:10" ht="24.95" customHeight="1">
      <c r="B163" s="26">
        <v>158</v>
      </c>
      <c r="C163" s="9" t="s">
        <v>744</v>
      </c>
      <c r="D163" s="9" t="s">
        <v>745</v>
      </c>
      <c r="E163" s="9" t="s">
        <v>561</v>
      </c>
      <c r="F163" s="10" t="s">
        <v>525</v>
      </c>
      <c r="G163" s="28"/>
      <c r="H163" s="26">
        <v>3</v>
      </c>
      <c r="I163" s="29"/>
      <c r="J163" s="29">
        <f t="shared" si="4"/>
        <v>0</v>
      </c>
    </row>
    <row r="164" spans="2:10" ht="24.95" customHeight="1">
      <c r="B164" s="26">
        <v>159</v>
      </c>
      <c r="C164" s="9" t="s">
        <v>746</v>
      </c>
      <c r="D164" s="9" t="s">
        <v>747</v>
      </c>
      <c r="E164" s="9" t="s">
        <v>561</v>
      </c>
      <c r="F164" s="10" t="s">
        <v>525</v>
      </c>
      <c r="G164" s="28"/>
      <c r="H164" s="26">
        <v>3</v>
      </c>
      <c r="I164" s="29"/>
      <c r="J164" s="29">
        <f t="shared" si="4"/>
        <v>0</v>
      </c>
    </row>
    <row r="165" spans="2:10" ht="24.95" customHeight="1">
      <c r="B165" s="26">
        <v>160</v>
      </c>
      <c r="C165" s="9" t="s">
        <v>746</v>
      </c>
      <c r="D165" s="9" t="s">
        <v>748</v>
      </c>
      <c r="E165" s="9" t="s">
        <v>561</v>
      </c>
      <c r="F165" s="10" t="s">
        <v>525</v>
      </c>
      <c r="G165" s="28"/>
      <c r="H165" s="26">
        <v>3</v>
      </c>
      <c r="I165" s="29"/>
      <c r="J165" s="29">
        <f t="shared" si="4"/>
        <v>0</v>
      </c>
    </row>
    <row r="166" spans="2:10" ht="24.95" customHeight="1">
      <c r="B166" s="26">
        <v>161</v>
      </c>
      <c r="C166" s="9" t="s">
        <v>749</v>
      </c>
      <c r="D166" s="9" t="s">
        <v>750</v>
      </c>
      <c r="E166" s="9" t="s">
        <v>561</v>
      </c>
      <c r="F166" s="10" t="s">
        <v>525</v>
      </c>
      <c r="G166" s="28"/>
      <c r="H166" s="26">
        <v>3</v>
      </c>
      <c r="I166" s="29"/>
      <c r="J166" s="29">
        <f t="shared" si="4"/>
        <v>0</v>
      </c>
    </row>
    <row r="167" spans="2:10" ht="24.95" customHeight="1">
      <c r="B167" s="26">
        <v>162</v>
      </c>
      <c r="C167" s="9" t="s">
        <v>751</v>
      </c>
      <c r="D167" s="9" t="s">
        <v>752</v>
      </c>
      <c r="E167" s="9" t="s">
        <v>561</v>
      </c>
      <c r="F167" s="10" t="s">
        <v>354</v>
      </c>
      <c r="G167" s="28"/>
      <c r="H167" s="26">
        <v>3</v>
      </c>
      <c r="I167" s="29"/>
      <c r="J167" s="29">
        <f t="shared" si="4"/>
        <v>0</v>
      </c>
    </row>
    <row r="168" spans="2:10" ht="24.95" customHeight="1">
      <c r="B168" s="26">
        <v>163</v>
      </c>
      <c r="C168" s="9" t="s">
        <v>749</v>
      </c>
      <c r="D168" s="9" t="s">
        <v>753</v>
      </c>
      <c r="E168" s="9" t="s">
        <v>561</v>
      </c>
      <c r="F168" s="10" t="s">
        <v>754</v>
      </c>
      <c r="G168" s="28"/>
      <c r="H168" s="26">
        <v>3</v>
      </c>
      <c r="I168" s="29"/>
      <c r="J168" s="29">
        <f t="shared" si="4"/>
        <v>0</v>
      </c>
    </row>
    <row r="169" spans="2:10" ht="24.95" customHeight="1">
      <c r="B169" s="26">
        <v>164</v>
      </c>
      <c r="C169" s="9" t="s">
        <v>722</v>
      </c>
      <c r="D169" s="9" t="s">
        <v>755</v>
      </c>
      <c r="E169" s="9" t="s">
        <v>561</v>
      </c>
      <c r="F169" s="10" t="s">
        <v>358</v>
      </c>
      <c r="G169" s="28"/>
      <c r="H169" s="26">
        <v>3</v>
      </c>
      <c r="I169" s="29"/>
      <c r="J169" s="29">
        <f t="shared" si="4"/>
        <v>0</v>
      </c>
    </row>
    <row r="170" spans="2:10" ht="24.95" customHeight="1">
      <c r="B170" s="26">
        <v>165</v>
      </c>
      <c r="C170" s="9" t="s">
        <v>722</v>
      </c>
      <c r="D170" s="9" t="s">
        <v>756</v>
      </c>
      <c r="E170" s="9" t="s">
        <v>561</v>
      </c>
      <c r="F170" s="10" t="s">
        <v>358</v>
      </c>
      <c r="G170" s="28"/>
      <c r="H170" s="26">
        <v>3</v>
      </c>
      <c r="I170" s="29"/>
      <c r="J170" s="29">
        <f t="shared" si="4"/>
        <v>0</v>
      </c>
    </row>
    <row r="171" spans="2:10" ht="24.95" customHeight="1">
      <c r="B171" s="245" t="s">
        <v>513</v>
      </c>
      <c r="C171" s="245"/>
      <c r="D171" s="245"/>
      <c r="E171" s="245"/>
      <c r="F171" s="245"/>
      <c r="G171" s="245"/>
      <c r="H171" s="245"/>
      <c r="I171" s="245"/>
      <c r="J171" s="245"/>
    </row>
    <row r="172" spans="2:10" ht="24.95" customHeight="1">
      <c r="B172" s="26">
        <v>166</v>
      </c>
      <c r="C172" s="9" t="s">
        <v>749</v>
      </c>
      <c r="D172" s="9" t="s">
        <v>757</v>
      </c>
      <c r="E172" s="9" t="s">
        <v>561</v>
      </c>
      <c r="F172" s="10" t="s">
        <v>375</v>
      </c>
      <c r="G172" s="26"/>
      <c r="H172" s="26">
        <v>3</v>
      </c>
      <c r="I172" s="31"/>
      <c r="J172" s="31">
        <f>I172*H172</f>
        <v>0</v>
      </c>
    </row>
    <row r="173" spans="2:10" ht="24.95" customHeight="1">
      <c r="I173" s="32" t="s">
        <v>382</v>
      </c>
      <c r="J173" s="33">
        <f>SUM(J5:J126,J128:J170,J172)</f>
        <v>0</v>
      </c>
    </row>
    <row r="174" spans="2:10" ht="24.95" customHeight="1"/>
    <row r="175" spans="2:10" ht="24.95" customHeight="1"/>
    <row r="176" spans="2:10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40.9" customHeight="1"/>
    <row r="199" ht="40.9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19.899999999999999" customHeight="1"/>
    <row r="234" ht="24.75" customHeight="1"/>
  </sheetData>
  <mergeCells count="4">
    <mergeCell ref="B2:J2"/>
    <mergeCell ref="B4:J4"/>
    <mergeCell ref="B127:J127"/>
    <mergeCell ref="B171:J17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K87"/>
  <sheetViews>
    <sheetView topLeftCell="A7" zoomScale="65" zoomScaleNormal="65" workbookViewId="0">
      <selection activeCell="H14" sqref="H14"/>
    </sheetView>
  </sheetViews>
  <sheetFormatPr defaultRowHeight="14.25"/>
  <cols>
    <col min="1" max="1" width="2.625" style="39" customWidth="1"/>
    <col min="2" max="2" width="4.25" style="23" customWidth="1"/>
    <col min="3" max="3" width="50.125" style="24" customWidth="1"/>
    <col min="4" max="5" width="16.625" style="24" customWidth="1"/>
    <col min="6" max="6" width="42" style="24" customWidth="1"/>
    <col min="7" max="7" width="13.375" style="23" customWidth="1"/>
    <col min="8" max="8" width="16" style="23" customWidth="1"/>
    <col min="9" max="9" width="11.5" style="23"/>
    <col min="10" max="10" width="11.375" style="23" customWidth="1"/>
    <col min="11" max="11" width="20.5" style="23" customWidth="1"/>
    <col min="12" max="252" width="10.625" style="23" customWidth="1"/>
    <col min="253" max="1021" width="10.625" style="39" customWidth="1"/>
    <col min="1022" max="1025" width="8.625" style="39" customWidth="1"/>
  </cols>
  <sheetData>
    <row r="2" spans="2:12" ht="24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2" ht="63.9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758</v>
      </c>
      <c r="G3" s="4" t="s">
        <v>6</v>
      </c>
      <c r="H3" s="4" t="s">
        <v>7</v>
      </c>
      <c r="I3" s="5" t="s">
        <v>8</v>
      </c>
      <c r="J3" s="5" t="s">
        <v>9</v>
      </c>
      <c r="K3" s="252"/>
      <c r="L3" s="252"/>
    </row>
    <row r="4" spans="2:12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2" ht="24.95" customHeight="1">
      <c r="B5" s="51">
        <v>1</v>
      </c>
      <c r="C5" s="52" t="s">
        <v>759</v>
      </c>
      <c r="D5" s="53" t="s">
        <v>760</v>
      </c>
      <c r="E5" s="53" t="s">
        <v>761</v>
      </c>
      <c r="F5" s="53" t="s">
        <v>390</v>
      </c>
      <c r="G5" s="54"/>
      <c r="H5" s="51">
        <v>3</v>
      </c>
      <c r="I5" s="54"/>
      <c r="J5" s="54"/>
    </row>
    <row r="6" spans="2:12" ht="24.95" customHeight="1">
      <c r="B6" s="51">
        <v>2</v>
      </c>
      <c r="C6" s="52" t="s">
        <v>762</v>
      </c>
      <c r="D6" s="53" t="s">
        <v>763</v>
      </c>
      <c r="E6" s="53" t="s">
        <v>761</v>
      </c>
      <c r="F6" s="53" t="s">
        <v>390</v>
      </c>
      <c r="G6" s="51" t="s">
        <v>764</v>
      </c>
      <c r="H6" s="51">
        <v>2</v>
      </c>
      <c r="I6" s="54"/>
      <c r="J6" s="54"/>
    </row>
    <row r="7" spans="2:12" ht="24.95" customHeight="1">
      <c r="B7" s="51">
        <v>3</v>
      </c>
      <c r="C7" s="52" t="s">
        <v>765</v>
      </c>
      <c r="D7" s="53" t="s">
        <v>766</v>
      </c>
      <c r="E7" s="53" t="s">
        <v>767</v>
      </c>
      <c r="F7" s="53" t="s">
        <v>446</v>
      </c>
      <c r="G7" s="54"/>
      <c r="H7" s="51">
        <v>3</v>
      </c>
      <c r="I7" s="54"/>
      <c r="J7" s="54"/>
    </row>
    <row r="8" spans="2:12" ht="24.95" customHeight="1">
      <c r="B8" s="51">
        <v>4</v>
      </c>
      <c r="C8" s="52" t="s">
        <v>768</v>
      </c>
      <c r="D8" s="53" t="s">
        <v>769</v>
      </c>
      <c r="E8" s="53" t="s">
        <v>770</v>
      </c>
      <c r="F8" s="53" t="s">
        <v>30</v>
      </c>
      <c r="G8" s="54"/>
      <c r="H8" s="51">
        <v>3</v>
      </c>
      <c r="I8" s="54"/>
      <c r="J8" s="54"/>
    </row>
    <row r="9" spans="2:12" ht="26.25" customHeight="1">
      <c r="B9" s="51">
        <v>5</v>
      </c>
      <c r="C9" s="52" t="s">
        <v>771</v>
      </c>
      <c r="D9" s="55">
        <v>502227702</v>
      </c>
      <c r="E9" s="53" t="s">
        <v>772</v>
      </c>
      <c r="F9" s="53" t="s">
        <v>30</v>
      </c>
      <c r="G9" s="51" t="s">
        <v>773</v>
      </c>
      <c r="H9" s="51">
        <v>3</v>
      </c>
      <c r="I9" s="54"/>
      <c r="J9" s="54"/>
    </row>
    <row r="10" spans="2:12" ht="24.95" customHeight="1">
      <c r="B10" s="51">
        <v>6</v>
      </c>
      <c r="C10" s="52" t="s">
        <v>774</v>
      </c>
      <c r="D10" s="53" t="s">
        <v>775</v>
      </c>
      <c r="E10" s="53" t="s">
        <v>770</v>
      </c>
      <c r="F10" s="53" t="s">
        <v>35</v>
      </c>
      <c r="G10" s="51"/>
      <c r="H10" s="51">
        <v>3</v>
      </c>
      <c r="I10" s="54"/>
      <c r="J10" s="54"/>
    </row>
    <row r="11" spans="2:12" ht="24.95" customHeight="1">
      <c r="B11" s="51">
        <v>7</v>
      </c>
      <c r="C11" s="52" t="s">
        <v>776</v>
      </c>
      <c r="D11" s="53" t="s">
        <v>777</v>
      </c>
      <c r="E11" s="53" t="s">
        <v>778</v>
      </c>
      <c r="F11" s="53" t="s">
        <v>168</v>
      </c>
      <c r="G11" s="51" t="s">
        <v>779</v>
      </c>
      <c r="H11" s="51">
        <v>1</v>
      </c>
      <c r="I11" s="54"/>
      <c r="J11" s="54"/>
    </row>
    <row r="12" spans="2:12" ht="24.95" customHeight="1">
      <c r="B12" s="51">
        <v>8</v>
      </c>
      <c r="C12" s="52" t="s">
        <v>780</v>
      </c>
      <c r="D12" s="53" t="s">
        <v>781</v>
      </c>
      <c r="E12" s="53" t="s">
        <v>782</v>
      </c>
      <c r="F12" s="53" t="s">
        <v>168</v>
      </c>
      <c r="G12" s="51" t="s">
        <v>779</v>
      </c>
      <c r="H12" s="51">
        <v>1</v>
      </c>
      <c r="I12" s="54"/>
      <c r="J12" s="54"/>
    </row>
    <row r="13" spans="2:12" ht="24.95" customHeight="1">
      <c r="B13" s="51">
        <v>9</v>
      </c>
      <c r="C13" s="52" t="s">
        <v>783</v>
      </c>
      <c r="D13" s="53" t="s">
        <v>784</v>
      </c>
      <c r="E13" s="53" t="s">
        <v>772</v>
      </c>
      <c r="F13" s="53" t="s">
        <v>168</v>
      </c>
      <c r="G13" s="51" t="s">
        <v>785</v>
      </c>
      <c r="H13" s="51">
        <v>2</v>
      </c>
      <c r="I13" s="54"/>
      <c r="J13" s="54"/>
    </row>
    <row r="14" spans="2:12" ht="24.95" customHeight="1">
      <c r="B14" s="51">
        <v>10</v>
      </c>
      <c r="C14" s="52" t="s">
        <v>786</v>
      </c>
      <c r="D14" s="53" t="s">
        <v>787</v>
      </c>
      <c r="E14" s="53" t="s">
        <v>767</v>
      </c>
      <c r="F14" s="53" t="s">
        <v>168</v>
      </c>
      <c r="G14" s="51" t="s">
        <v>788</v>
      </c>
      <c r="H14" s="51">
        <v>0</v>
      </c>
      <c r="I14" s="54"/>
      <c r="J14" s="54"/>
    </row>
    <row r="15" spans="2:12" ht="24.95" customHeight="1">
      <c r="B15" s="51">
        <v>11</v>
      </c>
      <c r="C15" s="52" t="s">
        <v>789</v>
      </c>
      <c r="D15" s="53" t="s">
        <v>790</v>
      </c>
      <c r="E15" s="53" t="s">
        <v>782</v>
      </c>
      <c r="F15" s="53" t="s">
        <v>168</v>
      </c>
      <c r="G15" s="51"/>
      <c r="H15" s="51">
        <v>3</v>
      </c>
      <c r="I15" s="54"/>
      <c r="J15" s="54"/>
    </row>
    <row r="16" spans="2:12" ht="24.95" customHeight="1">
      <c r="B16" s="51">
        <v>12</v>
      </c>
      <c r="C16" s="52" t="s">
        <v>791</v>
      </c>
      <c r="D16" s="53" t="s">
        <v>792</v>
      </c>
      <c r="E16" s="53" t="s">
        <v>778</v>
      </c>
      <c r="F16" s="53" t="s">
        <v>168</v>
      </c>
      <c r="G16" s="54"/>
      <c r="H16" s="51">
        <v>3</v>
      </c>
      <c r="I16" s="54"/>
      <c r="J16" s="54"/>
    </row>
    <row r="17" spans="2:10" ht="24.95" customHeight="1">
      <c r="B17" s="251" t="s">
        <v>793</v>
      </c>
      <c r="C17" s="251"/>
      <c r="D17" s="251"/>
      <c r="E17" s="251"/>
      <c r="F17" s="251"/>
      <c r="G17" s="251"/>
      <c r="H17" s="251"/>
      <c r="I17" s="251"/>
      <c r="J17" s="251"/>
    </row>
    <row r="18" spans="2:10" ht="24.95" customHeight="1">
      <c r="B18" s="51">
        <v>13</v>
      </c>
      <c r="C18" s="52" t="s">
        <v>794</v>
      </c>
      <c r="D18" s="53" t="s">
        <v>795</v>
      </c>
      <c r="E18" s="53" t="s">
        <v>761</v>
      </c>
      <c r="F18" s="53" t="s">
        <v>507</v>
      </c>
      <c r="G18" s="51" t="s">
        <v>796</v>
      </c>
      <c r="H18" s="51">
        <v>3</v>
      </c>
      <c r="I18" s="54"/>
      <c r="J18" s="54"/>
    </row>
    <row r="19" spans="2:10" ht="24.95" customHeight="1">
      <c r="B19" s="251" t="s">
        <v>797</v>
      </c>
      <c r="C19" s="251"/>
      <c r="D19" s="251"/>
      <c r="E19" s="251"/>
      <c r="F19" s="251"/>
      <c r="G19" s="251"/>
      <c r="H19" s="251"/>
      <c r="I19" s="251"/>
      <c r="J19" s="251"/>
    </row>
    <row r="20" spans="2:10" ht="24.95" customHeight="1">
      <c r="B20" s="51">
        <v>14</v>
      </c>
      <c r="C20" s="52" t="s">
        <v>798</v>
      </c>
      <c r="D20" s="53" t="s">
        <v>799</v>
      </c>
      <c r="E20" s="53" t="s">
        <v>761</v>
      </c>
      <c r="F20" s="53" t="s">
        <v>800</v>
      </c>
      <c r="G20" s="51" t="s">
        <v>796</v>
      </c>
      <c r="H20" s="51">
        <v>3</v>
      </c>
      <c r="I20" s="54"/>
      <c r="J20" s="54"/>
    </row>
    <row r="21" spans="2:10" ht="24.95" customHeight="1">
      <c r="B21" s="51">
        <v>15</v>
      </c>
      <c r="C21" s="52" t="s">
        <v>801</v>
      </c>
      <c r="D21" s="53" t="s">
        <v>802</v>
      </c>
      <c r="E21" s="53" t="s">
        <v>761</v>
      </c>
      <c r="F21" s="53" t="s">
        <v>515</v>
      </c>
      <c r="G21" s="54"/>
      <c r="H21" s="51">
        <v>3</v>
      </c>
      <c r="I21" s="54"/>
      <c r="J21" s="54"/>
    </row>
    <row r="22" spans="2:10" ht="24.95" customHeight="1">
      <c r="B22" s="251" t="s">
        <v>803</v>
      </c>
      <c r="C22" s="251"/>
      <c r="D22" s="251"/>
      <c r="E22" s="251"/>
      <c r="F22" s="251"/>
      <c r="G22" s="251"/>
      <c r="H22" s="251"/>
      <c r="I22" s="251"/>
      <c r="J22" s="251"/>
    </row>
    <row r="23" spans="2:10" ht="24.95" customHeight="1">
      <c r="B23" s="51">
        <v>16</v>
      </c>
      <c r="C23" s="52" t="s">
        <v>804</v>
      </c>
      <c r="D23" s="53" t="s">
        <v>805</v>
      </c>
      <c r="E23" s="53" t="s">
        <v>806</v>
      </c>
      <c r="F23" s="53" t="s">
        <v>462</v>
      </c>
      <c r="G23" s="54"/>
      <c r="H23" s="51">
        <v>3</v>
      </c>
      <c r="I23" s="54"/>
      <c r="J23" s="54"/>
    </row>
    <row r="24" spans="2:10" ht="24.95" customHeight="1">
      <c r="B24" s="51">
        <v>17</v>
      </c>
      <c r="C24" s="52" t="s">
        <v>807</v>
      </c>
      <c r="D24" s="53" t="s">
        <v>808</v>
      </c>
      <c r="E24" s="53" t="s">
        <v>809</v>
      </c>
      <c r="F24" s="53" t="s">
        <v>462</v>
      </c>
      <c r="G24" s="54"/>
      <c r="H24" s="51">
        <v>3</v>
      </c>
      <c r="I24" s="54"/>
      <c r="J24" s="54"/>
    </row>
    <row r="25" spans="2:10" ht="24.95" customHeight="1">
      <c r="B25" s="51">
        <v>18</v>
      </c>
      <c r="C25" s="52" t="s">
        <v>765</v>
      </c>
      <c r="D25" s="53" t="s">
        <v>810</v>
      </c>
      <c r="E25" s="53" t="s">
        <v>767</v>
      </c>
      <c r="F25" s="53" t="s">
        <v>811</v>
      </c>
      <c r="G25" s="54"/>
      <c r="H25" s="51">
        <v>3</v>
      </c>
      <c r="I25" s="54"/>
      <c r="J25" s="54"/>
    </row>
    <row r="26" spans="2:10" ht="24.95" customHeight="1">
      <c r="I26" s="32" t="s">
        <v>382</v>
      </c>
      <c r="J26" s="56"/>
    </row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40.9" customHeight="1"/>
    <row r="52" ht="40.9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19.899999999999999" customHeight="1"/>
    <row r="87" ht="24.75" customHeight="1"/>
  </sheetData>
  <mergeCells count="6">
    <mergeCell ref="B22:J22"/>
    <mergeCell ref="B2:J2"/>
    <mergeCell ref="K3:L3"/>
    <mergeCell ref="B4:J4"/>
    <mergeCell ref="B17:J17"/>
    <mergeCell ref="B19:J1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MK76"/>
  <sheetViews>
    <sheetView zoomScale="65" zoomScaleNormal="65" workbookViewId="0">
      <selection activeCell="F16" sqref="F16"/>
    </sheetView>
  </sheetViews>
  <sheetFormatPr defaultRowHeight="14.25"/>
  <cols>
    <col min="1" max="1" width="2.625" style="39" customWidth="1"/>
    <col min="2" max="2" width="4.25" style="23" customWidth="1"/>
    <col min="3" max="3" width="58.875" style="24" customWidth="1"/>
    <col min="4" max="5" width="16.625" style="24" customWidth="1"/>
    <col min="6" max="6" width="42" style="24" customWidth="1"/>
    <col min="7" max="7" width="13.375" style="23" customWidth="1"/>
    <col min="8" max="8" width="13" style="23" customWidth="1"/>
    <col min="9" max="9" width="11.5" style="23"/>
    <col min="10" max="10" width="11.375" style="23" customWidth="1"/>
    <col min="11" max="11" width="20.5" style="23" customWidth="1"/>
    <col min="12" max="252" width="10.625" style="23" customWidth="1"/>
    <col min="253" max="1021" width="10.625" style="39" customWidth="1"/>
    <col min="1022" max="1025" width="8.625" style="39" customWidth="1"/>
  </cols>
  <sheetData>
    <row r="2" spans="2:12" ht="24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2" ht="63.9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758</v>
      </c>
      <c r="G3" s="4" t="s">
        <v>6</v>
      </c>
      <c r="H3" s="4" t="s">
        <v>7</v>
      </c>
      <c r="I3" s="5" t="s">
        <v>8</v>
      </c>
      <c r="J3" s="5" t="s">
        <v>9</v>
      </c>
      <c r="K3" s="252"/>
      <c r="L3" s="252"/>
    </row>
    <row r="4" spans="2:12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2" ht="24.95" customHeight="1">
      <c r="B5" s="51">
        <v>1</v>
      </c>
      <c r="C5" s="53" t="s">
        <v>812</v>
      </c>
      <c r="D5" s="57" t="s">
        <v>813</v>
      </c>
      <c r="E5" s="57" t="s">
        <v>814</v>
      </c>
      <c r="F5" s="52" t="s">
        <v>178</v>
      </c>
      <c r="G5" s="54"/>
      <c r="H5" s="51">
        <v>3</v>
      </c>
      <c r="I5" s="51"/>
      <c r="J5" s="51"/>
    </row>
    <row r="6" spans="2:12" ht="24.95" customHeight="1">
      <c r="B6" s="51">
        <v>2</v>
      </c>
      <c r="C6" s="53" t="s">
        <v>815</v>
      </c>
      <c r="D6" s="57" t="s">
        <v>816</v>
      </c>
      <c r="E6" s="57" t="s">
        <v>814</v>
      </c>
      <c r="F6" s="52" t="s">
        <v>639</v>
      </c>
      <c r="G6" s="51"/>
      <c r="H6" s="51">
        <v>3</v>
      </c>
      <c r="I6" s="51"/>
      <c r="J6" s="51"/>
    </row>
    <row r="7" spans="2:12" ht="24.95" customHeight="1">
      <c r="B7" s="51">
        <v>3</v>
      </c>
      <c r="C7" s="53" t="s">
        <v>817</v>
      </c>
      <c r="D7" s="57" t="s">
        <v>818</v>
      </c>
      <c r="E7" s="57" t="s">
        <v>814</v>
      </c>
      <c r="F7" s="52" t="s">
        <v>819</v>
      </c>
      <c r="G7" s="54"/>
      <c r="H7" s="51">
        <v>3</v>
      </c>
      <c r="I7" s="51"/>
      <c r="J7" s="51"/>
    </row>
    <row r="8" spans="2:12" ht="24.95" customHeight="1">
      <c r="B8" s="51">
        <v>4</v>
      </c>
      <c r="C8" s="53" t="s">
        <v>820</v>
      </c>
      <c r="D8" s="57" t="s">
        <v>821</v>
      </c>
      <c r="E8" s="57" t="s">
        <v>814</v>
      </c>
      <c r="F8" s="52" t="s">
        <v>591</v>
      </c>
      <c r="G8" s="54"/>
      <c r="H8" s="51">
        <v>3</v>
      </c>
      <c r="I8" s="51"/>
      <c r="J8" s="51"/>
    </row>
    <row r="9" spans="2:12" ht="26.25" customHeight="1">
      <c r="B9" s="51">
        <v>5</v>
      </c>
      <c r="C9" s="53" t="s">
        <v>822</v>
      </c>
      <c r="D9" s="57" t="s">
        <v>823</v>
      </c>
      <c r="E9" s="57" t="s">
        <v>814</v>
      </c>
      <c r="F9" s="52" t="s">
        <v>824</v>
      </c>
      <c r="G9" s="51" t="s">
        <v>825</v>
      </c>
      <c r="H9" s="51">
        <v>3</v>
      </c>
      <c r="I9" s="51"/>
      <c r="J9" s="51"/>
    </row>
    <row r="10" spans="2:12" ht="24.95" customHeight="1">
      <c r="B10" s="251" t="s">
        <v>803</v>
      </c>
      <c r="C10" s="251"/>
      <c r="D10" s="251"/>
      <c r="E10" s="251"/>
      <c r="F10" s="251"/>
      <c r="G10" s="251"/>
      <c r="H10" s="251"/>
      <c r="I10" s="251"/>
      <c r="J10" s="251"/>
    </row>
    <row r="11" spans="2:12" ht="24.95" customHeight="1">
      <c r="B11" s="51">
        <v>6</v>
      </c>
      <c r="C11" s="53" t="s">
        <v>826</v>
      </c>
      <c r="D11" s="57" t="s">
        <v>827</v>
      </c>
      <c r="E11" s="57" t="s">
        <v>814</v>
      </c>
      <c r="F11" s="52" t="s">
        <v>811</v>
      </c>
      <c r="G11" s="54"/>
      <c r="H11" s="51">
        <v>3</v>
      </c>
      <c r="I11" s="51"/>
      <c r="J11" s="51"/>
    </row>
    <row r="12" spans="2:12" ht="35.25" customHeight="1">
      <c r="B12" s="51">
        <v>7</v>
      </c>
      <c r="C12" s="53" t="s">
        <v>828</v>
      </c>
      <c r="D12" s="57" t="s">
        <v>829</v>
      </c>
      <c r="E12" s="57" t="s">
        <v>814</v>
      </c>
      <c r="F12" s="52" t="s">
        <v>358</v>
      </c>
      <c r="G12" s="51" t="s">
        <v>830</v>
      </c>
      <c r="H12" s="51">
        <v>2</v>
      </c>
      <c r="I12" s="51"/>
      <c r="J12" s="51"/>
    </row>
    <row r="13" spans="2:12" ht="24.95" customHeight="1">
      <c r="B13" s="51">
        <v>8</v>
      </c>
      <c r="C13" s="53" t="s">
        <v>815</v>
      </c>
      <c r="D13" s="57" t="s">
        <v>831</v>
      </c>
      <c r="E13" s="57" t="s">
        <v>814</v>
      </c>
      <c r="F13" s="52" t="s">
        <v>832</v>
      </c>
      <c r="G13" s="51" t="s">
        <v>833</v>
      </c>
      <c r="H13" s="51">
        <v>1</v>
      </c>
      <c r="I13" s="51"/>
      <c r="J13" s="51"/>
    </row>
    <row r="14" spans="2:12" ht="24.95" customHeight="1">
      <c r="B14" s="51">
        <v>9</v>
      </c>
      <c r="C14" s="53" t="s">
        <v>834</v>
      </c>
      <c r="D14" s="57" t="s">
        <v>835</v>
      </c>
      <c r="E14" s="57" t="s">
        <v>814</v>
      </c>
      <c r="F14" s="52" t="s">
        <v>208</v>
      </c>
      <c r="G14" s="54"/>
      <c r="H14" s="51">
        <v>3</v>
      </c>
      <c r="I14" s="58"/>
      <c r="J14" s="58"/>
    </row>
    <row r="15" spans="2:12" ht="24.95" customHeight="1">
      <c r="I15" s="59" t="s">
        <v>382</v>
      </c>
      <c r="J15" s="57"/>
    </row>
    <row r="16" spans="2:12" ht="24.95" customHeight="1">
      <c r="I16" s="60"/>
      <c r="J16" s="60"/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40.9" customHeight="1"/>
    <row r="41" ht="40.9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19.899999999999999" customHeight="1"/>
    <row r="76" ht="24.75" customHeight="1"/>
  </sheetData>
  <mergeCells count="4">
    <mergeCell ref="B2:J2"/>
    <mergeCell ref="K3:L3"/>
    <mergeCell ref="B4:J4"/>
    <mergeCell ref="B10:J10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MK76"/>
  <sheetViews>
    <sheetView topLeftCell="A9" zoomScale="65" zoomScaleNormal="65" workbookViewId="0"/>
  </sheetViews>
  <sheetFormatPr defaultRowHeight="14.25"/>
  <cols>
    <col min="1" max="1" width="2.625" style="39" customWidth="1"/>
    <col min="2" max="2" width="4.25" style="23" customWidth="1"/>
    <col min="3" max="3" width="50.125" style="24" customWidth="1"/>
    <col min="4" max="4" width="16.625" style="24" customWidth="1"/>
    <col min="5" max="5" width="20" style="24" customWidth="1"/>
    <col min="6" max="6" width="42" style="24" customWidth="1"/>
    <col min="7" max="7" width="13.375" style="23" customWidth="1"/>
    <col min="8" max="8" width="13" style="23" customWidth="1"/>
    <col min="9" max="9" width="11.5" style="23"/>
    <col min="10" max="10" width="11.375" style="23" customWidth="1"/>
    <col min="11" max="11" width="20.5" style="23" customWidth="1"/>
    <col min="12" max="252" width="10.625" style="23" customWidth="1"/>
    <col min="253" max="1021" width="10.625" style="39" customWidth="1"/>
    <col min="1022" max="1025" width="8.625" style="39" customWidth="1"/>
  </cols>
  <sheetData>
    <row r="2" spans="2:12" ht="24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2" ht="63.95" customHeight="1">
      <c r="B3" s="4" t="s">
        <v>1</v>
      </c>
      <c r="C3" s="4" t="s">
        <v>2</v>
      </c>
      <c r="D3" s="4" t="s">
        <v>4</v>
      </c>
      <c r="E3" s="4" t="s">
        <v>3</v>
      </c>
      <c r="F3" s="4" t="s">
        <v>758</v>
      </c>
      <c r="G3" s="4" t="s">
        <v>6</v>
      </c>
      <c r="H3" s="4" t="s">
        <v>7</v>
      </c>
      <c r="I3" s="5" t="s">
        <v>8</v>
      </c>
      <c r="J3" s="5" t="s">
        <v>9</v>
      </c>
      <c r="K3" s="61"/>
      <c r="L3" s="61"/>
    </row>
    <row r="4" spans="2:12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2" ht="24.95" customHeight="1">
      <c r="B5" s="51">
        <v>1</v>
      </c>
      <c r="C5" s="53" t="s">
        <v>836</v>
      </c>
      <c r="D5" s="44" t="s">
        <v>837</v>
      </c>
      <c r="E5" s="27" t="s">
        <v>838</v>
      </c>
      <c r="F5" s="44" t="s">
        <v>839</v>
      </c>
      <c r="G5" s="54"/>
      <c r="H5" s="51">
        <v>3</v>
      </c>
      <c r="I5" s="51"/>
      <c r="J5" s="51"/>
    </row>
    <row r="6" spans="2:12" ht="24.95" customHeight="1">
      <c r="B6" s="51">
        <v>2</v>
      </c>
      <c r="C6" s="53" t="s">
        <v>836</v>
      </c>
      <c r="D6" s="44" t="s">
        <v>837</v>
      </c>
      <c r="E6" s="27" t="s">
        <v>840</v>
      </c>
      <c r="F6" s="44" t="s">
        <v>839</v>
      </c>
      <c r="G6" s="51"/>
      <c r="H6" s="51">
        <v>3</v>
      </c>
      <c r="I6" s="51"/>
      <c r="J6" s="51"/>
    </row>
    <row r="7" spans="2:12" ht="24.95" customHeight="1">
      <c r="B7" s="51">
        <v>3</v>
      </c>
      <c r="C7" s="53" t="s">
        <v>836</v>
      </c>
      <c r="D7" s="44" t="s">
        <v>837</v>
      </c>
      <c r="E7" s="27" t="s">
        <v>841</v>
      </c>
      <c r="F7" s="44" t="s">
        <v>824</v>
      </c>
      <c r="G7" s="54"/>
      <c r="H7" s="51">
        <v>3</v>
      </c>
      <c r="I7" s="51"/>
      <c r="J7" s="51"/>
    </row>
    <row r="8" spans="2:12" ht="24.95" customHeight="1">
      <c r="B8" s="51">
        <v>4</v>
      </c>
      <c r="C8" s="53" t="s">
        <v>836</v>
      </c>
      <c r="D8" s="44" t="s">
        <v>837</v>
      </c>
      <c r="E8" s="27" t="s">
        <v>842</v>
      </c>
      <c r="F8" s="44" t="s">
        <v>824</v>
      </c>
      <c r="G8" s="54"/>
      <c r="H8" s="51">
        <v>3</v>
      </c>
      <c r="I8" s="51"/>
      <c r="J8" s="51"/>
    </row>
    <row r="9" spans="2:12" ht="24.95" customHeight="1">
      <c r="B9" s="51">
        <v>5</v>
      </c>
      <c r="C9" s="53" t="s">
        <v>836</v>
      </c>
      <c r="D9" s="44" t="s">
        <v>837</v>
      </c>
      <c r="E9" s="27" t="s">
        <v>843</v>
      </c>
      <c r="F9" s="53" t="s">
        <v>844</v>
      </c>
      <c r="G9" s="54"/>
      <c r="H9" s="51">
        <v>3</v>
      </c>
      <c r="I9" s="51"/>
      <c r="J9" s="51"/>
    </row>
    <row r="10" spans="2:12" ht="24.95" customHeight="1">
      <c r="B10" s="51">
        <v>6</v>
      </c>
      <c r="C10" s="53" t="s">
        <v>836</v>
      </c>
      <c r="D10" s="44" t="s">
        <v>837</v>
      </c>
      <c r="E10" s="27" t="s">
        <v>845</v>
      </c>
      <c r="F10" s="53" t="s">
        <v>661</v>
      </c>
      <c r="G10" s="54"/>
      <c r="H10" s="51">
        <v>3</v>
      </c>
      <c r="I10" s="51"/>
      <c r="J10" s="51"/>
    </row>
    <row r="11" spans="2:12" ht="24.95" customHeight="1">
      <c r="B11" s="51">
        <v>7</v>
      </c>
      <c r="C11" s="53" t="s">
        <v>846</v>
      </c>
      <c r="D11" s="44" t="s">
        <v>837</v>
      </c>
      <c r="E11" s="27" t="s">
        <v>847</v>
      </c>
      <c r="F11" s="53" t="s">
        <v>661</v>
      </c>
      <c r="G11" s="54"/>
      <c r="H11" s="51">
        <v>3</v>
      </c>
      <c r="I11" s="51"/>
      <c r="J11" s="51"/>
    </row>
    <row r="12" spans="2:12" ht="26.25" customHeight="1">
      <c r="B12" s="51">
        <v>8</v>
      </c>
      <c r="C12" s="53" t="s">
        <v>846</v>
      </c>
      <c r="D12" s="44" t="s">
        <v>837</v>
      </c>
      <c r="E12" s="27" t="s">
        <v>848</v>
      </c>
      <c r="F12" s="44" t="s">
        <v>849</v>
      </c>
      <c r="G12" s="51"/>
      <c r="H12" s="51">
        <v>3</v>
      </c>
      <c r="I12" s="51"/>
      <c r="J12" s="51"/>
    </row>
    <row r="13" spans="2:12" ht="24.95" customHeight="1">
      <c r="B13" s="251" t="s">
        <v>803</v>
      </c>
      <c r="C13" s="251"/>
      <c r="D13" s="251"/>
      <c r="E13" s="251"/>
      <c r="F13" s="251"/>
      <c r="G13" s="251"/>
      <c r="H13" s="251"/>
      <c r="I13" s="251"/>
      <c r="J13" s="251"/>
    </row>
    <row r="14" spans="2:12" ht="24.95" customHeight="1">
      <c r="B14" s="51">
        <v>9</v>
      </c>
      <c r="C14" s="52" t="s">
        <v>850</v>
      </c>
      <c r="D14" s="62" t="s">
        <v>851</v>
      </c>
      <c r="E14" s="30" t="s">
        <v>852</v>
      </c>
      <c r="F14" s="52" t="s">
        <v>462</v>
      </c>
      <c r="G14" s="54"/>
      <c r="H14" s="51">
        <v>3</v>
      </c>
      <c r="I14" s="51"/>
      <c r="J14" s="57"/>
    </row>
    <row r="15" spans="2:12" ht="24.95" customHeight="1">
      <c r="I15" s="59" t="s">
        <v>382</v>
      </c>
      <c r="J15" s="51"/>
    </row>
    <row r="16" spans="2:12" ht="24.95" customHeight="1">
      <c r="I16" s="60"/>
      <c r="J16" s="60"/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40.9" customHeight="1"/>
    <row r="41" ht="40.9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19.899999999999999" customHeight="1"/>
    <row r="76" ht="24.75" customHeight="1"/>
  </sheetData>
  <mergeCells count="3">
    <mergeCell ref="B2:J2"/>
    <mergeCell ref="B4:J4"/>
    <mergeCell ref="B13:J1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MK77"/>
  <sheetViews>
    <sheetView zoomScale="65" zoomScaleNormal="65" workbookViewId="0">
      <selection activeCell="E1" sqref="E1"/>
    </sheetView>
  </sheetViews>
  <sheetFormatPr defaultRowHeight="14.25"/>
  <cols>
    <col min="1" max="1" width="2.625" style="22" customWidth="1"/>
    <col min="2" max="2" width="4.25" style="23" customWidth="1"/>
    <col min="3" max="3" width="50.875" style="24" customWidth="1"/>
    <col min="4" max="4" width="17.375" style="24" customWidth="1"/>
    <col min="5" max="5" width="15.375" style="63" customWidth="1"/>
    <col min="6" max="6" width="42.875" style="24" customWidth="1"/>
    <col min="7" max="7" width="21.875" style="23" customWidth="1"/>
    <col min="8" max="8" width="15.625" style="23" customWidth="1"/>
    <col min="9" max="9" width="11.5" style="23"/>
    <col min="10" max="10" width="13.625" style="23" customWidth="1"/>
    <col min="11" max="11" width="13.375" style="23" customWidth="1"/>
    <col min="12" max="252" width="10.625" style="23" customWidth="1"/>
    <col min="253" max="1021" width="10.625" style="22" customWidth="1"/>
    <col min="1022" max="1023" width="8.625" style="22" customWidth="1"/>
    <col min="1024" max="1025" width="10.5" style="39" customWidth="1"/>
  </cols>
  <sheetData>
    <row r="2" spans="2:12" ht="21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2" ht="63.95" customHeight="1">
      <c r="B3" s="4" t="s">
        <v>1</v>
      </c>
      <c r="C3" s="4" t="s">
        <v>2</v>
      </c>
      <c r="D3" s="4" t="s">
        <v>3</v>
      </c>
      <c r="E3" s="6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22"/>
      <c r="L3" s="25"/>
    </row>
    <row r="4" spans="2:12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2" ht="24.95" customHeight="1">
      <c r="B5" s="26">
        <v>1</v>
      </c>
      <c r="C5" s="9" t="s">
        <v>853</v>
      </c>
      <c r="D5" s="9" t="s">
        <v>854</v>
      </c>
      <c r="E5" s="27" t="s">
        <v>855</v>
      </c>
      <c r="F5" s="9" t="s">
        <v>178</v>
      </c>
      <c r="G5" s="28"/>
      <c r="H5" s="26">
        <v>3</v>
      </c>
      <c r="I5" s="29"/>
      <c r="J5" s="29">
        <f>I5*H5</f>
        <v>0</v>
      </c>
    </row>
    <row r="6" spans="2:12" ht="24.95" customHeight="1">
      <c r="B6" s="26">
        <v>2</v>
      </c>
      <c r="C6" s="65" t="s">
        <v>856</v>
      </c>
      <c r="D6" s="27">
        <v>719</v>
      </c>
      <c r="E6" s="27" t="s">
        <v>855</v>
      </c>
      <c r="F6" s="9" t="s">
        <v>178</v>
      </c>
      <c r="G6" s="28" t="s">
        <v>857</v>
      </c>
      <c r="H6" s="26">
        <v>0</v>
      </c>
      <c r="I6" s="29" t="s">
        <v>858</v>
      </c>
      <c r="J6" s="29" t="s">
        <v>858</v>
      </c>
    </row>
    <row r="7" spans="2:12" ht="24.95" customHeight="1">
      <c r="B7" s="26">
        <v>3</v>
      </c>
      <c r="C7" s="65" t="s">
        <v>859</v>
      </c>
      <c r="D7" s="27">
        <v>319</v>
      </c>
      <c r="E7" s="27" t="s">
        <v>855</v>
      </c>
      <c r="F7" s="9" t="s">
        <v>178</v>
      </c>
      <c r="G7" s="28" t="s">
        <v>857</v>
      </c>
      <c r="H7" s="26">
        <v>0</v>
      </c>
      <c r="I7" s="29" t="s">
        <v>858</v>
      </c>
      <c r="J7" s="29" t="s">
        <v>858</v>
      </c>
    </row>
    <row r="8" spans="2:12" ht="24.95" customHeight="1">
      <c r="B8" s="243" t="s">
        <v>192</v>
      </c>
      <c r="C8" s="243"/>
      <c r="D8" s="243"/>
      <c r="E8" s="243"/>
      <c r="F8" s="243"/>
      <c r="G8" s="243"/>
      <c r="H8" s="243"/>
      <c r="I8" s="243"/>
      <c r="J8" s="243"/>
    </row>
    <row r="9" spans="2:12" ht="24.95" customHeight="1">
      <c r="B9" s="26">
        <v>4</v>
      </c>
      <c r="C9" s="9" t="s">
        <v>853</v>
      </c>
      <c r="D9" s="9" t="s">
        <v>860</v>
      </c>
      <c r="E9" s="27" t="s">
        <v>855</v>
      </c>
      <c r="F9" s="9" t="s">
        <v>811</v>
      </c>
      <c r="G9" s="28"/>
      <c r="H9" s="26">
        <v>3</v>
      </c>
      <c r="I9" s="29"/>
      <c r="J9" s="29">
        <f>I9*H9</f>
        <v>0</v>
      </c>
    </row>
    <row r="10" spans="2:12" ht="24.95" customHeight="1">
      <c r="B10" s="26">
        <v>5</v>
      </c>
      <c r="C10" s="9" t="s">
        <v>853</v>
      </c>
      <c r="D10" s="9" t="s">
        <v>861</v>
      </c>
      <c r="E10" s="27" t="s">
        <v>855</v>
      </c>
      <c r="F10" s="9" t="s">
        <v>811</v>
      </c>
      <c r="G10" s="28"/>
      <c r="H10" s="26">
        <v>3</v>
      </c>
      <c r="I10" s="29"/>
      <c r="J10" s="29">
        <f>I10*H10</f>
        <v>0</v>
      </c>
    </row>
    <row r="11" spans="2:12" ht="24.95" customHeight="1">
      <c r="B11" s="26">
        <v>6</v>
      </c>
      <c r="C11" s="9" t="s">
        <v>853</v>
      </c>
      <c r="D11" s="9" t="s">
        <v>862</v>
      </c>
      <c r="E11" s="27" t="s">
        <v>855</v>
      </c>
      <c r="F11" s="9" t="s">
        <v>811</v>
      </c>
      <c r="G11" s="28"/>
      <c r="H11" s="26">
        <v>3</v>
      </c>
      <c r="I11" s="29"/>
      <c r="J11" s="29">
        <f>I11*H11</f>
        <v>0</v>
      </c>
    </row>
    <row r="12" spans="2:12" ht="24.95" customHeight="1">
      <c r="B12" s="26">
        <v>7</v>
      </c>
      <c r="C12" s="9" t="s">
        <v>853</v>
      </c>
      <c r="D12" s="9" t="s">
        <v>863</v>
      </c>
      <c r="E12" s="27" t="s">
        <v>855</v>
      </c>
      <c r="F12" s="9" t="s">
        <v>811</v>
      </c>
      <c r="G12" s="28"/>
      <c r="H12" s="26">
        <v>3</v>
      </c>
      <c r="I12" s="29"/>
      <c r="J12" s="29">
        <f>I12*H12</f>
        <v>0</v>
      </c>
    </row>
    <row r="13" spans="2:12" ht="24.95" customHeight="1">
      <c r="B13" s="26">
        <v>8</v>
      </c>
      <c r="C13" s="9" t="s">
        <v>853</v>
      </c>
      <c r="D13" s="9" t="s">
        <v>864</v>
      </c>
      <c r="E13" s="27" t="s">
        <v>855</v>
      </c>
      <c r="F13" s="9" t="s">
        <v>811</v>
      </c>
      <c r="G13" s="28"/>
      <c r="H13" s="26">
        <v>3</v>
      </c>
      <c r="I13" s="29"/>
      <c r="J13" s="29">
        <f>I13*H13</f>
        <v>0</v>
      </c>
    </row>
    <row r="14" spans="2:12" ht="24.95" customHeight="1">
      <c r="B14" s="247" t="s">
        <v>501</v>
      </c>
      <c r="C14" s="247"/>
      <c r="D14" s="247"/>
      <c r="E14" s="247"/>
      <c r="F14" s="247"/>
      <c r="G14" s="247"/>
      <c r="H14" s="247"/>
      <c r="I14" s="247"/>
      <c r="J14" s="247"/>
    </row>
    <row r="15" spans="2:12" ht="24.95" customHeight="1">
      <c r="B15" s="26">
        <v>9</v>
      </c>
      <c r="C15" s="9" t="s">
        <v>853</v>
      </c>
      <c r="D15" s="9" t="s">
        <v>865</v>
      </c>
      <c r="E15" s="27" t="s">
        <v>855</v>
      </c>
      <c r="F15" s="9" t="s">
        <v>866</v>
      </c>
      <c r="G15" s="28"/>
      <c r="H15" s="26">
        <v>3</v>
      </c>
      <c r="I15" s="29"/>
      <c r="J15" s="29">
        <f>I15*H15</f>
        <v>0</v>
      </c>
    </row>
    <row r="16" spans="2:12" ht="24.95" customHeight="1">
      <c r="I16" s="32" t="s">
        <v>382</v>
      </c>
      <c r="J16" s="33">
        <f>SUM(J5:J5,J9:J13,J15:J15,)</f>
        <v>0</v>
      </c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40.9" customHeight="1"/>
    <row r="42" ht="40.9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19.899999999999999" customHeight="1"/>
    <row r="77" ht="24.75" customHeight="1"/>
  </sheetData>
  <mergeCells count="4">
    <mergeCell ref="B2:J2"/>
    <mergeCell ref="B4:J4"/>
    <mergeCell ref="B8:J8"/>
    <mergeCell ref="B14:J1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MK71"/>
  <sheetViews>
    <sheetView tabSelected="1" zoomScale="65" zoomScaleNormal="65" workbookViewId="0">
      <selection activeCell="M17" sqref="M17"/>
    </sheetView>
  </sheetViews>
  <sheetFormatPr defaultRowHeight="14.25"/>
  <cols>
    <col min="1" max="1" width="2.625" style="39" customWidth="1"/>
    <col min="2" max="2" width="4.25" style="23" customWidth="1"/>
    <col min="3" max="3" width="43.875" style="24" customWidth="1"/>
    <col min="4" max="4" width="17" style="24" customWidth="1"/>
    <col min="5" max="5" width="11.875" style="24" customWidth="1"/>
    <col min="6" max="6" width="23" style="24" customWidth="1"/>
    <col min="7" max="7" width="16" style="23" customWidth="1"/>
    <col min="8" max="8" width="15.625" style="23" customWidth="1"/>
    <col min="9" max="9" width="11.5" style="23"/>
    <col min="10" max="10" width="11.375" style="23" customWidth="1"/>
    <col min="11" max="11" width="20.5" style="23" customWidth="1"/>
    <col min="12" max="251" width="10.625" style="23" customWidth="1"/>
    <col min="252" max="1020" width="10.625" style="39" customWidth="1"/>
    <col min="1021" max="1025" width="8.625" style="39" customWidth="1"/>
  </cols>
  <sheetData>
    <row r="2" spans="2:13" ht="24" customHeight="1">
      <c r="B2" s="246" t="s">
        <v>0</v>
      </c>
      <c r="C2" s="246"/>
      <c r="D2" s="246"/>
      <c r="E2" s="246"/>
      <c r="F2" s="246"/>
      <c r="G2" s="246"/>
      <c r="H2" s="246"/>
      <c r="I2" s="246"/>
      <c r="J2" s="246"/>
    </row>
    <row r="3" spans="2:13" ht="63.95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758</v>
      </c>
      <c r="G3" s="4" t="s">
        <v>6</v>
      </c>
      <c r="H3" s="4" t="s">
        <v>7</v>
      </c>
      <c r="I3" s="5" t="s">
        <v>8</v>
      </c>
      <c r="J3" s="5" t="s">
        <v>9</v>
      </c>
      <c r="K3" s="252"/>
      <c r="L3" s="252"/>
      <c r="M3" s="252"/>
    </row>
    <row r="4" spans="2:13" ht="24.95" customHeight="1">
      <c r="B4" s="243" t="s">
        <v>11</v>
      </c>
      <c r="C4" s="243"/>
      <c r="D4" s="243"/>
      <c r="E4" s="243"/>
      <c r="F4" s="243"/>
      <c r="G4" s="243"/>
      <c r="H4" s="243"/>
      <c r="I4" s="243"/>
      <c r="J4" s="243"/>
    </row>
    <row r="5" spans="2:13" ht="24.95" customHeight="1">
      <c r="B5" s="51">
        <v>1</v>
      </c>
      <c r="C5" s="30" t="s">
        <v>867</v>
      </c>
      <c r="D5" s="27" t="s">
        <v>868</v>
      </c>
      <c r="E5" s="66" t="s">
        <v>869</v>
      </c>
      <c r="F5" s="253" t="s">
        <v>390</v>
      </c>
      <c r="G5" s="66" t="s">
        <v>870</v>
      </c>
      <c r="H5" s="51">
        <v>2</v>
      </c>
      <c r="I5" s="54"/>
      <c r="J5" s="54"/>
    </row>
    <row r="6" spans="2:13" ht="24.95" customHeight="1">
      <c r="B6" s="51">
        <v>2</v>
      </c>
      <c r="C6" s="30" t="s">
        <v>871</v>
      </c>
      <c r="D6" s="27" t="s">
        <v>872</v>
      </c>
      <c r="E6" s="66" t="s">
        <v>869</v>
      </c>
      <c r="F6" s="253"/>
      <c r="G6" s="66" t="s">
        <v>870</v>
      </c>
      <c r="H6" s="51">
        <v>2</v>
      </c>
      <c r="I6" s="54"/>
      <c r="J6" s="54"/>
    </row>
    <row r="7" spans="2:13" ht="24.95" customHeight="1">
      <c r="B7" s="58">
        <v>3</v>
      </c>
      <c r="C7" s="67" t="s">
        <v>873</v>
      </c>
      <c r="D7" s="27" t="s">
        <v>874</v>
      </c>
      <c r="E7" s="66" t="s">
        <v>869</v>
      </c>
      <c r="F7" s="253"/>
      <c r="G7" s="66" t="s">
        <v>870</v>
      </c>
      <c r="H7" s="58">
        <v>2</v>
      </c>
      <c r="I7" s="68"/>
      <c r="J7" s="68"/>
    </row>
    <row r="8" spans="2:13" ht="24.95" customHeight="1">
      <c r="B8" s="245" t="s">
        <v>803</v>
      </c>
      <c r="C8" s="245"/>
      <c r="D8" s="245"/>
      <c r="E8" s="245"/>
      <c r="F8" s="245"/>
      <c r="G8" s="245"/>
      <c r="H8" s="245"/>
      <c r="I8" s="245"/>
      <c r="J8" s="245"/>
    </row>
    <row r="9" spans="2:13" ht="28.5" customHeight="1">
      <c r="B9" s="26">
        <v>4</v>
      </c>
      <c r="C9" s="27" t="s">
        <v>875</v>
      </c>
      <c r="D9" s="27">
        <v>10314</v>
      </c>
      <c r="E9" s="66" t="s">
        <v>869</v>
      </c>
      <c r="F9" s="30" t="s">
        <v>462</v>
      </c>
      <c r="G9" s="66" t="s">
        <v>870</v>
      </c>
      <c r="H9" s="282" t="s">
        <v>1443</v>
      </c>
      <c r="I9" s="69"/>
      <c r="J9" s="69"/>
    </row>
    <row r="10" spans="2:13" ht="24.95" customHeight="1">
      <c r="I10" s="32" t="s">
        <v>382</v>
      </c>
      <c r="J10" s="56"/>
    </row>
    <row r="11" spans="2:13" ht="24.95" customHeight="1"/>
    <row r="12" spans="2:13" ht="24.95" customHeight="1"/>
    <row r="13" spans="2:13" ht="24.95" customHeight="1"/>
    <row r="14" spans="2:13" ht="24.95" customHeight="1"/>
    <row r="15" spans="2:13" ht="24.95" customHeight="1"/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40.9" customHeight="1"/>
    <row r="36" ht="40.9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19.899999999999999" customHeight="1"/>
    <row r="71" ht="24.75" customHeight="1"/>
  </sheetData>
  <mergeCells count="5">
    <mergeCell ref="B2:J2"/>
    <mergeCell ref="K3:M3"/>
    <mergeCell ref="B4:J4"/>
    <mergeCell ref="F5:F7"/>
    <mergeCell ref="B8:J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37</vt:i4>
      </vt:variant>
    </vt:vector>
  </HeadingPairs>
  <TitlesOfParts>
    <vt:vector size="37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13</cp:revision>
  <dcterms:created xsi:type="dcterms:W3CDTF">2020-03-16T09:56:51Z</dcterms:created>
  <dcterms:modified xsi:type="dcterms:W3CDTF">2020-06-16T07:05:50Z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