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405" windowHeight="8550" tabRatio="700" activeTab="0"/>
  </bookViews>
  <sheets>
    <sheet name="budynki" sheetId="1" r:id="rId1"/>
  </sheets>
  <definedNames/>
  <calcPr fullCalcOnLoad="1"/>
</workbook>
</file>

<file path=xl/sharedStrings.xml><?xml version="1.0" encoding="utf-8"?>
<sst xmlns="http://schemas.openxmlformats.org/spreadsheetml/2006/main" count="295" uniqueCount="195">
  <si>
    <t>lp.</t>
  </si>
  <si>
    <t>rok budowy</t>
  </si>
  <si>
    <t>lokalizacja (adres)</t>
  </si>
  <si>
    <t>Łącznie</t>
  </si>
  <si>
    <t>1.</t>
  </si>
  <si>
    <t xml:space="preserve">wartość początkowa (księgowa brutto)             </t>
  </si>
  <si>
    <t>nazwa budynku / budowli</t>
  </si>
  <si>
    <t>powierzchnia</t>
  </si>
  <si>
    <t>Konstrukcja</t>
  </si>
  <si>
    <t xml:space="preserve">zabezpieczenia (znane zabiezpieczenia p-poż i przeciw kradzieżowe)                                     </t>
  </si>
  <si>
    <t>Wykaz budynków i budowli</t>
  </si>
  <si>
    <t>2.</t>
  </si>
  <si>
    <t>4.</t>
  </si>
  <si>
    <t>5.</t>
  </si>
  <si>
    <t>Urząd Gminy</t>
  </si>
  <si>
    <t>6.</t>
  </si>
  <si>
    <t>Szkoła Podstawowa im. Gen. J.H. Dąbrowskiego w Parzęczewie</t>
  </si>
  <si>
    <t>Szkoła Podstawowa im. Powstańców Wielkopolskich w Konojadzie</t>
  </si>
  <si>
    <t>Ośrodek Pomocy Społecznej w Kamieńcu</t>
  </si>
  <si>
    <t>Kamieniec, ul. 1000-lecia P.P.25, 64-061 Kamieneic</t>
  </si>
  <si>
    <t>Kamieniec, ul. 1000-lecia P.P. 29, 64-061 Kamieniec</t>
  </si>
  <si>
    <t>Parzęczewo, 64-061 Kamieniec</t>
  </si>
  <si>
    <t>Konojad, 64-060 Wolkowo</t>
  </si>
  <si>
    <t>Kamieniec, ul. Grodziska 13, 64-061 Kamieniec</t>
  </si>
  <si>
    <t>Sepno, 64-060 Wolkowo</t>
  </si>
  <si>
    <t>Karczewo, 64-061 Kamieniec</t>
  </si>
  <si>
    <t>Ujazd, 64-061 Kamieniec</t>
  </si>
  <si>
    <t>Szczepowice, 64-060 Wolkowo</t>
  </si>
  <si>
    <t>Kamieniec, 64-061 Kamieniec</t>
  </si>
  <si>
    <t>Budynek biurowo-mieszkalny Kamieniec</t>
  </si>
  <si>
    <t>Budynek garażowy w Kamieńcu</t>
  </si>
  <si>
    <t>Budynek gospodarczy Łęki Wielkie</t>
  </si>
  <si>
    <t>Budynek mieszkalny Łęki Wielkie</t>
  </si>
  <si>
    <t>Remiza strażacka Kamieniec</t>
  </si>
  <si>
    <t>Remiza strażacka Kotusz</t>
  </si>
  <si>
    <t>Świetlico-remiza strażacka Wilanowo</t>
  </si>
  <si>
    <t>Szatnia przy Orlik Konojad</t>
  </si>
  <si>
    <t>Budynek socjalny stadion Kamieniec</t>
  </si>
  <si>
    <t>Świetlica wiejska Wąbiewo</t>
  </si>
  <si>
    <t>Świetlico remiza Kowalewo</t>
  </si>
  <si>
    <t>Świetlico-remiza Wolkowo</t>
  </si>
  <si>
    <t>Świetlica wiejska Doły</t>
  </si>
  <si>
    <t>Świelica wiejska Jaskółki</t>
  </si>
  <si>
    <t>Świetlico - remiza  Konojad</t>
  </si>
  <si>
    <t>Świetlica wiejska Parzęczewo</t>
  </si>
  <si>
    <t>Świetlica wiejska Kotusz</t>
  </si>
  <si>
    <t>Świetlica wiejska Puszczykówiec</t>
  </si>
  <si>
    <t>Świetlica wiejska Puszczykowo</t>
  </si>
  <si>
    <t>Świetlica wiejska Lubiechowo</t>
  </si>
  <si>
    <t>Świetlica wiejska Cykowo</t>
  </si>
  <si>
    <t>Świetlica wiejska Sepno</t>
  </si>
  <si>
    <t>Świetlica wiejska Karczewo</t>
  </si>
  <si>
    <t>Świetlica wiejska Ujazd</t>
  </si>
  <si>
    <t>Świetlica wiejska Szczepowice</t>
  </si>
  <si>
    <t>Boisko sportowe Ujazd</t>
  </si>
  <si>
    <t>Kompleks boisk sportowych Orlik Konojad</t>
  </si>
  <si>
    <t>Boisko sportowo-rekreacyjne stadion Kamieniec</t>
  </si>
  <si>
    <t>Plac rekreacyjno - sportowy Karczewo</t>
  </si>
  <si>
    <t>Plac zabaw dla dzieci Kamieniec</t>
  </si>
  <si>
    <t>parter okratowany, monitoring, gaśnice</t>
  </si>
  <si>
    <t>drzwi zewnętrzne z zamkiem</t>
  </si>
  <si>
    <t>gaśnice, hydranty</t>
  </si>
  <si>
    <t>Konstrukcja murowana, pokrycie dachowe - blacha</t>
  </si>
  <si>
    <t>Budynek przedszkolny</t>
  </si>
  <si>
    <t>gaśnice</t>
  </si>
  <si>
    <t>Budynek szkolny Parzęczewo</t>
  </si>
  <si>
    <t>ul. Szkolna 2, 64-061 Kamieniec</t>
  </si>
  <si>
    <t>powyzej 50 lat</t>
  </si>
  <si>
    <t>powyżej 50 lat</t>
  </si>
  <si>
    <t>1910- remont 2010</t>
  </si>
  <si>
    <t>remont 2010</t>
  </si>
  <si>
    <t>Konstrukcja murowana, pokrycie dachowe - papa</t>
  </si>
  <si>
    <t>Budynek szkoły</t>
  </si>
  <si>
    <t>Konstrukcja murowano- drewniana, pokrycie dachowe - papa</t>
  </si>
  <si>
    <t>Budynek szkolny</t>
  </si>
  <si>
    <t>Sala sportowo - gimnastyczna</t>
  </si>
  <si>
    <t>gaśnice proszkowe szt. 12, śniegowe szt.1, hydrant, czujniki gazu</t>
  </si>
  <si>
    <t>gaśnice proszkowe szt. 2, hydrant</t>
  </si>
  <si>
    <t>Konojad, ul. Szkolna 15</t>
  </si>
  <si>
    <t>Hala sportowa</t>
  </si>
  <si>
    <t>Konstrukcja murowana, pokrycie dachowe - papa, blacha</t>
  </si>
  <si>
    <t>Konstrukcja murowana wraz z płytami warstwowymi z płyty obornickiej, pokrycie dachowe - płyta obornicka</t>
  </si>
  <si>
    <t>Konstrukcja murowana, pokrycie dachowe - dachówka, budynek remontowany na bieżąco, stan dobry</t>
  </si>
  <si>
    <t>Konstrukcja murowana, pokrycie dachowe - papa, budynek remontowany na bieżąco, stan dobry</t>
  </si>
  <si>
    <t>Konstrukcja murowana, pokrycie dachowe - blacha, budynek remontowany na bieżąco, stan dobry</t>
  </si>
  <si>
    <t>Konstrukcja murowana, pokrycie dachowe - eternit, budynek remontowany na bieżąco, stan dobry</t>
  </si>
  <si>
    <t>Konstrukcja murowana, pokrycie dachowe - blacho-dachówka, budynek remontowany na bieżąco, stan dobry</t>
  </si>
  <si>
    <t>Konstrukcja murowana, pokrycie dachowe - płyta falista, budynek remontowany na bieżąco, stan dobry</t>
  </si>
  <si>
    <t>Kamieniec,ul. Grodziska 11, 
64-061 Kamieniec</t>
  </si>
  <si>
    <t>Kamieniec, ul. Grodziska 11, 
64-061 Kamieniec</t>
  </si>
  <si>
    <t>ul. Grodziska 13,
64-061 Kamieniec</t>
  </si>
  <si>
    <t>Parzęczewo 25, 
64-061 Kamieniec</t>
  </si>
  <si>
    <t>ul. Stawowa 28, 
64-061 Kamieniec</t>
  </si>
  <si>
    <t>ul. Słoneczna 2, 
64-061 Kamieniec</t>
  </si>
  <si>
    <t>Sala wiejska (chata biesiadna)</t>
  </si>
  <si>
    <t>Boisko sportowe Wolkowo</t>
  </si>
  <si>
    <t>Boisko sportowe Kotusz</t>
  </si>
  <si>
    <t>Urządzenia siłowni zewnętrznej Parzęczewo i Kamieniec</t>
  </si>
  <si>
    <t>Boisko sportowe Kowalewo</t>
  </si>
  <si>
    <t>6 szt.</t>
  </si>
  <si>
    <t>ogrodzenie z zamykaną furtką</t>
  </si>
  <si>
    <t xml:space="preserve">konstrukcja murowana, obłożona drewnem, pokrycie dachowe - dachówka, budynek remontowany, </t>
  </si>
  <si>
    <t>Boisko sportowe Sepno</t>
  </si>
  <si>
    <t>Plac zabaw w Sepnie</t>
  </si>
  <si>
    <t>Oczyszczalnia ścieków Szczepowice</t>
  </si>
  <si>
    <t>Oczyszczalnia ścieków Parzeczewo</t>
  </si>
  <si>
    <t>Hydrofornia Sepno</t>
  </si>
  <si>
    <t>Oczyszczalnia ścieków Sepno</t>
  </si>
  <si>
    <t xml:space="preserve"> </t>
  </si>
  <si>
    <t xml:space="preserve">Konstrukcja murowana, pokrycie dachowe - dachówka, zużycie techniczne budynku wg.operatu szacunkowego to 55% </t>
  </si>
  <si>
    <t>Budynek magazynowy</t>
  </si>
  <si>
    <t>Bydynek dworca PKP</t>
  </si>
  <si>
    <t>168m2</t>
  </si>
  <si>
    <t>52m2</t>
  </si>
  <si>
    <t>Boisko rekreacyjne - Łęki Wielkie</t>
  </si>
  <si>
    <t>700m2</t>
  </si>
  <si>
    <t>Łęki Wielkie (dz. Nr 174/1)</t>
  </si>
  <si>
    <t>Sala gimnastyczna</t>
  </si>
  <si>
    <t>ul. Ogrodowa 7, Kamieniec</t>
  </si>
  <si>
    <t>konstrukcja dachu drewniana, kryty dachówką ceramiczną</t>
  </si>
  <si>
    <t>ul. Grodziska 11/3, 64-061 Kamieniec</t>
  </si>
  <si>
    <t>pomieszczenia w budynku Gminy</t>
  </si>
  <si>
    <t>Centrum Kultury i Biblioteka Publiczna</t>
  </si>
  <si>
    <t>budynek Centrum</t>
  </si>
  <si>
    <t>Budynek biurowy UG Kamieniec</t>
  </si>
  <si>
    <t>Budynek przedszkola</t>
  </si>
  <si>
    <t>gaśnice proszkowe szt.12, śniegowe szt.1, hudrant, czujki gazu</t>
  </si>
  <si>
    <t>konstrukcja murowana, pokrycie dachowe - konstrukcja drewniana, pokrycie dachy - blacha dachówkowa</t>
  </si>
  <si>
    <t>Konojad, ul Ogrodowa 1</t>
  </si>
  <si>
    <t>Boisko rekreacyjne - Wąbiewo</t>
  </si>
  <si>
    <t>640m2</t>
  </si>
  <si>
    <t>Wąbiewo (dz nr 174)</t>
  </si>
  <si>
    <t>700m3</t>
  </si>
  <si>
    <t>Budynek szkolny wraz z ogrodzeniem</t>
  </si>
  <si>
    <t>Boisko sportowe - Karczewo</t>
  </si>
  <si>
    <t>800m2</t>
  </si>
  <si>
    <t>Karczewo (dz nr 249)</t>
  </si>
  <si>
    <t>Boisko sportowe - Lubiechowo</t>
  </si>
  <si>
    <t>480m2</t>
  </si>
  <si>
    <t>Lubiechowo (dz.nr 114/2)</t>
  </si>
  <si>
    <t>tabela nr 1</t>
  </si>
  <si>
    <t xml:space="preserve"> 3. Zespół Szkolno - Przedszkolny w Kamieńcu</t>
  </si>
  <si>
    <t>gaśnice proszkowe, hydrant, alarm przeciwłamaniowy</t>
  </si>
  <si>
    <t>gaśnice proszkowe, drzwi zewnetrzne wraz z zamkiem</t>
  </si>
  <si>
    <t>Bieżnia i skocznia przy SP Konojad</t>
  </si>
  <si>
    <t>Boisko sportowe - Jaskółki</t>
  </si>
  <si>
    <t>350m2</t>
  </si>
  <si>
    <t>Jaskółki (dz.nr 39/1)</t>
  </si>
  <si>
    <t>Boisko sportowe - Wilanowo</t>
  </si>
  <si>
    <t>476m2</t>
  </si>
  <si>
    <t>Wilanowo (dz.nr 365/2)</t>
  </si>
  <si>
    <t>Urzadzenie na plac zabaw Łęki Wielkie</t>
  </si>
  <si>
    <t>Łęki Wielki (dz. Nr 174/1)</t>
  </si>
  <si>
    <t>plac zabaw z wyposażeniem Lubiechowo</t>
  </si>
  <si>
    <t>Lubiechowo (dz. Nr 114/2)</t>
  </si>
  <si>
    <t>Roleta zewnętrzna na chacie bisiadnej w Kamieńcu</t>
  </si>
  <si>
    <t>Kamieniec ul. Stawowa 30</t>
  </si>
  <si>
    <t>wartość odtworzeniowa</t>
  </si>
  <si>
    <t>przekazano do SP Konojad z dniem 30.06.2021</t>
  </si>
  <si>
    <t>Plac rekreacyjny - Łęki Wielkie</t>
  </si>
  <si>
    <t>Plac przy świetlicy wiejskiej w m. Wilanowo</t>
  </si>
  <si>
    <t>Plac zabaw w m. Parzęczewo</t>
  </si>
  <si>
    <t>Oczyszczalnia ścieków w m.Puszczykowo</t>
  </si>
  <si>
    <t>Przystanek rowerowy w m. Parzeczewo</t>
  </si>
  <si>
    <t>Wilanowo (dz. Nr 365/2)</t>
  </si>
  <si>
    <t>Parzęczewo (dz. Nr 170/2)</t>
  </si>
  <si>
    <t>Puszczykowo (dz. Nr 28/1,28/2,28/3,28/5,28/6,28/7,  28/9,28/10,28/11,28/13)</t>
  </si>
  <si>
    <t>Parzęczewo (dz.nr 259,258/2)</t>
  </si>
  <si>
    <t>Sposób obliczenia wartości odtworzeniowej dla budynków biurowych, szkolnych, mieszkalnych, hali sportowych itp.  = 3 200,00 zł /m2, dla świetlic i remiz = 2 560 zł /m2, dla budynków gospodarczych,garażowych,socj.= 1 600 zł /m2</t>
  </si>
  <si>
    <t>2022-2023</t>
  </si>
  <si>
    <t>Świetlica wiejska Łęki Wielkie</t>
  </si>
  <si>
    <t>Remiza strażacka Łęki Wielkie</t>
  </si>
  <si>
    <t>Łęki Wielkie 56, 64-060 Wolkowo</t>
  </si>
  <si>
    <t>Puszczykówiec 4, 
64-061 Kamieniec</t>
  </si>
  <si>
    <t>Puszczykowo 18a, 64-061 Kamieniec</t>
  </si>
  <si>
    <t>Lubiechowo 27, 64-061 Kamieniec</t>
  </si>
  <si>
    <t>Karczewo 10, 64-061 Kamieniec</t>
  </si>
  <si>
    <t>Kotusz, 64-060 Wolkowo ( nie nadano numeru)</t>
  </si>
  <si>
    <t>Kotusz  8, 64-060 Wolkowo</t>
  </si>
  <si>
    <t>Konojad, ul Kościelna 1, 64-060 Wolkowo</t>
  </si>
  <si>
    <t>Parzęczewo  45a, 64-061 Kamieniec</t>
  </si>
  <si>
    <t>Wilanowo 6, 64-060 Wolkowo</t>
  </si>
  <si>
    <t>Sepno ul. Leśna 6, 64-060 Wolkowo</t>
  </si>
  <si>
    <t>Kamieniec, ul. Stawowa 30, 64-061 Kamieniec</t>
  </si>
  <si>
    <t>Szczepowice 8a, 64-060 Wolkowo</t>
  </si>
  <si>
    <t>Ujazd 28, 64-061 Kamieniec</t>
  </si>
  <si>
    <t>Cykowo 9a, 64-061 Kamieniec</t>
  </si>
  <si>
    <t>Łęki Wielkie 57, 64-060 Wolkowo</t>
  </si>
  <si>
    <t>Wąbiewo  6, 64-061 Kamieniec</t>
  </si>
  <si>
    <t>Kowalewo 23, 64-061 Kamieniec</t>
  </si>
  <si>
    <t>Wolkowo 25, 64-060 Wolkowo</t>
  </si>
  <si>
    <t>Doły 18, 64-060 Wolkowo</t>
  </si>
  <si>
    <t>Jaskółki 13B, 64-061 Kamieniec</t>
  </si>
  <si>
    <t>obręb Karczewo - dzialka nr 494/3 / wydzielone mieszkania Plastowo 2, 64-061 Kamieniec</t>
  </si>
  <si>
    <t>obręb Karczewo - dzialka nr 494/4 / wydzielone mieszkania Plastowo 2, 64-061 Kamieniec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</si>
</sst>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0.0"/>
    <numFmt numFmtId="169" formatCode="#,##0.00_ ;\-#,##0.00\ "/>
    <numFmt numFmtId="170" formatCode="[$-415]d\ mmmm\ yyyy"/>
    <numFmt numFmtId="171" formatCode="[$-415]dddd\,\ 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General"/>
    <numFmt numFmtId="177" formatCode="#,##0.00&quot; zł&quot;"/>
    <numFmt numFmtId="178" formatCode="#,##0.00&quot; &quot;[$zł-415];[Red]&quot;-&quot;#,##0.00&quot; &quot;[$zł-415]"/>
    <numFmt numFmtId="179" formatCode="#,##0.00\ [$zł-415];[Red]\-#,##0.00\ [$zł-415]"/>
    <numFmt numFmtId="180" formatCode="&quot; &quot;#,##0.00&quot; zł &quot;;&quot;-&quot;#,##0.00&quot; zł &quot;;&quot; -&quot;#&quot; zł &quot;;@&quot; &quot;"/>
    <numFmt numFmtId="181" formatCode="[$-415]yyyy\-mm\-dd"/>
    <numFmt numFmtId="182" formatCode="#,##0.00&quot; zł&quot;;[Red]&quot;-&quot;#,##0.00&quot; zł&quot;"/>
    <numFmt numFmtId="183" formatCode="[$-415]0.00"/>
  </numFmts>
  <fonts count="9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sz val="10"/>
      <color indexed="8"/>
      <name val="Arial1"/>
      <family val="0"/>
    </font>
    <font>
      <sz val="10"/>
      <color indexed="8"/>
      <name val="Arial11"/>
      <family val="0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sz val="10"/>
      <color rgb="FFFFFFFF"/>
      <name val="Arial"/>
      <family val="2"/>
    </font>
    <font>
      <sz val="10"/>
      <color theme="1"/>
      <name val="Arial1"/>
      <family val="0"/>
    </font>
    <font>
      <sz val="10"/>
      <color rgb="FF000000"/>
      <name val="Arial11"/>
      <family val="0"/>
    </font>
    <font>
      <sz val="10"/>
      <color rgb="FF000000"/>
      <name val="Arial1"/>
      <family val="0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theme="1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i/>
      <sz val="16"/>
      <color rgb="FF0000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rgb="FF0000EE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96600"/>
      <name val="Arial"/>
      <family val="2"/>
    </font>
    <font>
      <sz val="11"/>
      <color rgb="FF9C6500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0"/>
      <color rgb="FF333333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>
      <alignment/>
      <protection/>
    </xf>
    <xf numFmtId="0" fontId="52" fillId="20" borderId="0">
      <alignment/>
      <protection/>
    </xf>
    <xf numFmtId="176" fontId="52" fillId="20" borderId="0">
      <alignment/>
      <protection/>
    </xf>
    <xf numFmtId="0" fontId="52" fillId="21" borderId="0">
      <alignment/>
      <protection/>
    </xf>
    <xf numFmtId="0" fontId="52" fillId="22" borderId="0">
      <alignment/>
      <protection/>
    </xf>
    <xf numFmtId="176" fontId="52" fillId="22" borderId="0">
      <alignment/>
      <protection/>
    </xf>
    <xf numFmtId="0" fontId="52" fillId="23" borderId="0">
      <alignment/>
      <protection/>
    </xf>
    <xf numFmtId="0" fontId="51" fillId="24" borderId="0">
      <alignment/>
      <protection/>
    </xf>
    <xf numFmtId="176" fontId="51" fillId="24" borderId="0">
      <alignment/>
      <protection/>
    </xf>
    <xf numFmtId="0" fontId="51" fillId="25" borderId="0">
      <alignment/>
      <protection/>
    </xf>
    <xf numFmtId="0" fontId="51" fillId="0" borderId="0">
      <alignment/>
      <protection/>
    </xf>
    <xf numFmtId="176" fontId="51" fillId="0" borderId="0">
      <alignment/>
      <protection/>
    </xf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>
      <alignment/>
      <protection/>
    </xf>
    <xf numFmtId="176" fontId="53" fillId="32" borderId="0">
      <alignment/>
      <protection/>
    </xf>
    <xf numFmtId="0" fontId="53" fillId="33" borderId="0">
      <alignment/>
      <protection/>
    </xf>
    <xf numFmtId="0" fontId="54" fillId="34" borderId="1" applyNumberFormat="0" applyAlignment="0" applyProtection="0"/>
    <xf numFmtId="0" fontId="55" fillId="35" borderId="2" applyNumberFormat="0" applyAlignment="0" applyProtection="0"/>
    <xf numFmtId="0" fontId="56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7" borderId="0">
      <alignment/>
      <protection/>
    </xf>
    <xf numFmtId="176" fontId="57" fillId="37" borderId="0">
      <alignment/>
      <protection/>
    </xf>
    <xf numFmtId="0" fontId="57" fillId="38" borderId="0">
      <alignment/>
      <protection/>
    </xf>
    <xf numFmtId="176" fontId="58" fillId="0" borderId="0">
      <alignment/>
      <protection/>
    </xf>
    <xf numFmtId="176" fontId="59" fillId="0" borderId="0">
      <alignment/>
      <protection/>
    </xf>
    <xf numFmtId="0" fontId="59" fillId="0" borderId="0">
      <alignment/>
      <protection/>
    </xf>
    <xf numFmtId="176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76" fontId="61" fillId="0" borderId="0">
      <alignment/>
      <protection/>
    </xf>
    <xf numFmtId="0" fontId="62" fillId="39" borderId="0">
      <alignment/>
      <protection/>
    </xf>
    <xf numFmtId="0" fontId="62" fillId="40" borderId="0">
      <alignment/>
      <protection/>
    </xf>
    <xf numFmtId="176" fontId="62" fillId="39" borderId="0">
      <alignment/>
      <protection/>
    </xf>
    <xf numFmtId="0" fontId="63" fillId="0" borderId="0">
      <alignment horizontal="center"/>
      <protection/>
    </xf>
    <xf numFmtId="0" fontId="64" fillId="0" borderId="0">
      <alignment/>
      <protection/>
    </xf>
    <xf numFmtId="0" fontId="64" fillId="0" borderId="0">
      <alignment/>
      <protection/>
    </xf>
    <xf numFmtId="176" fontId="6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76" fontId="6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176" fontId="66" fillId="0" borderId="0">
      <alignment/>
      <protection/>
    </xf>
    <xf numFmtId="176" fontId="67" fillId="0" borderId="0">
      <alignment horizontal="center"/>
      <protection/>
    </xf>
    <xf numFmtId="0" fontId="63" fillId="0" borderId="0">
      <alignment horizontal="center" textRotation="90"/>
      <protection/>
    </xf>
    <xf numFmtId="176" fontId="67" fillId="0" borderId="0">
      <alignment horizontal="center" textRotation="90"/>
      <protection/>
    </xf>
    <xf numFmtId="0" fontId="67" fillId="0" borderId="0">
      <alignment horizontal="center" textRotation="90"/>
      <protection/>
    </xf>
    <xf numFmtId="0" fontId="68" fillId="0" borderId="0" applyNumberFormat="0" applyFill="0" applyBorder="0" applyAlignment="0" applyProtection="0"/>
    <xf numFmtId="0" fontId="69" fillId="0" borderId="0">
      <alignment/>
      <protection/>
    </xf>
    <xf numFmtId="0" fontId="69" fillId="0" borderId="0">
      <alignment/>
      <protection/>
    </xf>
    <xf numFmtId="176" fontId="69" fillId="0" borderId="0">
      <alignment/>
      <protection/>
    </xf>
    <xf numFmtId="0" fontId="70" fillId="0" borderId="3" applyNumberFormat="0" applyFill="0" applyAlignment="0" applyProtection="0"/>
    <xf numFmtId="0" fontId="71" fillId="4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42" borderId="0">
      <alignment/>
      <protection/>
    </xf>
    <xf numFmtId="0" fontId="75" fillId="43" borderId="0">
      <alignment/>
      <protection/>
    </xf>
    <xf numFmtId="176" fontId="75" fillId="42" borderId="0">
      <alignment/>
      <protection/>
    </xf>
    <xf numFmtId="0" fontId="76" fillId="44" borderId="0" applyNumberFormat="0" applyBorder="0" applyAlignment="0" applyProtection="0"/>
    <xf numFmtId="0" fontId="0" fillId="0" borderId="0">
      <alignment/>
      <protection/>
    </xf>
    <xf numFmtId="176" fontId="77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176" fontId="79" fillId="0" borderId="0">
      <alignment/>
      <protection/>
    </xf>
    <xf numFmtId="0" fontId="80" fillId="0" borderId="0">
      <alignment/>
      <protection/>
    </xf>
    <xf numFmtId="0" fontId="81" fillId="42" borderId="8">
      <alignment/>
      <protection/>
    </xf>
    <xf numFmtId="0" fontId="81" fillId="43" borderId="8">
      <alignment/>
      <protection/>
    </xf>
    <xf numFmtId="176" fontId="81" fillId="42" borderId="8">
      <alignment/>
      <protection/>
    </xf>
    <xf numFmtId="0" fontId="82" fillId="35" borderId="1" applyNumberFormat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0">
      <alignment/>
      <protection/>
    </xf>
    <xf numFmtId="176" fontId="85" fillId="0" borderId="0">
      <alignment/>
      <protection/>
    </xf>
    <xf numFmtId="0" fontId="85" fillId="0" borderId="0">
      <alignment/>
      <protection/>
    </xf>
    <xf numFmtId="178" fontId="84" fillId="0" borderId="0">
      <alignment/>
      <protection/>
    </xf>
    <xf numFmtId="178" fontId="85" fillId="0" borderId="0">
      <alignment/>
      <protection/>
    </xf>
    <xf numFmtId="179" fontId="85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176" fontId="79" fillId="0" borderId="0">
      <alignment/>
      <protection/>
    </xf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8" fillId="0" borderId="0">
      <alignment/>
      <protection/>
    </xf>
    <xf numFmtId="0" fontId="79" fillId="0" borderId="0">
      <alignment/>
      <protection/>
    </xf>
    <xf numFmtId="176" fontId="79" fillId="0" borderId="0">
      <alignment/>
      <protection/>
    </xf>
    <xf numFmtId="0" fontId="89" fillId="0" borderId="0" applyNumberFormat="0" applyFill="0" applyBorder="0" applyAlignment="0" applyProtection="0"/>
    <xf numFmtId="0" fontId="0" fillId="45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0">
      <alignment/>
      <protection/>
    </xf>
    <xf numFmtId="176" fontId="53" fillId="0" borderId="0">
      <alignment/>
      <protection/>
    </xf>
    <xf numFmtId="0" fontId="53" fillId="0" borderId="0">
      <alignment/>
      <protection/>
    </xf>
    <xf numFmtId="0" fontId="90" fillId="4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166" fontId="6" fillId="47" borderId="11" xfId="0" applyNumberFormat="1" applyFont="1" applyFill="1" applyBorder="1" applyAlignment="1">
      <alignment horizontal="right" vertical="center" wrapText="1"/>
    </xf>
    <xf numFmtId="0" fontId="8" fillId="47" borderId="11" xfId="0" applyFont="1" applyFill="1" applyBorder="1" applyAlignment="1">
      <alignment vertical="center" wrapText="1"/>
    </xf>
    <xf numFmtId="166" fontId="6" fillId="47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6" fontId="6" fillId="47" borderId="12" xfId="0" applyNumberFormat="1" applyFont="1" applyFill="1" applyBorder="1" applyAlignment="1">
      <alignment horizontal="right" vertical="center" wrapText="1"/>
    </xf>
    <xf numFmtId="0" fontId="8" fillId="47" borderId="12" xfId="0" applyFont="1" applyFill="1" applyBorder="1" applyAlignment="1">
      <alignment vertical="center" wrapText="1"/>
    </xf>
    <xf numFmtId="0" fontId="7" fillId="47" borderId="12" xfId="0" applyFont="1" applyFill="1" applyBorder="1" applyAlignment="1">
      <alignment horizontal="right" vertical="center" wrapText="1"/>
    </xf>
    <xf numFmtId="0" fontId="7" fillId="47" borderId="1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6" fontId="3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6" fillId="47" borderId="12" xfId="0" applyNumberFormat="1" applyFont="1" applyFill="1" applyBorder="1" applyAlignment="1">
      <alignment horizontal="right" vertical="center" wrapText="1"/>
    </xf>
    <xf numFmtId="168" fontId="6" fillId="47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68" fontId="6" fillId="47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2" fillId="48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3" fillId="0" borderId="11" xfId="0" applyNumberFormat="1" applyFont="1" applyBorder="1" applyAlignment="1">
      <alignment vertical="center"/>
    </xf>
    <xf numFmtId="0" fontId="6" fillId="47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6" fontId="91" fillId="49" borderId="12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101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3" fillId="0" borderId="11" xfId="101" applyFont="1" applyFill="1" applyBorder="1" applyAlignment="1">
      <alignment horizontal="left" vertical="center" wrapText="1"/>
      <protection/>
    </xf>
    <xf numFmtId="44" fontId="3" fillId="0" borderId="11" xfId="101" applyNumberFormat="1" applyFont="1" applyFill="1" applyBorder="1" applyAlignment="1">
      <alignment vertical="center"/>
      <protection/>
    </xf>
    <xf numFmtId="44" fontId="3" fillId="0" borderId="11" xfId="101" applyNumberFormat="1" applyFont="1" applyBorder="1" applyAlignment="1">
      <alignment vertical="center"/>
      <protection/>
    </xf>
    <xf numFmtId="0" fontId="3" fillId="0" borderId="12" xfId="101" applyFont="1" applyFill="1" applyBorder="1" applyAlignment="1">
      <alignment horizontal="center" vertical="center"/>
      <protection/>
    </xf>
    <xf numFmtId="44" fontId="3" fillId="0" borderId="12" xfId="101" applyNumberFormat="1" applyFont="1" applyFill="1" applyBorder="1" applyAlignment="1">
      <alignment vertical="center"/>
      <protection/>
    </xf>
    <xf numFmtId="0" fontId="3" fillId="0" borderId="11" xfId="101" applyFon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44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" fillId="0" borderId="11" xfId="101" applyFont="1" applyFill="1" applyBorder="1" applyAlignment="1">
      <alignment horizontal="center" vertical="center" wrapText="1"/>
      <protection/>
    </xf>
    <xf numFmtId="0" fontId="3" fillId="0" borderId="11" xfId="101" applyFont="1" applyBorder="1" applyAlignment="1">
      <alignment vertical="center" wrapText="1"/>
      <protection/>
    </xf>
    <xf numFmtId="8" fontId="3" fillId="0" borderId="11" xfId="0" applyNumberFormat="1" applyFont="1" applyFill="1" applyBorder="1" applyAlignment="1">
      <alignment vertical="center" wrapText="1"/>
    </xf>
    <xf numFmtId="44" fontId="3" fillId="0" borderId="1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1" xfId="101" applyFont="1" applyFill="1" applyBorder="1" applyAlignment="1">
      <alignment horizontal="center" vertical="center"/>
      <protection/>
    </xf>
    <xf numFmtId="0" fontId="3" fillId="0" borderId="11" xfId="101" applyFont="1" applyFill="1" applyBorder="1" applyAlignment="1">
      <alignment vertical="center"/>
      <protection/>
    </xf>
    <xf numFmtId="7" fontId="3" fillId="0" borderId="11" xfId="101" applyNumberFormat="1" applyFont="1" applyFill="1" applyBorder="1" applyAlignment="1">
      <alignment horizontal="right" vertical="center"/>
      <protection/>
    </xf>
    <xf numFmtId="166" fontId="3" fillId="0" borderId="11" xfId="101" applyNumberFormat="1" applyFont="1" applyFill="1" applyBorder="1" applyAlignment="1">
      <alignment vertical="center" wrapText="1"/>
      <protection/>
    </xf>
    <xf numFmtId="168" fontId="3" fillId="0" borderId="11" xfId="101" applyNumberFormat="1" applyFont="1" applyFill="1" applyBorder="1" applyAlignment="1">
      <alignment horizontal="center" vertical="center" wrapText="1"/>
      <protection/>
    </xf>
    <xf numFmtId="2" fontId="3" fillId="0" borderId="11" xfId="101" applyNumberFormat="1" applyFont="1" applyFill="1" applyBorder="1" applyAlignment="1">
      <alignment horizontal="center" vertical="center"/>
      <protection/>
    </xf>
    <xf numFmtId="0" fontId="3" fillId="0" borderId="13" xfId="101" applyFont="1" applyFill="1" applyBorder="1" applyAlignment="1">
      <alignment vertical="center" wrapText="1"/>
      <protection/>
    </xf>
    <xf numFmtId="44" fontId="92" fillId="0" borderId="11" xfId="0" applyNumberFormat="1" applyFont="1" applyFill="1" applyBorder="1" applyAlignment="1">
      <alignment vertical="center"/>
    </xf>
    <xf numFmtId="44" fontId="3" fillId="0" borderId="11" xfId="101" applyNumberFormat="1" applyFont="1" applyBorder="1" applyAlignment="1">
      <alignment horizontal="right" vertical="center"/>
      <protection/>
    </xf>
    <xf numFmtId="166" fontId="3" fillId="0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3" fillId="0" borderId="11" xfId="101" applyFont="1" applyBorder="1" applyAlignment="1">
      <alignment vertical="center"/>
      <protection/>
    </xf>
    <xf numFmtId="0" fontId="3" fillId="0" borderId="13" xfId="101" applyFont="1" applyBorder="1" applyAlignment="1">
      <alignment vertical="center" wrapText="1"/>
      <protection/>
    </xf>
    <xf numFmtId="0" fontId="3" fillId="0" borderId="13" xfId="101" applyFont="1" applyBorder="1" applyAlignment="1">
      <alignment horizontal="center" vertical="center"/>
      <protection/>
    </xf>
    <xf numFmtId="44" fontId="92" fillId="0" borderId="11" xfId="101" applyNumberFormat="1" applyFont="1" applyFill="1" applyBorder="1" applyAlignment="1">
      <alignment vertical="center"/>
      <protection/>
    </xf>
    <xf numFmtId="0" fontId="3" fillId="0" borderId="13" xfId="101" applyFont="1" applyBorder="1" applyAlignment="1">
      <alignment horizontal="center" vertical="center" wrapText="1"/>
      <protection/>
    </xf>
    <xf numFmtId="44" fontId="92" fillId="0" borderId="11" xfId="101" applyNumberFormat="1" applyFont="1" applyFill="1" applyBorder="1" applyAlignment="1">
      <alignment vertical="center"/>
      <protection/>
    </xf>
    <xf numFmtId="44" fontId="3" fillId="48" borderId="11" xfId="101" applyNumberFormat="1" applyFont="1" applyFill="1" applyBorder="1" applyAlignment="1">
      <alignment vertical="center"/>
      <protection/>
    </xf>
    <xf numFmtId="44" fontId="92" fillId="0" borderId="11" xfId="101" applyNumberFormat="1" applyFont="1" applyFill="1" applyBorder="1" applyAlignment="1">
      <alignment vertical="center"/>
      <protection/>
    </xf>
    <xf numFmtId="44" fontId="3" fillId="48" borderId="11" xfId="101" applyNumberFormat="1" applyFont="1" applyFill="1" applyBorder="1" applyAlignment="1">
      <alignment horizontal="center" vertical="center"/>
      <protection/>
    </xf>
    <xf numFmtId="0" fontId="3" fillId="0" borderId="12" xfId="101" applyFont="1" applyBorder="1" applyAlignment="1">
      <alignment vertical="center" wrapText="1"/>
      <protection/>
    </xf>
    <xf numFmtId="0" fontId="3" fillId="0" borderId="14" xfId="101" applyFont="1" applyBorder="1" applyAlignment="1">
      <alignment vertical="center" wrapText="1"/>
      <protection/>
    </xf>
    <xf numFmtId="0" fontId="3" fillId="0" borderId="12" xfId="101" applyFont="1" applyBorder="1" applyAlignment="1">
      <alignment vertical="center"/>
      <protection/>
    </xf>
    <xf numFmtId="44" fontId="3" fillId="48" borderId="11" xfId="101" applyNumberFormat="1" applyFont="1" applyFill="1" applyBorder="1" applyAlignment="1">
      <alignment vertical="center"/>
      <protection/>
    </xf>
    <xf numFmtId="44" fontId="3" fillId="48" borderId="12" xfId="101" applyNumberFormat="1" applyFont="1" applyFill="1" applyBorder="1" applyAlignment="1">
      <alignment vertical="center"/>
      <protection/>
    </xf>
    <xf numFmtId="8" fontId="3" fillId="48" borderId="12" xfId="101" applyNumberFormat="1" applyFont="1" applyFill="1" applyBorder="1" applyAlignment="1">
      <alignment vertical="center"/>
      <protection/>
    </xf>
    <xf numFmtId="0" fontId="3" fillId="0" borderId="12" xfId="101" applyFont="1" applyBorder="1" applyAlignment="1">
      <alignment horizontal="center" vertical="center"/>
      <protection/>
    </xf>
    <xf numFmtId="8" fontId="3" fillId="0" borderId="12" xfId="101" applyNumberFormat="1" applyFont="1" applyFill="1" applyBorder="1" applyAlignment="1">
      <alignment vertical="center"/>
      <protection/>
    </xf>
    <xf numFmtId="44" fontId="92" fillId="0" borderId="12" xfId="101" applyNumberFormat="1" applyFont="1" applyFill="1" applyBorder="1" applyAlignment="1">
      <alignment vertical="center"/>
      <protection/>
    </xf>
    <xf numFmtId="0" fontId="10" fillId="0" borderId="11" xfId="101" applyFont="1" applyBorder="1" applyAlignment="1">
      <alignment vertical="center" wrapText="1"/>
      <protection/>
    </xf>
    <xf numFmtId="44" fontId="3" fillId="48" borderId="11" xfId="101" applyNumberFormat="1" applyFont="1" applyFill="1" applyBorder="1" applyAlignment="1">
      <alignment vertical="center"/>
      <protection/>
    </xf>
    <xf numFmtId="8" fontId="3" fillId="0" borderId="12" xfId="101" applyNumberFormat="1" applyFont="1" applyBorder="1" applyAlignment="1">
      <alignment vertical="center"/>
      <protection/>
    </xf>
    <xf numFmtId="8" fontId="3" fillId="48" borderId="12" xfId="101" applyNumberFormat="1" applyFont="1" applyFill="1" applyBorder="1" applyAlignment="1">
      <alignment vertical="center"/>
      <protection/>
    </xf>
    <xf numFmtId="0" fontId="3" fillId="0" borderId="14" xfId="101" applyFont="1" applyBorder="1" applyAlignment="1">
      <alignment horizontal="center" vertical="center"/>
      <protection/>
    </xf>
    <xf numFmtId="0" fontId="3" fillId="0" borderId="15" xfId="101" applyFont="1" applyBorder="1" applyAlignment="1">
      <alignment vertical="center" wrapText="1"/>
      <protection/>
    </xf>
    <xf numFmtId="0" fontId="9" fillId="0" borderId="11" xfId="101" applyFont="1" applyFill="1" applyBorder="1" applyAlignment="1">
      <alignment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6" fillId="47" borderId="16" xfId="0" applyFont="1" applyFill="1" applyBorder="1" applyAlignment="1">
      <alignment horizontal="center" vertical="center" wrapText="1"/>
    </xf>
    <xf numFmtId="0" fontId="6" fillId="47" borderId="17" xfId="0" applyFont="1" applyFill="1" applyBorder="1" applyAlignment="1">
      <alignment horizontal="center" vertical="center" wrapText="1"/>
    </xf>
    <xf numFmtId="0" fontId="6" fillId="47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20" xfId="101" applyFont="1" applyBorder="1" applyAlignment="1">
      <alignment horizontal="center" vertical="center" wrapText="1"/>
      <protection/>
    </xf>
    <xf numFmtId="0" fontId="6" fillId="47" borderId="19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2" fillId="0" borderId="16" xfId="101" applyFont="1" applyFill="1" applyBorder="1" applyAlignment="1">
      <alignment horizontal="left" vertical="center" wrapText="1"/>
      <protection/>
    </xf>
    <xf numFmtId="0" fontId="2" fillId="0" borderId="17" xfId="101" applyFont="1" applyFill="1" applyBorder="1" applyAlignment="1">
      <alignment horizontal="left" vertical="center" wrapText="1"/>
      <protection/>
    </xf>
    <xf numFmtId="0" fontId="2" fillId="0" borderId="18" xfId="101" applyFont="1" applyFill="1" applyBorder="1" applyAlignment="1">
      <alignment horizontal="left" vertical="center" wrapText="1"/>
      <protection/>
    </xf>
  </cellXfs>
  <cellStyles count="1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1 2" xfId="35"/>
    <cellStyle name="Accent 1 5" xfId="36"/>
    <cellStyle name="Accent 2" xfId="37"/>
    <cellStyle name="Accent 2 2" xfId="38"/>
    <cellStyle name="Accent 2 6" xfId="39"/>
    <cellStyle name="Accent 3" xfId="40"/>
    <cellStyle name="Accent 3 2" xfId="41"/>
    <cellStyle name="Accent 3 7" xfId="42"/>
    <cellStyle name="Accent 4" xfId="43"/>
    <cellStyle name="Accent 5" xfId="44"/>
    <cellStyle name="Akcent 1" xfId="45"/>
    <cellStyle name="Akcent 2" xfId="46"/>
    <cellStyle name="Akcent 3" xfId="47"/>
    <cellStyle name="Akcent 4" xfId="48"/>
    <cellStyle name="Akcent 5" xfId="49"/>
    <cellStyle name="Akcent 6" xfId="50"/>
    <cellStyle name="Bad" xfId="51"/>
    <cellStyle name="Bad 2" xfId="52"/>
    <cellStyle name="Bad 8" xfId="53"/>
    <cellStyle name="Dane wejściowe" xfId="54"/>
    <cellStyle name="Dane wyjściowe" xfId="55"/>
    <cellStyle name="Dobry" xfId="56"/>
    <cellStyle name="Comma" xfId="57"/>
    <cellStyle name="Comma [0]" xfId="58"/>
    <cellStyle name="Error" xfId="59"/>
    <cellStyle name="Error 2" xfId="60"/>
    <cellStyle name="Error 9" xfId="61"/>
    <cellStyle name="Excel Built-in Normal" xfId="62"/>
    <cellStyle name="Excel Built-in Normal 1" xfId="63"/>
    <cellStyle name="Excel Built-in Normal 1 2" xfId="64"/>
    <cellStyle name="Excel Built-in Normal 2" xfId="65"/>
    <cellStyle name="Excel Built-in Normal 2 2" xfId="66"/>
    <cellStyle name="Footnote" xfId="67"/>
    <cellStyle name="Footnote 10" xfId="68"/>
    <cellStyle name="Footnote 2" xfId="69"/>
    <cellStyle name="Good" xfId="70"/>
    <cellStyle name="Good 11" xfId="71"/>
    <cellStyle name="Good 2" xfId="72"/>
    <cellStyle name="Heading" xfId="73"/>
    <cellStyle name="Heading (user)" xfId="74"/>
    <cellStyle name="Heading (user) 12" xfId="75"/>
    <cellStyle name="Heading (user) 2" xfId="76"/>
    <cellStyle name="Heading 1" xfId="77"/>
    <cellStyle name="Heading 1 13" xfId="78"/>
    <cellStyle name="Heading 1 2" xfId="79"/>
    <cellStyle name="Heading 2" xfId="80"/>
    <cellStyle name="Heading 2 14" xfId="81"/>
    <cellStyle name="Heading 2 2" xfId="82"/>
    <cellStyle name="Heading 3" xfId="83"/>
    <cellStyle name="Heading1" xfId="84"/>
    <cellStyle name="Heading1 1" xfId="85"/>
    <cellStyle name="Heading1 2" xfId="86"/>
    <cellStyle name="Hyperlink" xfId="87"/>
    <cellStyle name="Hyperlink" xfId="88"/>
    <cellStyle name="Hyperlink 15" xfId="89"/>
    <cellStyle name="Hyperlink 2" xfId="90"/>
    <cellStyle name="Komórka połączona" xfId="91"/>
    <cellStyle name="Komórka zaznaczona" xfId="92"/>
    <cellStyle name="Nagłówek 1" xfId="93"/>
    <cellStyle name="Nagłówek 2" xfId="94"/>
    <cellStyle name="Nagłówek 3" xfId="95"/>
    <cellStyle name="Nagłówek 4" xfId="96"/>
    <cellStyle name="Neutral" xfId="97"/>
    <cellStyle name="Neutral 16" xfId="98"/>
    <cellStyle name="Neutral 2" xfId="99"/>
    <cellStyle name="Neutralny" xfId="100"/>
    <cellStyle name="Normalny 2" xfId="101"/>
    <cellStyle name="Normalny 2 2" xfId="102"/>
    <cellStyle name="Normalny 3" xfId="103"/>
    <cellStyle name="Normalny 3 2" xfId="104"/>
    <cellStyle name="Normalny 3 3" xfId="105"/>
    <cellStyle name="Normalny 4" xfId="106"/>
    <cellStyle name="Note" xfId="107"/>
    <cellStyle name="Note 17" xfId="108"/>
    <cellStyle name="Note 2" xfId="109"/>
    <cellStyle name="Obliczenia" xfId="110"/>
    <cellStyle name="Followed Hyperlink" xfId="111"/>
    <cellStyle name="Percent" xfId="112"/>
    <cellStyle name="Result" xfId="113"/>
    <cellStyle name="Result 1" xfId="114"/>
    <cellStyle name="Result 2" xfId="115"/>
    <cellStyle name="Result2" xfId="116"/>
    <cellStyle name="Result2 1" xfId="117"/>
    <cellStyle name="Result2 2" xfId="118"/>
    <cellStyle name="Status" xfId="119"/>
    <cellStyle name="Status 18" xfId="120"/>
    <cellStyle name="Status 2" xfId="121"/>
    <cellStyle name="Suma" xfId="122"/>
    <cellStyle name="Tekst objaśnienia" xfId="123"/>
    <cellStyle name="Tekst ostrzeżenia" xfId="124"/>
    <cellStyle name="Text" xfId="125"/>
    <cellStyle name="Text 19" xfId="126"/>
    <cellStyle name="Text 2" xfId="127"/>
    <cellStyle name="Tytuł" xfId="128"/>
    <cellStyle name="Uwaga" xfId="129"/>
    <cellStyle name="Currency" xfId="130"/>
    <cellStyle name="Currency [0]" xfId="131"/>
    <cellStyle name="Walutowy 2" xfId="132"/>
    <cellStyle name="Walutowy 2 2" xfId="133"/>
    <cellStyle name="Walutowy 2 2 2" xfId="134"/>
    <cellStyle name="Walutowy 2 2 2 2" xfId="135"/>
    <cellStyle name="Walutowy 2 2 2 2 2" xfId="136"/>
    <cellStyle name="Walutowy 2 2 2 3" xfId="137"/>
    <cellStyle name="Walutowy 2 2 2 3 2" xfId="138"/>
    <cellStyle name="Walutowy 2 2 2 4" xfId="139"/>
    <cellStyle name="Walutowy 2 2 2 4 2" xfId="140"/>
    <cellStyle name="Walutowy 2 2 2 5" xfId="141"/>
    <cellStyle name="Walutowy 2 2 3" xfId="142"/>
    <cellStyle name="Walutowy 2 2 3 2" xfId="143"/>
    <cellStyle name="Walutowy 2 2 4" xfId="144"/>
    <cellStyle name="Walutowy 2 2 4 2" xfId="145"/>
    <cellStyle name="Walutowy 2 2 5" xfId="146"/>
    <cellStyle name="Walutowy 2 2 5 2" xfId="147"/>
    <cellStyle name="Walutowy 2 2 6" xfId="148"/>
    <cellStyle name="Walutowy 2 3" xfId="149"/>
    <cellStyle name="Walutowy 2 3 2" xfId="150"/>
    <cellStyle name="Walutowy 2 3 2 2" xfId="151"/>
    <cellStyle name="Walutowy 2 3 3" xfId="152"/>
    <cellStyle name="Walutowy 2 3 3 2" xfId="153"/>
    <cellStyle name="Walutowy 2 3 4" xfId="154"/>
    <cellStyle name="Walutowy 2 3 4 2" xfId="155"/>
    <cellStyle name="Walutowy 2 3 5" xfId="156"/>
    <cellStyle name="Walutowy 2 4" xfId="157"/>
    <cellStyle name="Walutowy 2 4 2" xfId="158"/>
    <cellStyle name="Walutowy 2 5" xfId="159"/>
    <cellStyle name="Walutowy 2 5 2" xfId="160"/>
    <cellStyle name="Walutowy 2 6" xfId="161"/>
    <cellStyle name="Walutowy 2 6 2" xfId="162"/>
    <cellStyle name="Walutowy 2 7" xfId="163"/>
    <cellStyle name="Warning" xfId="164"/>
    <cellStyle name="Warning 2" xfId="165"/>
    <cellStyle name="Warning 20" xfId="166"/>
    <cellStyle name="Zły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PageLayoutView="0" workbookViewId="0" topLeftCell="A1">
      <selection activeCell="I50" sqref="I50"/>
    </sheetView>
  </sheetViews>
  <sheetFormatPr defaultColWidth="9.140625" defaultRowHeight="12.75"/>
  <cols>
    <col min="1" max="1" width="3.8515625" style="12" bestFit="1" customWidth="1"/>
    <col min="2" max="2" width="31.8515625" style="14" customWidth="1"/>
    <col min="3" max="3" width="14.8515625" style="12" customWidth="1"/>
    <col min="4" max="5" width="22.7109375" style="15" customWidth="1"/>
    <col min="6" max="6" width="19.57421875" style="17" customWidth="1"/>
    <col min="7" max="7" width="32.7109375" style="13" customWidth="1"/>
    <col min="8" max="8" width="32.8515625" style="20" customWidth="1"/>
    <col min="9" max="9" width="32.140625" style="25" customWidth="1"/>
    <col min="10" max="10" width="29.140625" style="1" customWidth="1"/>
    <col min="11" max="11" width="9.140625" style="1" customWidth="1"/>
    <col min="12" max="12" width="16.8515625" style="1" bestFit="1" customWidth="1"/>
    <col min="13" max="13" width="15.7109375" style="1" bestFit="1" customWidth="1"/>
    <col min="14" max="16384" width="9.140625" style="1" customWidth="1"/>
  </cols>
  <sheetData>
    <row r="1" spans="8:9" ht="12.75">
      <c r="H1" s="96" t="s">
        <v>140</v>
      </c>
      <c r="I1" s="96"/>
    </row>
    <row r="2" spans="8:9" ht="12.75">
      <c r="H2" s="96" t="s">
        <v>10</v>
      </c>
      <c r="I2" s="96"/>
    </row>
    <row r="3" spans="1:11" ht="17.25" customHeight="1">
      <c r="A3" s="103" t="s">
        <v>168</v>
      </c>
      <c r="B3" s="103"/>
      <c r="C3" s="103"/>
      <c r="D3" s="103"/>
      <c r="E3" s="103"/>
      <c r="F3" s="103"/>
      <c r="G3" s="103"/>
      <c r="H3" s="103"/>
      <c r="I3" s="103"/>
      <c r="J3" s="2"/>
      <c r="K3" s="2"/>
    </row>
    <row r="4" spans="1:9" ht="66.75" customHeight="1">
      <c r="A4" s="30" t="s">
        <v>0</v>
      </c>
      <c r="B4" s="30" t="s">
        <v>6</v>
      </c>
      <c r="C4" s="30" t="s">
        <v>1</v>
      </c>
      <c r="D4" s="6" t="s">
        <v>5</v>
      </c>
      <c r="E4" s="6" t="s">
        <v>157</v>
      </c>
      <c r="F4" s="23" t="s">
        <v>7</v>
      </c>
      <c r="G4" s="30" t="s">
        <v>9</v>
      </c>
      <c r="H4" s="30" t="s">
        <v>8</v>
      </c>
      <c r="I4" s="30" t="s">
        <v>2</v>
      </c>
    </row>
    <row r="5" spans="1:9" ht="31.5" customHeight="1">
      <c r="A5" s="24" t="s">
        <v>4</v>
      </c>
      <c r="B5" s="100" t="s">
        <v>14</v>
      </c>
      <c r="C5" s="101"/>
      <c r="D5" s="101"/>
      <c r="E5" s="101"/>
      <c r="F5" s="101"/>
      <c r="G5" s="101"/>
      <c r="H5" s="101"/>
      <c r="I5" s="101"/>
    </row>
    <row r="6" spans="1:9" s="16" customFormat="1" ht="51">
      <c r="A6" s="7">
        <v>1</v>
      </c>
      <c r="B6" s="33" t="s">
        <v>29</v>
      </c>
      <c r="C6" s="7" t="s">
        <v>67</v>
      </c>
      <c r="D6" s="29">
        <v>605012.42</v>
      </c>
      <c r="E6" s="63"/>
      <c r="F6" s="7">
        <v>158</v>
      </c>
      <c r="G6" s="34" t="s">
        <v>60</v>
      </c>
      <c r="H6" s="33" t="s">
        <v>82</v>
      </c>
      <c r="I6" s="33" t="s">
        <v>88</v>
      </c>
    </row>
    <row r="7" spans="1:11" s="16" customFormat="1" ht="38.25" customHeight="1">
      <c r="A7" s="104">
        <v>2</v>
      </c>
      <c r="B7" s="94" t="s">
        <v>124</v>
      </c>
      <c r="C7" s="7">
        <v>1965</v>
      </c>
      <c r="D7" s="29">
        <v>321115.3</v>
      </c>
      <c r="E7" s="63"/>
      <c r="F7" s="7">
        <v>664</v>
      </c>
      <c r="G7" s="94" t="s">
        <v>59</v>
      </c>
      <c r="H7" s="94" t="s">
        <v>83</v>
      </c>
      <c r="I7" s="94" t="s">
        <v>19</v>
      </c>
      <c r="J7" s="106"/>
      <c r="K7" s="66"/>
    </row>
    <row r="8" spans="1:10" s="16" customFormat="1" ht="30.75" customHeight="1">
      <c r="A8" s="105"/>
      <c r="B8" s="95"/>
      <c r="C8" s="42" t="s">
        <v>169</v>
      </c>
      <c r="D8" s="29">
        <v>1687268.82</v>
      </c>
      <c r="E8" s="63"/>
      <c r="F8" s="7">
        <v>233.6</v>
      </c>
      <c r="G8" s="95"/>
      <c r="H8" s="95"/>
      <c r="I8" s="95"/>
      <c r="J8" s="106"/>
    </row>
    <row r="9" spans="1:9" s="16" customFormat="1" ht="51">
      <c r="A9" s="7">
        <v>3</v>
      </c>
      <c r="B9" s="33" t="s">
        <v>30</v>
      </c>
      <c r="C9" s="7" t="s">
        <v>68</v>
      </c>
      <c r="D9" s="44">
        <v>18964.06</v>
      </c>
      <c r="E9" s="63"/>
      <c r="F9" s="7">
        <v>38.4</v>
      </c>
      <c r="G9" s="34" t="s">
        <v>60</v>
      </c>
      <c r="H9" s="33" t="s">
        <v>82</v>
      </c>
      <c r="I9" s="33" t="s">
        <v>89</v>
      </c>
    </row>
    <row r="10" spans="1:9" s="16" customFormat="1" ht="51">
      <c r="A10" s="7">
        <v>4</v>
      </c>
      <c r="B10" s="33" t="s">
        <v>31</v>
      </c>
      <c r="C10" s="7" t="s">
        <v>68</v>
      </c>
      <c r="D10" s="44">
        <v>3390.79</v>
      </c>
      <c r="E10" s="63"/>
      <c r="F10" s="7">
        <v>20</v>
      </c>
      <c r="G10" s="34" t="s">
        <v>60</v>
      </c>
      <c r="H10" s="33" t="s">
        <v>82</v>
      </c>
      <c r="I10" s="33" t="s">
        <v>172</v>
      </c>
    </row>
    <row r="11" spans="1:9" s="16" customFormat="1" ht="51">
      <c r="A11" s="7">
        <v>5</v>
      </c>
      <c r="B11" s="33" t="s">
        <v>32</v>
      </c>
      <c r="C11" s="7" t="s">
        <v>68</v>
      </c>
      <c r="D11" s="63"/>
      <c r="E11" s="44">
        <f>F11*3200</f>
        <v>426496</v>
      </c>
      <c r="F11" s="7">
        <v>133.28</v>
      </c>
      <c r="G11" s="34" t="s">
        <v>60</v>
      </c>
      <c r="H11" s="33" t="s">
        <v>82</v>
      </c>
      <c r="I11" s="33" t="s">
        <v>172</v>
      </c>
    </row>
    <row r="12" spans="1:9" s="16" customFormat="1" ht="51">
      <c r="A12" s="7">
        <v>6</v>
      </c>
      <c r="B12" s="33" t="s">
        <v>33</v>
      </c>
      <c r="C12" s="42">
        <v>1970</v>
      </c>
      <c r="D12" s="39">
        <v>175869.64</v>
      </c>
      <c r="E12" s="38"/>
      <c r="F12" s="42">
        <v>56</v>
      </c>
      <c r="G12" s="69" t="s">
        <v>60</v>
      </c>
      <c r="H12" s="50" t="s">
        <v>83</v>
      </c>
      <c r="I12" s="50" t="s">
        <v>20</v>
      </c>
    </row>
    <row r="13" spans="1:9" s="16" customFormat="1" ht="51">
      <c r="A13" s="7">
        <v>7</v>
      </c>
      <c r="B13" s="33" t="s">
        <v>34</v>
      </c>
      <c r="C13" s="42" t="s">
        <v>68</v>
      </c>
      <c r="D13" s="39">
        <v>13227.51</v>
      </c>
      <c r="E13" s="38"/>
      <c r="F13" s="42">
        <v>36</v>
      </c>
      <c r="G13" s="69" t="s">
        <v>60</v>
      </c>
      <c r="H13" s="50" t="s">
        <v>85</v>
      </c>
      <c r="I13" s="50" t="s">
        <v>177</v>
      </c>
    </row>
    <row r="14" spans="1:9" s="16" customFormat="1" ht="51">
      <c r="A14" s="7">
        <v>8</v>
      </c>
      <c r="B14" s="33" t="s">
        <v>35</v>
      </c>
      <c r="C14" s="42">
        <v>1969</v>
      </c>
      <c r="D14" s="39">
        <v>54014.74</v>
      </c>
      <c r="E14" s="38"/>
      <c r="F14" s="42">
        <v>293.53</v>
      </c>
      <c r="G14" s="69" t="s">
        <v>60</v>
      </c>
      <c r="H14" s="50" t="s">
        <v>83</v>
      </c>
      <c r="I14" s="50" t="s">
        <v>181</v>
      </c>
    </row>
    <row r="15" spans="1:9" ht="51">
      <c r="A15" s="7">
        <v>9</v>
      </c>
      <c r="B15" s="50" t="s">
        <v>37</v>
      </c>
      <c r="C15" s="42">
        <v>2006</v>
      </c>
      <c r="D15" s="39">
        <v>324585.13</v>
      </c>
      <c r="E15" s="72"/>
      <c r="F15" s="42">
        <v>135.68</v>
      </c>
      <c r="G15" s="69" t="s">
        <v>60</v>
      </c>
      <c r="H15" s="50" t="s">
        <v>86</v>
      </c>
      <c r="I15" s="50" t="s">
        <v>23</v>
      </c>
    </row>
    <row r="16" spans="1:9" ht="38.25" customHeight="1">
      <c r="A16" s="7">
        <v>10</v>
      </c>
      <c r="B16" s="50" t="s">
        <v>38</v>
      </c>
      <c r="C16" s="42">
        <v>1970</v>
      </c>
      <c r="D16" s="39">
        <v>265413.86</v>
      </c>
      <c r="E16" s="38"/>
      <c r="F16" s="42">
        <v>284.06</v>
      </c>
      <c r="G16" s="69" t="s">
        <v>60</v>
      </c>
      <c r="H16" s="50" t="s">
        <v>84</v>
      </c>
      <c r="I16" s="50" t="s">
        <v>188</v>
      </c>
    </row>
    <row r="17" spans="1:9" ht="51">
      <c r="A17" s="7">
        <v>11</v>
      </c>
      <c r="B17" s="50" t="s">
        <v>39</v>
      </c>
      <c r="C17" s="42">
        <v>1972</v>
      </c>
      <c r="D17" s="39">
        <v>40313.9</v>
      </c>
      <c r="E17" s="38"/>
      <c r="F17" s="42">
        <v>197.4</v>
      </c>
      <c r="G17" s="69" t="s">
        <v>60</v>
      </c>
      <c r="H17" s="50" t="s">
        <v>83</v>
      </c>
      <c r="I17" s="50" t="s">
        <v>189</v>
      </c>
    </row>
    <row r="18" spans="1:9" ht="51">
      <c r="A18" s="7">
        <v>12</v>
      </c>
      <c r="B18" s="50" t="s">
        <v>40</v>
      </c>
      <c r="C18" s="42">
        <v>1972</v>
      </c>
      <c r="D18" s="39">
        <v>30134.73</v>
      </c>
      <c r="E18" s="38"/>
      <c r="F18" s="42">
        <v>280.24</v>
      </c>
      <c r="G18" s="69" t="s">
        <v>60</v>
      </c>
      <c r="H18" s="50" t="s">
        <v>83</v>
      </c>
      <c r="I18" s="50" t="s">
        <v>190</v>
      </c>
    </row>
    <row r="19" spans="1:9" ht="51">
      <c r="A19" s="7">
        <v>13</v>
      </c>
      <c r="B19" s="50" t="s">
        <v>41</v>
      </c>
      <c r="C19" s="42">
        <v>1975</v>
      </c>
      <c r="D19" s="39">
        <v>58951.28</v>
      </c>
      <c r="E19" s="38"/>
      <c r="F19" s="42">
        <v>183.99</v>
      </c>
      <c r="G19" s="69" t="s">
        <v>60</v>
      </c>
      <c r="H19" s="50" t="s">
        <v>83</v>
      </c>
      <c r="I19" s="50" t="s">
        <v>191</v>
      </c>
    </row>
    <row r="20" spans="1:9" s="16" customFormat="1" ht="51">
      <c r="A20" s="7">
        <v>14</v>
      </c>
      <c r="B20" s="70" t="s">
        <v>42</v>
      </c>
      <c r="C20" s="71">
        <v>1980</v>
      </c>
      <c r="D20" s="39">
        <v>229190</v>
      </c>
      <c r="E20" s="38"/>
      <c r="F20" s="42">
        <v>210.28</v>
      </c>
      <c r="G20" s="69" t="s">
        <v>60</v>
      </c>
      <c r="H20" s="50" t="s">
        <v>85</v>
      </c>
      <c r="I20" s="70" t="s">
        <v>192</v>
      </c>
    </row>
    <row r="21" spans="1:9" s="16" customFormat="1" ht="51">
      <c r="A21" s="7">
        <v>15</v>
      </c>
      <c r="B21" s="70" t="s">
        <v>43</v>
      </c>
      <c r="C21" s="71">
        <v>1985</v>
      </c>
      <c r="D21" s="39">
        <v>352308</v>
      </c>
      <c r="E21" s="38"/>
      <c r="F21" s="42">
        <v>582.29</v>
      </c>
      <c r="G21" s="69" t="s">
        <v>60</v>
      </c>
      <c r="H21" s="50" t="s">
        <v>86</v>
      </c>
      <c r="I21" s="70" t="s">
        <v>179</v>
      </c>
    </row>
    <row r="22" spans="1:9" s="16" customFormat="1" ht="51">
      <c r="A22" s="7">
        <v>16</v>
      </c>
      <c r="B22" s="70" t="s">
        <v>44</v>
      </c>
      <c r="C22" s="71">
        <v>1990</v>
      </c>
      <c r="D22" s="39">
        <v>384210</v>
      </c>
      <c r="E22" s="38"/>
      <c r="F22" s="42">
        <v>545</v>
      </c>
      <c r="G22" s="69" t="s">
        <v>60</v>
      </c>
      <c r="H22" s="50" t="s">
        <v>83</v>
      </c>
      <c r="I22" s="70" t="s">
        <v>180</v>
      </c>
    </row>
    <row r="23" spans="1:9" s="16" customFormat="1" ht="51">
      <c r="A23" s="7">
        <v>17</v>
      </c>
      <c r="B23" s="70" t="s">
        <v>45</v>
      </c>
      <c r="C23" s="73" t="s">
        <v>69</v>
      </c>
      <c r="D23" s="39">
        <v>456277.08</v>
      </c>
      <c r="E23" s="38"/>
      <c r="F23" s="42">
        <v>272.55</v>
      </c>
      <c r="G23" s="69" t="s">
        <v>60</v>
      </c>
      <c r="H23" s="50" t="s">
        <v>86</v>
      </c>
      <c r="I23" s="70" t="s">
        <v>178</v>
      </c>
    </row>
    <row r="24" spans="1:9" s="16" customFormat="1" ht="51">
      <c r="A24" s="7">
        <v>18</v>
      </c>
      <c r="B24" s="70" t="s">
        <v>46</v>
      </c>
      <c r="C24" s="71">
        <v>1970</v>
      </c>
      <c r="D24" s="39">
        <v>113516.01</v>
      </c>
      <c r="E24" s="38"/>
      <c r="F24" s="42">
        <v>52.55</v>
      </c>
      <c r="G24" s="69" t="s">
        <v>60</v>
      </c>
      <c r="H24" s="50" t="s">
        <v>87</v>
      </c>
      <c r="I24" s="70" t="s">
        <v>173</v>
      </c>
    </row>
    <row r="25" spans="1:9" s="16" customFormat="1" ht="51">
      <c r="A25" s="7">
        <v>19</v>
      </c>
      <c r="B25" s="70" t="s">
        <v>47</v>
      </c>
      <c r="C25" s="71">
        <v>1970</v>
      </c>
      <c r="D25" s="39"/>
      <c r="E25" s="38">
        <v>183065.6</v>
      </c>
      <c r="F25" s="42">
        <v>71.51</v>
      </c>
      <c r="G25" s="69" t="s">
        <v>60</v>
      </c>
      <c r="H25" s="50" t="s">
        <v>84</v>
      </c>
      <c r="I25" s="70" t="s">
        <v>174</v>
      </c>
    </row>
    <row r="26" spans="1:9" s="16" customFormat="1" ht="51">
      <c r="A26" s="7">
        <v>20</v>
      </c>
      <c r="B26" s="70" t="s">
        <v>48</v>
      </c>
      <c r="C26" s="71">
        <v>2008</v>
      </c>
      <c r="D26" s="39">
        <v>260013.71</v>
      </c>
      <c r="E26" s="38"/>
      <c r="F26" s="42">
        <v>128.4</v>
      </c>
      <c r="G26" s="69" t="s">
        <v>60</v>
      </c>
      <c r="H26" s="50" t="s">
        <v>84</v>
      </c>
      <c r="I26" s="70" t="s">
        <v>175</v>
      </c>
    </row>
    <row r="27" spans="1:9" s="16" customFormat="1" ht="51">
      <c r="A27" s="7">
        <v>21</v>
      </c>
      <c r="B27" s="70" t="s">
        <v>49</v>
      </c>
      <c r="C27" s="71">
        <v>2009</v>
      </c>
      <c r="D27" s="39">
        <v>353977.58</v>
      </c>
      <c r="E27" s="74"/>
      <c r="F27" s="42">
        <v>76</v>
      </c>
      <c r="G27" s="69" t="s">
        <v>60</v>
      </c>
      <c r="H27" s="50" t="s">
        <v>84</v>
      </c>
      <c r="I27" s="70" t="s">
        <v>186</v>
      </c>
    </row>
    <row r="28" spans="1:9" s="16" customFormat="1" ht="51">
      <c r="A28" s="7">
        <v>22</v>
      </c>
      <c r="B28" s="70" t="s">
        <v>50</v>
      </c>
      <c r="C28" s="71" t="s">
        <v>68</v>
      </c>
      <c r="D28" s="39">
        <v>136765.69</v>
      </c>
      <c r="E28" s="38"/>
      <c r="F28" s="42">
        <v>140</v>
      </c>
      <c r="G28" s="69" t="s">
        <v>60</v>
      </c>
      <c r="H28" s="50" t="s">
        <v>85</v>
      </c>
      <c r="I28" s="70" t="s">
        <v>182</v>
      </c>
    </row>
    <row r="29" spans="1:9" s="16" customFormat="1" ht="51">
      <c r="A29" s="7">
        <v>23</v>
      </c>
      <c r="B29" s="70" t="s">
        <v>51</v>
      </c>
      <c r="C29" s="71" t="s">
        <v>70</v>
      </c>
      <c r="D29" s="39">
        <v>196566.64</v>
      </c>
      <c r="E29" s="38"/>
      <c r="F29" s="42">
        <v>380</v>
      </c>
      <c r="G29" s="69" t="s">
        <v>60</v>
      </c>
      <c r="H29" s="50" t="s">
        <v>82</v>
      </c>
      <c r="I29" s="70" t="s">
        <v>176</v>
      </c>
    </row>
    <row r="30" spans="1:9" s="16" customFormat="1" ht="51">
      <c r="A30" s="7">
        <v>24</v>
      </c>
      <c r="B30" s="70" t="s">
        <v>52</v>
      </c>
      <c r="C30" s="71">
        <v>2013</v>
      </c>
      <c r="D30" s="39">
        <v>318761.74</v>
      </c>
      <c r="E30" s="38"/>
      <c r="F30" s="42">
        <v>108</v>
      </c>
      <c r="G30" s="69" t="s">
        <v>60</v>
      </c>
      <c r="H30" s="50" t="s">
        <v>84</v>
      </c>
      <c r="I30" s="70" t="s">
        <v>185</v>
      </c>
    </row>
    <row r="31" spans="1:9" s="16" customFormat="1" ht="51">
      <c r="A31" s="7">
        <v>25</v>
      </c>
      <c r="B31" s="70" t="s">
        <v>53</v>
      </c>
      <c r="C31" s="71">
        <v>2013</v>
      </c>
      <c r="D31" s="39">
        <v>350171.17</v>
      </c>
      <c r="E31" s="38"/>
      <c r="F31" s="42">
        <v>108</v>
      </c>
      <c r="G31" s="69" t="s">
        <v>60</v>
      </c>
      <c r="H31" s="50" t="s">
        <v>84</v>
      </c>
      <c r="I31" s="70" t="s">
        <v>184</v>
      </c>
    </row>
    <row r="32" spans="1:9" ht="28.5" customHeight="1">
      <c r="A32" s="7">
        <v>26</v>
      </c>
      <c r="B32" s="70" t="s">
        <v>54</v>
      </c>
      <c r="C32" s="71">
        <v>2012</v>
      </c>
      <c r="D32" s="75">
        <v>197584.98</v>
      </c>
      <c r="E32" s="76"/>
      <c r="F32" s="42">
        <v>805</v>
      </c>
      <c r="G32" s="69" t="s">
        <v>60</v>
      </c>
      <c r="H32" s="50"/>
      <c r="I32" s="70" t="s">
        <v>26</v>
      </c>
    </row>
    <row r="33" spans="1:9" s="16" customFormat="1" ht="28.5" customHeight="1">
      <c r="A33" s="7">
        <v>27</v>
      </c>
      <c r="B33" s="70" t="s">
        <v>56</v>
      </c>
      <c r="C33" s="71">
        <v>2010</v>
      </c>
      <c r="D33" s="75">
        <v>635562.04</v>
      </c>
      <c r="E33" s="76"/>
      <c r="F33" s="42">
        <v>10570</v>
      </c>
      <c r="G33" s="69" t="s">
        <v>60</v>
      </c>
      <c r="H33" s="50"/>
      <c r="I33" s="70" t="s">
        <v>90</v>
      </c>
    </row>
    <row r="34" spans="1:9" s="16" customFormat="1" ht="28.5" customHeight="1">
      <c r="A34" s="7">
        <v>28</v>
      </c>
      <c r="B34" s="70" t="s">
        <v>57</v>
      </c>
      <c r="C34" s="71">
        <v>2000</v>
      </c>
      <c r="D34" s="75">
        <v>131318.51</v>
      </c>
      <c r="E34" s="76"/>
      <c r="F34" s="42">
        <v>428</v>
      </c>
      <c r="G34" s="69" t="s">
        <v>60</v>
      </c>
      <c r="H34" s="50"/>
      <c r="I34" s="70" t="s">
        <v>25</v>
      </c>
    </row>
    <row r="35" spans="1:9" s="16" customFormat="1" ht="28.5" customHeight="1">
      <c r="A35" s="7">
        <v>29</v>
      </c>
      <c r="B35" s="70" t="s">
        <v>58</v>
      </c>
      <c r="C35" s="71">
        <v>2011</v>
      </c>
      <c r="D35" s="75">
        <v>94259.64</v>
      </c>
      <c r="E35" s="76"/>
      <c r="F35" s="42">
        <v>490</v>
      </c>
      <c r="G35" s="69" t="s">
        <v>60</v>
      </c>
      <c r="H35" s="50"/>
      <c r="I35" s="70" t="s">
        <v>28</v>
      </c>
    </row>
    <row r="36" spans="1:9" s="16" customFormat="1" ht="51">
      <c r="A36" s="7">
        <v>30</v>
      </c>
      <c r="B36" s="70" t="s">
        <v>170</v>
      </c>
      <c r="C36" s="71" t="s">
        <v>68</v>
      </c>
      <c r="D36" s="77">
        <v>37734</v>
      </c>
      <c r="E36" s="63"/>
      <c r="F36" s="42">
        <v>188.67</v>
      </c>
      <c r="G36" s="69" t="s">
        <v>60</v>
      </c>
      <c r="H36" s="50" t="s">
        <v>84</v>
      </c>
      <c r="I36" s="50" t="s">
        <v>187</v>
      </c>
    </row>
    <row r="37" spans="1:9" s="16" customFormat="1" ht="51">
      <c r="A37" s="7">
        <v>31</v>
      </c>
      <c r="B37" s="50" t="s">
        <v>171</v>
      </c>
      <c r="C37" s="71" t="s">
        <v>68</v>
      </c>
      <c r="D37" s="77">
        <v>7094</v>
      </c>
      <c r="E37" s="63"/>
      <c r="F37" s="42">
        <v>35.47</v>
      </c>
      <c r="G37" s="69" t="s">
        <v>60</v>
      </c>
      <c r="H37" s="50" t="s">
        <v>84</v>
      </c>
      <c r="I37" s="50" t="s">
        <v>187</v>
      </c>
    </row>
    <row r="38" spans="1:9" s="16" customFormat="1" ht="51" customHeight="1">
      <c r="A38" s="7">
        <v>32</v>
      </c>
      <c r="B38" s="70" t="s">
        <v>94</v>
      </c>
      <c r="C38" s="71">
        <v>2013</v>
      </c>
      <c r="D38" s="82">
        <v>2302733.99</v>
      </c>
      <c r="E38" s="38"/>
      <c r="F38" s="84">
        <v>607.7</v>
      </c>
      <c r="G38" s="69" t="s">
        <v>60</v>
      </c>
      <c r="H38" s="78" t="s">
        <v>101</v>
      </c>
      <c r="I38" s="79" t="s">
        <v>183</v>
      </c>
    </row>
    <row r="39" spans="1:9" s="16" customFormat="1" ht="24" customHeight="1">
      <c r="A39" s="7">
        <v>33</v>
      </c>
      <c r="B39" s="70" t="s">
        <v>95</v>
      </c>
      <c r="C39" s="71">
        <v>2013</v>
      </c>
      <c r="D39" s="82">
        <v>280566.74</v>
      </c>
      <c r="E39" s="41"/>
      <c r="F39" s="84">
        <v>1125</v>
      </c>
      <c r="G39" s="80" t="s">
        <v>100</v>
      </c>
      <c r="H39" s="78"/>
      <c r="I39" s="50"/>
    </row>
    <row r="40" spans="1:9" s="16" customFormat="1" ht="24" customHeight="1">
      <c r="A40" s="7">
        <v>34</v>
      </c>
      <c r="B40" s="70" t="s">
        <v>97</v>
      </c>
      <c r="C40" s="71">
        <v>2014</v>
      </c>
      <c r="D40" s="82">
        <v>28266</v>
      </c>
      <c r="E40" s="86"/>
      <c r="F40" s="84" t="s">
        <v>99</v>
      </c>
      <c r="G40" s="80" t="s">
        <v>100</v>
      </c>
      <c r="H40" s="78"/>
      <c r="I40" s="50"/>
    </row>
    <row r="41" spans="1:9" s="16" customFormat="1" ht="24" customHeight="1">
      <c r="A41" s="7">
        <v>35</v>
      </c>
      <c r="B41" s="70" t="s">
        <v>98</v>
      </c>
      <c r="C41" s="71">
        <v>2014</v>
      </c>
      <c r="D41" s="82">
        <v>65578.68</v>
      </c>
      <c r="E41" s="41"/>
      <c r="F41" s="84">
        <v>247</v>
      </c>
      <c r="G41" s="80" t="s">
        <v>100</v>
      </c>
      <c r="H41" s="78"/>
      <c r="I41" s="50"/>
    </row>
    <row r="42" spans="1:9" s="16" customFormat="1" ht="24" customHeight="1">
      <c r="A42" s="7">
        <v>36</v>
      </c>
      <c r="B42" s="70" t="s">
        <v>96</v>
      </c>
      <c r="C42" s="71">
        <v>2013</v>
      </c>
      <c r="D42" s="82">
        <v>72340.04</v>
      </c>
      <c r="E42" s="41"/>
      <c r="F42" s="84">
        <v>375</v>
      </c>
      <c r="G42" s="80" t="s">
        <v>100</v>
      </c>
      <c r="H42" s="78"/>
      <c r="I42" s="50"/>
    </row>
    <row r="43" spans="1:9" s="16" customFormat="1" ht="24" customHeight="1">
      <c r="A43" s="7">
        <v>37</v>
      </c>
      <c r="B43" s="50" t="s">
        <v>102</v>
      </c>
      <c r="C43" s="42">
        <v>2015</v>
      </c>
      <c r="D43" s="81">
        <v>973676.87</v>
      </c>
      <c r="E43" s="38"/>
      <c r="F43" s="42">
        <v>4324</v>
      </c>
      <c r="G43" s="69" t="s">
        <v>100</v>
      </c>
      <c r="H43" s="50"/>
      <c r="I43" s="50" t="s">
        <v>24</v>
      </c>
    </row>
    <row r="44" spans="1:9" s="16" customFormat="1" ht="24" customHeight="1">
      <c r="A44" s="7">
        <v>38</v>
      </c>
      <c r="B44" s="50" t="s">
        <v>103</v>
      </c>
      <c r="C44" s="42">
        <v>2015</v>
      </c>
      <c r="D44" s="81">
        <v>84862.72</v>
      </c>
      <c r="E44" s="38"/>
      <c r="F44" s="42">
        <v>405</v>
      </c>
      <c r="G44" s="69" t="s">
        <v>100</v>
      </c>
      <c r="H44" s="50"/>
      <c r="I44" s="50" t="s">
        <v>24</v>
      </c>
    </row>
    <row r="45" spans="1:9" s="16" customFormat="1" ht="24" customHeight="1">
      <c r="A45" s="7">
        <v>39</v>
      </c>
      <c r="B45" s="50" t="s">
        <v>107</v>
      </c>
      <c r="C45" s="42">
        <v>2019</v>
      </c>
      <c r="D45" s="83">
        <v>2504923.94</v>
      </c>
      <c r="E45" s="85"/>
      <c r="F45" s="42"/>
      <c r="G45" s="69"/>
      <c r="H45" s="50"/>
      <c r="I45" s="50" t="s">
        <v>24</v>
      </c>
    </row>
    <row r="46" spans="1:9" s="16" customFormat="1" ht="24" customHeight="1">
      <c r="A46" s="7">
        <v>40</v>
      </c>
      <c r="B46" s="50" t="s">
        <v>104</v>
      </c>
      <c r="C46" s="42"/>
      <c r="D46" s="88">
        <v>196471.69</v>
      </c>
      <c r="E46" s="38"/>
      <c r="F46" s="42"/>
      <c r="G46" s="69"/>
      <c r="H46" s="50"/>
      <c r="I46" s="50" t="s">
        <v>27</v>
      </c>
    </row>
    <row r="47" spans="1:9" s="16" customFormat="1" ht="24" customHeight="1">
      <c r="A47" s="7">
        <v>41</v>
      </c>
      <c r="B47" s="50" t="s">
        <v>105</v>
      </c>
      <c r="C47" s="42"/>
      <c r="D47" s="88">
        <v>1547.74</v>
      </c>
      <c r="E47" s="38"/>
      <c r="F47" s="42"/>
      <c r="G47" s="69"/>
      <c r="H47" s="50"/>
      <c r="I47" s="50" t="s">
        <v>21</v>
      </c>
    </row>
    <row r="48" spans="1:9" s="16" customFormat="1" ht="24" customHeight="1">
      <c r="A48" s="7">
        <v>42</v>
      </c>
      <c r="B48" s="70" t="s">
        <v>106</v>
      </c>
      <c r="C48" s="71" t="s">
        <v>108</v>
      </c>
      <c r="D48" s="89">
        <v>7008.31</v>
      </c>
      <c r="E48" s="85"/>
      <c r="F48" s="84"/>
      <c r="G48" s="80"/>
      <c r="H48" s="78"/>
      <c r="I48" s="50" t="s">
        <v>24</v>
      </c>
    </row>
    <row r="49" spans="1:10" s="31" customFormat="1" ht="42.75" customHeight="1">
      <c r="A49" s="7">
        <v>43</v>
      </c>
      <c r="B49" s="50" t="s">
        <v>111</v>
      </c>
      <c r="C49" s="42" t="s">
        <v>67</v>
      </c>
      <c r="D49" s="39">
        <v>132967</v>
      </c>
      <c r="E49" s="38"/>
      <c r="F49" s="42" t="s">
        <v>112</v>
      </c>
      <c r="G49" s="69" t="s">
        <v>60</v>
      </c>
      <c r="H49" s="87" t="s">
        <v>109</v>
      </c>
      <c r="I49" s="50" t="s">
        <v>193</v>
      </c>
      <c r="J49" s="36"/>
    </row>
    <row r="50" spans="1:9" s="31" customFormat="1" ht="42.75" customHeight="1">
      <c r="A50" s="7">
        <v>44</v>
      </c>
      <c r="B50" s="50" t="s">
        <v>110</v>
      </c>
      <c r="C50" s="42" t="s">
        <v>67</v>
      </c>
      <c r="D50" s="39">
        <v>23927</v>
      </c>
      <c r="E50" s="38"/>
      <c r="F50" s="42" t="s">
        <v>113</v>
      </c>
      <c r="G50" s="69" t="s">
        <v>60</v>
      </c>
      <c r="H50" s="87" t="s">
        <v>109</v>
      </c>
      <c r="I50" s="50" t="s">
        <v>194</v>
      </c>
    </row>
    <row r="51" spans="1:9" s="16" customFormat="1" ht="24" customHeight="1">
      <c r="A51" s="7">
        <v>45</v>
      </c>
      <c r="B51" s="79" t="s">
        <v>114</v>
      </c>
      <c r="C51" s="91">
        <v>2019</v>
      </c>
      <c r="D51" s="90">
        <v>148910</v>
      </c>
      <c r="E51" s="85"/>
      <c r="F51" s="84" t="s">
        <v>115</v>
      </c>
      <c r="G51" s="80"/>
      <c r="H51" s="78"/>
      <c r="I51" s="78" t="s">
        <v>116</v>
      </c>
    </row>
    <row r="52" spans="1:9" s="16" customFormat="1" ht="24" customHeight="1">
      <c r="A52" s="7">
        <v>46</v>
      </c>
      <c r="B52" s="70" t="s">
        <v>129</v>
      </c>
      <c r="C52" s="71">
        <v>2019</v>
      </c>
      <c r="D52" s="90">
        <v>141607.76</v>
      </c>
      <c r="E52" s="85"/>
      <c r="F52" s="42" t="s">
        <v>130</v>
      </c>
      <c r="G52" s="80"/>
      <c r="H52" s="78"/>
      <c r="I52" s="50" t="s">
        <v>131</v>
      </c>
    </row>
    <row r="53" spans="1:9" s="16" customFormat="1" ht="24" customHeight="1">
      <c r="A53" s="7">
        <v>47</v>
      </c>
      <c r="B53" s="70" t="s">
        <v>159</v>
      </c>
      <c r="C53" s="71">
        <v>2020</v>
      </c>
      <c r="D53" s="90">
        <v>65911.24</v>
      </c>
      <c r="E53" s="85"/>
      <c r="F53" s="42" t="s">
        <v>132</v>
      </c>
      <c r="G53" s="80"/>
      <c r="H53" s="78"/>
      <c r="I53" s="50" t="s">
        <v>116</v>
      </c>
    </row>
    <row r="54" spans="1:9" s="16" customFormat="1" ht="24" customHeight="1">
      <c r="A54" s="7">
        <v>48</v>
      </c>
      <c r="B54" s="70" t="s">
        <v>134</v>
      </c>
      <c r="C54" s="71">
        <v>2020</v>
      </c>
      <c r="D54" s="90">
        <v>173374.7</v>
      </c>
      <c r="E54" s="85"/>
      <c r="F54" s="42" t="s">
        <v>135</v>
      </c>
      <c r="G54" s="80"/>
      <c r="H54" s="78"/>
      <c r="I54" s="50" t="s">
        <v>136</v>
      </c>
    </row>
    <row r="55" spans="1:9" s="16" customFormat="1" ht="24" customHeight="1">
      <c r="A55" s="7">
        <v>49</v>
      </c>
      <c r="B55" s="70" t="s">
        <v>137</v>
      </c>
      <c r="C55" s="71">
        <v>2020</v>
      </c>
      <c r="D55" s="90">
        <v>113406</v>
      </c>
      <c r="E55" s="85"/>
      <c r="F55" s="42" t="s">
        <v>138</v>
      </c>
      <c r="G55" s="80"/>
      <c r="H55" s="78"/>
      <c r="I55" s="50" t="s">
        <v>139</v>
      </c>
    </row>
    <row r="56" spans="1:9" s="16" customFormat="1" ht="24" customHeight="1">
      <c r="A56" s="7">
        <v>50</v>
      </c>
      <c r="B56" s="70" t="s">
        <v>145</v>
      </c>
      <c r="C56" s="71">
        <v>2021</v>
      </c>
      <c r="D56" s="90">
        <v>116761.5</v>
      </c>
      <c r="E56" s="85"/>
      <c r="F56" s="42" t="s">
        <v>146</v>
      </c>
      <c r="G56" s="80"/>
      <c r="H56" s="78"/>
      <c r="I56" s="50" t="s">
        <v>147</v>
      </c>
    </row>
    <row r="57" spans="1:9" s="16" customFormat="1" ht="24" customHeight="1">
      <c r="A57" s="7">
        <v>51</v>
      </c>
      <c r="B57" s="70" t="s">
        <v>148</v>
      </c>
      <c r="C57" s="71">
        <v>2021</v>
      </c>
      <c r="D57" s="90">
        <v>121739.4</v>
      </c>
      <c r="E57" s="85"/>
      <c r="F57" s="42" t="s">
        <v>149</v>
      </c>
      <c r="G57" s="80"/>
      <c r="H57" s="78"/>
      <c r="I57" s="50" t="s">
        <v>150</v>
      </c>
    </row>
    <row r="58" spans="1:9" s="16" customFormat="1" ht="24" customHeight="1">
      <c r="A58" s="7">
        <v>52</v>
      </c>
      <c r="B58" s="70" t="s">
        <v>151</v>
      </c>
      <c r="C58" s="71">
        <v>2021</v>
      </c>
      <c r="D58" s="90">
        <v>11685</v>
      </c>
      <c r="E58" s="85"/>
      <c r="F58" s="56"/>
      <c r="G58" s="80"/>
      <c r="H58" s="78"/>
      <c r="I58" s="50" t="s">
        <v>152</v>
      </c>
    </row>
    <row r="59" spans="1:9" s="16" customFormat="1" ht="24" customHeight="1">
      <c r="A59" s="7">
        <v>53</v>
      </c>
      <c r="B59" s="70" t="s">
        <v>153</v>
      </c>
      <c r="C59" s="71">
        <v>2021</v>
      </c>
      <c r="D59" s="90">
        <v>46862.58</v>
      </c>
      <c r="E59" s="85"/>
      <c r="F59" s="56"/>
      <c r="G59" s="80"/>
      <c r="H59" s="78"/>
      <c r="I59" s="50" t="s">
        <v>154</v>
      </c>
    </row>
    <row r="60" spans="1:9" s="16" customFormat="1" ht="24" customHeight="1">
      <c r="A60" s="7">
        <v>54</v>
      </c>
      <c r="B60" s="70" t="s">
        <v>155</v>
      </c>
      <c r="C60" s="71">
        <v>2022</v>
      </c>
      <c r="D60" s="90">
        <v>28021.4</v>
      </c>
      <c r="E60" s="85"/>
      <c r="F60" s="56"/>
      <c r="G60" s="80"/>
      <c r="H60" s="78"/>
      <c r="I60" s="50" t="s">
        <v>156</v>
      </c>
    </row>
    <row r="61" spans="1:9" s="16" customFormat="1" ht="24" customHeight="1">
      <c r="A61" s="7">
        <v>55</v>
      </c>
      <c r="B61" s="92" t="s">
        <v>160</v>
      </c>
      <c r="C61" s="71">
        <v>2022</v>
      </c>
      <c r="D61" s="90">
        <v>79666.6</v>
      </c>
      <c r="E61" s="85"/>
      <c r="F61" s="40"/>
      <c r="G61" s="80"/>
      <c r="H61" s="78"/>
      <c r="I61" s="50" t="s">
        <v>164</v>
      </c>
    </row>
    <row r="62" spans="1:9" s="16" customFormat="1" ht="24" customHeight="1">
      <c r="A62" s="7">
        <v>56</v>
      </c>
      <c r="B62" s="92" t="s">
        <v>161</v>
      </c>
      <c r="C62" s="71">
        <v>2022</v>
      </c>
      <c r="D62" s="90">
        <v>74995.35</v>
      </c>
      <c r="E62" s="85"/>
      <c r="F62" s="40"/>
      <c r="G62" s="80"/>
      <c r="H62" s="78"/>
      <c r="I62" s="50" t="s">
        <v>165</v>
      </c>
    </row>
    <row r="63" spans="1:9" s="16" customFormat="1" ht="24" customHeight="1">
      <c r="A63" s="7">
        <v>57</v>
      </c>
      <c r="B63" s="92" t="s">
        <v>162</v>
      </c>
      <c r="C63" s="71">
        <v>2022</v>
      </c>
      <c r="D63" s="90">
        <v>1301334.76</v>
      </c>
      <c r="E63" s="85"/>
      <c r="F63" s="40"/>
      <c r="G63" s="80"/>
      <c r="H63" s="78"/>
      <c r="I63" s="50" t="s">
        <v>166</v>
      </c>
    </row>
    <row r="64" spans="1:10" s="16" customFormat="1" ht="24" customHeight="1">
      <c r="A64" s="7">
        <v>58</v>
      </c>
      <c r="B64" s="92" t="s">
        <v>163</v>
      </c>
      <c r="C64" s="71">
        <v>2022</v>
      </c>
      <c r="D64" s="90">
        <v>151985.28</v>
      </c>
      <c r="E64" s="85"/>
      <c r="F64" s="40"/>
      <c r="G64" s="80"/>
      <c r="H64" s="78"/>
      <c r="I64" s="50" t="s">
        <v>167</v>
      </c>
      <c r="J64" s="68"/>
    </row>
    <row r="65" spans="1:10" ht="12.75" customHeight="1">
      <c r="A65" s="97" t="s">
        <v>3</v>
      </c>
      <c r="B65" s="98"/>
      <c r="C65" s="99"/>
      <c r="D65" s="32">
        <f>SUM(D6:E64)</f>
        <v>17714266.86</v>
      </c>
      <c r="E65" s="32"/>
      <c r="F65" s="18"/>
      <c r="G65" s="9"/>
      <c r="H65" s="9"/>
      <c r="I65" s="11"/>
      <c r="J65" s="67"/>
    </row>
    <row r="66" spans="1:10" ht="31.5" customHeight="1">
      <c r="A66" s="24" t="s">
        <v>11</v>
      </c>
      <c r="B66" s="100" t="s">
        <v>16</v>
      </c>
      <c r="C66" s="101"/>
      <c r="D66" s="101"/>
      <c r="E66" s="101"/>
      <c r="F66" s="101"/>
      <c r="G66" s="101"/>
      <c r="H66" s="102"/>
      <c r="I66" s="3"/>
      <c r="J66" s="67"/>
    </row>
    <row r="67" spans="1:9" ht="25.5" customHeight="1">
      <c r="A67" s="56">
        <v>1</v>
      </c>
      <c r="B67" s="57" t="s">
        <v>65</v>
      </c>
      <c r="C67" s="56">
        <v>1965</v>
      </c>
      <c r="D67" s="64">
        <v>539534.69</v>
      </c>
      <c r="E67" s="44"/>
      <c r="F67" s="56">
        <v>925.48</v>
      </c>
      <c r="G67" s="35" t="s">
        <v>61</v>
      </c>
      <c r="H67" s="35" t="s">
        <v>62</v>
      </c>
      <c r="I67" s="35" t="s">
        <v>91</v>
      </c>
    </row>
    <row r="68" spans="1:9" ht="25.5" customHeight="1">
      <c r="A68" s="56">
        <v>2</v>
      </c>
      <c r="B68" s="57" t="s">
        <v>63</v>
      </c>
      <c r="C68" s="56">
        <v>2011</v>
      </c>
      <c r="D68" s="64">
        <v>508569.32</v>
      </c>
      <c r="E68" s="44"/>
      <c r="F68" s="56">
        <v>207.8</v>
      </c>
      <c r="G68" s="35" t="s">
        <v>64</v>
      </c>
      <c r="H68" s="35" t="s">
        <v>62</v>
      </c>
      <c r="I68" s="35" t="s">
        <v>91</v>
      </c>
    </row>
    <row r="69" spans="1:9" ht="25.5" customHeight="1">
      <c r="A69" s="56">
        <v>3</v>
      </c>
      <c r="B69" s="57" t="s">
        <v>117</v>
      </c>
      <c r="C69" s="56">
        <v>2012</v>
      </c>
      <c r="D69" s="64">
        <v>1404493.41</v>
      </c>
      <c r="E69" s="44"/>
      <c r="F69" s="56">
        <v>575.27</v>
      </c>
      <c r="G69" s="35" t="s">
        <v>64</v>
      </c>
      <c r="H69" s="35" t="s">
        <v>62</v>
      </c>
      <c r="I69" s="35" t="s">
        <v>91</v>
      </c>
    </row>
    <row r="70" spans="1:9" ht="12.75" customHeight="1">
      <c r="A70" s="97" t="s">
        <v>3</v>
      </c>
      <c r="B70" s="98"/>
      <c r="C70" s="99"/>
      <c r="D70" s="4">
        <f>SUM(D67:D69)</f>
        <v>2452597.42</v>
      </c>
      <c r="E70" s="4"/>
      <c r="F70" s="19"/>
      <c r="G70" s="5"/>
      <c r="H70" s="5"/>
      <c r="I70" s="11"/>
    </row>
    <row r="71" spans="1:9" ht="31.5" customHeight="1">
      <c r="A71" s="110" t="s">
        <v>141</v>
      </c>
      <c r="B71" s="111"/>
      <c r="C71" s="111"/>
      <c r="D71" s="111"/>
      <c r="E71" s="111"/>
      <c r="F71" s="111"/>
      <c r="G71" s="111"/>
      <c r="H71" s="111"/>
      <c r="I71" s="112"/>
    </row>
    <row r="72" spans="1:9" s="16" customFormat="1" ht="44.25" customHeight="1">
      <c r="A72" s="56">
        <v>1</v>
      </c>
      <c r="B72" s="35" t="s">
        <v>72</v>
      </c>
      <c r="C72" s="56">
        <v>2008</v>
      </c>
      <c r="D72" s="58">
        <v>3883726.01</v>
      </c>
      <c r="E72" s="44"/>
      <c r="F72" s="61">
        <v>1818.65</v>
      </c>
      <c r="G72" s="37" t="s">
        <v>142</v>
      </c>
      <c r="H72" s="35" t="s">
        <v>73</v>
      </c>
      <c r="I72" s="37" t="s">
        <v>92</v>
      </c>
    </row>
    <row r="73" spans="1:9" s="22" customFormat="1" ht="45.75" customHeight="1">
      <c r="A73" s="56">
        <v>2</v>
      </c>
      <c r="B73" s="38" t="s">
        <v>74</v>
      </c>
      <c r="C73" s="56">
        <v>1999</v>
      </c>
      <c r="D73" s="38">
        <v>2488289.6</v>
      </c>
      <c r="E73" s="44"/>
      <c r="F73" s="56">
        <v>1732</v>
      </c>
      <c r="G73" s="37" t="s">
        <v>142</v>
      </c>
      <c r="H73" s="35" t="s">
        <v>80</v>
      </c>
      <c r="I73" s="35" t="s">
        <v>93</v>
      </c>
    </row>
    <row r="74" spans="1:9" s="22" customFormat="1" ht="57" customHeight="1">
      <c r="A74" s="56">
        <v>3</v>
      </c>
      <c r="B74" s="38" t="s">
        <v>79</v>
      </c>
      <c r="C74" s="56">
        <v>2000</v>
      </c>
      <c r="D74" s="38">
        <v>1224525.7000000002</v>
      </c>
      <c r="E74" s="44"/>
      <c r="F74" s="56">
        <v>649</v>
      </c>
      <c r="G74" s="35" t="s">
        <v>143</v>
      </c>
      <c r="H74" s="35" t="s">
        <v>81</v>
      </c>
      <c r="I74" s="35" t="s">
        <v>93</v>
      </c>
    </row>
    <row r="75" spans="1:9" s="22" customFormat="1" ht="25.5">
      <c r="A75" s="56">
        <v>4</v>
      </c>
      <c r="B75" s="35" t="s">
        <v>63</v>
      </c>
      <c r="C75" s="49">
        <v>2018</v>
      </c>
      <c r="D75" s="59">
        <v>1541042.12</v>
      </c>
      <c r="E75" s="44"/>
      <c r="F75" s="60">
        <v>501.5</v>
      </c>
      <c r="G75" s="37" t="s">
        <v>142</v>
      </c>
      <c r="H75" s="35" t="s">
        <v>119</v>
      </c>
      <c r="I75" s="37" t="s">
        <v>118</v>
      </c>
    </row>
    <row r="76" spans="1:9" ht="12.75">
      <c r="A76" s="108" t="s">
        <v>3</v>
      </c>
      <c r="B76" s="107"/>
      <c r="C76" s="109"/>
      <c r="D76" s="8">
        <f>SUM(D72:D75)</f>
        <v>9137583.43</v>
      </c>
      <c r="E76" s="8"/>
      <c r="F76" s="18"/>
      <c r="G76" s="9"/>
      <c r="H76" s="9"/>
      <c r="I76" s="10"/>
    </row>
    <row r="77" spans="1:9" ht="24.75" customHeight="1">
      <c r="A77" s="26" t="s">
        <v>12</v>
      </c>
      <c r="B77" s="100" t="s">
        <v>17</v>
      </c>
      <c r="C77" s="101"/>
      <c r="D77" s="101"/>
      <c r="E77" s="101"/>
      <c r="F77" s="101"/>
      <c r="G77" s="101"/>
      <c r="H77" s="102"/>
      <c r="I77" s="3"/>
    </row>
    <row r="78" spans="1:9" s="16" customFormat="1" ht="39.75" customHeight="1">
      <c r="A78" s="46">
        <v>1</v>
      </c>
      <c r="B78" s="52" t="s">
        <v>133</v>
      </c>
      <c r="C78" s="43">
        <v>1996</v>
      </c>
      <c r="D78" s="51">
        <v>1403323.18</v>
      </c>
      <c r="E78" s="44"/>
      <c r="F78" s="43">
        <v>2523.5</v>
      </c>
      <c r="G78" s="37" t="s">
        <v>76</v>
      </c>
      <c r="H78" s="35" t="s">
        <v>71</v>
      </c>
      <c r="I78" s="35" t="s">
        <v>78</v>
      </c>
    </row>
    <row r="79" spans="1:9" s="16" customFormat="1" ht="25.5" customHeight="1">
      <c r="A79" s="46">
        <v>2</v>
      </c>
      <c r="B79" s="52" t="s">
        <v>75</v>
      </c>
      <c r="C79" s="43">
        <v>2003</v>
      </c>
      <c r="D79" s="51">
        <v>1637201.13</v>
      </c>
      <c r="E79" s="44"/>
      <c r="F79" s="43">
        <v>228.8</v>
      </c>
      <c r="G79" s="35" t="s">
        <v>77</v>
      </c>
      <c r="H79" s="35" t="s">
        <v>62</v>
      </c>
      <c r="I79" s="35" t="s">
        <v>78</v>
      </c>
    </row>
    <row r="80" spans="1:9" s="31" customFormat="1" ht="46.5" customHeight="1">
      <c r="A80" s="46">
        <v>3</v>
      </c>
      <c r="B80" s="52" t="s">
        <v>125</v>
      </c>
      <c r="C80" s="43">
        <v>1980</v>
      </c>
      <c r="D80" s="51">
        <v>720416.21</v>
      </c>
      <c r="E80" s="44"/>
      <c r="F80" s="43">
        <v>358.6</v>
      </c>
      <c r="G80" s="35" t="s">
        <v>126</v>
      </c>
      <c r="H80" s="93" t="s">
        <v>127</v>
      </c>
      <c r="I80" s="35" t="s">
        <v>128</v>
      </c>
    </row>
    <row r="81" spans="1:10" s="31" customFormat="1" ht="46.5" customHeight="1">
      <c r="A81" s="46">
        <v>4</v>
      </c>
      <c r="B81" s="45" t="s">
        <v>36</v>
      </c>
      <c r="C81" s="46">
        <v>2010</v>
      </c>
      <c r="D81" s="44">
        <v>98132.05</v>
      </c>
      <c r="E81" s="38"/>
      <c r="F81" s="46">
        <v>84.2</v>
      </c>
      <c r="G81" s="57" t="s">
        <v>60</v>
      </c>
      <c r="H81" s="35" t="s">
        <v>84</v>
      </c>
      <c r="I81" s="35" t="s">
        <v>22</v>
      </c>
      <c r="J81" s="20" t="s">
        <v>158</v>
      </c>
    </row>
    <row r="82" spans="1:10" s="31" customFormat="1" ht="46.5" customHeight="1">
      <c r="A82" s="46">
        <v>5</v>
      </c>
      <c r="B82" s="53" t="s">
        <v>144</v>
      </c>
      <c r="C82" s="54">
        <v>2010</v>
      </c>
      <c r="D82" s="44">
        <v>70478.15</v>
      </c>
      <c r="E82" s="38"/>
      <c r="F82" s="46">
        <v>382.6</v>
      </c>
      <c r="G82" s="57" t="s">
        <v>60</v>
      </c>
      <c r="H82" s="35"/>
      <c r="I82" s="62" t="s">
        <v>22</v>
      </c>
      <c r="J82" s="55" t="s">
        <v>158</v>
      </c>
    </row>
    <row r="83" spans="1:10" s="31" customFormat="1" ht="46.5" customHeight="1">
      <c r="A83" s="46">
        <v>6</v>
      </c>
      <c r="B83" s="53" t="s">
        <v>55</v>
      </c>
      <c r="C83" s="54">
        <v>2010</v>
      </c>
      <c r="D83" s="44">
        <v>874220.83</v>
      </c>
      <c r="E83" s="38"/>
      <c r="F83" s="46">
        <v>2473</v>
      </c>
      <c r="G83" s="57" t="s">
        <v>60</v>
      </c>
      <c r="H83" s="35"/>
      <c r="I83" s="62" t="s">
        <v>22</v>
      </c>
      <c r="J83" s="55" t="s">
        <v>158</v>
      </c>
    </row>
    <row r="84" spans="1:9" ht="12.75" customHeight="1">
      <c r="A84" s="97" t="s">
        <v>3</v>
      </c>
      <c r="B84" s="98"/>
      <c r="C84" s="99"/>
      <c r="D84" s="32">
        <f>SUM(D78:D83)</f>
        <v>4803771.549999999</v>
      </c>
      <c r="E84" s="32"/>
      <c r="F84" s="18"/>
      <c r="G84" s="9"/>
      <c r="H84" s="9"/>
      <c r="I84" s="10"/>
    </row>
    <row r="85" spans="1:9" ht="31.5" customHeight="1">
      <c r="A85" s="27" t="s">
        <v>13</v>
      </c>
      <c r="B85" s="100" t="s">
        <v>18</v>
      </c>
      <c r="C85" s="101"/>
      <c r="D85" s="101"/>
      <c r="E85" s="101"/>
      <c r="F85" s="101"/>
      <c r="G85" s="101"/>
      <c r="H85" s="102"/>
      <c r="I85" s="21"/>
    </row>
    <row r="86" spans="1:9" s="48" customFormat="1" ht="25.5">
      <c r="A86" s="46">
        <v>1</v>
      </c>
      <c r="B86" s="45" t="s">
        <v>121</v>
      </c>
      <c r="C86" s="46"/>
      <c r="D86" s="44"/>
      <c r="E86" s="44"/>
      <c r="F86" s="46"/>
      <c r="G86" s="45"/>
      <c r="H86" s="45"/>
      <c r="I86" s="47" t="s">
        <v>120</v>
      </c>
    </row>
    <row r="87" spans="1:9" ht="12.75">
      <c r="A87" s="108" t="s">
        <v>3</v>
      </c>
      <c r="B87" s="107"/>
      <c r="C87" s="109"/>
      <c r="D87" s="8">
        <f>SUM(D86:D86)</f>
        <v>0</v>
      </c>
      <c r="E87" s="8"/>
      <c r="F87" s="18"/>
      <c r="G87" s="9"/>
      <c r="H87" s="9"/>
      <c r="I87" s="10"/>
    </row>
    <row r="88" spans="1:9" ht="31.5" customHeight="1">
      <c r="A88" s="28" t="s">
        <v>15</v>
      </c>
      <c r="B88" s="100" t="s">
        <v>122</v>
      </c>
      <c r="C88" s="101"/>
      <c r="D88" s="101"/>
      <c r="E88" s="101"/>
      <c r="F88" s="101"/>
      <c r="G88" s="101"/>
      <c r="H88" s="102"/>
      <c r="I88" s="3"/>
    </row>
    <row r="89" spans="1:9" s="13" customFormat="1" ht="52.5" customHeight="1">
      <c r="A89" s="40">
        <v>1</v>
      </c>
      <c r="B89" s="35" t="s">
        <v>123</v>
      </c>
      <c r="C89" s="56">
        <v>1910</v>
      </c>
      <c r="D89" s="38">
        <v>181161.04</v>
      </c>
      <c r="E89" s="44"/>
      <c r="F89" s="56">
        <v>616</v>
      </c>
      <c r="G89" s="35" t="s">
        <v>64</v>
      </c>
      <c r="H89" s="35" t="s">
        <v>82</v>
      </c>
      <c r="I89" s="37" t="s">
        <v>66</v>
      </c>
    </row>
    <row r="90" spans="1:9" ht="12" customHeight="1">
      <c r="A90" s="97" t="s">
        <v>3</v>
      </c>
      <c r="B90" s="107"/>
      <c r="C90" s="99"/>
      <c r="D90" s="4">
        <f>SUM(D89:D89)</f>
        <v>181161.04</v>
      </c>
      <c r="E90" s="4"/>
      <c r="F90" s="19"/>
      <c r="G90" s="5"/>
      <c r="H90" s="5"/>
      <c r="I90" s="11"/>
    </row>
    <row r="91" ht="12.75">
      <c r="E91" s="65"/>
    </row>
    <row r="92" spans="3:4" ht="12.75">
      <c r="C92" s="12" t="s">
        <v>3</v>
      </c>
      <c r="D92" s="15">
        <f>D65+D70+D76+D84+D87+D90</f>
        <v>34289380.3</v>
      </c>
    </row>
    <row r="109" s="1" customFormat="1" ht="12.75" customHeight="1"/>
  </sheetData>
  <sheetProtection/>
  <mergeCells count="21">
    <mergeCell ref="B88:H88"/>
    <mergeCell ref="A90:C90"/>
    <mergeCell ref="B5:I5"/>
    <mergeCell ref="A84:C84"/>
    <mergeCell ref="B85:H85"/>
    <mergeCell ref="A76:C76"/>
    <mergeCell ref="B77:H77"/>
    <mergeCell ref="A87:C87"/>
    <mergeCell ref="A71:I71"/>
    <mergeCell ref="A70:C70"/>
    <mergeCell ref="A3:I3"/>
    <mergeCell ref="G7:G8"/>
    <mergeCell ref="A7:A8"/>
    <mergeCell ref="H7:H8"/>
    <mergeCell ref="J7:J8"/>
    <mergeCell ref="I7:I8"/>
    <mergeCell ref="B7:B8"/>
    <mergeCell ref="H1:I1"/>
    <mergeCell ref="H2:I2"/>
    <mergeCell ref="A65:C65"/>
    <mergeCell ref="B66:H66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Aleksandra Chatka</cp:lastModifiedBy>
  <cp:lastPrinted>2023-05-12T10:46:45Z</cp:lastPrinted>
  <dcterms:created xsi:type="dcterms:W3CDTF">2003-03-13T10:23:20Z</dcterms:created>
  <dcterms:modified xsi:type="dcterms:W3CDTF">2023-07-04T09:13:14Z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