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268" windowHeight="3876" tabRatio="700" activeTab="5"/>
  </bookViews>
  <sheets>
    <sheet name="informacje ogólne" sheetId="1" r:id="rId1"/>
    <sheet name="budynki" sheetId="2" r:id="rId2"/>
    <sheet name="elektronika" sheetId="3" r:id="rId3"/>
    <sheet name="śr. trwałe" sheetId="4" r:id="rId4"/>
    <sheet name="maszyny" sheetId="5" r:id="rId5"/>
    <sheet name="lokalizacje" sheetId="6" r:id="rId6"/>
  </sheets>
  <definedNames>
    <definedName name="_xlnm.Print_Area" localSheetId="1">'budynki'!$A$1:$Y$129</definedName>
    <definedName name="_xlnm.Print_Area" localSheetId="2">'elektronika'!$A$1:$D$785</definedName>
    <definedName name="_xlnm.Print_Area" localSheetId="0">'informacje ogólne'!$A$1:$J$24</definedName>
    <definedName name="_xlnm.Print_Area" localSheetId="5">'lokalizacje'!$A$1:$C$33</definedName>
    <definedName name="_xlnm.Print_Area" localSheetId="4">'maszyny'!$A$1:$I$32</definedName>
    <definedName name="_xlnm.Print_Area" localSheetId="3">'śr. trwałe'!$A$1:$E$20</definedName>
  </definedNames>
  <calcPr fullCalcOnLoad="1"/>
</workbook>
</file>

<file path=xl/sharedStrings.xml><?xml version="1.0" encoding="utf-8"?>
<sst xmlns="http://schemas.openxmlformats.org/spreadsheetml/2006/main" count="3113" uniqueCount="1008">
  <si>
    <t>lp.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</si>
  <si>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</si>
  <si>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</si>
  <si>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</si>
  <si>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</si>
  <si>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</si>
  <si>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</si>
  <si>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</si>
  <si>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</si>
  <si>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</si>
  <si>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</si>
  <si>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</si>
  <si>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</si>
  <si>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</si>
  <si>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WARTOŚĆ KSIĘGOWA BRUTTO (łączna wartość wszystkich środków ewidencjonowanych w poszczególnej grupie księgowej)</t>
  </si>
  <si>
    <t>Razem</t>
  </si>
  <si>
    <t>Lp.</t>
  </si>
  <si>
    <t>Lokalizacja (adres)</t>
  </si>
  <si>
    <t xml:space="preserve">nazwa budynku/ budowli </t>
  </si>
  <si>
    <t xml:space="preserve">przeznaczenie budynku/ budowli </t>
  </si>
  <si>
    <t>czy budynek jest podpiwniczony?</t>
  </si>
  <si>
    <t>NIP</t>
  </si>
  <si>
    <t>REGON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</si>
  <si>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</si>
  <si>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</si>
  <si>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</si>
  <si>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</si>
  <si>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</si>
  <si>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</si>
  <si>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Miejsce ubezpieczenia (adres)</t>
  </si>
  <si>
    <t>Suma ubezpieczenia (wartość odtworzeniowa)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</si>
  <si>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</si>
  <si>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</si>
  <si>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</si>
  <si>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</si>
  <si>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</si>
  <si>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</si>
  <si>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</si>
  <si>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przeprowadzonych remontach i modernizacji budynków starszych niż 50 lat (data remontu, czego dotyczył remont, wielkość poniesionych nakładów na remont)</t>
  </si>
  <si>
    <t>Wykaz maszyn i urządzeń do ubezpieczenia od awarii</t>
  </si>
  <si>
    <t>Tabela nr 2 - wykaz budynków</t>
  </si>
  <si>
    <t>Tabela nr 4 - wykaz środków trwałych</t>
  </si>
  <si>
    <t xml:space="preserve">Czy maszyna (urządzenie) jest eksploatowana pod ziemią? </t>
  </si>
  <si>
    <r>
      <t xml:space="preserve">Opis stanu technicznego budynku wg poniższych elementów budynku </t>
    </r>
  </si>
  <si>
    <t xml:space="preserve">czy jest wyposażony w windę? </t>
  </si>
  <si>
    <t xml:space="preserve">czy budynek jest przeznaczony do rozbiórki? </t>
  </si>
  <si>
    <t xml:space="preserve">czy budynek jest użytkowany? </t>
  </si>
  <si>
    <t>Adres</t>
  </si>
  <si>
    <t>Urząd Miasta</t>
  </si>
  <si>
    <t>Miejski Ośrodek Pomocy Społecznej</t>
  </si>
  <si>
    <t>Szkoła Podstawowa nr 1</t>
  </si>
  <si>
    <t>Szkoła Podstawowa  nr 2</t>
  </si>
  <si>
    <t>Szkoła Podstawowa nr 4</t>
  </si>
  <si>
    <t>Przedszkole nr 1</t>
  </si>
  <si>
    <t>301630567</t>
  </si>
  <si>
    <t>Przedszkole nr 5</t>
  </si>
  <si>
    <t>Biblioteka Miejska</t>
  </si>
  <si>
    <t>Ośrodek Kultury</t>
  </si>
  <si>
    <t>Biuro Majątku Komunalnego</t>
  </si>
  <si>
    <t>LOSIR Sp. z o.o.</t>
  </si>
  <si>
    <t>nie</t>
  </si>
  <si>
    <t>1. Urząd Miasta</t>
  </si>
  <si>
    <t>2. Miejski Ośrodek Pomocy Społecznej</t>
  </si>
  <si>
    <t>ul. Jana III Sobieskiego 97, 62-030 Luboń</t>
  </si>
  <si>
    <t>Zabezpieczenia (znane zabezpieczenia p-poż i przeciw kradzieżowe)</t>
  </si>
  <si>
    <t>Tabela nr 1 - informacje ogólne</t>
  </si>
  <si>
    <t>Łącznie sprzęt stacjonarny</t>
  </si>
  <si>
    <t>Łącznie sprzęt przenośny</t>
  </si>
  <si>
    <t>Łącznie monitoring</t>
  </si>
  <si>
    <t>1. Urząd Miejski</t>
  </si>
  <si>
    <t>2. Szkoła Podstawowa nr 1</t>
  </si>
  <si>
    <t>2. LOSIR Sp. z o.o</t>
  </si>
  <si>
    <t>000717241</t>
  </si>
  <si>
    <t xml:space="preserve">powierzchnia użytkowa (w m²)  </t>
  </si>
  <si>
    <t xml:space="preserve">Kocioł Buderus324i </t>
  </si>
  <si>
    <t>08255170-00-001045</t>
  </si>
  <si>
    <t>116 kw</t>
  </si>
  <si>
    <t>Buderus</t>
  </si>
  <si>
    <t>WYKAZ WSZYSTKICH LOKALIZACJI, W KTÓRYCH PROWADZONA JEST DZIAŁALNOŚĆ ORAZ LOKALIZACJI, GDZIE ZNAJDUJE SIĘ MIENIE NALEŻĄCE DO MIASTA LUBOŃ  (nie wykazane w tabeli dotyczacej budynków i budowli)</t>
  </si>
  <si>
    <t>000717229</t>
  </si>
  <si>
    <t>000524619</t>
  </si>
  <si>
    <t>000717212</t>
  </si>
  <si>
    <t>Pozostałe uwagi</t>
  </si>
  <si>
    <t>35 kW</t>
  </si>
  <si>
    <t>Dzienny Dom Senior-Wigor</t>
  </si>
  <si>
    <t>Tabela nr 3 - wykaz sprzętu elektornicznego</t>
  </si>
  <si>
    <r>
      <rPr>
        <b/>
        <u val="single"/>
        <sz val="10"/>
        <rFont val="Arial"/>
        <family val="2"/>
      </rPr>
      <t xml:space="preserve">w tym </t>
    </r>
    <r>
      <rPr>
        <b/>
        <sz val="10"/>
        <rFont val="Arial"/>
        <family val="2"/>
      </rPr>
      <t>zbiory biblioteczne</t>
    </r>
  </si>
  <si>
    <t>rok budowy</t>
  </si>
  <si>
    <t>MIASTO LUBOŃ</t>
  </si>
  <si>
    <t>NIP: 777-31-27-031</t>
  </si>
  <si>
    <t>REGON: 631257868</t>
  </si>
  <si>
    <t>-</t>
  </si>
  <si>
    <t>Jednostka</t>
  </si>
  <si>
    <t>3. Szkoła Podstawowa nr 1</t>
  </si>
  <si>
    <t xml:space="preserve">4. Szkoła Podstawowa  nr 2 </t>
  </si>
  <si>
    <t>6. Szkoła Podstawowa nr 4</t>
  </si>
  <si>
    <t>Monitor</t>
  </si>
  <si>
    <t>Laptop</t>
  </si>
  <si>
    <t>Szkoła Podstawowa nr 5</t>
  </si>
  <si>
    <t>4. Szkoła Podstawowa nr 2</t>
  </si>
  <si>
    <t>7. Szkoła Podstawowa nr 5</t>
  </si>
  <si>
    <t>8. Przedszkole nr 1</t>
  </si>
  <si>
    <t>9. Przedszkole nr 5</t>
  </si>
  <si>
    <t>SUMA:</t>
  </si>
  <si>
    <t>Tabela nr 5 - wykaz maszyn</t>
  </si>
  <si>
    <t>Tabela nr 6 - wykaz lokalizacji</t>
  </si>
  <si>
    <t>POZOSTALI UBEZPIECZENI:</t>
  </si>
  <si>
    <t>Telefon bezprzewodowy Panasonic</t>
  </si>
  <si>
    <t>Mienie będące w posiadaniu (użytkowane) na podstawie umów najmu, dzierżawy, użytkowania, leasingu lub umów pokrewnych</t>
  </si>
  <si>
    <t>Projektor EPSON EB-W05</t>
  </si>
  <si>
    <t>Zespół Szkół w Luboniu</t>
  </si>
  <si>
    <t>5. Zespół Szkół w Luboniu</t>
  </si>
  <si>
    <t>631576154</t>
  </si>
  <si>
    <t>SAMSUNG GALAXY S8 64 GB czarny</t>
  </si>
  <si>
    <t>SAMSUNG GALAXY S8 NOTE 8 DUAL czarny</t>
  </si>
  <si>
    <t>Luboń, Pl. E. Bojanowskiego 2</t>
  </si>
  <si>
    <t>Router – RB3011VIA-RM L5!GB</t>
  </si>
  <si>
    <t>UPS Ever Sinline 2000 Rack 19</t>
  </si>
  <si>
    <t>Telefaks KX-KT</t>
  </si>
  <si>
    <t>Komputer AVAN z monitorem Asus</t>
  </si>
  <si>
    <t>Urządzenie wielofunkcyjne Konica Minolta Bizhub 130F</t>
  </si>
  <si>
    <t>Router MIKROTIK ROUTERBOARD 4011IGS+RAM</t>
  </si>
  <si>
    <t>Komputer DELL i3 8GB 120GB SSD 500GB</t>
  </si>
  <si>
    <t>Monitor IIYAMA</t>
  </si>
  <si>
    <t>Komputer HP i3, 4GB RAM</t>
  </si>
  <si>
    <t>Komputer Stacjonarny i3, 4GB,240GB SSD</t>
  </si>
  <si>
    <t>Kolumny głośnikowe LD 82</t>
  </si>
  <si>
    <t>Drukarka HP Laser Jet PRO M26A</t>
  </si>
  <si>
    <t>Urządzenie wielofunkcyjne Brother DCP 1510E</t>
  </si>
  <si>
    <t>Drukarka HP7110</t>
  </si>
  <si>
    <t>Drukarka Brother DCP 1510E</t>
  </si>
  <si>
    <t>Jednostka centralna Dell 6320</t>
  </si>
  <si>
    <t>Kserokopiarka Sharp AR-6020Nv</t>
  </si>
  <si>
    <t>Laptop Dell D6430</t>
  </si>
  <si>
    <t>Laptop Dell D6320</t>
  </si>
  <si>
    <t>drukarka HP Officejet 8013</t>
  </si>
  <si>
    <t xml:space="preserve">zabezpieczenia
(znane zabiezpieczenia p-poż i przeciw kradzieżowe) </t>
  </si>
  <si>
    <t>14. LOSiR Sp. z o.o.</t>
  </si>
  <si>
    <t>biurowy</t>
  </si>
  <si>
    <t>tak</t>
  </si>
  <si>
    <t>monitoring, system alarmowy (Policja), gaśnice (12)</t>
  </si>
  <si>
    <t>pl. Bojanowskego 2</t>
  </si>
  <si>
    <t>cegła</t>
  </si>
  <si>
    <t>beton</t>
  </si>
  <si>
    <t>beton/papa</t>
  </si>
  <si>
    <t>Termomodernizacja 2012 (dachy, ściany, fundamenty), instalacja solarna CWU -  320.766,39 zł</t>
  </si>
  <si>
    <t>dobry</t>
  </si>
  <si>
    <t>dobry/dostateczny</t>
  </si>
  <si>
    <t>bardzo dobry</t>
  </si>
  <si>
    <t>dostateczny</t>
  </si>
  <si>
    <t xml:space="preserve">Plac zabaw i gier </t>
  </si>
  <si>
    <t>monitoring</t>
  </si>
  <si>
    <t xml:space="preserve">ul.Kołłątaja </t>
  </si>
  <si>
    <t xml:space="preserve">ul. Brzozowa </t>
  </si>
  <si>
    <t xml:space="preserve">Plac zabaw </t>
  </si>
  <si>
    <t xml:space="preserve">ul.Bukowa </t>
  </si>
  <si>
    <t>ul.3 Maja</t>
  </si>
  <si>
    <t>ul.Puszkina</t>
  </si>
  <si>
    <t>ul.Chabrowa</t>
  </si>
  <si>
    <t>ul.Poznańska/Skośna</t>
  </si>
  <si>
    <t>ul.Jaśminowa</t>
  </si>
  <si>
    <t>Plac zabaw</t>
  </si>
  <si>
    <t>ul. Chopina</t>
  </si>
  <si>
    <t>ul. Kolonia PZNF</t>
  </si>
  <si>
    <t>ul. Unijna</t>
  </si>
  <si>
    <t xml:space="preserve">Wybieg dla psów </t>
  </si>
  <si>
    <t>Strażnica OSP</t>
  </si>
  <si>
    <t>straż pożarna</t>
  </si>
  <si>
    <t>ul.Żabikowska 36</t>
  </si>
  <si>
    <t>100 tys zł instalacja CO i wymiana pieca gazowego, 2011</t>
  </si>
  <si>
    <t xml:space="preserve">dobry </t>
  </si>
  <si>
    <t>520m2</t>
  </si>
  <si>
    <t>księgowa brutto</t>
  </si>
  <si>
    <t>ul. Wschodnia</t>
  </si>
  <si>
    <t>Street workout</t>
  </si>
  <si>
    <t>Centrum Organizacji Pozarządowych (lokal własność w budynku wielomieszkaniowym Spółdzielni mieszkaniowej)</t>
  </si>
  <si>
    <t>ul. Sikorskiego</t>
  </si>
  <si>
    <t>brak</t>
  </si>
  <si>
    <t>339,16 m2</t>
  </si>
  <si>
    <t>ul. Batorego</t>
  </si>
  <si>
    <t>stacja roweru miejskiego</t>
  </si>
  <si>
    <t>oświata</t>
  </si>
  <si>
    <t>DRUKARKA OKI B412dn</t>
  </si>
  <si>
    <t>MONITOR EIZO EV2316 - 3 SZT.</t>
  </si>
  <si>
    <t>KLIMATYZATOR typu konsola</t>
  </si>
  <si>
    <t>TELEWIZOR LG UHD 4K 55 + UCHWYT</t>
  </si>
  <si>
    <t>APARAT SONY DSC-W830B + KARTA</t>
  </si>
  <si>
    <t>LAPTOP DELL E7450</t>
  </si>
  <si>
    <t>LAPTOP DELL E5450</t>
  </si>
  <si>
    <t>LAPTOP DELL E5450 - 2 SZT</t>
  </si>
  <si>
    <t>LAPTOP DELL E7450 - 8 SZT.</t>
  </si>
  <si>
    <t>LAPTOP LENOVO THINKBOOK 15-IIL</t>
  </si>
  <si>
    <t>LAPTOP DELL VOSTRO 3590</t>
  </si>
  <si>
    <t>LAPTOP LENOVO THINKBOOK 14 20rv0002PB</t>
  </si>
  <si>
    <t>Luboń, ul. Dworcowa 1 (Straż Miejska)</t>
  </si>
  <si>
    <t>monitoring, alarm, gaśnice</t>
  </si>
  <si>
    <t>Luboń ul. Gen. Sikorskiego 3 (Centrum Usług OPP)</t>
  </si>
  <si>
    <t>MOPS</t>
  </si>
  <si>
    <t>budynek biurowo-socjalny</t>
  </si>
  <si>
    <t>przedwojenny</t>
  </si>
  <si>
    <t>alarm z powiadomieniem policji, kraty w oknach, 2x drzwi,3xzamki</t>
  </si>
  <si>
    <t>Luboń ul. Źródlana 1</t>
  </si>
  <si>
    <t>drewno</t>
  </si>
  <si>
    <t>dachówka</t>
  </si>
  <si>
    <t>Telefon Panasonic</t>
  </si>
  <si>
    <t>UPS Lestar</t>
  </si>
  <si>
    <t>Komputer Lenovo z monitorem</t>
  </si>
  <si>
    <t>Router Draytek Vigor 2927</t>
  </si>
  <si>
    <t>Klimatyzator</t>
  </si>
  <si>
    <t>Laptop Acer Extensa</t>
  </si>
  <si>
    <t>Dysk SSD 240GB</t>
  </si>
  <si>
    <t>Budynek szkolny</t>
  </si>
  <si>
    <t>ok. 1915</t>
  </si>
  <si>
    <t>Gaśnice:proszkowe 7szt.,pianowe 4 szt., Hydranty: 9 szt., Czujniki alarmu:na baterię 4 szt.(sygnał dźwiękowy);przewodowe 4 szt.;drzwi do budynku 2 szt.-zamki patentowe 2 szt.;sygnalizator dźwiękowy na zewnątrz budynku, powiadomienie agencjiochrony i policji.</t>
  </si>
  <si>
    <t>L-ń ul.Poniatowskiego 16</t>
  </si>
  <si>
    <t>z cegły pełnej</t>
  </si>
  <si>
    <t>drewniane</t>
  </si>
  <si>
    <t>drewnniany z dachówką</t>
  </si>
  <si>
    <t xml:space="preserve">2013 r. - remont konstrukcji i pokrycia dachu. Remont został wykonany ze środków Urzędu Miasta. </t>
  </si>
  <si>
    <t>Sala gimnastyczna</t>
  </si>
  <si>
    <t>Gaśnice proszkowe 1 szt., Hydranty: 2; szt.pianowe 2 szt.Czujniki alarmu: na baterię 1 szt.(sygnał dźwiękowy);drzwi do budynku 2 szt. W każdym 2 zamki patentowe.</t>
  </si>
  <si>
    <t>drewn. z elem. DMS</t>
  </si>
  <si>
    <t>płaski, kryty papą</t>
  </si>
  <si>
    <t>nie dotyczy</t>
  </si>
  <si>
    <t>Gaśnice:proszkowe 7szt., Hydranty: 4 szt Czujniki alarmu:przewodowe 4 szt.;drzwi do budynku 6 szt.-zamki patentowe po 2 szt.; powiadomienie agencji ochrony i policji.</t>
  </si>
  <si>
    <t>betonowy z belkami stalowymi</t>
  </si>
  <si>
    <t>Komputer stacjonarny 3 szt.</t>
  </si>
  <si>
    <t>Projektor EPSON 2 szt.</t>
  </si>
  <si>
    <t>Laptop Dell E5440 2 szt.</t>
  </si>
  <si>
    <t>Budynek szkolny L-ń ul.Poniatowskiego 16</t>
  </si>
  <si>
    <t>Gaśnice:proszkowe 14 szt.,pianowe 4 szt., Hydranty: 13 szt, Czujniki alarmu:na baterię 4 szt.(sygnał dźwiękowy), przewodowe 4 szt.,drzwi do budynku 8 szt.-zamki patentowe po 2 szt.,sygnalizator dźwiękowy na zewnątrz budynku, powiadomienie agencji ochrony i policji (całodobowy)</t>
  </si>
  <si>
    <t>Sala gimnastyczna L-ń ul.Poniatowskiego 16</t>
  </si>
  <si>
    <t>Gaśnice proszkowe 1 szt.,pianowe 2 szt., Hydranty: 2; sztczujniki alarmu: na baterię 1 szt.(sygnał dźwiękowy),drzwi do budynku 2 szt.-zamki patentow 2 szt.</t>
  </si>
  <si>
    <t>budynek szkolny stary cz. I</t>
  </si>
  <si>
    <t>monitoring wizyjny przed szkołą, system alarmowy w budynku szkoły</t>
  </si>
  <si>
    <t>Luboń ul. Żabikowska 40</t>
  </si>
  <si>
    <t>gruntowny remont dachu</t>
  </si>
  <si>
    <t>budynek szkolny  cz. II</t>
  </si>
  <si>
    <t>budynek szkolny cz. III</t>
  </si>
  <si>
    <t>z cegłu pełnej</t>
  </si>
  <si>
    <t>budynek sportowy cz. IV</t>
  </si>
  <si>
    <t>konst.stalowa</t>
  </si>
  <si>
    <t>z elem.stalowych</t>
  </si>
  <si>
    <t>drew.pł.kryty papą</t>
  </si>
  <si>
    <t>budynek po PPP</t>
  </si>
  <si>
    <t>betonowe</t>
  </si>
  <si>
    <t>Kserokopiarka</t>
  </si>
  <si>
    <t>Komputer stacjonarny</t>
  </si>
  <si>
    <t xml:space="preserve">Komputer </t>
  </si>
  <si>
    <t>Serwer</t>
  </si>
  <si>
    <t xml:space="preserve">Projektor </t>
  </si>
  <si>
    <t>Tablet</t>
  </si>
  <si>
    <t>Ekran projekcyjny</t>
  </si>
  <si>
    <t>Wizualizer</t>
  </si>
  <si>
    <t>Notebook</t>
  </si>
  <si>
    <t>Monitor interaktywny</t>
  </si>
  <si>
    <t>Mobilne cyfrowe laboratorium dydaktyczne</t>
  </si>
  <si>
    <t>Kamera z odczytem temperatury (wewnątrz)</t>
  </si>
  <si>
    <t>budynek szkolny</t>
  </si>
  <si>
    <t>Oświata – szkoła podstawowa i LO</t>
  </si>
  <si>
    <t>gaśnice proszkowe 11 szt.,hydranty, monitoring, system alarmowy, kraty w oknach piwnicznych, woźny</t>
  </si>
  <si>
    <t>62-030 Luboń ul. Jana Henryka Dąbrowskiego 2A</t>
  </si>
  <si>
    <t>Ceramiczno-betonowe</t>
  </si>
  <si>
    <t>żelbetonowe płyty</t>
  </si>
  <si>
    <t>beton/papa spadek 10%</t>
  </si>
  <si>
    <t>bardzo dobra</t>
  </si>
  <si>
    <t>Drukarka Epson ECO TANK 749</t>
  </si>
  <si>
    <t>Jednostka centralna D6430</t>
  </si>
  <si>
    <t>Projektor Benq MS 527</t>
  </si>
  <si>
    <t>Tablica interaktywna plus projektor x 2 szt.</t>
  </si>
  <si>
    <t>Kamera Panasonic HC-V 777 EG-K</t>
  </si>
  <si>
    <t>Laptop Dell Latitude E7470</t>
  </si>
  <si>
    <t>Laptop HP 8GB 220</t>
  </si>
  <si>
    <t>Laptop Dell Vostro 3590</t>
  </si>
  <si>
    <t>Głośniki komputerowe zestaw x 2 szt.</t>
  </si>
  <si>
    <t xml:space="preserve">Głośnik soundbar Hitachi x 2 szt. </t>
  </si>
  <si>
    <t xml:space="preserve">Głośnik soundbar Hitachi </t>
  </si>
  <si>
    <t>Niszczarka United office</t>
  </si>
  <si>
    <t>Niszczarka Hama Premium X12cd</t>
  </si>
  <si>
    <t>Robot Makeblock mBot-s Explorer x2 szt.</t>
  </si>
  <si>
    <t>Tablet graficzny XP-Pen Star 03 8192 piórko x 3 szt.</t>
  </si>
  <si>
    <t>Tablet graficzny XP-Pen Star 03 8192 piórko x 2 szt.</t>
  </si>
  <si>
    <t>ul. Jana Henryka Dąbrowskiego 2A,   62-030 Luboń</t>
  </si>
  <si>
    <t>Monitoring, gaśnice, hydranty, dozór pracowniczy -część doby</t>
  </si>
  <si>
    <t>budynek do celów dydaktycznych + mała architektura ( boisko)</t>
  </si>
  <si>
    <t>gaśnice: GS 5 x 3szt, UGSE 1,5 - 1 sz, GP 2 ABC - 2 szt, GP 6ABC - 8 szt, 2szt koc gasniczy, czujniki -urządzenia alarmowe -3szt,   urządzenia alarmowe: ;parter  gabiten dyrektora, z-ca dyrektora, gł księgowa, sekretariat-dźwiękowa znajduje sie w tych pomieszczeniach, ; I piętro: sala komputerowa-sygnalizacja dźwiękowa, na zew budynku szkoły, powiadomienie do policji, drzwi:4drzwi-2zamki patentowe- boisko; 1zew+drugie drzwi wew (zamki zwykle -sala gim; 1zew (2zamki patentowe)-sala gim, 1zew - wyjście na boisko sportowe (2zamki); 1wew wyjście główne (2zamki patentowe); kuchnia: podwójne drzwi-1zamek patentowy, drugi zamek zwykły, dozór pracowniczy, część doby , umowa usługi ochrony - monitoring elektroniczny (sygnały alarmowe:włamaniowe, sabotażowe)</t>
  </si>
  <si>
    <t>62-030 Luboń, ul. 1 Maja 10</t>
  </si>
  <si>
    <t>z cegły pełnej na zaprawie cement.-wapiennej is spioreksu o grubości 2, 1,5, 1 cegły; ścianki działowe typowe z elementów ceramicznych</t>
  </si>
  <si>
    <t>płyta żerńska</t>
  </si>
  <si>
    <t>betonowy dwuspadowy, pogrążony, kryty papą</t>
  </si>
  <si>
    <t>sala gimnastyczna</t>
  </si>
  <si>
    <t xml:space="preserve">budynek do celów dydaktycznych </t>
  </si>
  <si>
    <t>dźwigary dachowe, stalowe w części strop DMS</t>
  </si>
  <si>
    <t>betonowy o jednospadowy, kryty papą na płatwiach</t>
  </si>
  <si>
    <t xml:space="preserve">nie dotyczy </t>
  </si>
  <si>
    <t>mała architektura</t>
  </si>
  <si>
    <t>plac zabaw</t>
  </si>
  <si>
    <t>plac ogrodzony</t>
  </si>
  <si>
    <t>ogrodzenie terenu szkoły</t>
  </si>
  <si>
    <t>ogrodzenie terenu</t>
  </si>
  <si>
    <t>boisko wielofunkcyjne</t>
  </si>
  <si>
    <t>zajęcia sportowe</t>
  </si>
  <si>
    <t>boisko ogrodzone, kamera</t>
  </si>
  <si>
    <t>drukarka HP Desk Jet 3775</t>
  </si>
  <si>
    <t>komputer stacjonarny i5GBRAM Windows 10, dyski 120GB</t>
  </si>
  <si>
    <t>monitor interaktywny MX165 Smart Board</t>
  </si>
  <si>
    <t>niszczarka Fellowes 8CD</t>
  </si>
  <si>
    <t>drukarka Brother  HL-L2312DA4</t>
  </si>
  <si>
    <t>monitoring (rejestrator +7 kamer + dysk)</t>
  </si>
  <si>
    <t>dysk Goodram CL100 240GB SSD G2 SATA III</t>
  </si>
  <si>
    <t>mikrofony - podwójny system bezprzewodowy LD Systems WS ECO 2X2 HHD1</t>
  </si>
  <si>
    <t xml:space="preserve">kamera HAC - B1A21-0360B DAHUA </t>
  </si>
  <si>
    <t>laptop Lenovo 330</t>
  </si>
  <si>
    <t>laptop Dell E6420 SSD 240 GB i5</t>
  </si>
  <si>
    <t>laptop Lenovo G50-30 SSD 120GB</t>
  </si>
  <si>
    <t>laptop Lenovo 430</t>
  </si>
  <si>
    <t>ul. Armii Poznań</t>
  </si>
  <si>
    <t>b/d</t>
  </si>
  <si>
    <t>Stacja Zlewcza Ścieków Luboń ul. Dębiecka 2</t>
  </si>
  <si>
    <t>3. Zespół Szkół w Luboniu</t>
  </si>
  <si>
    <t>4. Biuro Majątku Komunalnego</t>
  </si>
  <si>
    <t>5. Dzienny Dom Senior-Wigor</t>
  </si>
  <si>
    <t>6. Biblioteka Miejska</t>
  </si>
  <si>
    <t>7. Ośrodek Kultury</t>
  </si>
  <si>
    <t>8. LOSIR Sp. z o.o.</t>
  </si>
  <si>
    <t>Luboń Romana Maya 1</t>
  </si>
  <si>
    <t>Luboń Sobieskiego 80</t>
  </si>
  <si>
    <t>Nieruchomość – pas gruntu Luboń Żabikowska 42 na działce 13/20</t>
  </si>
  <si>
    <t>ul. Jana III Sobieskiego 97, Luboń</t>
  </si>
  <si>
    <t>gaśnice 11szt, alarm (czujniki ruchu wewnątrz budynku), dozór agencji ochrony całodobowy, 3 kamery zewnętrzne</t>
  </si>
  <si>
    <t>Boisko sportowe (sztuczna nawierzchnia) ul. Kołłątaja</t>
  </si>
  <si>
    <t>Hala LOSiR - ul Kołłątaja 2 Luboń, boisko wielofunkcyjne</t>
  </si>
  <si>
    <t xml:space="preserve">Boisko "ORLIK" - ul Dojazdowa </t>
  </si>
  <si>
    <t>Kuchnia ul.Armii Poznań 27</t>
  </si>
  <si>
    <t>Kuchnia ul. 1 Maja 10</t>
  </si>
  <si>
    <t>gaśnice ilość 2 sztuk ( jedna proszkowa jedna gastronomiczna ABF} koc gaśniczy
dozór pracowniczyw godzinach 6:30-14:30
hydranty zewnętrzne</t>
  </si>
  <si>
    <t xml:space="preserve">Stadion Miejski ul. Rzeczna 2 </t>
  </si>
  <si>
    <t>boisko przy ul. Szkolnej</t>
  </si>
  <si>
    <t>Kompleks sportowo-rekreacyjny ul.Kolłataja</t>
  </si>
  <si>
    <t>10. Biuro Majątku Komunalnego</t>
  </si>
  <si>
    <t>11. Dzienny Dom Senior Wigor</t>
  </si>
  <si>
    <t xml:space="preserve">12. Biblioteka Miejska </t>
  </si>
  <si>
    <t>13. Ośrodek Kultury</t>
  </si>
  <si>
    <t>PKD</t>
  </si>
  <si>
    <t>8411Z</t>
  </si>
  <si>
    <t>8899Z</t>
  </si>
  <si>
    <t>8520Z</t>
  </si>
  <si>
    <t>801020</t>
  </si>
  <si>
    <t>8510Z</t>
  </si>
  <si>
    <t>8413Z</t>
  </si>
  <si>
    <t>8810Z</t>
  </si>
  <si>
    <t>Plac zabaw dla dorosłych</t>
  </si>
  <si>
    <t>ul. Konarzewskiego</t>
  </si>
  <si>
    <t>Tablet 10" Lenovo Tab M10 Plus P22T/4GB/64GB/Android Pie WiFi FHD</t>
  </si>
  <si>
    <t>Napęd zewnętrzny LG DRW GP57EB40</t>
  </si>
  <si>
    <t>Laptop DELL Latitude 3410 Win10Pro i5-10210U/256GB/8GB</t>
  </si>
  <si>
    <t>Stacja dokująca DELL USB 3.0 Ultra HD Triple Video Docking Station D3100</t>
  </si>
  <si>
    <t>Ozonator</t>
  </si>
  <si>
    <t>Lampa bakteriobójcza</t>
  </si>
  <si>
    <t>Komputer HP SFF i53,3GHZ/4GB/WIN 2 szt.</t>
  </si>
  <si>
    <t>Monitor Philips 21.5 LED HMI 2 szt.</t>
  </si>
  <si>
    <t>Monitor Interaktywny myBoard GREY TE-MP 3 szt.</t>
  </si>
  <si>
    <t>Drukarka HP Laserjet PRO M15A</t>
  </si>
  <si>
    <t>Zestaw komputerowy i5 8GB, SSD</t>
  </si>
  <si>
    <t>Laptop Dell Vostro 3590 7 szt.</t>
  </si>
  <si>
    <t>Laptop Dell Vostro 3590 6 szt.</t>
  </si>
  <si>
    <t>Laptop Lenovo V 15-IIL 4 szt.</t>
  </si>
  <si>
    <t>Mobilny zestaw laboratoryjny do badań</t>
  </si>
  <si>
    <t>Laptop DELL E6420, 240GB</t>
  </si>
  <si>
    <t>HP ProBook 450 G6 Core</t>
  </si>
  <si>
    <t>Laptop DELL E5450</t>
  </si>
  <si>
    <t>Centrala telefoniczna Panasonic KX-HTS 32 sekretariat</t>
  </si>
  <si>
    <t>Rzutnik wraz z uchwytem, ekranem i adapterem s. 32</t>
  </si>
  <si>
    <t>Jednostka centralna i3,4 GB</t>
  </si>
  <si>
    <t>Urządzenie wielofunkcyjne Brother DCP-T510 WAP1</t>
  </si>
  <si>
    <t>Jednostka centralna SSD 8GB RAM i5 WIN sekretariat</t>
  </si>
  <si>
    <t>Monitor LCD 24" LG 24EB23 sekretariat</t>
  </si>
  <si>
    <t>Tablica biała suchościeralna s.36</t>
  </si>
  <si>
    <t>Tablica biała suchościeralna s. 38</t>
  </si>
  <si>
    <t>Tablica biała suchościeralna</t>
  </si>
  <si>
    <t>Urządzenie chłodzące sekretariat Bio Cooler Master CCX</t>
  </si>
  <si>
    <t>Laptop Dell Vostro 3590 x9 szt.</t>
  </si>
  <si>
    <t>Router Huawei Mobile x 6 szt.</t>
  </si>
  <si>
    <t>Laptop Dell Vostro 3590 x 6 szt</t>
  </si>
  <si>
    <t>Kosiarka spalinowa GV 48 PK ALLROAD 4GV 48PK</t>
  </si>
  <si>
    <t>Urządzenie do dezynfekcji Ariette 4147</t>
  </si>
  <si>
    <t>Laptop Dell Latitude E6420 psycholog sala 20</t>
  </si>
  <si>
    <t>Laptop Dell Latitude E6420 pedagog sala 20</t>
  </si>
  <si>
    <t>Laptop Dell E5440 sekretariat</t>
  </si>
  <si>
    <t>Kamera Panasonic sekretariat</t>
  </si>
  <si>
    <t>Rzutnik Benq MS 527 s. 43</t>
  </si>
  <si>
    <t>Laptop dla dzieci Dell E5450 ipro Full HD</t>
  </si>
  <si>
    <t>Laptop dla dzieci Dell E5450 SSD (dyrektor)</t>
  </si>
  <si>
    <t>drukarka Laserowa Lexmark C322dw</t>
  </si>
  <si>
    <t>telefon XL - 2023ID</t>
  </si>
  <si>
    <t>router Huawei Mobile Wifi</t>
  </si>
  <si>
    <t>Tablet Huawei MatePad T10 2GB RAM 32GB Wi-Fi Android 10</t>
  </si>
  <si>
    <t>Szkoła Podstawowa nr 5 Luboń</t>
  </si>
  <si>
    <t>szkoła</t>
  </si>
  <si>
    <t>alarm, podwójne drzwi,3 zamki, monitoring całodobowy</t>
  </si>
  <si>
    <t>Luboń, ul. Kołłątaja 1</t>
  </si>
  <si>
    <t>Fundamenty - żelbet - 
ławy i stopy
Elewacje - tynk akrylowy częściowo pow. licowane cegłą  klinkierową z ociepleniem</t>
  </si>
  <si>
    <t>Ściany i stropy:
Bloczki ceramiczne MAX na zaprawie cem-wapiennej, cegły. Stropy z płyt kanałowych żerańskich.</t>
  </si>
  <si>
    <t>Stalowo drewniany
 na tragarzach kryty papą 
z ociepleniem wewnętrznym
i sufitem podwieszanym.</t>
  </si>
  <si>
    <t>dobra</t>
  </si>
  <si>
    <t>3560,22 m 2</t>
  </si>
  <si>
    <t>Zestaw zabawowy na Plac Zabaw -Urządzenie sprawnościowe i huśtawka bocianie gniazdo</t>
  </si>
  <si>
    <t>PLAC ZABAW ZEWNETRZNY
przy Szkole Podstawowej nr 5</t>
  </si>
  <si>
    <t>Urządzenie sprawnościowe stożek</t>
  </si>
  <si>
    <t>Tablica interaktywna AVTEK TT-BOARD 80 - 2 szt.</t>
  </si>
  <si>
    <t>Laptop DELL Latitude E6420 - 5 sztuk</t>
  </si>
  <si>
    <t>Notebook HP 250G 64WU13ES (UM) - 6 sztuk</t>
  </si>
  <si>
    <t>Laptop HP 250 G7</t>
  </si>
  <si>
    <t>Laptop HP 15-DB1100ny, 8GB, 256gbW10</t>
  </si>
  <si>
    <t>Urządzenie Pomiaru Temperatury 
Dahua Technology DH-TPC-BF5421-T - 1 sztuka</t>
  </si>
  <si>
    <t>Urządzenie Generator Ozonu
  03-lab14,  03-lab48                       - 2 sztuki</t>
  </si>
  <si>
    <t>przedszkole</t>
  </si>
  <si>
    <t xml:space="preserve">budynek kaplica cm.   </t>
  </si>
  <si>
    <t>gaśnice</t>
  </si>
  <si>
    <t>CEGŁA</t>
  </si>
  <si>
    <t>MUROWANY</t>
  </si>
  <si>
    <t>DACHÓWKA</t>
  </si>
  <si>
    <t xml:space="preserve">naprawa dachu 2014r. , </t>
  </si>
  <si>
    <t>bardzo dobre</t>
  </si>
  <si>
    <t xml:space="preserve">budynek wielerodzinny   </t>
  </si>
  <si>
    <t>mieszkalny</t>
  </si>
  <si>
    <t>przed 1945</t>
  </si>
  <si>
    <t>ARMII POZNAŃ 35</t>
  </si>
  <si>
    <t>DREWNIANY</t>
  </si>
  <si>
    <t xml:space="preserve">schody drewniane,malowanie klatki schodowej,wykonanie przyłącza kanalizacyjnego, wykonanie nowego dachu z dachówki, wykonanie instalacji odgromowej, przemurowanie kominów, 2016-2017r. wykonanie izolacji pionowej i poziomej osuszanie budynku  59704,56 zł, wykonanie utwardzonej drogi wewnętrznej do budynku 32656,50 zł </t>
  </si>
  <si>
    <t>ARMII POZNAŃ 66</t>
  </si>
  <si>
    <t>PAPA</t>
  </si>
  <si>
    <t>przemurowanie kominów, wymiana pokrycia dachu z papy,wymiana okien, malowanie klatki schodowej, naprawa schodów wejściowych, wymiana instalacji elektrycznej. 2017r. - przemurowanie kominów, wymiana orynnowania - 8 000,00 zł.</t>
  </si>
  <si>
    <t>ARMII POZNAŃ 111</t>
  </si>
  <si>
    <t>przemurowanie kominów, wymiana okien, przyłącze kanalizacyjne, wykonanie drogi wewnętrznej do budynku, 2016-2017r. Malowanie klatki schodowej, wykonaie posadzki kl. Schodowej z płytek PCV - 12000,00z ł</t>
  </si>
  <si>
    <t>CIESZKOWSKIEGO 1</t>
  </si>
  <si>
    <t>wymiana okien, wykonanie przyłącza kanalizacyjnego, pokrycia dachu z papy, malowanie klatki schodowej, wykonanie schodów drewnianychkl. Schodowej, naprawa elewacji budynku, wymiana opaski budynku. W 2014R. - WYMIANA OPIERZENIA I RYNIEN PLASTIKOWYCH NA RYNNY OCYNKOWANE, DOCIEPLENIE BUDYNKU, POŁOŻENIE TYNKU ELEWACJI BUDYNKU, WYMIANA DRZWI WEJŚCIOWYCH DO BUDYNKU</t>
  </si>
  <si>
    <t>FABRYCZNA 62</t>
  </si>
  <si>
    <t>naparawa dachu z dachówki, wymiana drzwi wejściowych do budynku i okien, przemurowanie kominów, wykonanie przyłącza kanalizacyjnego. W 2014R. DOCIEPLENIE ŚCIAN  BUDYNKU, MALOWANIE KLATKI SCHODOWEJ</t>
  </si>
  <si>
    <t>MAZURKA 28</t>
  </si>
  <si>
    <t>naprawa dachu z papy, wykonanie przyłacza kanalizacyjnego</t>
  </si>
  <si>
    <t>3-GO MAJA 29</t>
  </si>
  <si>
    <t xml:space="preserve">przmurowanie kominów, naprawa dachu z papy, wymiana okien, </t>
  </si>
  <si>
    <t>NIEPODLEGŁOŚCI 31</t>
  </si>
  <si>
    <t>WYLEWANY</t>
  </si>
  <si>
    <t>WYKONANA TERMOMODERNIZACJA 2019R.  WRAZ Z DOCIEPLENIEM BUDYNKU ORAZ ELEWACJA BUDYNKU</t>
  </si>
  <si>
    <t>NIEPODLEGŁOŚCI 33</t>
  </si>
  <si>
    <t>naprawa dachu z papy, wykonanie przyłacza kanalizacyjnego, wymiana drzwi wejściowych do budynku</t>
  </si>
  <si>
    <t>NIEZŁOMNYCH 11</t>
  </si>
  <si>
    <t>klamrowanie ściany budynku i naprawa elewacji, prace budowlane kl. schodowej, naprawa dachu</t>
  </si>
  <si>
    <t>ŁĄCZNA 4</t>
  </si>
  <si>
    <t>naprawa dachu z papy, wykonanie przyłacza kanalizacyjnego, malowanie kl. schodowej, naprawa schodów drewnianych kl. schodowej, wymiana stolarki okiennej.W 2014R. WYKONANIE DOCIEPLENIA ŚCIAN BUDYNKU I ELEWACJI BUDYNKU. 2017r. Przemurowanie kominów - 8000,00 zł.</t>
  </si>
  <si>
    <t>OKRZEI 41</t>
  </si>
  <si>
    <t>naprawa dachu , przmurowanie kominów, wykonanie przyłącza kanalizacyjnego, wymiana okien</t>
  </si>
  <si>
    <t>OKRZEI 67</t>
  </si>
  <si>
    <t>naprawa dachu, przemurowanie kominów, wykonanie przyłącza kanalizacyjnego</t>
  </si>
  <si>
    <t>PONIATOWSKIEGO 13 I 13A</t>
  </si>
  <si>
    <t xml:space="preserve">naprawa dachu, przemurowanie kominów, wykonanie przyłącza kanalizacyjnego, wymiana okien. W 2014R. WYKONANIE ELEWACJI BUDYNKU, </t>
  </si>
  <si>
    <t>SIENKIEWICZA 19 I 19A</t>
  </si>
  <si>
    <t>wymiana okien, naprawa dachu z papy i kominów, wykonanie nowej odgromówki, wykonanie przyłącza kanalizacyjnego, wykonanie docieplenia budynku , elewacji budynku,wymiana kotłów gazowych w mieszkaniach.</t>
  </si>
  <si>
    <t>KS. STREICHA 27</t>
  </si>
  <si>
    <t>naprawa dachu, wykonania ławy kominowej, przemurowanie kominów, wymiana okien, wykonanie przyłącza kanalizacyjnego, rozbiórka budyku gospodarczego, WYMIANA RUR KANALIZACJI SANITARNEJ DO MIESZKAŃ.</t>
  </si>
  <si>
    <t>SOBIESKIEGO 59</t>
  </si>
  <si>
    <t>wymiana instalacji elektrycznej, naprawa dachu z papy, rynien, przemurowanie kominów, naprawa odgromówki, wymiana okien, docieplenie budynku i wykonanie elewacji budynku, REMONT KLATKI SCHODOWEJ, wykonanie kanalizacji sanitarnej do budynku oraz wymiana kanlizacji deszczowej, wykonanie drogi wewnętrznej do budynku.</t>
  </si>
  <si>
    <t>SOBIESKIEGO 59A</t>
  </si>
  <si>
    <t>wymiana kotła w kotłowni, naprawa dachu z papy, wymiana okien, malowanie kl. schodowej, wykonanie docieplenia i elewacji budynku, wymiana drzwi wejściowych do budynku, wykonanie kanalizacji sanitarnej do budynku, wymiana kanalizacji deszczowej, wykonanie drogi wewnętrznej do budynku, założenie nasad mechanicznych na kominy wentylacyjne do mieszkań - dla poprawy wentylacji.</t>
  </si>
  <si>
    <t>TUWIMA 7</t>
  </si>
  <si>
    <t>wymiana okien i  drzwi wejściowych, wykonanie przyłącza kanalizacyjnego, pokrycia dachu z papy , rynien i instalacji odgromowej, opaski wokół budynku, docieplenie i malowanie elwacji budynku.</t>
  </si>
  <si>
    <t>ŻRODLANA 3</t>
  </si>
  <si>
    <t>wykonanie dachu z papy, rynien,przemurowania kominów, instalacji zbiorczej TV, wymiana okien i drzwi wejściowych, docieplenia budynku i elewacji, malowanie klatki schodowej, naprawa schodów drewnianych, instalacji elektrycznej, śmietnika.</t>
  </si>
  <si>
    <t xml:space="preserve">hydranty, </t>
  </si>
  <si>
    <t>ŻRODLANA 3 A</t>
  </si>
  <si>
    <t>NAPRAWA WŁAZU NA DACH</t>
  </si>
  <si>
    <t>hydranty</t>
  </si>
  <si>
    <t>ŻRÓDLANA 3 B</t>
  </si>
  <si>
    <t xml:space="preserve">budynek użytkowy  </t>
  </si>
  <si>
    <t>GABINETY/BIURA</t>
  </si>
  <si>
    <t xml:space="preserve">hydranty, kraty na parterze i częściowo I piętro </t>
  </si>
  <si>
    <t>PONIATOWSKIEGO 20</t>
  </si>
  <si>
    <t>DACHÓWKA/PAPA</t>
  </si>
  <si>
    <t>naprawa dachu z dachówki, wymiana rynien, drzwi wejściowych, malowanie kl. schodowej, częściowa wymiana okien, naprawa instalacji odgromowej, narawa instalacji wodno - kanalizacyjnej,wykoannie przyłącza instalacji gazowej i kotłowni gazowej.W 2014R. WYMIANA CAŁKOWIATA OKIEN, 1 SZT. DRZWI WEJŚCIOWYCH DO BUDYNKU, WYKONANIE PORĘCZY SCHODOW KL. SCHODOWEJ - DREWNIANYCH. W 2017r.  remonty - wymiana instalacji ( rury ) kanalizacji deszczowej i zimnej wodyw piwnicy budynku, wygrodzenie kotlowni na kwotę 22000,00 zł</t>
  </si>
  <si>
    <t xml:space="preserve">budynek użytkowy stacji zlewczej </t>
  </si>
  <si>
    <t>stacja zlewcza, portiernia</t>
  </si>
  <si>
    <t>Dębiecka 2</t>
  </si>
  <si>
    <t>drewniany</t>
  </si>
  <si>
    <t>blaszany</t>
  </si>
  <si>
    <t xml:space="preserve">malowanie elewacji i pomieszczeń, naprawa dachu, </t>
  </si>
  <si>
    <t xml:space="preserve">budynek przedszkola  </t>
  </si>
  <si>
    <t>Luboń ul. Konarzewskiego10</t>
  </si>
  <si>
    <t>belki drewniane, dachówka</t>
  </si>
  <si>
    <t>Luboń ul. Armii Poznań 27</t>
  </si>
  <si>
    <t>Luboń ul 1 Maja 10</t>
  </si>
  <si>
    <t>5*</t>
  </si>
  <si>
    <t>14,6 kW</t>
  </si>
  <si>
    <t>Luboń ul. Kołłataja 2</t>
  </si>
  <si>
    <t>6*</t>
  </si>
  <si>
    <t>12,6  kW</t>
  </si>
  <si>
    <t>Luboń  Orlik ul. Dojazdowa</t>
  </si>
  <si>
    <t>nabycie 2020</t>
  </si>
  <si>
    <t>UNOX</t>
  </si>
  <si>
    <t>Luboń ul. 1 maja 10</t>
  </si>
  <si>
    <t>Zespół Szkół w Luboniu im. Kryptologów Poznańskich</t>
  </si>
  <si>
    <t>EKSPRES DO KAWY SIMENS TE658209RW Sekretairiat</t>
  </si>
  <si>
    <t>Urządzenie sieciowe FortiSwitch-148F - 4szt.</t>
  </si>
  <si>
    <t>Macierz dyskowa NetApp E2800</t>
  </si>
  <si>
    <t>Serwer Dell PowerEdge R650xd</t>
  </si>
  <si>
    <t>Serwer NAS QNAP TS-H1283XU-RP-E2236-32G</t>
  </si>
  <si>
    <t>UPS Ever Powerline RT PLUS 3000</t>
  </si>
  <si>
    <t>UTM FortiGate-80F</t>
  </si>
  <si>
    <t>Szafa Rack MIRSAN GTS 19" 42U</t>
  </si>
  <si>
    <t>Switch Dell EMC S4112F 2szt.</t>
  </si>
  <si>
    <t>Skaner Czur ET16 Plus</t>
  </si>
  <si>
    <t>Skaner HP SCANJET PRO 4500</t>
  </si>
  <si>
    <t>Zestaw dyskusyjny przewodowy</t>
  </si>
  <si>
    <t>Zestaw nagłaśniający</t>
  </si>
  <si>
    <t>Moniotor Philips 252B9 - 2szt.</t>
  </si>
  <si>
    <t>Komputer Dell Vostro 3888</t>
  </si>
  <si>
    <t>Drukarka HL-L3270CDW</t>
  </si>
  <si>
    <t>Dell Latitude 3520 Win 10 Pro - 25szt.</t>
  </si>
  <si>
    <t>Napęd zewnętrzny ASUS SDRW-08D2S</t>
  </si>
  <si>
    <t>Stacja dokująca IcyBox IB-DK4040-CPD</t>
  </si>
  <si>
    <t>Drukarka HP Laser Jet PRO M501</t>
  </si>
  <si>
    <t>SKANER EPSON WORKFORCE D5730-N</t>
  </si>
  <si>
    <t>SERWER PLIKÓW SIECIOWYCH TS-431 X3-4G</t>
  </si>
  <si>
    <t>Telefon Gigaset</t>
  </si>
  <si>
    <t>Translator m3</t>
  </si>
  <si>
    <t>Smartfon Realme</t>
  </si>
  <si>
    <t>Smartfon Xiaomi</t>
  </si>
  <si>
    <t>Laptop  Dell Vostro seria 3500</t>
  </si>
  <si>
    <t>Smartfon Motorola MOTO E20</t>
  </si>
  <si>
    <t>Zestaw komputerowy DELL2 szt.</t>
  </si>
  <si>
    <t>Komputer stacjonarny 4 szt.</t>
  </si>
  <si>
    <t>Komputer stacjonarny 5 szt.</t>
  </si>
  <si>
    <t>Głośnik JBL przenośny</t>
  </si>
  <si>
    <t>Drukarka etykiet</t>
  </si>
  <si>
    <t xml:space="preserve">Drukarka hp </t>
  </si>
  <si>
    <t>Zestaw monitoringu na boisku szkolnym</t>
  </si>
  <si>
    <t>8560Z</t>
  </si>
  <si>
    <t>Monitor podglądowy feel world LUT7S PRO 7" 4k</t>
  </si>
  <si>
    <t>Pralka Hisense</t>
  </si>
  <si>
    <t>Drukarka Ricoh Aficio MP201 SPF</t>
  </si>
  <si>
    <t>Tablica biała suchościeralna standard sala 37</t>
  </si>
  <si>
    <t>Drukarka LaserJet M11 OWE M. Matczak</t>
  </si>
  <si>
    <t>Drukarka LaserJet M11 OWE A. Wikaryjczyk</t>
  </si>
  <si>
    <t>Router Asus AX3000 RT-AX58U sala 20</t>
  </si>
  <si>
    <t>Oczyszczacz powietrza Webber AP 8400</t>
  </si>
  <si>
    <t>Drukarka laserowa HP 107a</t>
  </si>
  <si>
    <t>Zmywarka Candy COPH 2D1145W</t>
  </si>
  <si>
    <t>Kran kamerowy z koszykiem</t>
  </si>
  <si>
    <t>Statyw Manfrotto 502 AM głowica 500A</t>
  </si>
  <si>
    <t>Stabilizator DJI RS2</t>
  </si>
  <si>
    <t>Kamera Panasonic HC-X1</t>
  </si>
  <si>
    <t>Manfrotto Pro Light torba video CC-191N</t>
  </si>
  <si>
    <t>Aparat cyfrowy Sony A7 Mark III Body</t>
  </si>
  <si>
    <t>Obiektyw Sony SEL 24-70 mm</t>
  </si>
  <si>
    <t>Obiektyw Samyang AF 85 mm F1.4 FE Sony</t>
  </si>
  <si>
    <t>Lampa błyskowa Mecablitz Metz M400 Sony</t>
  </si>
  <si>
    <t>Vanguard Veo Select torba czarna</t>
  </si>
  <si>
    <t>Stabilizator DJI Ronin -SC</t>
  </si>
  <si>
    <t>Mikrofon Rode VideoMic Pro Rycote</t>
  </si>
  <si>
    <t>ProStuff Ekran Tło Fotograficzne Green Screen</t>
  </si>
  <si>
    <t>Słuchawki nauszne Sennheiser HD 569</t>
  </si>
  <si>
    <t>Zestaw startowy edukacyjny Arduino Uno R3 KIT</t>
  </si>
  <si>
    <t>ProStuff magic arm ramię micro 12 cm</t>
  </si>
  <si>
    <t>Manfrotto 244 ramię micro magic arm 15 cm</t>
  </si>
  <si>
    <t>Akumulator litowo-jonowy 8850 AG-VBR89GC</t>
  </si>
  <si>
    <t>Sennheiser MKE 416</t>
  </si>
  <si>
    <t>Zestaw bezprzewodowy Saramonic Blink500 B1</t>
  </si>
  <si>
    <t>Adapter audio Saramonic XLR 3.5 mm XLR SR-AX107 (z)</t>
  </si>
  <si>
    <t>Laptop Lenovo m82  20 szt.</t>
  </si>
  <si>
    <t>Laptop Dell 1510x 4 szt.</t>
  </si>
  <si>
    <t>Kamera termowizyjna wewnątrz budynku</t>
  </si>
  <si>
    <t>szkoła - nowy budynek</t>
  </si>
  <si>
    <t>budynek do celów dydaktycznych</t>
  </si>
  <si>
    <t>gaśnice proszkowe ABC 4 szt., hydranty Ppoż - 2 szt.; drzwi zewnętrzne Ppoż./ Dozór pracowniczy część doby, umowa - usługi ochrony całodobowo;                 drzwi zewnetrzne Ppoż z 1 zamkiem z wkładką patentową oraz drzwi w łączniku między starym a nowym budynkiem - 1 zamek; teren ogrodzony</t>
  </si>
  <si>
    <t>ściany zewnętrzne z bloczków silikatowych o grubości 24 cm na zaprawie cienkowarstwowej termicznej; wzmocnione elelementami żelbetowymi</t>
  </si>
  <si>
    <t>żelbetowe typu filigran</t>
  </si>
  <si>
    <t>dach płaski - nad częśćią niską stropodach żelbetowy (płyta wylewana),                                     - nad częścią wyższą w technologii konstrukcji z drewna klejonego; dach pokryty papą termozgrzewalną</t>
  </si>
  <si>
    <t>czytnik przewprzewodowy DATALOGOC QW2120-BKK1S</t>
  </si>
  <si>
    <t>komputer stacjonarny i3 3.1 GHz 8GB RAM+ Monitor LED ASUS</t>
  </si>
  <si>
    <t>komputer stacjonarny i3 3.1 GHz 8GB RAM Dysk 240GB Windows 10 prof.</t>
  </si>
  <si>
    <t>monitor interaktywny Smart SBID-MX265-V2</t>
  </si>
  <si>
    <t>wózek na 32 tablety WNT 33Q</t>
  </si>
  <si>
    <t>komputer stacjonarny i3 3.1 GHz 8GB SSD240GB</t>
  </si>
  <si>
    <t>urządzenie wielofunkcyjne atramentowe Epson EcoTank L3160 3w1</t>
  </si>
  <si>
    <t>drukarka laserowa HP Color Laser 150nw</t>
  </si>
  <si>
    <t>niszczarka Wallner FXD85B</t>
  </si>
  <si>
    <t>monitor interaktywny LED 65"4k z Android 8.0 Newline Zestaw</t>
  </si>
  <si>
    <t>stanowisko nauczycielskie Komputer PC 5GB/512, SSDTower, WIN10pro, Monitor 27"</t>
  </si>
  <si>
    <t>Serwer Intel 2288/500 GB SSD+1TB HDD/GTX 1660/500 W</t>
  </si>
  <si>
    <t>Mikroskop DELTA OPTICAL BIOLIGHT 300 + Kamera Delta Optical DLT-CAM Basic 2 MP</t>
  </si>
  <si>
    <t>urządzenie wielofunkcyjne (drukarka) Brother MFC-J234DW</t>
  </si>
  <si>
    <t>komputer Intel Core i5 8GB SSD W10</t>
  </si>
  <si>
    <t>Smart Board SBID-MX265-V3</t>
  </si>
  <si>
    <t>Drukarka 3D do Pracowni Druku 3D Skri Lab</t>
  </si>
  <si>
    <t>Pracownia Druku 3D SkriLab</t>
  </si>
  <si>
    <t>tablet graficzny XP-PEN DECO 01V2</t>
  </si>
  <si>
    <t>tablet Samsung Galaxy A 10.1 2019 32GB 4G LTE czarny (T515)</t>
  </si>
  <si>
    <t>laptop ASUS SSD 480 GB SATA 4GB 15,6"</t>
  </si>
  <si>
    <t>SenseDisc Advance Mobilne Laboratorium Cyfrowe z akcesoriami</t>
  </si>
  <si>
    <t>SenseDisc BIOCHEM Mobilne, Cyfrowe laboratorium Przyrodnicze Bio-Chem z akcesoriami</t>
  </si>
  <si>
    <t xml:space="preserve">Photon Moduł Specjalne Potrzeby Edukacyjne </t>
  </si>
  <si>
    <t>Photon Moduł Edukacja Społeczno-Emocjonalna</t>
  </si>
  <si>
    <t>Photon Robotyka i Sztuczna Inteligencja</t>
  </si>
  <si>
    <t>laptop Acer Chromebook Spin 512</t>
  </si>
  <si>
    <t>mikrofon kierunkowy Saramonic Vmic-Mici</t>
  </si>
  <si>
    <t>Microport Saramonik Blink 500 B1</t>
  </si>
  <si>
    <t>BeCreo zestaw z mikrokontrolerem (13 sztuk)</t>
  </si>
  <si>
    <t>laptop Dell Inspirion 153501-5580 Core 15-103561 LCD 15,6"</t>
  </si>
  <si>
    <t>Aparat fotograficzny Sony RX100 III ze statywem i zestawem oświetleniowym Lampa Softbox</t>
  </si>
  <si>
    <t>Gimball do aparatu fotograficznego i kamery</t>
  </si>
  <si>
    <t xml:space="preserve">Laptop DELL Vostro 3590 (zdalna) - 13 sztuk </t>
  </si>
  <si>
    <t>Robot mBot Eksplorer Kit   - 15 sztuk</t>
  </si>
  <si>
    <t>Kamera przenośna  cyfrowa Sony HDR-CX240E -1 sztuka</t>
  </si>
  <si>
    <t>Aparat Canon EOS 2000D+obiektyw EF-18-55mm - 1 sztuka</t>
  </si>
  <si>
    <t>Obiektyw Sigma AF 17-50/2.8 EXDCOS Canon - 1 sztuka</t>
  </si>
  <si>
    <t>Mikser dżwieku 8kanałowy Vonyx VMM-K802-DSP - 1 sztuka</t>
  </si>
  <si>
    <t>Drukarka 3D Banach School 1 - 1 sztuka</t>
  </si>
  <si>
    <t>Drukarka 3D Banach School 2 - 1 sztuka</t>
  </si>
  <si>
    <t>Laptop multimedialny 2 - 2 sztuki</t>
  </si>
  <si>
    <t>Photon: zestaw PRO - ROBOT - 4 sztuki</t>
  </si>
  <si>
    <t>DJI Tello EDU Zestaw - DRON - 4 sztuki</t>
  </si>
  <si>
    <t>Wizualizer Epson ELP-DC07 - 4 sztuki</t>
  </si>
  <si>
    <t xml:space="preserve">Mikroskop DELTA 300 z kamerą  - 1 sztuka </t>
  </si>
  <si>
    <t>Maszyna do szycia JUNO E1015 - 10 sztuk</t>
  </si>
  <si>
    <t>Kuchenka elektryczna Gorenje EC5111WG - 1 sztuka</t>
  </si>
  <si>
    <t>Oklulary Class VR Premium -zestaw - 8 sztuk</t>
  </si>
  <si>
    <t>Urządzenie wielofunkcyjne BROTHER DCP-L2512D - 1 sztuka</t>
  </si>
  <si>
    <t>Monitor Interaktywny SMART SBID-MX265-V3 - 1 sztuka</t>
  </si>
  <si>
    <t>Projektor VIVITEK Biznesowy DX273 - 1 sztuka</t>
  </si>
  <si>
    <t>Projektor EPSON V11H981040 EB-E20 #LCD/XGA/3400AL - 1 sztuka</t>
  </si>
  <si>
    <t>Długopisy Banach 3D - 6 sztuk</t>
  </si>
  <si>
    <t>Mikroskop Delta Optical BioLight 300 -15 sztuk</t>
  </si>
  <si>
    <t>62-030 Luboń, ul. Romana Maya 1b</t>
  </si>
  <si>
    <t>2 gaśnice, alarm - ochrona Hunters</t>
  </si>
  <si>
    <t>agencja ochrony w godzinach 23:00 do 7:00, monitoring,
7:00 do 23:00 dozór pracowniczy,gaśnice ilość 11 sztuk proszkowych , 2 hydranty wewnętrzne, czujnik i automatyczna klapa oddymiająca</t>
  </si>
  <si>
    <t>gaśnice ilość 3 sztuk ( dwie proszkowe jedna gastronomiczna ABF}
dozór pracowniczyw godzinach 6:30-14:30, system alarmowy, monitoring
hydranty zewnętrzne</t>
  </si>
  <si>
    <t>agencja ochrony, gaśnice proszkowe 8, w czasie dnia dozór pracowniczy w godzinach popołudniowych, monitoring</t>
  </si>
  <si>
    <t>RETIGO</t>
  </si>
  <si>
    <t>ZM2022/00104/001/001</t>
  </si>
  <si>
    <t>KROMET</t>
  </si>
  <si>
    <t>Luboń, ul. Armii Poznań 27</t>
  </si>
  <si>
    <t>ZR112SD</t>
  </si>
  <si>
    <t>XV893 / 2018E0038797</t>
  </si>
  <si>
    <t>0004986</t>
  </si>
  <si>
    <t>ZM2022/00274/001/004</t>
  </si>
  <si>
    <t>ZM2022/00274/001/005</t>
  </si>
  <si>
    <t>MA-GA</t>
  </si>
  <si>
    <t>HK105121-239711-000045</t>
  </si>
  <si>
    <t>3500/230</t>
  </si>
  <si>
    <t>HENDI</t>
  </si>
  <si>
    <t>HK105121-239711-000047</t>
  </si>
  <si>
    <t>HK105121-239711-000474</t>
  </si>
  <si>
    <t>HK105121-239711-000475</t>
  </si>
  <si>
    <t>*</t>
  </si>
  <si>
    <t>Router</t>
  </si>
  <si>
    <t>budynek wielorodzinny</t>
  </si>
  <si>
    <t>ul. Łączna 2a 62-030 Luboń</t>
  </si>
  <si>
    <t>Liczba pracowników</t>
  </si>
  <si>
    <t>Liczba uczniów / wychowanków</t>
  </si>
  <si>
    <t>Budżet 2023 rok</t>
  </si>
  <si>
    <t>Imprezy</t>
  </si>
  <si>
    <t>budynek UM + garaż(**)</t>
  </si>
  <si>
    <t xml:space="preserve">Centrum Wsparcia i Pomocy Rodzinie </t>
  </si>
  <si>
    <t>gaśnica proszkowa 3 szt, gaśnica śniegowa 2 szt, koc gaśniczy 1 szt, drzwi - 3 zamki z blokadą, alarm dźwiękowy, czujki, telefoniczna agencja ochrony, dozór całodobowy, kraty w oknach - parter, monitoring</t>
  </si>
  <si>
    <t>beton, papa</t>
  </si>
  <si>
    <t>II połowa 2015r. -częściowa modernizacja budynku-fundamenty, wykonanie izolacji ścian fundamentowych oraz remont pomieszczeń piwnicy, wykonanie odwodnienia; 2023r.-termomodernizacja ścian i dachu, nowa elewacja, remont schodów, wymiana pieca</t>
  </si>
  <si>
    <t>Siłownia zewnętrzna</t>
  </si>
  <si>
    <t>skatepark, siłownia</t>
  </si>
  <si>
    <t>wielofunkcyjne boisko Nowe Centrum Lubonia</t>
  </si>
  <si>
    <t>budynek zamykany, gaśnice</t>
  </si>
  <si>
    <t>budynek zamykany, gaśnice, monitoring, alarm</t>
  </si>
  <si>
    <t xml:space="preserve">instalacja fotowoltaiczna </t>
  </si>
  <si>
    <t>Drukarka etykiet Zebra GK420T</t>
  </si>
  <si>
    <t>Czytnik Motorola LS2208 z podstawką</t>
  </si>
  <si>
    <t>Skaner Kodak E1030</t>
  </si>
  <si>
    <t>Monitor HP 32s</t>
  </si>
  <si>
    <t xml:space="preserve">zestaw rozgłośnieniowy </t>
  </si>
  <si>
    <t xml:space="preserve">telewizor Philips  LED </t>
  </si>
  <si>
    <t>niszczarka FELLOWES</t>
  </si>
  <si>
    <t>niszczarka FELLOWES M7CM</t>
  </si>
  <si>
    <t>BB12BK BLAUPUNKT RADIO CD USB</t>
  </si>
  <si>
    <t>MONITOR AOC 22P1D 21,5"</t>
  </si>
  <si>
    <t>TELEWIZOR PHILIPS LED</t>
  </si>
  <si>
    <t>WILGOTNOŚCIOMIERZ DREWNA HIT-3</t>
  </si>
  <si>
    <t>NISZCZARKA FELLOWES M7CM</t>
  </si>
  <si>
    <t>NISZCZARKA FELLOWES P-30C</t>
  </si>
  <si>
    <t>KUCHNIA MIKROFALOWA HAIER HGN2070M</t>
  </si>
  <si>
    <t>URZĄDZENIE ROZRUCHOWE-BOOSTER</t>
  </si>
  <si>
    <t>RADIOSTACJA DM4600 samochód służbowy DACIA PZ 844CX.</t>
  </si>
  <si>
    <t>Radio samochodowe BLAUPUNKT TOKYO 110 RED USB SD - DACIA PZ 255ML</t>
  </si>
  <si>
    <t>Tablet KrugerMatz KM1072 wraz z etui KM1072P - 22 szt.</t>
  </si>
  <si>
    <t>HUB USB-C 10w1 Zenwire - 14 szt.</t>
  </si>
  <si>
    <t xml:space="preserve">telefon ALCATEL </t>
  </si>
  <si>
    <t>radiotelefon MOTOROLA DM 4600E</t>
  </si>
  <si>
    <t xml:space="preserve">radiotelefon MOTOROLA DM 4600E </t>
  </si>
  <si>
    <t>smartfon SAMSUNG GALAXY A13 4/64GB</t>
  </si>
  <si>
    <t>notebook DELL VOSTRO 3510</t>
  </si>
  <si>
    <t>NOTEBOOK DELL LATITUDE</t>
  </si>
  <si>
    <t>RADIOTELEFON MOTOROLA DP 4601e</t>
  </si>
  <si>
    <t>APARAT NIKON COOLPIX B500</t>
  </si>
  <si>
    <t>RADIOTELEFON MOTOROLA DP 4600e</t>
  </si>
  <si>
    <t>NOTEBOOK DELL VOSTRO 3510</t>
  </si>
  <si>
    <t>NOTEBOOK LENOVO THINKPAD L590</t>
  </si>
  <si>
    <t>TERMINAL TELPO M1 Z FUNKCJĄ DRUKU</t>
  </si>
  <si>
    <t>REJESTRATOR MOBILNY + 2KAMERY</t>
  </si>
  <si>
    <t>Monitoring przy stacji Orlen ul Targowa w Luboniu</t>
  </si>
  <si>
    <t>Modernizacja monitoringu wizyjnego Miasta</t>
  </si>
  <si>
    <t>Rozbudowa monitoringu o kolejny punkt na skrzyżowaniu ul. Wschodnia/Żabikowska</t>
  </si>
  <si>
    <t>Rozbudowa monitoringu na Rondzie Żabikowskim przy Wzgórzu</t>
  </si>
  <si>
    <t>3. Wykaz monitoringu wizyjnego - system kamer itp. (do 5 lat) - rok 2019 i młodszy</t>
  </si>
  <si>
    <t>Luboń, ul. Sobieskiego 65 (GKRPA)</t>
  </si>
  <si>
    <t>gwarancja i serwis</t>
  </si>
  <si>
    <t>Komputer AVAN z monitorem</t>
  </si>
  <si>
    <t>Niszczarka</t>
  </si>
  <si>
    <t>drukarka laser Jet</t>
  </si>
  <si>
    <t>Monitor AOC 22B2AM 21,5 cali</t>
  </si>
  <si>
    <t>KOmputer Dell Vostro</t>
  </si>
  <si>
    <t>Drukarka HP Laser Jet M209</t>
  </si>
  <si>
    <t>Dysk Twardy</t>
  </si>
  <si>
    <t>Drukarka Termiczna</t>
  </si>
  <si>
    <t>Czytnik kodów</t>
  </si>
  <si>
    <t>Router Draytek</t>
  </si>
  <si>
    <t>Drukarka HP Laser Jet M404</t>
  </si>
  <si>
    <t>Laptop  Dell Vostro seria 3510</t>
  </si>
  <si>
    <t>Monitoring – cztery kamery zainstalowane na zewnątrz budynku</t>
  </si>
  <si>
    <t xml:space="preserve"> 2019 – rok zakupu 3 szt.,                  2022 1 sztuka</t>
  </si>
  <si>
    <t>Kserokopiarka EPSON Eco Tank L4260</t>
  </si>
  <si>
    <t>Urządzenie wielofunkcyjne TA Triumph-Adler DC 6240 MFP</t>
  </si>
  <si>
    <t xml:space="preserve"> monitoring wizyjny przed szkołą, system alarmowy w budynku szkoły </t>
  </si>
  <si>
    <t>Komputer DELL 3710 SFF i5</t>
  </si>
  <si>
    <t>Laptop DELL 3510 i5</t>
  </si>
  <si>
    <t>Robot</t>
  </si>
  <si>
    <t>Chłodziarka</t>
  </si>
  <si>
    <t>Tablica interaktywna</t>
  </si>
  <si>
    <t>Jednostka centralna</t>
  </si>
  <si>
    <t>Czyścik parowy</t>
  </si>
  <si>
    <t>Tablica tryptyk</t>
  </si>
  <si>
    <t>Urządzenie wielofunkcyjne</t>
  </si>
  <si>
    <t>Kamera Panasonic HCV</t>
  </si>
  <si>
    <t>Lampa do kamery Panasonic</t>
  </si>
  <si>
    <t>Laptop Asus x 2</t>
  </si>
  <si>
    <t>Laptop Dell</t>
  </si>
  <si>
    <t>Sierpień 2023 r. - remont pokoju nauczycielskiego, 34 751, 21 zł.            Sierpień 2023 r. - remont sali nr 5, 23036,70 zł.                                                  Listopad 2022 - wymiana oświetlenia - 57719,10 zł.                                                 Lipiec - wrzesień  2022 r. przełożenie kostki brukowej - 39156,00 zł.                                                                                       Czerwiec 2021 r. - remont schodów zewnętrznych - 45763,76 zł.</t>
  </si>
  <si>
    <t>brak dostępu osób nieupoważnionych; wyżej wymienione zabezpieczenie budynku i terenu szkoły</t>
  </si>
  <si>
    <t>komputer stacjonarny Pro X500 IntelCore i5-10400</t>
  </si>
  <si>
    <t>Monitor interaktywny zestaw: Monitor 65'' 4K z Android</t>
  </si>
  <si>
    <t>Sprzęt elektroniczny przekazany w ramach projektu Cyfrowa Szkoła Wielkopolsk@2020</t>
  </si>
  <si>
    <t>Monitor Interaktywny SMART BOARD SBID-MX275-V3N - 1 sztuka</t>
  </si>
  <si>
    <t>Kserokopiarka Ricoh - 1 sztuka</t>
  </si>
  <si>
    <t>Laptop ACER TMP215-5313-1115G4 8GB - 2 sztuki</t>
  </si>
  <si>
    <t>Monitor Interaktywny SMART MX275 V3 - 1 sztuka</t>
  </si>
  <si>
    <t>Monitor Interaktywny AVTEK TS 7 Lite 75 - 1 sztuka</t>
  </si>
  <si>
    <t xml:space="preserve">Monitoring wizyjny  DAHUA wewnątrz budynku </t>
  </si>
  <si>
    <t>budynek przedszkola</t>
  </si>
  <si>
    <t>2018/2019</t>
  </si>
  <si>
    <t>gaśnice proszkowe typu ABC, hydranty wewnętrzne HP 25, hydranty zewnętrzne: pierwszy w odl. 75m drugi w odl. 150m awaryjne oświetlenie dróg ewakuacyjnych, przeciw pożarowy wyłącznik prądu, oddymianie grawitacyjne klatki schodowej z zastosowaniem klapy dymowej, alarm dźwiękowy, monitoring zewnętrzny i wewnętrzny, drzwi z blokadą</t>
  </si>
  <si>
    <t>LUBOŃ, ul. Sobieskiego 65A</t>
  </si>
  <si>
    <t>silikat</t>
  </si>
  <si>
    <t>żelbeton</t>
  </si>
  <si>
    <t>papa termozgrzewalna, styropian, strop żelbeton</t>
  </si>
  <si>
    <t>tak  (towarową i osbową )</t>
  </si>
  <si>
    <t xml:space="preserve">Komputer stacjonarny DELL i3/8GB/120GB </t>
  </si>
  <si>
    <t>Monitor LED 22 FULL HD iiyama E2282HS/B1</t>
  </si>
  <si>
    <t>Urządzenie wielofunkcyjne BROTHER DCP-T510W</t>
  </si>
  <si>
    <t>Router ARCHER</t>
  </si>
  <si>
    <t>Komputer stacjonarny Asus 4GB 320 GB Win 7</t>
  </si>
  <si>
    <t>Router TP-LINK</t>
  </si>
  <si>
    <t>Tellewizor UHD SMART TV ANDROID MANTA</t>
  </si>
  <si>
    <t>System pomiaru temeratury ludzkiego ciała</t>
  </si>
  <si>
    <t xml:space="preserve">Telewizor 55LUN 120D MANTA UHD </t>
  </si>
  <si>
    <t xml:space="preserve">Ksero-kopiarka KONICA-MINOLTA C3120i </t>
  </si>
  <si>
    <t>Kalkulator stacjonarny TRIUMPH ADLER B4997000</t>
  </si>
  <si>
    <t>Monitor iiYama PROLITE 27"</t>
  </si>
  <si>
    <t>Dysk przenośny SEGATE EXPANSION PORTABLE</t>
  </si>
  <si>
    <t>Notebook/Laptop DELL INSPIRION+pamięć RAM i dysk (zakup 2023)</t>
  </si>
  <si>
    <t>w tym namioty, namioty foliowe o wartości 1.000,00 zł</t>
  </si>
  <si>
    <t>Budynek przedszkola</t>
  </si>
  <si>
    <t xml:space="preserve">gasnice proszkowe 11 szt., hydranty 6 szt., kraty: sala rehabilitacji ruchowej - parter, gabinet  księgowej-parter, gabinet pedagoga specjalnego-parter, 2drzwi wejściowe PCV, 2 zamki Gerda, 4 drzwi gospodarcze-cynk-na klucze i patent, 1 drzwi-ogrodnik PCV- 1 zamek patent, 10 drzwi balkonowych PCV- 1 zamek patent, alarm dźwiękowy-cały budynek, jest powiadomienie do agencji ochrony, sygnalizatory-korytarz, biura, hol, </t>
  </si>
  <si>
    <t>Luboń 62-030 ul. Osiedlowa 19</t>
  </si>
  <si>
    <t>drewniane, bloczki wapienno-piaskowe</t>
  </si>
  <si>
    <t>drewniane, dźwigary stalowe, blacha trapezowa</t>
  </si>
  <si>
    <t>drewniany,belka stalowa, belka trapezowa, papa termozgrzewalna</t>
  </si>
  <si>
    <t>częściowo</t>
  </si>
  <si>
    <t>tak - towarowa - nieczynna</t>
  </si>
  <si>
    <t>Oczyszczacze powietrza UML-01141 ( 12 szt*1265 )</t>
  </si>
  <si>
    <t>tablica interaktywna MAC Monitor 65" 4K Android szt. 1 - sala nr 4</t>
  </si>
  <si>
    <t>zmywarka gastronomiczna do naczyń GP.EMP.500 z podstawą szt.1</t>
  </si>
  <si>
    <t>system pomiaru temperatury ludzkiego ciała szt.1</t>
  </si>
  <si>
    <t>Zmiękczacz automatyczny do wody MIJAR</t>
  </si>
  <si>
    <t xml:space="preserve">zasilacz awaryjny UPS </t>
  </si>
  <si>
    <t>komputer PC MP PRO DESK 600G2</t>
  </si>
  <si>
    <t>router przewodowy CR ROUTER</t>
  </si>
  <si>
    <t>kuchenka Amica</t>
  </si>
  <si>
    <t>Laptop HP 250 G6 i5-7200U dysk SSD256GB+office</t>
  </si>
  <si>
    <t>Drukarka Epson Eco TankL2152</t>
  </si>
  <si>
    <t>Wieża Philips BTM3360 z bluetooth</t>
  </si>
  <si>
    <t>Radioodtwarzacze PHILIPS AZ787/12 szt 6*479,99</t>
  </si>
  <si>
    <t>Niszczarka Rexel Momentum NR181 X410</t>
  </si>
  <si>
    <t xml:space="preserve">telefon Samsung Galaxy A20E A202F DS biały nr seryjny 359316105558511 </t>
  </si>
  <si>
    <t xml:space="preserve">telefon Samsung Galaxy A10 A105F DS niebieski nr seryjny 359611106517791 </t>
  </si>
  <si>
    <t>LAPTOP HP 255 G7  +office+Windows</t>
  </si>
  <si>
    <t>LAPTOP HP 255 G7  nr 2486A178-C1A4-4DB8-A4FE-D883295A0FEE +office+Windows</t>
  </si>
  <si>
    <t>drukarka GODEX RT200</t>
  </si>
  <si>
    <t xml:space="preserve">Terminal </t>
  </si>
  <si>
    <t>Głośnik mobilny JBLXTREM</t>
  </si>
  <si>
    <t xml:space="preserve">Klimatyzator MONO BLOC </t>
  </si>
  <si>
    <t>Klimatyzacja Airwell</t>
  </si>
  <si>
    <t>Monitor LCD AOC 24"LED e2460sh</t>
  </si>
  <si>
    <t>Smartfon A12 4+64GB</t>
  </si>
  <si>
    <t>Monitor LED 24" Acer B247YBMIPRX</t>
  </si>
  <si>
    <t>Plextor SSD 256GB 2.5" 3D TLC</t>
  </si>
  <si>
    <t>Logitech Wireless Keyboard K270</t>
  </si>
  <si>
    <t>Smartfon OPPO A9 2020 4/128GB</t>
  </si>
  <si>
    <t>Smartfon Realme C25Y</t>
  </si>
  <si>
    <t>Dell Vostro Seria 3500</t>
  </si>
  <si>
    <t xml:space="preserve">monitoring </t>
  </si>
  <si>
    <t>czytelniczo-kulturalne</t>
  </si>
  <si>
    <t>odtworzeniowa</t>
  </si>
  <si>
    <t>KRATY W OKNACH PARTER, GAŚNICE PROSZKOWE 8 SZT.</t>
  </si>
  <si>
    <t>Luboń Żabikowska 42</t>
  </si>
  <si>
    <t>bloczki 3NFD</t>
  </si>
  <si>
    <t>kanałopwe "żerańskie"</t>
  </si>
  <si>
    <t>stropodach</t>
  </si>
  <si>
    <t>laptopa do galerii ASUS VivoBook 15 R564UA-EJ146T -Szary</t>
  </si>
  <si>
    <t>laptop Lenovo M93p</t>
  </si>
  <si>
    <t>drukarka do kodów kreskowych</t>
  </si>
  <si>
    <t xml:space="preserve">drukarki termiczne 3 szt.*945,00 </t>
  </si>
  <si>
    <t>nagrywarka</t>
  </si>
  <si>
    <t xml:space="preserve">laptopy Dell Vostro 5 szt. (projekt </t>
  </si>
  <si>
    <t>urządzenie wielofunkcyjne  BROTHER DCP-T720DW</t>
  </si>
  <si>
    <t>Samsung Galaxy A12 DS</t>
  </si>
  <si>
    <t>Samsung Galaxy A53</t>
  </si>
  <si>
    <t>9004Z</t>
  </si>
  <si>
    <t>Ośrodek Kultury w Luboniu</t>
  </si>
  <si>
    <t>działalność kulturalna, wynajem sal</t>
  </si>
  <si>
    <t>gasnice, monitoring, alarm, agencja ochrony całodobowo</t>
  </si>
  <si>
    <t>do użytku publicznego</t>
  </si>
  <si>
    <t>akerman</t>
  </si>
  <si>
    <t xml:space="preserve">płyty korytkowe, papa </t>
  </si>
  <si>
    <t>sień wod-kan.wewnątrz budynku - zły (do remontu); CO - dobry; przyłącze kanalizacyjne od 2015 roku</t>
  </si>
  <si>
    <t xml:space="preserve">częściowo po remoncie - b.dobry; częściowo stan zły </t>
  </si>
  <si>
    <t>szafa chłodnicza Stalgast</t>
  </si>
  <si>
    <t>ekran AVTek Video Electric 300P</t>
  </si>
  <si>
    <t>kuchenka mikrofalowa</t>
  </si>
  <si>
    <t>urządzenie wielofunkcyjne EPSON L14150</t>
  </si>
  <si>
    <t>niszczarka Fellowes 12C</t>
  </si>
  <si>
    <t>monitor Samsung 24` S24E45U</t>
  </si>
  <si>
    <t>komputer Komputronik Pro X700</t>
  </si>
  <si>
    <t>komputer Komputronik Pro x700</t>
  </si>
  <si>
    <t>szafa chłodnicza 350l Sawex</t>
  </si>
  <si>
    <t>szafa mrożnicza 350l Sawex</t>
  </si>
  <si>
    <t>kuchnia gazowa 5palnikowa Sawex</t>
  </si>
  <si>
    <t xml:space="preserve">centrala telefoniczna </t>
  </si>
  <si>
    <t>zmywarka Whirlpool</t>
  </si>
  <si>
    <t>Ekspres do kawy Saeco New Royal</t>
  </si>
  <si>
    <t>klimatyzator Tayga Plus 5kW</t>
  </si>
  <si>
    <t>klimatyzator Tayga Plus 3,5kW</t>
  </si>
  <si>
    <t>klimatyzator Tayga Plus 2,5kW</t>
  </si>
  <si>
    <t>Lodówka CANDY Czarna</t>
  </si>
  <si>
    <t>UPS Armac Office 1000E</t>
  </si>
  <si>
    <t>smartfon XIAOMI REDMI NOTE 6 PRO</t>
  </si>
  <si>
    <t>nagłośnienie Behringer MPA200BT</t>
  </si>
  <si>
    <t>termometr bezdotykowy TRIO</t>
  </si>
  <si>
    <t>pamięć zewnętrzna WD 2TB</t>
  </si>
  <si>
    <t>laptop HP srebrny 255G7 15,6`</t>
  </si>
  <si>
    <t>kamera Panasonic HC</t>
  </si>
  <si>
    <t>telefon bezprzewodowy Gigaset A170</t>
  </si>
  <si>
    <t>projektor BenQ MH 5005</t>
  </si>
  <si>
    <t>laptop Acer Aspire 5</t>
  </si>
  <si>
    <t>smartfon Samsung M52 5G</t>
  </si>
  <si>
    <t>odtwarzacz JBL Partybox</t>
  </si>
  <si>
    <t>tablet Wartman Ferra Pad 2szt</t>
  </si>
  <si>
    <t>laptop Lenovo V15 ADA 2szt</t>
  </si>
  <si>
    <t>robot programowalny LEGO Spike 2szt</t>
  </si>
  <si>
    <t>smartfon Samsung Galaxy A32</t>
  </si>
  <si>
    <t>System CCTV monitoring zewnętrzny</t>
  </si>
  <si>
    <t>Plac E. Bojanowskiego 2. 62-030 Luboń</t>
  </si>
  <si>
    <t>Dni Lubonia – 6000 osób. Wigilia Miejska - 1000 osób. Gala Siewca Roku – 1100 osób. Eko Piknik – 800 osób. kino letnie 5x100 osób. zajęcia fitness i animacyjne na plaży miejskiej łącznie 500 osób</t>
  </si>
  <si>
    <t>ul. Źródlana 1. 62-030 Luboń</t>
  </si>
  <si>
    <t>ul. Poniatowskiego 16. 62-030 Luboń</t>
  </si>
  <si>
    <t>ul. Żabikowska 40. 62-030 Luboń</t>
  </si>
  <si>
    <t>ul. Dąbrowskiego 2a. 62-030 Luboń</t>
  </si>
  <si>
    <t>ul. 1 Maja 10. 62-030 Luboń</t>
  </si>
  <si>
    <t xml:space="preserve">10-12 imprez. 3500 uczestników. </t>
  </si>
  <si>
    <t>ul. Kołłątaja 1. 62-030 Luboń</t>
  </si>
  <si>
    <t>ul. Jana III Sobieskiego 65. 62-030 Luboń</t>
  </si>
  <si>
    <t>ul. Osiedlowa 19. 62-030 Luboń</t>
  </si>
  <si>
    <t>festyny. bale – 200 osób</t>
  </si>
  <si>
    <t xml:space="preserve">ul. Romana Maya 1b. 62-030 Luboń </t>
  </si>
  <si>
    <t>ul. Żabikowska 42. 62-030 Luboń</t>
  </si>
  <si>
    <t>ul. Jana III Sobieskiego 97. 62-030 Luboń</t>
  </si>
  <si>
    <t>ul. Kołłątaja 2 . 62-030 Luboń</t>
  </si>
  <si>
    <t>koncert muzyczny, 1100 osób</t>
  </si>
  <si>
    <t>93.11.Z, 93.13.Z, 93.19.Z, 90.04.Z, 90.02.Z, 56.21.Z, 56.29.Z, 56.10.A, 10.85.Z</t>
  </si>
  <si>
    <t>Hala Widowiskowo-Sportowa</t>
  </si>
  <si>
    <t>zajęcia sportowe/wydarzenia kulturalne</t>
  </si>
  <si>
    <t>2 Hydranty,11 Gaśnic proszkowych 
alarm z dozorem firmy ochroniarskiej</t>
  </si>
  <si>
    <t>Kołłataja 2 Luboń</t>
  </si>
  <si>
    <t>cegła/beton/klinkier</t>
  </si>
  <si>
    <t>konstrukcja stalowa
pokrycie-blacha trapezowa+styropian+papa termozgrzewalna</t>
  </si>
  <si>
    <t>Boisko Orlik</t>
  </si>
  <si>
    <t>hydrant w ulicy, gaśnica proszkowa</t>
  </si>
  <si>
    <t>Dojazdowa 2</t>
  </si>
  <si>
    <t xml:space="preserve">drewno/ płyta </t>
  </si>
  <si>
    <t>konstrukcja drewniana/papa</t>
  </si>
  <si>
    <t>Parking</t>
  </si>
  <si>
    <t>parking przy hali sportowej</t>
  </si>
  <si>
    <t>hydrant w ulicy</t>
  </si>
  <si>
    <t>Stadion Miejski</t>
  </si>
  <si>
    <t xml:space="preserve"> kamery, obiekt ogrodzony</t>
  </si>
  <si>
    <t>ul. Rzeczna 2</t>
  </si>
  <si>
    <t>Budynek szatni sportowej (budynek klubowy)</t>
  </si>
  <si>
    <t>3 Gaśniceproszkowe, Drzwi z zamkami patentowymi, kamery</t>
  </si>
  <si>
    <t>Budynek magazynowy</t>
  </si>
  <si>
    <t>przychowywanie sprzętu sportowego</t>
  </si>
  <si>
    <t>kamery, zamek patentowy</t>
  </si>
  <si>
    <t>blacha</t>
  </si>
  <si>
    <t xml:space="preserve">Kompleks sportowo-rekreacyjny </t>
  </si>
  <si>
    <t>Kołłataja 2</t>
  </si>
  <si>
    <t>Kołłataja</t>
  </si>
  <si>
    <t>Kompleks szatniowo-sanitarny</t>
  </si>
  <si>
    <t xml:space="preserve"> Gaśnica proszkowa, hydrant w ulicy</t>
  </si>
  <si>
    <t xml:space="preserve">Orlik ul. Dojazdowa </t>
  </si>
  <si>
    <t>płyta "obornicka"</t>
  </si>
  <si>
    <t>blacha trapezowa</t>
  </si>
  <si>
    <t>Balon pneumatyczny ul Kolłątaja</t>
  </si>
  <si>
    <t>bud. tymczasowa</t>
  </si>
  <si>
    <t>pcv</t>
  </si>
  <si>
    <t>Balon pneumatyczny boisko ORLIK ul Dojazdowa</t>
  </si>
  <si>
    <t xml:space="preserve">Budynek szatniowy wraz z budynkiem magazynowym ul. Szkolna </t>
  </si>
  <si>
    <t>3 gaśnice proszkowe, hydrant w ulicy</t>
  </si>
  <si>
    <t>ul. Szkolna</t>
  </si>
  <si>
    <t>cegła/beton</t>
  </si>
  <si>
    <t>drew.z elem.DMS</t>
  </si>
  <si>
    <t>boisko z naturalną nawierzchnią ul. Szkolna</t>
  </si>
  <si>
    <t>instalacja fotowoltaiczna - obiekt ul. Szkolna Luboń</t>
  </si>
  <si>
    <t>źródło energii elektrycznej</t>
  </si>
  <si>
    <t>instalacja fotowoltaiczna - obiekt ul. Dojazdowa</t>
  </si>
  <si>
    <t xml:space="preserve">ul. Dojazdowa </t>
  </si>
  <si>
    <t xml:space="preserve">w tym hale pneumatyczne o wartości 296.227,80 zł </t>
  </si>
  <si>
    <t>serwer HP DL360 G9 (353/22/KH)</t>
  </si>
  <si>
    <t>dozór pracowniczy w godzinach 8:00-22:00, 1 gaśnica proszkowa monitoring</t>
  </si>
  <si>
    <t>Piec konwekcyjny parowy (wyposażenie)</t>
  </si>
  <si>
    <t>kocioł warzelny gazowy 900 BGK-200 (KŚT 310)</t>
  </si>
  <si>
    <t>patelnia elektryczna (KŚT 571)</t>
  </si>
  <si>
    <t>Agregat prądotwórczy FV20000TRA (KST 343)</t>
  </si>
  <si>
    <t>Maszynownia Balon Kolłataja (KŚT806)</t>
  </si>
  <si>
    <t>Maszynownia balon Orlik ul. Dojazdowa (KŚT806)</t>
  </si>
  <si>
    <t>Mikser planetarny cukierniczy Alien 30 l (KŚT 578)</t>
  </si>
  <si>
    <t>mikser ręczny MP 550 Ultra 750W (KŚT578)</t>
  </si>
  <si>
    <t>Piec konwekcyjno parowy z separatorem (wyposażenie)</t>
  </si>
  <si>
    <t>Obieraczka nierdzewna do ziemniaków model SKBZ 20N (KŚT 578)</t>
  </si>
  <si>
    <t>patelnia elektryczna 000.PE-025S 700x600x850  (KŚT 578)</t>
  </si>
  <si>
    <t>patelnia elektryczna 000.PE-025S 700x600x850 (KŚT 578)</t>
  </si>
  <si>
    <t>krajalnica grawitacyjna MA-GA 612P (KŚT 430)</t>
  </si>
  <si>
    <t>Kuchenka Indukcyjna Profi Line  3500 D (wyposażenie)</t>
  </si>
  <si>
    <t>Piec soniczny ul.Szkolna (KŚT 669)</t>
  </si>
  <si>
    <t>709/2023</t>
  </si>
  <si>
    <t>14KW</t>
  </si>
  <si>
    <t>Rury Walczaka</t>
  </si>
  <si>
    <t>Luboń, ul, Szkolna 1</t>
  </si>
  <si>
    <t>Maszynownie od hal pneumatycznych poz. 5 i 6 działają sezonowo w okresie: 01.01.2024 - 15.04.2024 oraz 01.11.2024 - 31.12.2024</t>
  </si>
  <si>
    <t>monitoring na obiekcie w Luboniu przy ul. Rzecznej</t>
  </si>
  <si>
    <t>monitoring na obiekcie hali widowiskowo - sportowej w Luboniu przy ul. Kołłątaja</t>
  </si>
  <si>
    <t xml:space="preserve">monitoring na obiekcie przy ul. Szkolnej w Luboniu (boisko Stella) </t>
  </si>
  <si>
    <t>system alarmowy na obiekcie kuchni - Armii Poznań 27 Luboń</t>
  </si>
  <si>
    <t>system alarmowy na obiekcie przy ul.Kołłątaja</t>
  </si>
  <si>
    <t xml:space="preserve">monitoring wew.ul.Armii Poznań 27 </t>
  </si>
  <si>
    <t>Monitoring kamera 5 Mpx Rzeczna</t>
  </si>
  <si>
    <t>monitoring i doświetlenie boiska</t>
  </si>
  <si>
    <t>parking</t>
  </si>
  <si>
    <t>MUROWANE - Z BLOCZKÓW WAPIENNO-PIASKOWYCH "SILKA "</t>
  </si>
  <si>
    <t>STROPY ŻELBEYOWE, WYLEWANE W SYSTEMIE FILIGRAM</t>
  </si>
  <si>
    <t>STROPODACH - HYDROIZOLACJA: PAPA TER,OZGRZEWALA, PAPA SAMOPRZYLEPNA, WARSTWA SPADKOWA ZE STYRAPONU , TERMOIZOLACJA: STYROPIAN, PARAIZOLACJA</t>
  </si>
  <si>
    <t>DACHÓWKA CERAMICZNA</t>
  </si>
  <si>
    <t>JESTW BUDYNKU - PRZYŁACZE ELEKTRYCZNE DO UDYNKU - STAN BARDZO DOBRY</t>
  </si>
  <si>
    <t>INSTALACJA WOD-KAN, INSTALACJA GAZOWA DLA POTRZEB CENTRALNEGO OGRZEWANIA I CIEPŁEJ WODY, KOCIOŁA GAZOWY KONDENSACYJNY - DWOFUNCYJNY</t>
  </si>
  <si>
    <t>OKNA , DRZWI - STOLARKA PCV</t>
  </si>
  <si>
    <t>JEST BUDYNKU</t>
  </si>
  <si>
    <t>INSTALACJA wentylacyjna GRAWITACYJNA</t>
  </si>
  <si>
    <t>STROP ŻELBETOWY - CZĘŚCIOWO PREFABRYKOWANY ( SYSTEM FILIGRAM)</t>
  </si>
  <si>
    <t>JEST   STAN BARDZO DOBRY</t>
  </si>
  <si>
    <t>ORZEWANIE GAZOWE - KOTŁY GAZOWE KONDENSACYJNE - DWOFONKCYKNE, CZĘŚCI WSPÓLNE - OGRZEWANIE ELEKTRYCZNE, INSTALACJ WOD-KAN, INSTALACJA ELEKTRYCZNA</t>
  </si>
  <si>
    <t>OKNA PCV,  DRZWI ZEWMĘTRZNE CZĘŚCI WSPÓLNE - ALUMINIOWE STOLARKA DRZWIOWA DO LOKALI - DRZRWI TALOWE</t>
  </si>
  <si>
    <t>JEST - STAN BARDZO DOBRA</t>
  </si>
  <si>
    <t>WETYLACJA GRAWITACYJNA, W LOKALACH WENTYLATORY WYWIEWNE</t>
  </si>
  <si>
    <t>Lodówka Terg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</si>
  <si>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2019 i młodszy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</si>
  <si>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2019 i młodszy</t>
    </r>
  </si>
  <si>
    <t>GENERATOR SYGNAŁÓW DŹWIĘKOWYCH I ŚWIETLNYCH DO SAMOCHODU DACIA LOGAN</t>
  </si>
  <si>
    <t>10. Biuro Majątku Komunalnego (wg: wskaźnika wojewody wielkopolskiego: 5.704,00 zł/m2)</t>
  </si>
  <si>
    <t>11. Biblioteka Miejska</t>
  </si>
  <si>
    <t>12. Ośrodek Kultury</t>
  </si>
  <si>
    <t>13. LOSIR Sp. z o.o.</t>
  </si>
  <si>
    <t>rodzaj wartości</t>
  </si>
  <si>
    <t>instalacja fotowoltaiczna na dachu nowego budynku</t>
  </si>
  <si>
    <t xml:space="preserve">edukacja </t>
  </si>
  <si>
    <t>nauka zdalna</t>
  </si>
  <si>
    <t>modernizacja 2015, 2018</t>
  </si>
  <si>
    <t>wartość do ubezpieczenia</t>
  </si>
  <si>
    <t>ul. Sobieskiego 65</t>
  </si>
  <si>
    <r>
      <t xml:space="preserve">odtworzeniowa </t>
    </r>
    <r>
      <rPr>
        <sz val="10"/>
        <rFont val="Arial"/>
        <family val="2"/>
      </rPr>
      <t>wg wskaźnika wojewody wielkopolskiego</t>
    </r>
  </si>
  <si>
    <t>w tym instalacje fotowoltaiczne:</t>
  </si>
  <si>
    <t>codzienny dozór pracowniczy w godzinach 
8:00-22:00, monitoring, gaśnic  o , hydranty zewnętrzne na ulicy</t>
  </si>
  <si>
    <t>codzienny dozór pracowniczy w godzinach 
8:00-22:00, monitoring, 3 gaśnice , hydranty zewnętrzne na ulicy</t>
  </si>
  <si>
    <t>w trakcie remontu, po zakończeniu - wartość zostanie podwyższona</t>
  </si>
  <si>
    <t>Biblioteka Miejska w Luboniu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</si>
</sst>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#,##0.00&quot; zł&quot;;[Red]\-#,##0.00&quot; zł&quot;"/>
    <numFmt numFmtId="177" formatCode="[$-415]d\ mmmm\ yyyy"/>
    <numFmt numFmtId="178" formatCode="_-* #,##0.00\ _z_ł_-;\-* #,##0.00\ _z_ł_-;_-* \-??\ _z_ł_-;_-@_-"/>
    <numFmt numFmtId="179" formatCode="#,##0.00&quot; zł&quot;"/>
    <numFmt numFmtId="180" formatCode="d/mm/yyyy"/>
    <numFmt numFmtId="181" formatCode="#,##0.00_ ;\-#,##0.00\ "/>
    <numFmt numFmtId="182" formatCode="#,##0.00\ [$zł-415];[Red]\-#,##0.00\ [$zł-415]"/>
    <numFmt numFmtId="183" formatCode="[$-415]dddd\,\ d\ mmmm\ yyyy"/>
    <numFmt numFmtId="184" formatCode="#,##0.00\ [$zł-415];\-#,##0.00\ [$zł-415]"/>
    <numFmt numFmtId="185" formatCode="#,##0.00\ _z_ł"/>
    <numFmt numFmtId="186" formatCode="0_ ;\-0\ "/>
    <numFmt numFmtId="187" formatCode="[$-415]General"/>
    <numFmt numFmtId="188" formatCode="[$-415]0.00"/>
    <numFmt numFmtId="189" formatCode="#,##0.00&quot; &quot;[$zł-415];[Red]&quot;-&quot;#,##0.00&quot; &quot;[$zł-415]"/>
    <numFmt numFmtId="190" formatCode="[$-415]#,##0.00"/>
    <numFmt numFmtId="191" formatCode="&quot; &quot;#,##0.00&quot; zł &quot;;&quot;-&quot;#,##0.00&quot; zł &quot;;&quot; -&quot;#&quot; zł &quot;;@&quot; &quot;"/>
    <numFmt numFmtId="192" formatCode="#,##0.00&quot; zł &quot;;&quot;-&quot;#,##0.00&quot; zł &quot;;&quot; -&quot;#&quot; zł &quot;;@&quot; &quot;"/>
    <numFmt numFmtId="193" formatCode="[$-415]d&quot;.&quot;mm&quot;.&quot;yyyy"/>
  </numFmts>
  <fonts count="9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Helv"/>
      <family val="0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i/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sz val="12"/>
      <color indexed="6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u val="single"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68" fillId="0" borderId="0">
      <alignment/>
      <protection/>
    </xf>
    <xf numFmtId="187" fontId="69" fillId="0" borderId="0">
      <alignment/>
      <protection/>
    </xf>
    <xf numFmtId="0" fontId="0" fillId="0" borderId="0">
      <alignment/>
      <protection/>
    </xf>
    <xf numFmtId="187" fontId="68" fillId="0" borderId="0">
      <alignment/>
      <protection/>
    </xf>
    <xf numFmtId="0" fontId="70" fillId="0" borderId="0">
      <alignment horizontal="center"/>
      <protection/>
    </xf>
    <xf numFmtId="0" fontId="70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87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0">
      <alignment/>
      <protection/>
    </xf>
    <xf numFmtId="189" fontId="81" fillId="0" borderId="0">
      <alignment/>
      <protection/>
    </xf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1" fontId="68" fillId="0" borderId="0">
      <alignment/>
      <protection/>
    </xf>
    <xf numFmtId="44" fontId="19" fillId="0" borderId="0" applyFont="0" applyFill="0" applyBorder="0" applyAlignment="0" applyProtection="0"/>
    <xf numFmtId="172" fontId="0" fillId="0" borderId="0" applyFill="0" applyBorder="0" applyAlignment="0" applyProtection="0"/>
    <xf numFmtId="44" fontId="19" fillId="0" borderId="0" applyFont="0" applyFill="0" applyBorder="0" applyAlignment="0" applyProtection="0"/>
    <xf numFmtId="172" fontId="0" fillId="0" borderId="0" applyFill="0" applyBorder="0" applyAlignment="0" applyProtection="0"/>
    <xf numFmtId="44" fontId="19" fillId="0" borderId="0" applyFont="0" applyFill="0" applyBorder="0" applyAlignment="0" applyProtection="0"/>
    <xf numFmtId="172" fontId="0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right" vertical="center"/>
    </xf>
    <xf numFmtId="0" fontId="0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0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0" fontId="0" fillId="0" borderId="0" xfId="0" applyNumberFormat="1" applyFill="1" applyAlignment="1">
      <alignment vertical="center"/>
    </xf>
    <xf numFmtId="170" fontId="0" fillId="0" borderId="13" xfId="0" applyNumberForma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48" applyFont="1" applyFill="1">
      <alignment/>
      <protection/>
    </xf>
    <xf numFmtId="0" fontId="0" fillId="0" borderId="0" xfId="64" applyFont="1" applyFill="1">
      <alignment/>
      <protection/>
    </xf>
    <xf numFmtId="4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64" applyNumberFormat="1" applyFont="1" applyFill="1">
      <alignment/>
      <protection/>
    </xf>
    <xf numFmtId="0" fontId="0" fillId="0" borderId="0" xfId="0" applyFont="1" applyAlignment="1">
      <alignment vertical="center"/>
    </xf>
    <xf numFmtId="170" fontId="1" fillId="33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/>
    </xf>
    <xf numFmtId="170" fontId="25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0" fontId="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1" fontId="0" fillId="35" borderId="13" xfId="69" applyNumberFormat="1" applyFont="1" applyFill="1" applyBorder="1" applyAlignment="1">
      <alignment horizontal="center" vertical="center" wrapText="1"/>
      <protection/>
    </xf>
    <xf numFmtId="171" fontId="0" fillId="35" borderId="13" xfId="62" applyNumberFormat="1" applyFont="1" applyFill="1" applyBorder="1" applyAlignment="1">
      <alignment horizontal="center" vertical="center" wrapText="1"/>
      <protection/>
    </xf>
    <xf numFmtId="49" fontId="0" fillId="0" borderId="13" xfId="96" applyNumberFormat="1" applyFont="1" applyFill="1" applyBorder="1" applyAlignment="1" applyProtection="1">
      <alignment horizontal="center" vertical="center"/>
      <protection/>
    </xf>
    <xf numFmtId="171" fontId="0" fillId="0" borderId="13" xfId="62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4" fontId="0" fillId="0" borderId="0" xfId="106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/>
      <protection/>
    </xf>
    <xf numFmtId="170" fontId="0" fillId="0" borderId="13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13" xfId="64" applyFont="1" applyBorder="1" applyAlignment="1">
      <alignment vertical="center"/>
      <protection/>
    </xf>
    <xf numFmtId="0" fontId="0" fillId="0" borderId="13" xfId="0" applyFont="1" applyBorder="1" applyAlignment="1">
      <alignment horizontal="left" vertical="center" wrapText="1"/>
    </xf>
    <xf numFmtId="170" fontId="0" fillId="0" borderId="13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4" fontId="1" fillId="33" borderId="16" xfId="61" applyNumberFormat="1" applyFont="1" applyFill="1" applyBorder="1" applyAlignment="1">
      <alignment vertical="center"/>
      <protection/>
    </xf>
    <xf numFmtId="44" fontId="1" fillId="33" borderId="17" xfId="61" applyNumberFormat="1" applyFont="1" applyFill="1" applyBorder="1" applyAlignment="1">
      <alignment vertical="center"/>
      <protection/>
    </xf>
    <xf numFmtId="44" fontId="0" fillId="0" borderId="13" xfId="64" applyNumberFormat="1" applyFill="1" applyBorder="1" applyAlignment="1">
      <alignment vertical="center"/>
      <protection/>
    </xf>
    <xf numFmtId="8" fontId="0" fillId="0" borderId="13" xfId="64" applyNumberFormat="1" applyFont="1" applyFill="1" applyBorder="1" applyAlignment="1">
      <alignment vertical="center"/>
      <protection/>
    </xf>
    <xf numFmtId="49" fontId="0" fillId="0" borderId="18" xfId="96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Alignment="1">
      <alignment/>
    </xf>
    <xf numFmtId="0" fontId="9" fillId="33" borderId="19" xfId="0" applyFont="1" applyFill="1" applyBorder="1" applyAlignment="1">
      <alignment horizontal="center" vertical="center"/>
    </xf>
    <xf numFmtId="170" fontId="9" fillId="33" borderId="16" xfId="0" applyNumberFormat="1" applyFont="1" applyFill="1" applyBorder="1" applyAlignment="1">
      <alignment vertical="center"/>
    </xf>
    <xf numFmtId="170" fontId="9" fillId="33" borderId="17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44" fontId="10" fillId="34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64" applyFont="1" applyFill="1" applyBorder="1" applyAlignment="1">
      <alignment horizontal="left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170" fontId="0" fillId="0" borderId="13" xfId="0" applyNumberFormat="1" applyFont="1" applyBorder="1" applyAlignment="1">
      <alignment horizontal="right" vertical="center" wrapText="1"/>
    </xf>
    <xf numFmtId="0" fontId="0" fillId="0" borderId="13" xfId="64" applyBorder="1" applyAlignment="1">
      <alignment horizontal="left" vertical="center"/>
      <protection/>
    </xf>
    <xf numFmtId="170" fontId="0" fillId="0" borderId="13" xfId="64" applyNumberFormat="1" applyFill="1" applyBorder="1" applyAlignment="1">
      <alignment vertical="center"/>
      <protection/>
    </xf>
    <xf numFmtId="49" fontId="0" fillId="0" borderId="13" xfId="0" applyNumberFormat="1" applyFont="1" applyBorder="1" applyAlignment="1">
      <alignment vertical="center"/>
    </xf>
    <xf numFmtId="170" fontId="0" fillId="0" borderId="13" xfId="64" applyNumberFormat="1" applyFont="1" applyFill="1" applyBorder="1" applyAlignment="1">
      <alignment horizontal="right" vertical="center" wrapText="1"/>
      <protection/>
    </xf>
    <xf numFmtId="44" fontId="1" fillId="33" borderId="13" xfId="61" applyNumberFormat="1" applyFont="1" applyFill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44" fontId="1" fillId="33" borderId="18" xfId="61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64" applyBorder="1" applyAlignment="1">
      <alignment vertical="center"/>
      <protection/>
    </xf>
    <xf numFmtId="49" fontId="0" fillId="0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49" fontId="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0" fontId="0" fillId="0" borderId="13" xfId="0" applyNumberFormat="1" applyFont="1" applyBorder="1" applyAlignment="1">
      <alignment horizontal="center" vertical="center" wrapText="1"/>
    </xf>
    <xf numFmtId="0" fontId="0" fillId="0" borderId="20" xfId="64" applyFont="1" applyFill="1" applyBorder="1" applyAlignment="1">
      <alignment horizontal="center" vertical="center" wrapText="1"/>
      <protection/>
    </xf>
    <xf numFmtId="0" fontId="10" fillId="0" borderId="13" xfId="64" applyFont="1" applyFill="1" applyBorder="1" applyAlignment="1">
      <alignment horizontal="center" vertical="center" wrapText="1"/>
      <protection/>
    </xf>
    <xf numFmtId="170" fontId="0" fillId="0" borderId="13" xfId="64" applyNumberFormat="1" applyFont="1" applyFill="1" applyBorder="1" applyAlignment="1">
      <alignment horizontal="center" vertical="center" wrapText="1"/>
      <protection/>
    </xf>
    <xf numFmtId="170" fontId="0" fillId="0" borderId="13" xfId="64" applyNumberForma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 vertical="center" wrapText="1"/>
    </xf>
    <xf numFmtId="170" fontId="0" fillId="34" borderId="13" xfId="0" applyNumberFormat="1" applyFont="1" applyFill="1" applyBorder="1" applyAlignment="1">
      <alignment horizontal="center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0" fillId="34" borderId="0" xfId="0" applyNumberFormat="1" applyFont="1" applyFill="1" applyAlignment="1">
      <alignment/>
    </xf>
    <xf numFmtId="0" fontId="0" fillId="0" borderId="13" xfId="64" applyFont="1" applyFill="1" applyBorder="1" applyAlignment="1">
      <alignment horizontal="left" vertical="center"/>
      <protection/>
    </xf>
    <xf numFmtId="0" fontId="0" fillId="36" borderId="13" xfId="64" applyFont="1" applyFill="1" applyBorder="1" applyAlignment="1">
      <alignment horizontal="center" vertical="center"/>
      <protection/>
    </xf>
    <xf numFmtId="0" fontId="0" fillId="36" borderId="13" xfId="64" applyFont="1" applyFill="1" applyBorder="1" applyAlignment="1">
      <alignment horizontal="left" vertical="center"/>
      <protection/>
    </xf>
    <xf numFmtId="2" fontId="0" fillId="36" borderId="13" xfId="64" applyNumberFormat="1" applyFont="1" applyFill="1" applyBorder="1" applyAlignment="1">
      <alignment horizontal="center" vertical="center"/>
      <protection/>
    </xf>
    <xf numFmtId="0" fontId="10" fillId="36" borderId="13" xfId="64" applyFont="1" applyFill="1" applyBorder="1" applyAlignment="1">
      <alignment horizontal="center" vertical="center"/>
      <protection/>
    </xf>
    <xf numFmtId="4" fontId="10" fillId="36" borderId="13" xfId="64" applyNumberFormat="1" applyFont="1" applyFill="1" applyBorder="1" applyAlignment="1">
      <alignment horizontal="center" vertical="center" wrapText="1"/>
      <protection/>
    </xf>
    <xf numFmtId="170" fontId="0" fillId="0" borderId="18" xfId="0" applyNumberFormat="1" applyFont="1" applyFill="1" applyBorder="1" applyAlignment="1">
      <alignment horizontal="left" vertical="center" wrapText="1"/>
    </xf>
    <xf numFmtId="170" fontId="26" fillId="33" borderId="16" xfId="0" applyNumberFormat="1" applyFont="1" applyFill="1" applyBorder="1" applyAlignment="1">
      <alignment vertical="center"/>
    </xf>
    <xf numFmtId="172" fontId="0" fillId="0" borderId="20" xfId="61" applyNumberFormat="1" applyFont="1" applyBorder="1" applyAlignment="1">
      <alignment horizontal="center" vertical="center" wrapText="1"/>
      <protection/>
    </xf>
    <xf numFmtId="171" fontId="0" fillId="0" borderId="21" xfId="61" applyNumberFormat="1" applyFont="1" applyBorder="1" applyAlignment="1">
      <alignment horizontal="right" vertical="center"/>
      <protection/>
    </xf>
    <xf numFmtId="171" fontId="0" fillId="0" borderId="21" xfId="61" applyNumberFormat="1" applyFont="1" applyBorder="1" applyAlignment="1">
      <alignment horizontal="center" vertical="center"/>
      <protection/>
    </xf>
    <xf numFmtId="173" fontId="0" fillId="0" borderId="20" xfId="61" applyNumberFormat="1" applyFont="1" applyBorder="1" applyAlignment="1">
      <alignment horizontal="center" vertical="center" wrapText="1"/>
      <protection/>
    </xf>
    <xf numFmtId="0" fontId="0" fillId="0" borderId="0" xfId="48" applyFont="1" applyFill="1">
      <alignment/>
      <protection/>
    </xf>
    <xf numFmtId="4" fontId="10" fillId="34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0" fillId="37" borderId="13" xfId="64" applyFont="1" applyFill="1" applyBorder="1" applyAlignment="1">
      <alignment horizontal="center" vertical="center" wrapText="1"/>
      <protection/>
    </xf>
    <xf numFmtId="0" fontId="0" fillId="35" borderId="13" xfId="64" applyFont="1" applyFill="1" applyBorder="1" applyAlignment="1">
      <alignment horizontal="center" vertical="center"/>
      <protection/>
    </xf>
    <xf numFmtId="0" fontId="0" fillId="0" borderId="13" xfId="64" applyFont="1" applyBorder="1" applyAlignment="1">
      <alignment horizontal="left" vertical="center" wrapText="1"/>
      <protection/>
    </xf>
    <xf numFmtId="0" fontId="0" fillId="0" borderId="13" xfId="64" applyFont="1" applyBorder="1" applyAlignment="1" quotePrefix="1">
      <alignment horizontal="center" vertical="center" wrapText="1"/>
      <protection/>
    </xf>
    <xf numFmtId="44" fontId="0" fillId="34" borderId="13" xfId="83" applyFont="1" applyFill="1" applyBorder="1" applyAlignment="1" applyProtection="1">
      <alignment horizontal="left" vertical="center" wrapText="1"/>
      <protection/>
    </xf>
    <xf numFmtId="170" fontId="0" fillId="0" borderId="1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38" borderId="23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 wrapText="1"/>
    </xf>
    <xf numFmtId="170" fontId="1" fillId="38" borderId="24" xfId="0" applyNumberFormat="1" applyFont="1" applyFill="1" applyBorder="1" applyAlignment="1">
      <alignment horizontal="center" vertical="center" wrapText="1"/>
    </xf>
    <xf numFmtId="170" fontId="1" fillId="38" borderId="25" xfId="0" applyNumberFormat="1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1" fillId="38" borderId="15" xfId="61" applyFont="1" applyFill="1" applyBorder="1" applyAlignment="1">
      <alignment horizontal="center" vertical="center"/>
      <protection/>
    </xf>
    <xf numFmtId="0" fontId="1" fillId="38" borderId="13" xfId="61" applyNumberFormat="1" applyFont="1" applyFill="1" applyBorder="1" applyAlignment="1">
      <alignment horizontal="center" vertical="center" wrapText="1"/>
      <protection/>
    </xf>
    <xf numFmtId="44" fontId="1" fillId="38" borderId="13" xfId="61" applyNumberFormat="1" applyFont="1" applyFill="1" applyBorder="1" applyAlignment="1">
      <alignment horizontal="center" vertical="center" wrapText="1"/>
      <protection/>
    </xf>
    <xf numFmtId="44" fontId="1" fillId="38" borderId="18" xfId="61" applyNumberFormat="1" applyFont="1" applyFill="1" applyBorder="1" applyAlignment="1">
      <alignment horizontal="center" vertical="center" wrapText="1"/>
      <protection/>
    </xf>
    <xf numFmtId="170" fontId="0" fillId="0" borderId="18" xfId="0" applyNumberFormat="1" applyFont="1" applyBorder="1" applyAlignment="1">
      <alignment horizontal="left" vertical="center" wrapText="1"/>
    </xf>
    <xf numFmtId="0" fontId="0" fillId="0" borderId="20" xfId="64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/>
    </xf>
    <xf numFmtId="0" fontId="0" fillId="0" borderId="13" xfId="62" applyFont="1" applyFill="1" applyBorder="1" applyAlignment="1">
      <alignment horizontal="left" vertical="center"/>
      <protection/>
    </xf>
    <xf numFmtId="0" fontId="0" fillId="0" borderId="20" xfId="64" applyFont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49" fontId="0" fillId="0" borderId="13" xfId="64" applyNumberFormat="1" applyFont="1" applyFill="1" applyBorder="1" applyAlignment="1">
      <alignment horizontal="center" vertical="center"/>
      <protection/>
    </xf>
    <xf numFmtId="17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32" fillId="0" borderId="13" xfId="0" applyFont="1" applyBorder="1" applyAlignment="1">
      <alignment vertical="center" wrapText="1"/>
    </xf>
    <xf numFmtId="170" fontId="10" fillId="0" borderId="13" xfId="126" applyNumberFormat="1" applyFont="1" applyBorder="1" applyAlignment="1">
      <alignment horizontal="center" vertical="center" wrapText="1"/>
    </xf>
    <xf numFmtId="0" fontId="0" fillId="0" borderId="13" xfId="64" applyFont="1" applyFill="1" applyBorder="1" applyAlignment="1">
      <alignment vertical="center" wrapText="1"/>
      <protection/>
    </xf>
    <xf numFmtId="170" fontId="0" fillId="36" borderId="13" xfId="64" applyNumberFormat="1" applyFont="1" applyFill="1" applyBorder="1" applyAlignment="1">
      <alignment horizontal="right" vertical="center" wrapText="1"/>
      <protection/>
    </xf>
    <xf numFmtId="0" fontId="0" fillId="0" borderId="13" xfId="65" applyFont="1" applyFill="1" applyBorder="1" applyAlignment="1">
      <alignment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2" fontId="0" fillId="0" borderId="13" xfId="64" applyNumberFormat="1" applyFont="1" applyFill="1" applyBorder="1" applyAlignment="1">
      <alignment wrapText="1"/>
      <protection/>
    </xf>
    <xf numFmtId="0" fontId="0" fillId="0" borderId="13" xfId="64" applyFont="1" applyFill="1" applyBorder="1" applyAlignment="1">
      <alignment horizontal="center"/>
      <protection/>
    </xf>
    <xf numFmtId="171" fontId="0" fillId="35" borderId="20" xfId="61" applyNumberFormat="1" applyFont="1" applyFill="1" applyBorder="1" applyAlignment="1">
      <alignment horizontal="center" vertical="center" wrapText="1"/>
      <protection/>
    </xf>
    <xf numFmtId="0" fontId="0" fillId="0" borderId="26" xfId="94" applyNumberFormat="1" applyFont="1" applyFill="1" applyBorder="1" applyAlignment="1" applyProtection="1">
      <alignment horizontal="center" vertical="center"/>
      <protection/>
    </xf>
    <xf numFmtId="172" fontId="0" fillId="0" borderId="20" xfId="94" applyFont="1" applyFill="1" applyBorder="1" applyAlignment="1" applyProtection="1">
      <alignment vertical="center"/>
      <protection/>
    </xf>
    <xf numFmtId="172" fontId="0" fillId="0" borderId="20" xfId="94" applyFont="1" applyFill="1" applyBorder="1" applyAlignment="1" applyProtection="1">
      <alignment horizontal="center" vertical="center"/>
      <protection/>
    </xf>
    <xf numFmtId="173" fontId="0" fillId="35" borderId="20" xfId="61" applyNumberFormat="1" applyFont="1" applyFill="1" applyBorder="1" applyAlignment="1">
      <alignment horizontal="right" vertical="center" wrapText="1"/>
      <protection/>
    </xf>
    <xf numFmtId="172" fontId="0" fillId="0" borderId="20" xfId="94" applyFont="1" applyFill="1" applyBorder="1" applyAlignment="1" applyProtection="1">
      <alignment vertical="center" wrapText="1"/>
      <protection/>
    </xf>
    <xf numFmtId="0" fontId="0" fillId="0" borderId="20" xfId="94" applyNumberFormat="1" applyFont="1" applyFill="1" applyBorder="1" applyAlignment="1" applyProtection="1">
      <alignment horizontal="center" vertical="center" wrapText="1"/>
      <protection/>
    </xf>
    <xf numFmtId="172" fontId="0" fillId="0" borderId="20" xfId="94" applyFont="1" applyFill="1" applyBorder="1" applyAlignment="1" applyProtection="1">
      <alignment horizontal="center" vertical="center" wrapText="1"/>
      <protection/>
    </xf>
    <xf numFmtId="0" fontId="0" fillId="0" borderId="13" xfId="64" applyFont="1" applyFill="1" applyBorder="1">
      <alignment/>
      <protection/>
    </xf>
    <xf numFmtId="186" fontId="0" fillId="35" borderId="27" xfId="69" applyNumberFormat="1" applyFont="1" applyFill="1" applyBorder="1" applyAlignment="1">
      <alignment horizontal="center" vertical="center" wrapText="1"/>
      <protection/>
    </xf>
    <xf numFmtId="0" fontId="10" fillId="0" borderId="13" xfId="64" applyFont="1" applyBorder="1" applyAlignment="1">
      <alignment horizontal="center" vertical="center" wrapText="1"/>
      <protection/>
    </xf>
    <xf numFmtId="172" fontId="0" fillId="0" borderId="20" xfId="69" applyNumberFormat="1" applyFont="1" applyBorder="1" applyAlignment="1">
      <alignment horizontal="center" vertical="center" wrapText="1"/>
      <protection/>
    </xf>
    <xf numFmtId="172" fontId="0" fillId="0" borderId="20" xfId="69" applyNumberFormat="1" applyFont="1" applyBorder="1" applyAlignment="1">
      <alignment horizontal="right" vertical="center" wrapText="1"/>
      <protection/>
    </xf>
    <xf numFmtId="186" fontId="0" fillId="0" borderId="20" xfId="69" applyNumberFormat="1" applyFont="1" applyBorder="1" applyAlignment="1" quotePrefix="1">
      <alignment horizontal="center" vertical="center" wrapText="1"/>
      <protection/>
    </xf>
    <xf numFmtId="186" fontId="0" fillId="0" borderId="20" xfId="69" applyNumberFormat="1" applyFont="1" applyBorder="1" applyAlignment="1">
      <alignment horizontal="center" vertical="center" wrapText="1"/>
      <protection/>
    </xf>
    <xf numFmtId="0" fontId="0" fillId="0" borderId="20" xfId="6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4" fontId="1" fillId="33" borderId="13" xfId="61" applyNumberFormat="1" applyFont="1" applyFill="1" applyBorder="1" applyAlignment="1">
      <alignment horizontal="center" vertical="center"/>
      <protection/>
    </xf>
    <xf numFmtId="44" fontId="1" fillId="33" borderId="16" xfId="61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0" xfId="48" applyFont="1" applyFill="1">
      <alignment/>
      <protection/>
    </xf>
    <xf numFmtId="0" fontId="0" fillId="0" borderId="13" xfId="0" applyFont="1" applyFill="1" applyBorder="1" applyAlignment="1">
      <alignment/>
    </xf>
    <xf numFmtId="170" fontId="0" fillId="0" borderId="13" xfId="0" applyNumberFormat="1" applyFont="1" applyFill="1" applyBorder="1" applyAlignment="1">
      <alignment horizontal="right" wrapText="1"/>
    </xf>
    <xf numFmtId="170" fontId="4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left" vertical="top" wrapText="1"/>
    </xf>
    <xf numFmtId="170" fontId="0" fillId="0" borderId="13" xfId="0" applyNumberFormat="1" applyFont="1" applyBorder="1" applyAlignment="1">
      <alignment horizontal="center" vertical="center"/>
    </xf>
    <xf numFmtId="170" fontId="0" fillId="0" borderId="0" xfId="0" applyNumberFormat="1" applyFont="1" applyAlignment="1">
      <alignment/>
    </xf>
    <xf numFmtId="170" fontId="6" fillId="0" borderId="0" xfId="0" applyNumberFormat="1" applyFont="1" applyAlignment="1">
      <alignment horizontal="left" wrapText="1"/>
    </xf>
    <xf numFmtId="170" fontId="8" fillId="0" borderId="0" xfId="0" applyNumberFormat="1" applyFont="1" applyAlignment="1">
      <alignment horizontal="left" vertical="center"/>
    </xf>
    <xf numFmtId="170" fontId="8" fillId="0" borderId="12" xfId="0" applyNumberFormat="1" applyFont="1" applyBorder="1" applyAlignment="1">
      <alignment horizontal="left" vertical="center"/>
    </xf>
    <xf numFmtId="0" fontId="0" fillId="0" borderId="13" xfId="64" applyFont="1" applyBorder="1" applyAlignment="1">
      <alignment horizontal="center" vertical="center" wrapText="1"/>
      <protection/>
    </xf>
    <xf numFmtId="0" fontId="0" fillId="0" borderId="13" xfId="64" applyFont="1" applyBorder="1" applyAlignment="1">
      <alignment horizontal="center" vertical="center"/>
      <protection/>
    </xf>
    <xf numFmtId="0" fontId="0" fillId="0" borderId="20" xfId="64" applyFont="1" applyBorder="1" applyAlignment="1">
      <alignment horizontal="center" vertical="center" wrapText="1"/>
      <protection/>
    </xf>
    <xf numFmtId="170" fontId="0" fillId="0" borderId="13" xfId="64" applyNumberFormat="1" applyFont="1" applyBorder="1" applyAlignment="1">
      <alignment horizontal="right" vertical="center" wrapText="1"/>
      <protection/>
    </xf>
    <xf numFmtId="4" fontId="10" fillId="0" borderId="21" xfId="48" applyNumberFormat="1" applyFont="1" applyBorder="1" applyAlignment="1">
      <alignment horizontal="center" vertical="center" wrapText="1"/>
      <protection/>
    </xf>
    <xf numFmtId="0" fontId="10" fillId="0" borderId="20" xfId="48" applyFont="1" applyBorder="1" applyAlignment="1">
      <alignment horizontal="center" vertical="center" wrapText="1"/>
      <protection/>
    </xf>
    <xf numFmtId="0" fontId="10" fillId="0" borderId="20" xfId="64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4" fontId="10" fillId="0" borderId="28" xfId="64" applyNumberFormat="1" applyFont="1" applyBorder="1" applyAlignment="1">
      <alignment horizontal="center" vertical="center" wrapText="1"/>
      <protection/>
    </xf>
    <xf numFmtId="0" fontId="10" fillId="0" borderId="29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170" fontId="0" fillId="0" borderId="13" xfId="0" applyNumberFormat="1" applyFont="1" applyBorder="1" applyAlignment="1">
      <alignment horizontal="right"/>
    </xf>
    <xf numFmtId="170" fontId="0" fillId="0" borderId="13" xfId="64" applyNumberFormat="1" applyFont="1" applyFill="1" applyBorder="1" applyAlignment="1">
      <alignment horizontal="right"/>
      <protection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90" applyNumberFormat="1" applyFont="1" applyFill="1" applyBorder="1" applyAlignment="1">
      <alignment horizontal="right"/>
    </xf>
    <xf numFmtId="170" fontId="0" fillId="0" borderId="13" xfId="115" applyNumberFormat="1" applyFont="1" applyFill="1" applyBorder="1" applyAlignment="1">
      <alignment horizontal="right" vertical="center"/>
    </xf>
    <xf numFmtId="170" fontId="0" fillId="0" borderId="13" xfId="65" applyNumberFormat="1" applyFont="1" applyFill="1" applyBorder="1" applyAlignment="1">
      <alignment horizontal="right" vertical="center" wrapText="1"/>
      <protection/>
    </xf>
    <xf numFmtId="170" fontId="32" fillId="39" borderId="13" xfId="64" applyNumberFormat="1" applyFont="1" applyFill="1" applyBorder="1" applyAlignment="1">
      <alignment horizontal="right" vertical="top"/>
      <protection/>
    </xf>
    <xf numFmtId="170" fontId="0" fillId="39" borderId="13" xfId="45" applyNumberFormat="1" applyFont="1" applyFill="1" applyBorder="1" applyAlignment="1">
      <alignment horizontal="right" vertical="top"/>
    </xf>
    <xf numFmtId="170" fontId="0" fillId="36" borderId="13" xfId="45" applyNumberFormat="1" applyFont="1" applyFill="1" applyBorder="1" applyAlignment="1">
      <alignment horizontal="right"/>
    </xf>
    <xf numFmtId="170" fontId="32" fillId="0" borderId="13" xfId="64" applyNumberFormat="1" applyFont="1" applyBorder="1" applyAlignment="1">
      <alignment horizontal="right" vertical="top"/>
      <protection/>
    </xf>
    <xf numFmtId="0" fontId="0" fillId="38" borderId="0" xfId="0" applyFont="1" applyFill="1" applyAlignment="1">
      <alignment/>
    </xf>
    <xf numFmtId="44" fontId="0" fillId="38" borderId="0" xfId="64" applyNumberFormat="1" applyFont="1" applyFill="1">
      <alignment/>
      <protection/>
    </xf>
    <xf numFmtId="170" fontId="1" fillId="38" borderId="13" xfId="0" applyNumberFormat="1" applyFont="1" applyFill="1" applyBorder="1" applyAlignment="1">
      <alignment horizontal="right" vertical="center" wrapText="1"/>
    </xf>
    <xf numFmtId="0" fontId="32" fillId="0" borderId="13" xfId="64" applyFont="1" applyBorder="1" applyAlignment="1">
      <alignment horizontal="left" vertical="top" wrapText="1" readingOrder="1"/>
      <protection/>
    </xf>
    <xf numFmtId="0" fontId="87" fillId="0" borderId="13" xfId="0" applyFont="1" applyBorder="1" applyAlignment="1">
      <alignment vertical="center" wrapText="1"/>
    </xf>
    <xf numFmtId="0" fontId="0" fillId="0" borderId="13" xfId="64" applyFont="1" applyBorder="1" applyAlignment="1">
      <alignment vertical="center" wrapText="1"/>
      <protection/>
    </xf>
    <xf numFmtId="0" fontId="32" fillId="39" borderId="13" xfId="64" applyFont="1" applyFill="1" applyBorder="1" applyAlignment="1">
      <alignment horizontal="left" vertical="top" wrapText="1" readingOrder="1"/>
      <protection/>
    </xf>
    <xf numFmtId="0" fontId="0" fillId="36" borderId="13" xfId="64" applyFont="1" applyFill="1" applyBorder="1">
      <alignment/>
      <protection/>
    </xf>
    <xf numFmtId="0" fontId="87" fillId="0" borderId="13" xfId="0" applyFont="1" applyBorder="1" applyAlignment="1">
      <alignment horizontal="center" vertical="center" wrapText="1"/>
    </xf>
    <xf numFmtId="170" fontId="87" fillId="0" borderId="13" xfId="0" applyNumberFormat="1" applyFont="1" applyBorder="1" applyAlignment="1">
      <alignment horizontal="right" vertical="center" wrapText="1"/>
    </xf>
    <xf numFmtId="170" fontId="32" fillId="0" borderId="13" xfId="0" applyNumberFormat="1" applyFont="1" applyBorder="1" applyAlignment="1">
      <alignment horizontal="right" vertical="center" wrapText="1"/>
    </xf>
    <xf numFmtId="0" fontId="0" fillId="0" borderId="13" xfId="64" applyFont="1" applyFill="1" applyBorder="1" applyAlignment="1">
      <alignment wrapText="1"/>
      <protection/>
    </xf>
    <xf numFmtId="0" fontId="87" fillId="0" borderId="30" xfId="68" applyFont="1" applyFill="1" applyBorder="1" applyAlignment="1">
      <alignment horizontal="left" vertical="center"/>
      <protection/>
    </xf>
    <xf numFmtId="0" fontId="87" fillId="0" borderId="30" xfId="68" applyFont="1" applyFill="1" applyBorder="1" applyAlignment="1">
      <alignment horizontal="center" vertical="center" wrapText="1"/>
      <protection/>
    </xf>
    <xf numFmtId="179" fontId="87" fillId="40" borderId="30" xfId="68" applyNumberFormat="1" applyFont="1" applyFill="1" applyBorder="1" applyAlignment="1">
      <alignment horizontal="center" vertical="center" wrapText="1"/>
      <protection/>
    </xf>
    <xf numFmtId="0" fontId="87" fillId="40" borderId="30" xfId="68" applyFont="1" applyFill="1" applyBorder="1" applyAlignment="1">
      <alignment horizontal="center" vertical="center" wrapText="1"/>
      <protection/>
    </xf>
    <xf numFmtId="0" fontId="88" fillId="0" borderId="30" xfId="68" applyFont="1" applyFill="1" applyBorder="1" applyAlignment="1">
      <alignment horizontal="center" vertical="center" wrapText="1"/>
      <protection/>
    </xf>
    <xf numFmtId="0" fontId="87" fillId="0" borderId="30" xfId="68" applyFont="1" applyFill="1" applyBorder="1" applyAlignment="1">
      <alignment horizontal="left" vertical="center" wrapText="1"/>
      <protection/>
    </xf>
    <xf numFmtId="0" fontId="0" fillId="36" borderId="13" xfId="64" applyFont="1" applyFill="1" applyBorder="1" applyAlignment="1">
      <alignment horizontal="center" vertical="center" wrapText="1"/>
      <protection/>
    </xf>
    <xf numFmtId="170" fontId="0" fillId="0" borderId="13" xfId="64" applyNumberFormat="1" applyFont="1" applyBorder="1" applyAlignment="1">
      <alignment vertical="center" wrapText="1"/>
      <protection/>
    </xf>
    <xf numFmtId="0" fontId="0" fillId="36" borderId="13" xfId="64" applyFont="1" applyFill="1" applyBorder="1" applyAlignment="1">
      <alignment horizontal="left" vertical="center" wrapText="1"/>
      <protection/>
    </xf>
    <xf numFmtId="170" fontId="0" fillId="36" borderId="13" xfId="64" applyNumberFormat="1" applyFont="1" applyFill="1" applyBorder="1" applyAlignment="1">
      <alignment vertical="center" wrapText="1"/>
      <protection/>
    </xf>
    <xf numFmtId="0" fontId="1" fillId="38" borderId="13" xfId="0" applyFont="1" applyFill="1" applyBorder="1" applyAlignment="1">
      <alignment horizontal="center" vertical="center" wrapText="1"/>
    </xf>
    <xf numFmtId="0" fontId="10" fillId="0" borderId="13" xfId="64" applyFont="1" applyFill="1" applyBorder="1" applyAlignment="1">
      <alignment horizontal="center" vertical="center"/>
      <protection/>
    </xf>
    <xf numFmtId="0" fontId="1" fillId="38" borderId="13" xfId="0" applyFont="1" applyFill="1" applyBorder="1" applyAlignment="1">
      <alignment horizontal="center" vertical="center" wrapText="1"/>
    </xf>
    <xf numFmtId="0" fontId="0" fillId="0" borderId="13" xfId="64" applyFont="1" applyBorder="1" applyAlignment="1">
      <alignment horizontal="center"/>
      <protection/>
    </xf>
    <xf numFmtId="0" fontId="10" fillId="0" borderId="22" xfId="64" applyFont="1" applyFill="1" applyBorder="1" applyAlignment="1">
      <alignment horizontal="center" vertical="center" wrapText="1"/>
      <protection/>
    </xf>
    <xf numFmtId="0" fontId="0" fillId="0" borderId="13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84" applyNumberFormat="1" applyFont="1" applyFill="1" applyBorder="1" applyAlignment="1" applyProtection="1">
      <alignment horizontal="center" vertical="center" wrapText="1"/>
      <protection/>
    </xf>
    <xf numFmtId="0" fontId="0" fillId="0" borderId="13" xfId="94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center" vertical="center" wrapText="1"/>
    </xf>
    <xf numFmtId="171" fontId="0" fillId="0" borderId="27" xfId="61" applyNumberFormat="1" applyFont="1" applyBorder="1" applyAlignment="1">
      <alignment horizontal="center" vertical="center"/>
      <protection/>
    </xf>
    <xf numFmtId="172" fontId="0" fillId="0" borderId="31" xfId="94" applyFont="1" applyFill="1" applyBorder="1" applyAlignment="1" applyProtection="1">
      <alignment horizontal="center" vertical="center"/>
      <protection/>
    </xf>
    <xf numFmtId="172" fontId="0" fillId="0" borderId="31" xfId="94" applyFont="1" applyFill="1" applyBorder="1" applyAlignment="1" applyProtection="1">
      <alignment horizontal="center" vertical="center" wrapText="1"/>
      <protection/>
    </xf>
    <xf numFmtId="0" fontId="0" fillId="0" borderId="32" xfId="69" applyFont="1" applyBorder="1" applyAlignment="1">
      <alignment horizontal="center" vertical="center" wrapText="1"/>
      <protection/>
    </xf>
    <xf numFmtId="0" fontId="0" fillId="0" borderId="32" xfId="94" applyNumberFormat="1" applyFont="1" applyFill="1" applyBorder="1" applyAlignment="1" applyProtection="1">
      <alignment horizontal="center" vertical="center" wrapText="1"/>
      <protection/>
    </xf>
    <xf numFmtId="172" fontId="0" fillId="0" borderId="32" xfId="94" applyFill="1" applyBorder="1" applyAlignment="1" applyProtection="1">
      <alignment horizontal="center" vertical="center" wrapText="1"/>
      <protection/>
    </xf>
    <xf numFmtId="172" fontId="0" fillId="0" borderId="32" xfId="94" applyFill="1" applyBorder="1" applyAlignment="1" applyProtection="1">
      <alignment vertical="center" wrapText="1"/>
      <protection/>
    </xf>
    <xf numFmtId="172" fontId="0" fillId="0" borderId="33" xfId="94" applyFill="1" applyBorder="1" applyAlignment="1" applyProtection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 wrapText="1"/>
      <protection/>
    </xf>
    <xf numFmtId="172" fontId="0" fillId="0" borderId="13" xfId="94" applyFill="1" applyBorder="1" applyAlignment="1" applyProtection="1">
      <alignment horizontal="center" vertical="center" wrapText="1"/>
      <protection/>
    </xf>
    <xf numFmtId="172" fontId="0" fillId="0" borderId="13" xfId="94" applyFill="1" applyBorder="1" applyAlignment="1" applyProtection="1">
      <alignment vertical="center" wrapText="1"/>
      <protection/>
    </xf>
    <xf numFmtId="0" fontId="0" fillId="0" borderId="26" xfId="61" applyFont="1" applyBorder="1" applyAlignment="1">
      <alignment horizontal="left" vertical="center" wrapText="1"/>
      <protection/>
    </xf>
    <xf numFmtId="0" fontId="0" fillId="0" borderId="20" xfId="61" applyFont="1" applyBorder="1" applyAlignment="1">
      <alignment horizontal="left" vertical="center" wrapText="1"/>
      <protection/>
    </xf>
    <xf numFmtId="0" fontId="0" fillId="35" borderId="20" xfId="61" applyFont="1" applyFill="1" applyBorder="1" applyAlignment="1">
      <alignment horizontal="left" vertical="center"/>
      <protection/>
    </xf>
    <xf numFmtId="0" fontId="0" fillId="0" borderId="32" xfId="61" applyFont="1" applyBorder="1" applyAlignment="1">
      <alignment horizontal="left" vertical="center" wrapText="1"/>
      <protection/>
    </xf>
    <xf numFmtId="0" fontId="0" fillId="0" borderId="13" xfId="61" applyFont="1" applyBorder="1" applyAlignment="1">
      <alignment horizontal="left" vertical="center" wrapText="1"/>
      <protection/>
    </xf>
    <xf numFmtId="0" fontId="10" fillId="0" borderId="13" xfId="64" applyFont="1" applyBorder="1" applyAlignment="1">
      <alignment horizontal="center"/>
      <protection/>
    </xf>
    <xf numFmtId="0" fontId="0" fillId="0" borderId="13" xfId="0" applyFont="1" applyFill="1" applyBorder="1" applyAlignment="1">
      <alignment vertical="center"/>
    </xf>
    <xf numFmtId="0" fontId="0" fillId="36" borderId="13" xfId="64" applyFont="1" applyFill="1" applyBorder="1" applyAlignment="1">
      <alignment horizontal="center"/>
      <protection/>
    </xf>
    <xf numFmtId="0" fontId="0" fillId="0" borderId="21" xfId="48" applyFont="1" applyBorder="1" applyAlignment="1">
      <alignment horizontal="left" vertical="center" wrapText="1"/>
      <protection/>
    </xf>
    <xf numFmtId="0" fontId="0" fillId="0" borderId="21" xfId="48" applyFont="1" applyBorder="1" applyAlignment="1">
      <alignment horizontal="center" vertical="center" wrapText="1"/>
      <protection/>
    </xf>
    <xf numFmtId="179" fontId="0" fillId="0" borderId="21" xfId="48" applyNumberFormat="1" applyFont="1" applyBorder="1" applyAlignment="1">
      <alignment horizontal="center" vertical="center" wrapText="1"/>
      <protection/>
    </xf>
    <xf numFmtId="0" fontId="0" fillId="0" borderId="26" xfId="48" applyFont="1" applyBorder="1" applyAlignment="1">
      <alignment horizontal="left" vertical="center" wrapText="1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27" xfId="48" applyFont="1" applyBorder="1" applyAlignment="1">
      <alignment horizontal="center" vertical="center"/>
      <protection/>
    </xf>
    <xf numFmtId="0" fontId="0" fillId="0" borderId="20" xfId="48" applyFont="1" applyBorder="1" applyAlignment="1">
      <alignment horizontal="left" vertical="center" wrapText="1"/>
      <protection/>
    </xf>
    <xf numFmtId="0" fontId="0" fillId="0" borderId="20" xfId="48" applyFont="1" applyBorder="1" applyAlignment="1">
      <alignment horizontal="center" vertical="center" wrapText="1"/>
      <protection/>
    </xf>
    <xf numFmtId="179" fontId="0" fillId="0" borderId="20" xfId="48" applyNumberFormat="1" applyFont="1" applyBorder="1" applyAlignment="1">
      <alignment horizontal="center" vertical="center" wrapText="1"/>
      <protection/>
    </xf>
    <xf numFmtId="0" fontId="0" fillId="0" borderId="34" xfId="48" applyFont="1" applyBorder="1" applyAlignment="1">
      <alignment horizontal="left" vertical="center" wrapText="1"/>
      <protection/>
    </xf>
    <xf numFmtId="0" fontId="0" fillId="0" borderId="20" xfId="48" applyFont="1" applyBorder="1" applyAlignment="1">
      <alignment horizontal="center" vertical="center"/>
      <protection/>
    </xf>
    <xf numFmtId="0" fontId="0" fillId="0" borderId="31" xfId="48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left" vertical="center" wrapText="1"/>
      <protection/>
    </xf>
    <xf numFmtId="0" fontId="0" fillId="0" borderId="28" xfId="64" applyFont="1" applyBorder="1" applyAlignment="1">
      <alignment horizontal="center" vertical="center" wrapText="1"/>
      <protection/>
    </xf>
    <xf numFmtId="0" fontId="87" fillId="0" borderId="20" xfId="48" applyFont="1" applyBorder="1" applyAlignment="1">
      <alignment horizontal="left" vertical="center" wrapText="1"/>
      <protection/>
    </xf>
    <xf numFmtId="0" fontId="0" fillId="0" borderId="0" xfId="64" applyFont="1" applyAlignment="1">
      <alignment horizontal="left" vertical="center"/>
      <protection/>
    </xf>
    <xf numFmtId="0" fontId="0" fillId="0" borderId="13" xfId="64" applyFont="1" applyBorder="1" applyAlignment="1">
      <alignment horizontal="left" vertical="center"/>
      <protection/>
    </xf>
    <xf numFmtId="172" fontId="0" fillId="35" borderId="13" xfId="94" applyFont="1" applyFill="1" applyBorder="1" applyAlignment="1" applyProtection="1">
      <alignment horizontal="left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2" fontId="0" fillId="0" borderId="18" xfId="94" applyFill="1" applyBorder="1" applyAlignment="1" applyProtection="1">
      <alignment vertical="center"/>
      <protection/>
    </xf>
    <xf numFmtId="0" fontId="1" fillId="38" borderId="23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64" applyFont="1" applyBorder="1" applyAlignment="1">
      <alignment horizontal="center" vertical="center" wrapText="1"/>
      <protection/>
    </xf>
    <xf numFmtId="0" fontId="10" fillId="0" borderId="18" xfId="64" applyFont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64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39" borderId="13" xfId="64" applyFont="1" applyFill="1" applyBorder="1" applyAlignment="1">
      <alignment horizontal="left" vertical="top" wrapText="1" readingOrder="1"/>
      <protection/>
    </xf>
    <xf numFmtId="170" fontId="0" fillId="36" borderId="13" xfId="64" applyNumberFormat="1" applyFont="1" applyFill="1" applyBorder="1" applyAlignment="1">
      <alignment horizontal="right"/>
      <protection/>
    </xf>
    <xf numFmtId="0" fontId="0" fillId="0" borderId="13" xfId="64" applyFont="1" applyBorder="1">
      <alignment/>
      <protection/>
    </xf>
    <xf numFmtId="170" fontId="0" fillId="0" borderId="13" xfId="64" applyNumberFormat="1" applyFont="1" applyBorder="1" applyAlignment="1">
      <alignment horizontal="right"/>
      <protection/>
    </xf>
    <xf numFmtId="0" fontId="32" fillId="0" borderId="13" xfId="64" applyFont="1" applyFill="1" applyBorder="1" applyAlignment="1">
      <alignment horizontal="left" vertical="top" wrapText="1" readingOrder="1"/>
      <protection/>
    </xf>
    <xf numFmtId="170" fontId="32" fillId="0" borderId="13" xfId="64" applyNumberFormat="1" applyFont="1" applyFill="1" applyBorder="1" applyAlignment="1">
      <alignment horizontal="right" vertical="top"/>
      <protection/>
    </xf>
    <xf numFmtId="0" fontId="0" fillId="0" borderId="13" xfId="64" applyFont="1" applyFill="1" applyBorder="1" applyAlignment="1">
      <alignment horizontal="left" vertical="top" wrapText="1" readingOrder="1"/>
      <protection/>
    </xf>
    <xf numFmtId="170" fontId="0" fillId="0" borderId="13" xfId="45" applyNumberFormat="1" applyFont="1" applyFill="1" applyBorder="1" applyAlignment="1">
      <alignment horizontal="right" vertical="top"/>
    </xf>
    <xf numFmtId="170" fontId="0" fillId="0" borderId="13" xfId="45" applyNumberFormat="1" applyFont="1" applyFill="1" applyBorder="1" applyAlignment="1">
      <alignment horizontal="right"/>
    </xf>
    <xf numFmtId="0" fontId="1" fillId="41" borderId="13" xfId="0" applyFont="1" applyFill="1" applyBorder="1" applyAlignment="1">
      <alignment horizontal="left" vertical="center"/>
    </xf>
    <xf numFmtId="0" fontId="0" fillId="41" borderId="13" xfId="0" applyFont="1" applyFill="1" applyBorder="1" applyAlignment="1">
      <alignment horizontal="left" vertical="center" wrapText="1"/>
    </xf>
    <xf numFmtId="0" fontId="0" fillId="41" borderId="13" xfId="0" applyFont="1" applyFill="1" applyBorder="1" applyAlignment="1">
      <alignment horizontal="center" vertical="center"/>
    </xf>
    <xf numFmtId="170" fontId="0" fillId="41" borderId="13" xfId="0" applyNumberFormat="1" applyFont="1" applyFill="1" applyBorder="1" applyAlignment="1">
      <alignment horizontal="right" vertical="center"/>
    </xf>
    <xf numFmtId="44" fontId="0" fillId="41" borderId="0" xfId="64" applyNumberFormat="1" applyFont="1" applyFill="1">
      <alignment/>
      <protection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horizontal="left" vertical="center"/>
    </xf>
    <xf numFmtId="0" fontId="1" fillId="41" borderId="13" xfId="0" applyFont="1" applyFill="1" applyBorder="1" applyAlignment="1">
      <alignment vertical="center"/>
    </xf>
    <xf numFmtId="0" fontId="1" fillId="41" borderId="13" xfId="0" applyFont="1" applyFill="1" applyBorder="1" applyAlignment="1">
      <alignment horizontal="left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/>
    </xf>
    <xf numFmtId="0" fontId="4" fillId="41" borderId="13" xfId="0" applyFont="1" applyFill="1" applyBorder="1" applyAlignment="1">
      <alignment horizontal="center" vertical="center" wrapText="1"/>
    </xf>
    <xf numFmtId="0" fontId="1" fillId="41" borderId="37" xfId="0" applyFont="1" applyFill="1" applyBorder="1" applyAlignment="1">
      <alignment horizontal="left" vertical="center"/>
    </xf>
    <xf numFmtId="0" fontId="1" fillId="41" borderId="37" xfId="0" applyFont="1" applyFill="1" applyBorder="1" applyAlignment="1">
      <alignment horizontal="left" vertical="center" wrapText="1"/>
    </xf>
    <xf numFmtId="0" fontId="1" fillId="41" borderId="37" xfId="0" applyFont="1" applyFill="1" applyBorder="1" applyAlignment="1">
      <alignment horizontal="center" vertical="center" wrapText="1"/>
    </xf>
    <xf numFmtId="0" fontId="1" fillId="41" borderId="38" xfId="0" applyFont="1" applyFill="1" applyBorder="1" applyAlignment="1">
      <alignment horizontal="center" vertical="center" wrapText="1"/>
    </xf>
    <xf numFmtId="0" fontId="4" fillId="41" borderId="39" xfId="0" applyFont="1" applyFill="1" applyBorder="1" applyAlignment="1">
      <alignment horizontal="center" vertical="center" wrapText="1"/>
    </xf>
    <xf numFmtId="170" fontId="1" fillId="41" borderId="24" xfId="0" applyNumberFormat="1" applyFont="1" applyFill="1" applyBorder="1" applyAlignment="1">
      <alignment horizontal="center" vertical="center" wrapText="1"/>
    </xf>
    <xf numFmtId="0" fontId="9" fillId="41" borderId="40" xfId="0" applyFont="1" applyFill="1" applyBorder="1" applyAlignment="1">
      <alignment horizontal="center" vertical="center"/>
    </xf>
    <xf numFmtId="170" fontId="9" fillId="41" borderId="41" xfId="0" applyNumberFormat="1" applyFont="1" applyFill="1" applyBorder="1" applyAlignment="1">
      <alignment horizontal="center" vertical="center"/>
    </xf>
    <xf numFmtId="170" fontId="9" fillId="41" borderId="25" xfId="0" applyNumberFormat="1" applyFont="1" applyFill="1" applyBorder="1" applyAlignment="1">
      <alignment horizontal="right" vertical="center"/>
    </xf>
    <xf numFmtId="170" fontId="9" fillId="41" borderId="18" xfId="0" applyNumberFormat="1" applyFont="1" applyFill="1" applyBorder="1" applyAlignment="1">
      <alignment horizontal="right" vertical="center"/>
    </xf>
    <xf numFmtId="170" fontId="9" fillId="41" borderId="17" xfId="0" applyNumberFormat="1" applyFont="1" applyFill="1" applyBorder="1" applyAlignment="1">
      <alignment horizontal="right" vertical="center"/>
    </xf>
    <xf numFmtId="170" fontId="26" fillId="0" borderId="0" xfId="0" applyNumberFormat="1" applyFont="1" applyFill="1" applyAlignment="1">
      <alignment horizontal="center" vertical="center"/>
    </xf>
    <xf numFmtId="0" fontId="1" fillId="41" borderId="15" xfId="0" applyFont="1" applyFill="1" applyBorder="1" applyAlignment="1">
      <alignment horizontal="left" vertical="center"/>
    </xf>
    <xf numFmtId="0" fontId="1" fillId="41" borderId="13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1" fillId="41" borderId="23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0" fontId="1" fillId="41" borderId="25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70" fontId="26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170" fontId="9" fillId="33" borderId="13" xfId="0" applyNumberFormat="1" applyFont="1" applyFill="1" applyBorder="1" applyAlignment="1">
      <alignment horizontal="right" vertical="center"/>
    </xf>
    <xf numFmtId="0" fontId="25" fillId="33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70" fontId="9" fillId="0" borderId="0" xfId="0" applyNumberFormat="1" applyFont="1" applyFill="1" applyAlignment="1">
      <alignment horizontal="right" vertical="center"/>
    </xf>
    <xf numFmtId="170" fontId="9" fillId="41" borderId="13" xfId="0" applyNumberFormat="1" applyFont="1" applyFill="1" applyBorder="1" applyAlignment="1">
      <alignment horizontal="right" vertical="center" wrapText="1"/>
    </xf>
    <xf numFmtId="170" fontId="9" fillId="0" borderId="27" xfId="48" applyNumberFormat="1" applyFont="1" applyBorder="1" applyAlignment="1">
      <alignment horizontal="right" vertical="center" wrapText="1"/>
      <protection/>
    </xf>
    <xf numFmtId="170" fontId="9" fillId="0" borderId="31" xfId="48" applyNumberFormat="1" applyFont="1" applyBorder="1" applyAlignment="1">
      <alignment horizontal="right" vertical="center"/>
      <protection/>
    </xf>
    <xf numFmtId="170" fontId="9" fillId="0" borderId="20" xfId="64" applyNumberFormat="1" applyFont="1" applyBorder="1" applyAlignment="1">
      <alignment horizontal="right" vertical="center"/>
      <protection/>
    </xf>
    <xf numFmtId="170" fontId="9" fillId="0" borderId="13" xfId="61" applyNumberFormat="1" applyFont="1" applyBorder="1" applyAlignment="1">
      <alignment horizontal="right" vertical="center"/>
      <protection/>
    </xf>
    <xf numFmtId="170" fontId="9" fillId="0" borderId="28" xfId="64" applyNumberFormat="1" applyFont="1" applyBorder="1" applyAlignment="1">
      <alignment horizontal="right" vertical="center" wrapText="1"/>
      <protection/>
    </xf>
    <xf numFmtId="170" fontId="9" fillId="0" borderId="0" xfId="64" applyNumberFormat="1" applyFont="1" applyFill="1" applyBorder="1" applyAlignment="1">
      <alignment horizontal="right" vertical="center"/>
      <protection/>
    </xf>
    <xf numFmtId="170" fontId="9" fillId="0" borderId="13" xfId="64" applyNumberFormat="1" applyFont="1" applyFill="1" applyBorder="1" applyAlignment="1">
      <alignment horizontal="right" vertical="center" wrapText="1"/>
      <protection/>
    </xf>
    <xf numFmtId="170" fontId="9" fillId="0" borderId="13" xfId="0" applyNumberFormat="1" applyFont="1" applyBorder="1" applyAlignment="1">
      <alignment horizontal="right" vertical="center" wrapText="1"/>
    </xf>
    <xf numFmtId="170" fontId="9" fillId="0" borderId="13" xfId="64" applyNumberFormat="1" applyFont="1" applyFill="1" applyBorder="1" applyAlignment="1">
      <alignment horizontal="right" vertical="center"/>
      <protection/>
    </xf>
    <xf numFmtId="170" fontId="9" fillId="0" borderId="13" xfId="0" applyNumberFormat="1" applyFont="1" applyFill="1" applyBorder="1" applyAlignment="1">
      <alignment horizontal="right" vertical="center"/>
    </xf>
    <xf numFmtId="170" fontId="9" fillId="34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36" borderId="13" xfId="64" applyNumberFormat="1" applyFont="1" applyFill="1" applyBorder="1" applyAlignment="1">
      <alignment horizontal="right" vertical="center"/>
      <protection/>
    </xf>
    <xf numFmtId="170" fontId="9" fillId="0" borderId="13" xfId="64" applyNumberFormat="1" applyFont="1" applyBorder="1" applyAlignment="1">
      <alignment horizontal="right" vertical="center" wrapText="1"/>
      <protection/>
    </xf>
    <xf numFmtId="170" fontId="9" fillId="0" borderId="22" xfId="64" applyNumberFormat="1" applyFont="1" applyBorder="1" applyAlignment="1">
      <alignment horizontal="right" vertical="center"/>
      <protection/>
    </xf>
    <xf numFmtId="170" fontId="9" fillId="41" borderId="39" xfId="0" applyNumberFormat="1" applyFont="1" applyFill="1" applyBorder="1" applyAlignment="1">
      <alignment horizontal="right" vertical="center" wrapText="1"/>
    </xf>
    <xf numFmtId="170" fontId="9" fillId="34" borderId="0" xfId="0" applyNumberFormat="1" applyFont="1" applyFill="1" applyAlignment="1">
      <alignment horizontal="right" vertical="center"/>
    </xf>
    <xf numFmtId="170" fontId="34" fillId="0" borderId="0" xfId="0" applyNumberFormat="1" applyFont="1" applyAlignment="1">
      <alignment horizontal="right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Fill="1" applyBorder="1" applyAlignment="1">
      <alignment horizontal="center" vertical="center" wrapText="1"/>
    </xf>
    <xf numFmtId="170" fontId="26" fillId="41" borderId="13" xfId="0" applyNumberFormat="1" applyFont="1" applyFill="1" applyBorder="1" applyAlignment="1">
      <alignment horizontal="center" vertical="center" wrapText="1"/>
    </xf>
    <xf numFmtId="170" fontId="26" fillId="0" borderId="27" xfId="48" applyNumberFormat="1" applyFont="1" applyBorder="1" applyAlignment="1">
      <alignment horizontal="center" vertical="center" wrapText="1"/>
      <protection/>
    </xf>
    <xf numFmtId="170" fontId="26" fillId="36" borderId="28" xfId="64" applyNumberFormat="1" applyFont="1" applyFill="1" applyBorder="1" applyAlignment="1">
      <alignment horizontal="center" vertical="center" wrapText="1"/>
      <protection/>
    </xf>
    <xf numFmtId="170" fontId="89" fillId="0" borderId="30" xfId="68" applyNumberFormat="1" applyFont="1" applyFill="1" applyBorder="1" applyAlignment="1">
      <alignment horizontal="center" vertical="center" wrapText="1"/>
      <protection/>
    </xf>
    <xf numFmtId="170" fontId="26" fillId="0" borderId="13" xfId="64" applyNumberFormat="1" applyFont="1" applyFill="1" applyBorder="1" applyAlignment="1">
      <alignment horizontal="center" vertical="center" wrapText="1"/>
      <protection/>
    </xf>
    <xf numFmtId="170" fontId="26" fillId="0" borderId="13" xfId="118" applyNumberFormat="1" applyFont="1" applyFill="1" applyBorder="1" applyAlignment="1">
      <alignment horizontal="center" vertical="center" wrapText="1"/>
    </xf>
    <xf numFmtId="170" fontId="26" fillId="0" borderId="13" xfId="0" applyNumberFormat="1" applyFont="1" applyFill="1" applyBorder="1" applyAlignment="1">
      <alignment horizontal="center" vertical="center" wrapText="1"/>
    </xf>
    <xf numFmtId="170" fontId="26" fillId="0" borderId="13" xfId="64" applyNumberFormat="1" applyFont="1" applyFill="1" applyBorder="1" applyAlignment="1">
      <alignment horizontal="center" vertical="center"/>
      <protection/>
    </xf>
    <xf numFmtId="170" fontId="26" fillId="0" borderId="22" xfId="64" applyNumberFormat="1" applyFont="1" applyFill="1" applyBorder="1" applyAlignment="1">
      <alignment horizontal="center" vertical="center" wrapText="1"/>
      <protection/>
    </xf>
    <xf numFmtId="170" fontId="26" fillId="41" borderId="39" xfId="0" applyNumberFormat="1" applyFont="1" applyFill="1" applyBorder="1" applyAlignment="1">
      <alignment horizontal="center" vertical="center" wrapText="1"/>
    </xf>
    <xf numFmtId="170" fontId="26" fillId="0" borderId="13" xfId="94" applyNumberFormat="1" applyFont="1" applyFill="1" applyBorder="1" applyAlignment="1" applyProtection="1">
      <alignment horizontal="center" vertical="center" wrapText="1"/>
      <protection/>
    </xf>
    <xf numFmtId="170" fontId="26" fillId="34" borderId="0" xfId="0" applyNumberFormat="1" applyFont="1" applyFill="1" applyAlignment="1">
      <alignment horizontal="center" vertical="center"/>
    </xf>
    <xf numFmtId="170" fontId="35" fillId="0" borderId="0" xfId="0" applyNumberFormat="1" applyFont="1" applyFill="1" applyAlignment="1">
      <alignment horizontal="center" vertical="center"/>
    </xf>
    <xf numFmtId="170" fontId="26" fillId="0" borderId="0" xfId="0" applyNumberFormat="1" applyFont="1" applyFill="1" applyAlignment="1">
      <alignment horizontal="center" vertical="center" wrapText="1"/>
    </xf>
    <xf numFmtId="170" fontId="26" fillId="0" borderId="0" xfId="0" applyNumberFormat="1" applyFont="1" applyAlignment="1">
      <alignment horizontal="center" vertical="center" wrapText="1"/>
    </xf>
    <xf numFmtId="170" fontId="36" fillId="0" borderId="0" xfId="0" applyNumberFormat="1" applyFont="1" applyAlignment="1">
      <alignment horizontal="center" vertical="center" wrapText="1"/>
    </xf>
    <xf numFmtId="170" fontId="26" fillId="0" borderId="13" xfId="114" applyNumberFormat="1" applyFont="1" applyFill="1" applyBorder="1" applyAlignment="1">
      <alignment horizontal="center" vertical="center" wrapText="1"/>
    </xf>
    <xf numFmtId="170" fontId="26" fillId="0" borderId="13" xfId="117" applyNumberFormat="1" applyFont="1" applyFill="1" applyBorder="1" applyAlignment="1" applyProtection="1">
      <alignment horizontal="center" vertical="center"/>
      <protection/>
    </xf>
    <xf numFmtId="0" fontId="1" fillId="38" borderId="13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10" borderId="13" xfId="64" applyFont="1" applyFill="1" applyBorder="1" applyAlignment="1">
      <alignment horizontal="left" vertical="center" wrapText="1"/>
      <protection/>
    </xf>
    <xf numFmtId="0" fontId="0" fillId="10" borderId="13" xfId="64" applyFont="1" applyFill="1" applyBorder="1" applyAlignment="1">
      <alignment horizontal="center" vertical="center" wrapText="1"/>
      <protection/>
    </xf>
    <xf numFmtId="170" fontId="0" fillId="10" borderId="13" xfId="64" applyNumberFormat="1" applyFont="1" applyFill="1" applyBorder="1" applyAlignment="1">
      <alignment vertical="center" wrapText="1"/>
      <protection/>
    </xf>
    <xf numFmtId="44" fontId="0" fillId="10" borderId="0" xfId="64" applyNumberFormat="1" applyFont="1" applyFill="1">
      <alignment/>
      <protection/>
    </xf>
    <xf numFmtId="0" fontId="0" fillId="10" borderId="0" xfId="0" applyFont="1" applyFill="1" applyAlignment="1">
      <alignment/>
    </xf>
    <xf numFmtId="0" fontId="0" fillId="10" borderId="13" xfId="0" applyFont="1" applyFill="1" applyBorder="1" applyAlignment="1">
      <alignment vertical="center" wrapText="1"/>
    </xf>
    <xf numFmtId="170" fontId="0" fillId="10" borderId="13" xfId="0" applyNumberFormat="1" applyFont="1" applyFill="1" applyBorder="1" applyAlignment="1">
      <alignment horizontal="right" vertical="center" wrapText="1"/>
    </xf>
    <xf numFmtId="170" fontId="0" fillId="10" borderId="13" xfId="0" applyNumberFormat="1" applyFont="1" applyFill="1" applyBorder="1" applyAlignment="1">
      <alignment horizontal="right"/>
    </xf>
    <xf numFmtId="170" fontId="0" fillId="10" borderId="13" xfId="0" applyNumberFormat="1" applyFont="1" applyFill="1" applyBorder="1" applyAlignment="1">
      <alignment horizontal="right" vertical="center"/>
    </xf>
    <xf numFmtId="0" fontId="0" fillId="10" borderId="13" xfId="64" applyFont="1" applyFill="1" applyBorder="1" applyAlignment="1">
      <alignment vertical="center" wrapText="1"/>
      <protection/>
    </xf>
    <xf numFmtId="170" fontId="0" fillId="10" borderId="13" xfId="64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left" vertical="center" wrapText="1"/>
    </xf>
    <xf numFmtId="170" fontId="0" fillId="0" borderId="13" xfId="0" applyNumberFormat="1" applyFont="1" applyFill="1" applyBorder="1" applyAlignment="1">
      <alignment horizontal="center" vertical="center"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52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1" fillId="38" borderId="13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left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left" vertical="center"/>
    </xf>
    <xf numFmtId="170" fontId="9" fillId="38" borderId="13" xfId="0" applyNumberFormat="1" applyFont="1" applyFill="1" applyBorder="1" applyAlignment="1">
      <alignment horizontal="center" vertical="center" wrapText="1"/>
    </xf>
    <xf numFmtId="170" fontId="26" fillId="38" borderId="13" xfId="0" applyNumberFormat="1" applyFont="1" applyFill="1" applyBorder="1" applyAlignment="1">
      <alignment horizontal="center" vertical="center" wrapText="1"/>
    </xf>
    <xf numFmtId="170" fontId="10" fillId="0" borderId="37" xfId="118" applyNumberFormat="1" applyFont="1" applyBorder="1" applyAlignment="1">
      <alignment horizontal="center" vertical="center" wrapText="1"/>
    </xf>
    <xf numFmtId="170" fontId="10" fillId="0" borderId="28" xfId="118" applyNumberFormat="1" applyFont="1" applyBorder="1" applyAlignment="1">
      <alignment horizontal="center" vertical="center" wrapText="1"/>
    </xf>
    <xf numFmtId="0" fontId="4" fillId="38" borderId="13" xfId="64" applyFont="1" applyFill="1" applyBorder="1" applyAlignment="1">
      <alignment horizontal="center" vertical="center" wrapText="1"/>
      <protection/>
    </xf>
    <xf numFmtId="0" fontId="9" fillId="41" borderId="43" xfId="0" applyFont="1" applyFill="1" applyBorder="1" applyAlignment="1">
      <alignment horizontal="center" vertical="center" wrapText="1"/>
    </xf>
    <xf numFmtId="0" fontId="9" fillId="41" borderId="44" xfId="0" applyFont="1" applyFill="1" applyBorder="1" applyAlignment="1">
      <alignment horizontal="center" vertical="center" wrapText="1"/>
    </xf>
    <xf numFmtId="0" fontId="9" fillId="41" borderId="45" xfId="0" applyFont="1" applyFill="1" applyBorder="1" applyAlignment="1">
      <alignment horizontal="center" vertical="center" wrapText="1"/>
    </xf>
    <xf numFmtId="0" fontId="9" fillId="41" borderId="46" xfId="0" applyFont="1" applyFill="1" applyBorder="1" applyAlignment="1">
      <alignment horizontal="center" vertical="center" wrapText="1"/>
    </xf>
    <xf numFmtId="0" fontId="9" fillId="41" borderId="47" xfId="0" applyFont="1" applyFill="1" applyBorder="1" applyAlignment="1">
      <alignment horizontal="center" vertical="center" wrapText="1"/>
    </xf>
    <xf numFmtId="0" fontId="9" fillId="41" borderId="4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21" fillId="38" borderId="23" xfId="0" applyFont="1" applyFill="1" applyBorder="1" applyAlignment="1">
      <alignment horizontal="center" vertical="center"/>
    </xf>
    <xf numFmtId="0" fontId="21" fillId="38" borderId="24" xfId="0" applyFont="1" applyFill="1" applyBorder="1" applyAlignment="1">
      <alignment horizontal="center" vertical="center"/>
    </xf>
    <xf numFmtId="0" fontId="21" fillId="38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" fillId="41" borderId="13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/>
    </xf>
    <xf numFmtId="0" fontId="1" fillId="33" borderId="19" xfId="61" applyNumberFormat="1" applyFont="1" applyFill="1" applyBorder="1" applyAlignment="1">
      <alignment horizontal="center" vertical="center"/>
      <protection/>
    </xf>
    <xf numFmtId="0" fontId="1" fillId="33" borderId="16" xfId="61" applyNumberFormat="1" applyFont="1" applyFill="1" applyBorder="1" applyAlignment="1">
      <alignment horizontal="center" vertical="center"/>
      <protection/>
    </xf>
    <xf numFmtId="0" fontId="1" fillId="33" borderId="15" xfId="61" applyNumberFormat="1" applyFont="1" applyFill="1" applyBorder="1" applyAlignment="1">
      <alignment horizontal="center" vertical="center"/>
      <protection/>
    </xf>
    <xf numFmtId="0" fontId="1" fillId="33" borderId="13" xfId="61" applyNumberFormat="1" applyFont="1" applyFill="1" applyBorder="1" applyAlignment="1">
      <alignment horizontal="center" vertical="center"/>
      <protection/>
    </xf>
    <xf numFmtId="0" fontId="1" fillId="41" borderId="15" xfId="0" applyFont="1" applyFill="1" applyBorder="1" applyAlignment="1">
      <alignment horizontal="left" vertical="center"/>
    </xf>
    <xf numFmtId="0" fontId="1" fillId="41" borderId="13" xfId="0" applyFont="1" applyFill="1" applyBorder="1" applyAlignment="1">
      <alignment horizontal="left" vertical="center"/>
    </xf>
    <xf numFmtId="0" fontId="1" fillId="41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7" fillId="41" borderId="23" xfId="0" applyFont="1" applyFill="1" applyBorder="1" applyAlignment="1">
      <alignment horizontal="center" vertical="center"/>
    </xf>
    <xf numFmtId="0" fontId="37" fillId="41" borderId="24" xfId="0" applyFont="1" applyFill="1" applyBorder="1" applyAlignment="1">
      <alignment horizontal="center" vertical="center"/>
    </xf>
    <xf numFmtId="170" fontId="37" fillId="41" borderId="25" xfId="0" applyNumberFormat="1" applyFont="1" applyFill="1" applyBorder="1" applyAlignment="1">
      <alignment horizontal="right" vertical="center"/>
    </xf>
    <xf numFmtId="0" fontId="6" fillId="0" borderId="13" xfId="64" applyNumberFormat="1" applyFont="1" applyFill="1" applyBorder="1" applyAlignment="1">
      <alignment horizontal="center" vertical="center" wrapText="1"/>
      <protection/>
    </xf>
    <xf numFmtId="0" fontId="1" fillId="2" borderId="13" xfId="64" applyFont="1" applyFill="1" applyBorder="1" applyAlignment="1">
      <alignment horizontal="left" vertical="center" wrapText="1"/>
      <protection/>
    </xf>
    <xf numFmtId="0" fontId="38" fillId="2" borderId="19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170" fontId="38" fillId="2" borderId="17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64" applyFont="1" applyFill="1" applyAlignment="1">
      <alignment horizontal="left" vertical="center" wrapText="1"/>
      <protection/>
    </xf>
  </cellXfs>
  <cellStyles count="12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Currency" xfId="46"/>
    <cellStyle name="Excel Built-in Hyperlink" xfId="47"/>
    <cellStyle name="Excel Built-in Normal" xfId="48"/>
    <cellStyle name="Excel Built-in Normal 2" xfId="49"/>
    <cellStyle name="Heading" xfId="50"/>
    <cellStyle name="Heading1" xfId="51"/>
    <cellStyle name="Hyperlink" xfId="52"/>
    <cellStyle name="Hiperłącze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2 2" xfId="62"/>
    <cellStyle name="Normalny 2 3" xfId="63"/>
    <cellStyle name="Normalny 3" xfId="64"/>
    <cellStyle name="Normalny 4" xfId="65"/>
    <cellStyle name="Normalny 5" xfId="66"/>
    <cellStyle name="Normalny 5 2" xfId="67"/>
    <cellStyle name="Normalny 6" xfId="68"/>
    <cellStyle name="Normalny_pozostałe dane" xfId="69"/>
    <cellStyle name="Obliczenia" xfId="70"/>
    <cellStyle name="Followed Hyperlink" xfId="71"/>
    <cellStyle name="Percent" xfId="72"/>
    <cellStyle name="Result" xfId="73"/>
    <cellStyle name="Result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10" xfId="82"/>
    <cellStyle name="Walutowy 11" xfId="83"/>
    <cellStyle name="Walutowy 12" xfId="84"/>
    <cellStyle name="Walutowy 13" xfId="85"/>
    <cellStyle name="Walutowy 14" xfId="86"/>
    <cellStyle name="Walutowy 15" xfId="87"/>
    <cellStyle name="Walutowy 2" xfId="88"/>
    <cellStyle name="Walutowy 2 10" xfId="89"/>
    <cellStyle name="Walutowy 2 11" xfId="90"/>
    <cellStyle name="Walutowy 2 12" xfId="91"/>
    <cellStyle name="Walutowy 2 13" xfId="92"/>
    <cellStyle name="Walutowy 2 2" xfId="93"/>
    <cellStyle name="Walutowy 2 2 2" xfId="94"/>
    <cellStyle name="Walutowy 2 2 3" xfId="95"/>
    <cellStyle name="Walutowy 2 3" xfId="96"/>
    <cellStyle name="Walutowy 2 4" xfId="97"/>
    <cellStyle name="Walutowy 2 4 2" xfId="98"/>
    <cellStyle name="Walutowy 2 4 3" xfId="99"/>
    <cellStyle name="Walutowy 2 5" xfId="100"/>
    <cellStyle name="Walutowy 2 5 2" xfId="101"/>
    <cellStyle name="Walutowy 2 6" xfId="102"/>
    <cellStyle name="Walutowy 2 7" xfId="103"/>
    <cellStyle name="Walutowy 2 8" xfId="104"/>
    <cellStyle name="Walutowy 2 9" xfId="105"/>
    <cellStyle name="Walutowy 3" xfId="106"/>
    <cellStyle name="Walutowy 3 2" xfId="107"/>
    <cellStyle name="Walutowy 3 3" xfId="108"/>
    <cellStyle name="Walutowy 3 3 2" xfId="109"/>
    <cellStyle name="Walutowy 3 3 3" xfId="110"/>
    <cellStyle name="Walutowy 3 4" xfId="111"/>
    <cellStyle name="Walutowy 3 4 2" xfId="112"/>
    <cellStyle name="Walutowy 3 5" xfId="113"/>
    <cellStyle name="Walutowy 3 6" xfId="114"/>
    <cellStyle name="Walutowy 3 7" xfId="115"/>
    <cellStyle name="Walutowy 4" xfId="116"/>
    <cellStyle name="Walutowy 4 2" xfId="117"/>
    <cellStyle name="Walutowy 4 3" xfId="118"/>
    <cellStyle name="Walutowy 4 3 2" xfId="119"/>
    <cellStyle name="Walutowy 4 3 3" xfId="120"/>
    <cellStyle name="Walutowy 4 4" xfId="121"/>
    <cellStyle name="Walutowy 4 4 2" xfId="122"/>
    <cellStyle name="Walutowy 4 5" xfId="123"/>
    <cellStyle name="Walutowy 4 6" xfId="124"/>
    <cellStyle name="Walutowy 4 7" xfId="125"/>
    <cellStyle name="Walutowy 4 8" xfId="126"/>
    <cellStyle name="Walutowy 4 9" xfId="127"/>
    <cellStyle name="Walutowy 5" xfId="128"/>
    <cellStyle name="Walutowy 5 2" xfId="129"/>
    <cellStyle name="Walutowy 5 3" xfId="130"/>
    <cellStyle name="Walutowy 6" xfId="131"/>
    <cellStyle name="Walutowy 6 2" xfId="132"/>
    <cellStyle name="Walutowy 6 3" xfId="133"/>
    <cellStyle name="Walutowy 7" xfId="134"/>
    <cellStyle name="Walutowy 7 2" xfId="135"/>
    <cellStyle name="Walutowy 8" xfId="136"/>
    <cellStyle name="Walutowy 9" xfId="137"/>
    <cellStyle name="Zły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="85" zoomScaleSheetLayoutView="85" zoomScalePageLayoutView="0" workbookViewId="0" topLeftCell="A1">
      <selection activeCell="G15" sqref="G15"/>
    </sheetView>
  </sheetViews>
  <sheetFormatPr defaultColWidth="9.140625" defaultRowHeight="12.75"/>
  <cols>
    <col min="1" max="1" width="4.140625" style="1" customWidth="1"/>
    <col min="2" max="2" width="31.57421875" style="1" customWidth="1"/>
    <col min="3" max="3" width="36.00390625" style="1" customWidth="1"/>
    <col min="4" max="5" width="16.00390625" style="1" customWidth="1"/>
    <col min="6" max="6" width="15.140625" style="22" customWidth="1"/>
    <col min="7" max="8" width="16.00390625" style="1" customWidth="1"/>
    <col min="9" max="9" width="19.8515625" style="248" customWidth="1"/>
    <col min="10" max="10" width="46.140625" style="1" customWidth="1"/>
    <col min="11" max="16384" width="9.140625" style="1" customWidth="1"/>
  </cols>
  <sheetData>
    <row r="1" spans="1:9" ht="15.75" thickBot="1">
      <c r="A1" s="60" t="s">
        <v>65</v>
      </c>
      <c r="B1" s="3"/>
      <c r="C1" s="3"/>
      <c r="D1" s="3"/>
      <c r="E1" s="4"/>
      <c r="F1" s="152"/>
      <c r="G1" s="152"/>
      <c r="H1" s="152"/>
      <c r="I1" s="245"/>
    </row>
    <row r="2" spans="1:9" ht="13.5">
      <c r="A2" s="5"/>
      <c r="B2" s="6"/>
      <c r="C2" s="7"/>
      <c r="D2" s="7"/>
      <c r="E2" s="7"/>
      <c r="F2" s="153"/>
      <c r="G2" s="7"/>
      <c r="H2" s="7"/>
      <c r="I2" s="246"/>
    </row>
    <row r="3" spans="1:9" ht="13.5">
      <c r="A3" s="85" t="s">
        <v>88</v>
      </c>
      <c r="B3" s="6"/>
      <c r="C3" s="7"/>
      <c r="D3" s="7"/>
      <c r="E3" s="7"/>
      <c r="F3" s="153"/>
      <c r="G3" s="7"/>
      <c r="H3" s="7"/>
      <c r="I3" s="246"/>
    </row>
    <row r="4" spans="1:9" ht="13.5">
      <c r="A4" s="84" t="s">
        <v>89</v>
      </c>
      <c r="B4" s="6"/>
      <c r="C4" s="7"/>
      <c r="D4" s="7"/>
      <c r="E4" s="7"/>
      <c r="F4" s="153"/>
      <c r="G4" s="7"/>
      <c r="H4" s="7"/>
      <c r="I4" s="246"/>
    </row>
    <row r="5" spans="1:9" ht="13.5">
      <c r="A5" s="84" t="s">
        <v>90</v>
      </c>
      <c r="B5" s="6"/>
      <c r="C5" s="7"/>
      <c r="D5" s="7"/>
      <c r="E5" s="7"/>
      <c r="F5" s="153"/>
      <c r="G5" s="7"/>
      <c r="H5" s="7"/>
      <c r="I5" s="246"/>
    </row>
    <row r="6" spans="1:9" ht="14.25" thickBot="1">
      <c r="A6" s="5"/>
      <c r="B6" s="6"/>
      <c r="C6" s="7"/>
      <c r="D6" s="7"/>
      <c r="E6" s="7"/>
      <c r="F6" s="153"/>
      <c r="G6" s="7"/>
      <c r="H6" s="7"/>
      <c r="I6" s="246"/>
    </row>
    <row r="7" spans="1:10" ht="30.75" customHeight="1">
      <c r="A7" s="413" t="s">
        <v>16</v>
      </c>
      <c r="B7" s="414" t="s">
        <v>8</v>
      </c>
      <c r="C7" s="414" t="s">
        <v>47</v>
      </c>
      <c r="D7" s="414" t="s">
        <v>21</v>
      </c>
      <c r="E7" s="414" t="s">
        <v>22</v>
      </c>
      <c r="F7" s="414" t="s">
        <v>343</v>
      </c>
      <c r="G7" s="414" t="s">
        <v>658</v>
      </c>
      <c r="H7" s="414" t="s">
        <v>659</v>
      </c>
      <c r="I7" s="403" t="s">
        <v>660</v>
      </c>
      <c r="J7" s="415" t="s">
        <v>661</v>
      </c>
    </row>
    <row r="8" spans="1:10" ht="52.5">
      <c r="A8" s="363">
        <v>1</v>
      </c>
      <c r="B8" s="29" t="s">
        <v>48</v>
      </c>
      <c r="C8" s="40" t="s">
        <v>877</v>
      </c>
      <c r="D8" s="39">
        <v>7771899373</v>
      </c>
      <c r="E8" s="209" t="s">
        <v>80</v>
      </c>
      <c r="F8" s="43" t="s">
        <v>344</v>
      </c>
      <c r="G8" s="39">
        <v>86</v>
      </c>
      <c r="H8" s="209" t="s">
        <v>91</v>
      </c>
      <c r="I8" s="247">
        <v>204668724</v>
      </c>
      <c r="J8" s="364" t="s">
        <v>878</v>
      </c>
    </row>
    <row r="9" spans="1:10" ht="14.25" customHeight="1">
      <c r="A9" s="363">
        <v>2</v>
      </c>
      <c r="B9" s="40" t="s">
        <v>49</v>
      </c>
      <c r="C9" s="40" t="s">
        <v>879</v>
      </c>
      <c r="D9" s="39">
        <v>7771793120</v>
      </c>
      <c r="E9" s="39">
        <v>632002739</v>
      </c>
      <c r="F9" s="43" t="s">
        <v>345</v>
      </c>
      <c r="G9" s="39">
        <v>28</v>
      </c>
      <c r="H9" s="209" t="s">
        <v>91</v>
      </c>
      <c r="I9" s="247" t="s">
        <v>317</v>
      </c>
      <c r="J9" s="365" t="s">
        <v>91</v>
      </c>
    </row>
    <row r="10" spans="1:10" ht="14.25" customHeight="1">
      <c r="A10" s="363">
        <v>3</v>
      </c>
      <c r="B10" s="40" t="s">
        <v>50</v>
      </c>
      <c r="C10" s="40" t="s">
        <v>880</v>
      </c>
      <c r="D10" s="39">
        <v>7771790914</v>
      </c>
      <c r="E10" s="209" t="s">
        <v>81</v>
      </c>
      <c r="F10" s="43" t="s">
        <v>346</v>
      </c>
      <c r="G10" s="39">
        <v>74</v>
      </c>
      <c r="H10" s="209">
        <v>380</v>
      </c>
      <c r="I10" s="247">
        <v>6273935.81</v>
      </c>
      <c r="J10" s="365" t="s">
        <v>91</v>
      </c>
    </row>
    <row r="11" spans="1:10" ht="14.25" customHeight="1">
      <c r="A11" s="363">
        <v>4</v>
      </c>
      <c r="B11" s="40" t="s">
        <v>51</v>
      </c>
      <c r="C11" s="40" t="s">
        <v>881</v>
      </c>
      <c r="D11" s="39">
        <v>7771404147</v>
      </c>
      <c r="E11" s="209" t="s">
        <v>79</v>
      </c>
      <c r="F11" s="43" t="s">
        <v>347</v>
      </c>
      <c r="G11" s="39">
        <v>84</v>
      </c>
      <c r="H11" s="209">
        <v>604</v>
      </c>
      <c r="I11" s="483">
        <v>862000</v>
      </c>
      <c r="J11" s="365" t="s">
        <v>91</v>
      </c>
    </row>
    <row r="12" spans="1:10" ht="26.25">
      <c r="A12" s="363">
        <v>5</v>
      </c>
      <c r="B12" s="40" t="s">
        <v>501</v>
      </c>
      <c r="C12" s="40" t="s">
        <v>882</v>
      </c>
      <c r="D12" s="39">
        <v>7831780091</v>
      </c>
      <c r="E12" s="209">
        <v>369783938</v>
      </c>
      <c r="F12" s="107" t="s">
        <v>537</v>
      </c>
      <c r="G12" s="39">
        <v>91</v>
      </c>
      <c r="H12" s="209">
        <v>730</v>
      </c>
      <c r="I12" s="157">
        <v>8466627.93</v>
      </c>
      <c r="J12" s="364" t="s">
        <v>91</v>
      </c>
    </row>
    <row r="13" spans="1:10" ht="14.25" customHeight="1">
      <c r="A13" s="363">
        <v>6</v>
      </c>
      <c r="B13" s="40" t="s">
        <v>52</v>
      </c>
      <c r="C13" s="40" t="s">
        <v>883</v>
      </c>
      <c r="D13" s="39">
        <v>7771407625</v>
      </c>
      <c r="E13" s="209" t="s">
        <v>72</v>
      </c>
      <c r="F13" s="43" t="s">
        <v>346</v>
      </c>
      <c r="G13" s="39">
        <v>69</v>
      </c>
      <c r="H13" s="209">
        <v>453</v>
      </c>
      <c r="I13" s="247">
        <v>6019283.46</v>
      </c>
      <c r="J13" s="365" t="s">
        <v>884</v>
      </c>
    </row>
    <row r="14" spans="1:10" ht="14.25" customHeight="1">
      <c r="A14" s="363">
        <v>7</v>
      </c>
      <c r="B14" s="40" t="s">
        <v>98</v>
      </c>
      <c r="C14" s="40" t="s">
        <v>885</v>
      </c>
      <c r="D14" s="39">
        <v>7831763796</v>
      </c>
      <c r="E14" s="209">
        <v>367992112</v>
      </c>
      <c r="F14" s="43" t="s">
        <v>346</v>
      </c>
      <c r="G14" s="39">
        <v>73</v>
      </c>
      <c r="H14" s="209">
        <v>629</v>
      </c>
      <c r="I14" s="247" t="s">
        <v>317</v>
      </c>
      <c r="J14" s="365" t="s">
        <v>91</v>
      </c>
    </row>
    <row r="15" spans="1:10" ht="14.25" customHeight="1">
      <c r="A15" s="363">
        <v>8</v>
      </c>
      <c r="B15" s="40" t="s">
        <v>53</v>
      </c>
      <c r="C15" s="40" t="s">
        <v>886</v>
      </c>
      <c r="D15" s="39">
        <v>7831664982</v>
      </c>
      <c r="E15" s="39" t="s">
        <v>54</v>
      </c>
      <c r="F15" s="43" t="s">
        <v>348</v>
      </c>
      <c r="G15" s="39">
        <v>34</v>
      </c>
      <c r="H15" s="39">
        <v>205</v>
      </c>
      <c r="I15" s="247">
        <v>3286329.79</v>
      </c>
      <c r="J15" s="365"/>
    </row>
    <row r="16" spans="1:10" ht="14.25" customHeight="1">
      <c r="A16" s="363">
        <v>9</v>
      </c>
      <c r="B16" s="40" t="s">
        <v>55</v>
      </c>
      <c r="C16" s="40" t="s">
        <v>887</v>
      </c>
      <c r="D16" s="39">
        <v>7831664999</v>
      </c>
      <c r="E16" s="39">
        <v>301629127</v>
      </c>
      <c r="F16" s="43">
        <v>80104</v>
      </c>
      <c r="G16" s="39">
        <v>30</v>
      </c>
      <c r="H16" s="39">
        <v>136</v>
      </c>
      <c r="I16" s="247">
        <v>2569009</v>
      </c>
      <c r="J16" s="365" t="s">
        <v>888</v>
      </c>
    </row>
    <row r="17" spans="1:10" ht="14.25" customHeight="1">
      <c r="A17" s="363">
        <v>10</v>
      </c>
      <c r="B17" s="40" t="s">
        <v>58</v>
      </c>
      <c r="C17" s="40" t="s">
        <v>877</v>
      </c>
      <c r="D17" s="87">
        <v>7770016288</v>
      </c>
      <c r="E17" s="210" t="s">
        <v>112</v>
      </c>
      <c r="F17" s="43" t="s">
        <v>349</v>
      </c>
      <c r="G17" s="87">
        <v>16</v>
      </c>
      <c r="H17" s="87" t="s">
        <v>91</v>
      </c>
      <c r="I17" s="87" t="s">
        <v>317</v>
      </c>
      <c r="J17" s="365" t="s">
        <v>91</v>
      </c>
    </row>
    <row r="18" spans="1:10" ht="14.25" customHeight="1" thickBot="1">
      <c r="A18" s="366">
        <v>11</v>
      </c>
      <c r="B18" s="367" t="s">
        <v>84</v>
      </c>
      <c r="C18" s="367" t="s">
        <v>889</v>
      </c>
      <c r="D18" s="368">
        <v>7831734174</v>
      </c>
      <c r="E18" s="369">
        <v>363013777</v>
      </c>
      <c r="F18" s="370" t="s">
        <v>350</v>
      </c>
      <c r="G18" s="368">
        <v>4</v>
      </c>
      <c r="H18" s="369">
        <v>30</v>
      </c>
      <c r="I18" s="371">
        <v>584724</v>
      </c>
      <c r="J18" s="372" t="s">
        <v>91</v>
      </c>
    </row>
    <row r="19" spans="1:9" ht="13.5">
      <c r="A19" s="23"/>
      <c r="B19" s="486"/>
      <c r="C19" s="486"/>
      <c r="D19" s="486"/>
      <c r="E19" s="486"/>
      <c r="F19" s="1"/>
      <c r="I19" s="103"/>
    </row>
    <row r="20" spans="1:10" ht="14.25" thickBot="1">
      <c r="A20" s="85" t="s">
        <v>106</v>
      </c>
      <c r="B20" s="6"/>
      <c r="C20" s="6"/>
      <c r="D20" s="6"/>
      <c r="E20" s="6"/>
      <c r="G20" s="6"/>
      <c r="H20" s="6"/>
      <c r="J20" s="22"/>
    </row>
    <row r="21" spans="1:10" ht="30" customHeight="1">
      <c r="A21" s="413" t="s">
        <v>16</v>
      </c>
      <c r="B21" s="414" t="s">
        <v>8</v>
      </c>
      <c r="C21" s="414" t="s">
        <v>47</v>
      </c>
      <c r="D21" s="414" t="s">
        <v>21</v>
      </c>
      <c r="E21" s="414" t="s">
        <v>22</v>
      </c>
      <c r="F21" s="414" t="s">
        <v>343</v>
      </c>
      <c r="G21" s="414" t="s">
        <v>658</v>
      </c>
      <c r="H21" s="414" t="s">
        <v>659</v>
      </c>
      <c r="I21" s="403" t="s">
        <v>660</v>
      </c>
      <c r="J21" s="415" t="s">
        <v>661</v>
      </c>
    </row>
    <row r="22" spans="1:10" ht="14.25" customHeight="1">
      <c r="A22" s="363">
        <v>1</v>
      </c>
      <c r="B22" s="40" t="s">
        <v>56</v>
      </c>
      <c r="C22" s="40" t="s">
        <v>890</v>
      </c>
      <c r="D22" s="39">
        <v>7771406181</v>
      </c>
      <c r="E22" s="39">
        <v>632362231</v>
      </c>
      <c r="F22" s="43" t="s">
        <v>91</v>
      </c>
      <c r="G22" s="39">
        <v>11</v>
      </c>
      <c r="H22" s="39" t="s">
        <v>91</v>
      </c>
      <c r="I22" s="247">
        <v>1154090</v>
      </c>
      <c r="J22" s="365" t="s">
        <v>91</v>
      </c>
    </row>
    <row r="23" spans="1:10" ht="14.25" customHeight="1">
      <c r="A23" s="363">
        <v>2</v>
      </c>
      <c r="B23" s="40" t="s">
        <v>57</v>
      </c>
      <c r="C23" s="40" t="s">
        <v>891</v>
      </c>
      <c r="D23" s="39">
        <v>7772280049</v>
      </c>
      <c r="E23" s="39">
        <v>632362254</v>
      </c>
      <c r="F23" s="43" t="s">
        <v>833</v>
      </c>
      <c r="G23" s="39">
        <v>10</v>
      </c>
      <c r="H23" s="39" t="s">
        <v>91</v>
      </c>
      <c r="I23" s="247">
        <v>1444001</v>
      </c>
      <c r="J23" s="365" t="s">
        <v>91</v>
      </c>
    </row>
    <row r="24" spans="1:10" ht="57" thickBot="1">
      <c r="A24" s="366">
        <v>3</v>
      </c>
      <c r="B24" s="367" t="s">
        <v>59</v>
      </c>
      <c r="C24" s="367" t="s">
        <v>892</v>
      </c>
      <c r="D24" s="373">
        <v>7831712221</v>
      </c>
      <c r="E24" s="373">
        <v>302709325</v>
      </c>
      <c r="F24" s="374" t="s">
        <v>894</v>
      </c>
      <c r="G24" s="373">
        <v>22</v>
      </c>
      <c r="H24" s="373" t="s">
        <v>91</v>
      </c>
      <c r="I24" s="371">
        <v>4113969</v>
      </c>
      <c r="J24" s="372" t="s">
        <v>893</v>
      </c>
    </row>
    <row r="25" spans="1:8" ht="13.5">
      <c r="A25" s="5"/>
      <c r="B25" s="6"/>
      <c r="C25" s="6"/>
      <c r="D25" s="6"/>
      <c r="E25" s="6"/>
      <c r="G25" s="6"/>
      <c r="H25" s="6"/>
    </row>
    <row r="26" spans="1:8" ht="13.5">
      <c r="A26" s="5"/>
      <c r="B26" s="6"/>
      <c r="C26" s="6"/>
      <c r="D26" s="6"/>
      <c r="E26" s="6"/>
      <c r="G26" s="6"/>
      <c r="H26" s="6"/>
    </row>
    <row r="27" spans="1:8" ht="13.5">
      <c r="A27" s="5"/>
      <c r="B27" s="6"/>
      <c r="C27" s="6"/>
      <c r="D27" s="6"/>
      <c r="E27" s="6"/>
      <c r="G27" s="6"/>
      <c r="H27" s="6"/>
    </row>
    <row r="28" spans="1:8" ht="13.5">
      <c r="A28" s="5"/>
      <c r="B28" s="6"/>
      <c r="C28" s="6"/>
      <c r="D28" s="6"/>
      <c r="E28" s="6"/>
      <c r="G28" s="6"/>
      <c r="H28" s="6"/>
    </row>
    <row r="29" spans="1:8" ht="13.5">
      <c r="A29" s="5"/>
      <c r="B29" s="6"/>
      <c r="C29" s="6"/>
      <c r="D29" s="6"/>
      <c r="E29" s="6"/>
      <c r="G29" s="6"/>
      <c r="H29" s="6"/>
    </row>
    <row r="30" spans="1:9" ht="30.75" customHeight="1">
      <c r="A30" s="23"/>
      <c r="B30" s="486"/>
      <c r="C30" s="486"/>
      <c r="D30" s="486"/>
      <c r="E30" s="486"/>
      <c r="F30" s="1"/>
      <c r="I30" s="103"/>
    </row>
    <row r="31" spans="1:8" ht="19.5" customHeight="1">
      <c r="A31" s="5"/>
      <c r="B31" s="6"/>
      <c r="C31" s="6"/>
      <c r="D31" s="6"/>
      <c r="E31" s="6"/>
      <c r="G31" s="6"/>
      <c r="H31" s="6"/>
    </row>
    <row r="32" spans="1:8" ht="21" customHeight="1">
      <c r="A32" s="5"/>
      <c r="B32" s="6"/>
      <c r="C32" s="6"/>
      <c r="D32" s="6"/>
      <c r="E32" s="6"/>
      <c r="G32" s="6"/>
      <c r="H32" s="6"/>
    </row>
    <row r="33" spans="1:8" ht="21" customHeight="1">
      <c r="A33" s="5"/>
      <c r="B33" s="6"/>
      <c r="C33" s="6"/>
      <c r="D33" s="6"/>
      <c r="E33" s="6"/>
      <c r="G33" s="6"/>
      <c r="H33" s="6"/>
    </row>
    <row r="34" spans="1:8" ht="21" customHeight="1">
      <c r="A34" s="5"/>
      <c r="B34" s="6"/>
      <c r="C34" s="6"/>
      <c r="D34" s="6"/>
      <c r="E34" s="6"/>
      <c r="G34" s="6"/>
      <c r="H34" s="6"/>
    </row>
    <row r="35" spans="1:8" ht="13.5" customHeight="1">
      <c r="A35" s="5"/>
      <c r="B35" s="6"/>
      <c r="C35" s="6"/>
      <c r="D35" s="6"/>
      <c r="E35" s="6"/>
      <c r="G35" s="6"/>
      <c r="H35" s="6"/>
    </row>
    <row r="36" spans="1:8" ht="13.5">
      <c r="A36" s="5"/>
      <c r="B36" s="6"/>
      <c r="C36" s="6"/>
      <c r="D36" s="6"/>
      <c r="E36" s="6"/>
      <c r="G36" s="6"/>
      <c r="H36" s="6"/>
    </row>
    <row r="37" spans="1:8" ht="13.5">
      <c r="A37" s="5"/>
      <c r="B37" s="6"/>
      <c r="C37" s="6"/>
      <c r="D37" s="6"/>
      <c r="E37" s="6"/>
      <c r="G37" s="6"/>
      <c r="H37" s="6"/>
    </row>
    <row r="38" spans="1:8" ht="10.5" customHeight="1">
      <c r="A38" s="5"/>
      <c r="B38" s="6"/>
      <c r="C38" s="6"/>
      <c r="D38" s="6"/>
      <c r="E38" s="6"/>
      <c r="G38" s="6"/>
      <c r="H38" s="6"/>
    </row>
    <row r="39" spans="1:8" ht="13.5">
      <c r="A39" s="5"/>
      <c r="B39" s="6"/>
      <c r="C39" s="6"/>
      <c r="D39" s="6"/>
      <c r="E39" s="6"/>
      <c r="G39" s="6"/>
      <c r="H39" s="6"/>
    </row>
    <row r="40" spans="1:8" ht="6" customHeight="1">
      <c r="A40" s="5"/>
      <c r="B40" s="6"/>
      <c r="C40" s="6"/>
      <c r="D40" s="6"/>
      <c r="E40" s="6"/>
      <c r="G40" s="6"/>
      <c r="H40" s="6"/>
    </row>
    <row r="41" spans="1:8" ht="13.5">
      <c r="A41" s="5"/>
      <c r="B41" s="6"/>
      <c r="C41" s="6"/>
      <c r="D41" s="6"/>
      <c r="E41" s="6"/>
      <c r="G41" s="6"/>
      <c r="H41" s="6"/>
    </row>
    <row r="42" spans="1:8" ht="9" customHeight="1">
      <c r="A42" s="5"/>
      <c r="B42" s="6"/>
      <c r="C42" s="6"/>
      <c r="D42" s="6"/>
      <c r="E42" s="6"/>
      <c r="G42" s="6"/>
      <c r="H42" s="6"/>
    </row>
    <row r="43" spans="1:8" ht="10.5" customHeight="1">
      <c r="A43" s="5"/>
      <c r="B43" s="6"/>
      <c r="C43" s="6"/>
      <c r="D43" s="6"/>
      <c r="E43" s="6"/>
      <c r="G43" s="6"/>
      <c r="H43" s="6"/>
    </row>
    <row r="44" spans="1:8" ht="13.5">
      <c r="A44" s="5"/>
      <c r="B44" s="6"/>
      <c r="C44" s="6"/>
      <c r="D44" s="6"/>
      <c r="E44" s="6"/>
      <c r="G44" s="6"/>
      <c r="H44" s="6"/>
    </row>
    <row r="45" spans="1:8" ht="13.5">
      <c r="A45" s="5"/>
      <c r="B45" s="6"/>
      <c r="C45" s="6"/>
      <c r="D45" s="6"/>
      <c r="E45" s="6"/>
      <c r="G45" s="6"/>
      <c r="H45" s="6"/>
    </row>
    <row r="46" spans="1:8" ht="13.5">
      <c r="A46" s="5"/>
      <c r="B46" s="6"/>
      <c r="C46" s="6"/>
      <c r="D46" s="6"/>
      <c r="E46" s="6"/>
      <c r="G46" s="6"/>
      <c r="H46" s="6"/>
    </row>
    <row r="47" spans="1:8" ht="13.5">
      <c r="A47" s="5"/>
      <c r="B47" s="6"/>
      <c r="C47" s="6"/>
      <c r="D47" s="6"/>
      <c r="E47" s="6"/>
      <c r="G47" s="6"/>
      <c r="H47" s="6"/>
    </row>
    <row r="48" spans="1:8" ht="10.5" customHeight="1">
      <c r="A48" s="5"/>
      <c r="B48" s="6"/>
      <c r="C48" s="6"/>
      <c r="D48" s="6"/>
      <c r="E48" s="6"/>
      <c r="G48" s="6"/>
      <c r="H48" s="6"/>
    </row>
    <row r="49" spans="1:8" ht="13.5">
      <c r="A49" s="5"/>
      <c r="B49" s="6"/>
      <c r="C49" s="6"/>
      <c r="D49" s="6"/>
      <c r="E49" s="6"/>
      <c r="G49" s="6"/>
      <c r="H49" s="6"/>
    </row>
    <row r="50" spans="1:8" ht="8.25" customHeight="1">
      <c r="A50" s="6"/>
      <c r="B50" s="6"/>
      <c r="C50" s="6"/>
      <c r="D50" s="6"/>
      <c r="E50" s="6"/>
      <c r="G50" s="6"/>
      <c r="H50" s="6"/>
    </row>
    <row r="51" spans="1:8" ht="13.5">
      <c r="A51" s="6"/>
      <c r="B51" s="6"/>
      <c r="C51" s="6"/>
      <c r="D51" s="6"/>
      <c r="E51" s="6"/>
      <c r="G51" s="6"/>
      <c r="H51" s="6"/>
    </row>
    <row r="52" spans="1:8" ht="9" customHeight="1">
      <c r="A52" s="6"/>
      <c r="B52" s="6"/>
      <c r="C52" s="6"/>
      <c r="D52" s="6"/>
      <c r="E52" s="6"/>
      <c r="G52" s="6"/>
      <c r="H52" s="6"/>
    </row>
    <row r="53" spans="1:9" ht="9.75" customHeight="1">
      <c r="A53" s="8"/>
      <c r="B53" s="8"/>
      <c r="C53" s="8"/>
      <c r="D53" s="8"/>
      <c r="E53" s="8"/>
      <c r="F53" s="154"/>
      <c r="G53" s="8"/>
      <c r="H53" s="8"/>
      <c r="I53" s="249"/>
    </row>
    <row r="54" spans="1:9" ht="14.25" customHeight="1">
      <c r="A54" s="8"/>
      <c r="B54" s="9"/>
      <c r="C54" s="10"/>
      <c r="D54" s="9"/>
      <c r="E54" s="10"/>
      <c r="F54" s="155"/>
      <c r="G54" s="9"/>
      <c r="H54" s="10"/>
      <c r="I54" s="250"/>
    </row>
    <row r="55" spans="1:9" ht="14.25" customHeight="1" thickBot="1">
      <c r="A55" s="8"/>
      <c r="B55" s="8"/>
      <c r="C55" s="8"/>
      <c r="D55" s="9"/>
      <c r="E55" s="10"/>
      <c r="F55" s="155"/>
      <c r="G55" s="9"/>
      <c r="H55" s="10"/>
      <c r="I55" s="250"/>
    </row>
    <row r="56" spans="1:9" ht="14.25" customHeight="1">
      <c r="A56" s="12"/>
      <c r="B56" s="12"/>
      <c r="C56" s="12"/>
      <c r="D56" s="13"/>
      <c r="E56" s="14"/>
      <c r="F56" s="156"/>
      <c r="G56" s="13"/>
      <c r="H56" s="14"/>
      <c r="I56" s="251"/>
    </row>
    <row r="57" spans="1:9" ht="14.25" customHeight="1">
      <c r="A57" s="11"/>
      <c r="B57" s="8"/>
      <c r="C57" s="8"/>
      <c r="D57" s="8"/>
      <c r="E57" s="8"/>
      <c r="F57" s="154"/>
      <c r="G57" s="8"/>
      <c r="H57" s="8"/>
      <c r="I57" s="249"/>
    </row>
    <row r="58" spans="1:9" ht="33.75" customHeight="1">
      <c r="A58" s="487"/>
      <c r="B58" s="488"/>
      <c r="C58" s="488"/>
      <c r="D58" s="488"/>
      <c r="E58" s="488"/>
      <c r="F58" s="1"/>
      <c r="I58" s="103"/>
    </row>
    <row r="59" spans="1:9" ht="14.25" customHeight="1">
      <c r="A59" s="11"/>
      <c r="B59" s="8"/>
      <c r="C59" s="8"/>
      <c r="D59" s="8"/>
      <c r="E59" s="8"/>
      <c r="F59" s="154"/>
      <c r="G59" s="8"/>
      <c r="H59" s="8"/>
      <c r="I59" s="249"/>
    </row>
    <row r="60" spans="1:9" ht="14.25" customHeight="1">
      <c r="A60" s="11"/>
      <c r="B60" s="8"/>
      <c r="C60" s="8"/>
      <c r="D60" s="8"/>
      <c r="E60" s="8"/>
      <c r="F60" s="154"/>
      <c r="G60" s="8"/>
      <c r="H60" s="8"/>
      <c r="I60" s="249"/>
    </row>
    <row r="61" spans="1:9" ht="14.25" customHeight="1">
      <c r="A61" s="11"/>
      <c r="B61" s="8"/>
      <c r="C61" s="8"/>
      <c r="D61" s="8"/>
      <c r="E61" s="8"/>
      <c r="F61" s="154"/>
      <c r="G61" s="8"/>
      <c r="H61" s="8"/>
      <c r="I61" s="249"/>
    </row>
    <row r="62" spans="1:9" ht="17.25" customHeight="1">
      <c r="A62" s="489"/>
      <c r="B62" s="489"/>
      <c r="C62" s="489"/>
      <c r="D62" s="489"/>
      <c r="E62" s="489"/>
      <c r="F62" s="1"/>
      <c r="I62" s="103"/>
    </row>
    <row r="63" spans="1:9" ht="12.75">
      <c r="A63" s="491"/>
      <c r="B63" s="491"/>
      <c r="C63" s="491"/>
      <c r="D63" s="491"/>
      <c r="E63" s="491"/>
      <c r="F63" s="1"/>
      <c r="I63" s="103"/>
    </row>
    <row r="64" spans="1:9" ht="12.75">
      <c r="A64" s="491"/>
      <c r="B64" s="491"/>
      <c r="C64" s="491"/>
      <c r="D64" s="491"/>
      <c r="E64" s="491"/>
      <c r="F64" s="1"/>
      <c r="I64" s="103"/>
    </row>
    <row r="65" spans="1:9" ht="12.75">
      <c r="A65" s="490"/>
      <c r="B65" s="490"/>
      <c r="C65" s="490"/>
      <c r="D65" s="490"/>
      <c r="E65" s="490"/>
      <c r="F65" s="1"/>
      <c r="I65" s="103"/>
    </row>
  </sheetData>
  <sheetProtection/>
  <mergeCells count="7">
    <mergeCell ref="B19:E19"/>
    <mergeCell ref="B30:E30"/>
    <mergeCell ref="A58:E58"/>
    <mergeCell ref="A62:E62"/>
    <mergeCell ref="A65:E65"/>
    <mergeCell ref="A63:E63"/>
    <mergeCell ref="A64:E64"/>
  </mergeCells>
  <printOptions horizontalCentered="1"/>
  <pageMargins left="0.1968503937007874" right="0.2755905511811024" top="0.3937007874015748" bottom="0.16" header="0.5118110236220472" footer="0.5118110236220472"/>
  <pageSetup fitToHeight="1" fitToWidth="1" horizontalDpi="600" verticalDpi="600" orientation="landscape" paperSize="9" scale="67" r:id="rId1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8"/>
  <sheetViews>
    <sheetView view="pageBreakPreview" zoomScale="70" zoomScaleSheetLayoutView="70" zoomScalePageLayoutView="0" workbookViewId="0" topLeftCell="A117">
      <selection activeCell="C26" sqref="C26"/>
    </sheetView>
  </sheetViews>
  <sheetFormatPr defaultColWidth="9.140625" defaultRowHeight="12.75"/>
  <cols>
    <col min="1" max="1" width="6.28125" style="19" customWidth="1"/>
    <col min="2" max="2" width="26.8515625" style="36" customWidth="1"/>
    <col min="3" max="3" width="24.7109375" style="36" customWidth="1"/>
    <col min="4" max="5" width="14.28125" style="26" customWidth="1"/>
    <col min="6" max="6" width="15.421875" style="26" customWidth="1"/>
    <col min="7" max="7" width="14.28125" style="31" customWidth="1"/>
    <col min="8" max="8" width="28.00390625" style="427" customWidth="1"/>
    <col min="9" max="9" width="25.140625" style="409" customWidth="1"/>
    <col min="10" max="10" width="47.140625" style="71" customWidth="1"/>
    <col min="11" max="11" width="34.8515625" style="36" customWidth="1"/>
    <col min="12" max="14" width="21.57421875" style="31" customWidth="1"/>
    <col min="15" max="15" width="66.8515625" style="26" customWidth="1"/>
    <col min="16" max="21" width="18.140625" style="26" customWidth="1"/>
    <col min="22" max="25" width="16.00390625" style="26" customWidth="1"/>
    <col min="26" max="26" width="9.140625" style="44" customWidth="1"/>
    <col min="27" max="27" width="18.421875" style="44" customWidth="1"/>
    <col min="28" max="16384" width="9.140625" style="44" customWidth="1"/>
  </cols>
  <sheetData>
    <row r="1" spans="1:21" ht="21" customHeight="1" thickBot="1">
      <c r="A1" s="191" t="s">
        <v>40</v>
      </c>
      <c r="B1" s="134"/>
      <c r="C1" s="135"/>
      <c r="D1" s="41"/>
      <c r="E1" s="41"/>
      <c r="F1" s="41"/>
      <c r="G1" s="301"/>
      <c r="I1" s="448"/>
      <c r="J1" s="66"/>
      <c r="K1" s="136"/>
      <c r="L1" s="481"/>
      <c r="M1" s="481"/>
      <c r="N1" s="481"/>
      <c r="O1" s="137"/>
      <c r="P1" s="137"/>
      <c r="Q1" s="137"/>
      <c r="R1" s="137"/>
      <c r="S1" s="137"/>
      <c r="T1" s="137"/>
      <c r="U1" s="137"/>
    </row>
    <row r="2" spans="1:21" ht="15">
      <c r="A2" s="97"/>
      <c r="B2" s="83"/>
      <c r="C2" s="28"/>
      <c r="D2" s="2"/>
      <c r="E2" s="2"/>
      <c r="F2" s="2"/>
      <c r="G2" s="2"/>
      <c r="I2" s="449"/>
      <c r="J2" s="72"/>
      <c r="K2" s="52"/>
      <c r="O2" s="31"/>
      <c r="P2" s="31"/>
      <c r="Q2" s="31"/>
      <c r="R2" s="31"/>
      <c r="S2" s="31"/>
      <c r="T2" s="31"/>
      <c r="U2" s="31"/>
    </row>
    <row r="3" spans="1:25" s="197" customFormat="1" ht="24.75" customHeight="1">
      <c r="A3" s="497" t="s">
        <v>0</v>
      </c>
      <c r="B3" s="498" t="s">
        <v>18</v>
      </c>
      <c r="C3" s="494" t="s">
        <v>19</v>
      </c>
      <c r="D3" s="495" t="s">
        <v>46</v>
      </c>
      <c r="E3" s="416" t="s">
        <v>45</v>
      </c>
      <c r="F3" s="495" t="s">
        <v>31</v>
      </c>
      <c r="G3" s="495" t="s">
        <v>87</v>
      </c>
      <c r="H3" s="499" t="s">
        <v>1000</v>
      </c>
      <c r="I3" s="500" t="s">
        <v>995</v>
      </c>
      <c r="J3" s="493" t="s">
        <v>136</v>
      </c>
      <c r="K3" s="494" t="s">
        <v>1</v>
      </c>
      <c r="L3" s="492" t="s">
        <v>3</v>
      </c>
      <c r="M3" s="492"/>
      <c r="N3" s="492"/>
      <c r="O3" s="492" t="s">
        <v>38</v>
      </c>
      <c r="P3" s="492" t="s">
        <v>43</v>
      </c>
      <c r="Q3" s="492"/>
      <c r="R3" s="492"/>
      <c r="S3" s="492"/>
      <c r="T3" s="492"/>
      <c r="U3" s="492"/>
      <c r="V3" s="297" t="s">
        <v>73</v>
      </c>
      <c r="W3" s="492" t="s">
        <v>2</v>
      </c>
      <c r="X3" s="492" t="s">
        <v>20</v>
      </c>
      <c r="Y3" s="492" t="s">
        <v>44</v>
      </c>
    </row>
    <row r="4" spans="1:25" s="197" customFormat="1" ht="66" customHeight="1">
      <c r="A4" s="497"/>
      <c r="B4" s="498"/>
      <c r="C4" s="494"/>
      <c r="D4" s="495"/>
      <c r="E4" s="417"/>
      <c r="F4" s="495"/>
      <c r="G4" s="496"/>
      <c r="H4" s="499"/>
      <c r="I4" s="500"/>
      <c r="J4" s="493"/>
      <c r="K4" s="494"/>
      <c r="L4" s="468" t="s">
        <v>4</v>
      </c>
      <c r="M4" s="468" t="s">
        <v>5</v>
      </c>
      <c r="N4" s="468" t="s">
        <v>6</v>
      </c>
      <c r="O4" s="492"/>
      <c r="P4" s="295" t="s">
        <v>32</v>
      </c>
      <c r="Q4" s="295" t="s">
        <v>33</v>
      </c>
      <c r="R4" s="295" t="s">
        <v>34</v>
      </c>
      <c r="S4" s="295" t="s">
        <v>35</v>
      </c>
      <c r="T4" s="295" t="s">
        <v>36</v>
      </c>
      <c r="U4" s="295" t="s">
        <v>37</v>
      </c>
      <c r="V4" s="297"/>
      <c r="W4" s="492"/>
      <c r="X4" s="492"/>
      <c r="Y4" s="492"/>
    </row>
    <row r="5" spans="1:25" s="396" customFormat="1" ht="15.75" customHeight="1">
      <c r="A5" s="391" t="s">
        <v>61</v>
      </c>
      <c r="B5" s="384"/>
      <c r="C5" s="392"/>
      <c r="D5" s="393"/>
      <c r="E5" s="393"/>
      <c r="F5" s="393"/>
      <c r="G5" s="393"/>
      <c r="H5" s="428"/>
      <c r="I5" s="450"/>
      <c r="J5" s="395"/>
      <c r="K5" s="385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</row>
    <row r="6" spans="1:25" s="46" customFormat="1" ht="26.25">
      <c r="A6" s="116">
        <v>1</v>
      </c>
      <c r="B6" s="325" t="s">
        <v>662</v>
      </c>
      <c r="C6" s="325" t="s">
        <v>138</v>
      </c>
      <c r="D6" s="326" t="s">
        <v>139</v>
      </c>
      <c r="E6" s="326" t="s">
        <v>60</v>
      </c>
      <c r="F6" s="327" t="s">
        <v>60</v>
      </c>
      <c r="G6" s="326">
        <v>1905</v>
      </c>
      <c r="H6" s="429">
        <v>5323000</v>
      </c>
      <c r="I6" s="451" t="s">
        <v>818</v>
      </c>
      <c r="J6" s="256" t="s">
        <v>140</v>
      </c>
      <c r="K6" s="328" t="s">
        <v>141</v>
      </c>
      <c r="L6" s="326" t="s">
        <v>142</v>
      </c>
      <c r="M6" s="326" t="s">
        <v>143</v>
      </c>
      <c r="N6" s="326" t="s">
        <v>144</v>
      </c>
      <c r="O6" s="326" t="s">
        <v>145</v>
      </c>
      <c r="P6" s="326" t="s">
        <v>146</v>
      </c>
      <c r="Q6" s="326" t="s">
        <v>147</v>
      </c>
      <c r="R6" s="326" t="s">
        <v>146</v>
      </c>
      <c r="S6" s="326" t="s">
        <v>148</v>
      </c>
      <c r="T6" s="326" t="s">
        <v>146</v>
      </c>
      <c r="U6" s="326" t="s">
        <v>149</v>
      </c>
      <c r="V6" s="326">
        <v>1049</v>
      </c>
      <c r="W6" s="329">
        <v>3</v>
      </c>
      <c r="X6" s="329" t="s">
        <v>139</v>
      </c>
      <c r="Y6" s="330" t="s">
        <v>60</v>
      </c>
    </row>
    <row r="7" spans="1:25" s="242" customFormat="1" ht="15">
      <c r="A7" s="116">
        <v>2</v>
      </c>
      <c r="B7" s="331" t="s">
        <v>166</v>
      </c>
      <c r="C7" s="331" t="s">
        <v>167</v>
      </c>
      <c r="D7" s="332" t="s">
        <v>139</v>
      </c>
      <c r="E7" s="332" t="s">
        <v>60</v>
      </c>
      <c r="F7" s="333" t="s">
        <v>60</v>
      </c>
      <c r="G7" s="332">
        <v>1988</v>
      </c>
      <c r="H7" s="430">
        <v>2947000</v>
      </c>
      <c r="I7" s="451" t="s">
        <v>818</v>
      </c>
      <c r="J7" s="257" t="s">
        <v>670</v>
      </c>
      <c r="K7" s="334" t="s">
        <v>168</v>
      </c>
      <c r="L7" s="332" t="s">
        <v>142</v>
      </c>
      <c r="M7" s="332" t="s">
        <v>143</v>
      </c>
      <c r="N7" s="332" t="s">
        <v>144</v>
      </c>
      <c r="O7" s="332" t="s">
        <v>169</v>
      </c>
      <c r="P7" s="332" t="s">
        <v>146</v>
      </c>
      <c r="Q7" s="332" t="s">
        <v>170</v>
      </c>
      <c r="R7" s="332" t="s">
        <v>146</v>
      </c>
      <c r="S7" s="332" t="s">
        <v>148</v>
      </c>
      <c r="T7" s="332" t="s">
        <v>148</v>
      </c>
      <c r="U7" s="332" t="s">
        <v>146</v>
      </c>
      <c r="V7" s="335" t="s">
        <v>171</v>
      </c>
      <c r="W7" s="335">
        <v>2</v>
      </c>
      <c r="X7" s="335" t="s">
        <v>60</v>
      </c>
      <c r="Y7" s="336" t="s">
        <v>60</v>
      </c>
    </row>
    <row r="8" spans="1:25" s="46" customFormat="1" ht="66">
      <c r="A8" s="116">
        <v>3</v>
      </c>
      <c r="B8" s="207" t="s">
        <v>175</v>
      </c>
      <c r="C8" s="207"/>
      <c r="D8" s="254" t="s">
        <v>139</v>
      </c>
      <c r="E8" s="254" t="s">
        <v>60</v>
      </c>
      <c r="F8" s="254" t="s">
        <v>60</v>
      </c>
      <c r="G8" s="254">
        <v>1991</v>
      </c>
      <c r="H8" s="431">
        <v>1813000</v>
      </c>
      <c r="I8" s="451" t="s">
        <v>818</v>
      </c>
      <c r="J8" s="258" t="s">
        <v>671</v>
      </c>
      <c r="K8" s="207" t="s">
        <v>176</v>
      </c>
      <c r="L8" s="158" t="s">
        <v>142</v>
      </c>
      <c r="M8" s="158" t="s">
        <v>143</v>
      </c>
      <c r="N8" s="158" t="s">
        <v>665</v>
      </c>
      <c r="O8" s="158"/>
      <c r="P8" s="332" t="s">
        <v>146</v>
      </c>
      <c r="Q8" s="254" t="s">
        <v>146</v>
      </c>
      <c r="R8" s="254" t="s">
        <v>146</v>
      </c>
      <c r="S8" s="254" t="s">
        <v>146</v>
      </c>
      <c r="T8" s="254" t="s">
        <v>177</v>
      </c>
      <c r="U8" s="254" t="s">
        <v>146</v>
      </c>
      <c r="V8" s="204" t="s">
        <v>178</v>
      </c>
      <c r="W8" s="204">
        <v>2</v>
      </c>
      <c r="X8" s="204" t="s">
        <v>139</v>
      </c>
      <c r="Y8" s="204" t="s">
        <v>60</v>
      </c>
    </row>
    <row r="9" spans="1:25" s="46" customFormat="1" ht="66">
      <c r="A9" s="116">
        <v>4</v>
      </c>
      <c r="B9" s="321" t="s">
        <v>663</v>
      </c>
      <c r="C9" s="321" t="s">
        <v>181</v>
      </c>
      <c r="D9" s="313" t="s">
        <v>139</v>
      </c>
      <c r="E9" s="313" t="s">
        <v>60</v>
      </c>
      <c r="F9" s="313" t="s">
        <v>60</v>
      </c>
      <c r="G9" s="313">
        <v>1904</v>
      </c>
      <c r="H9" s="432">
        <v>2108820.65</v>
      </c>
      <c r="I9" s="451" t="s">
        <v>172</v>
      </c>
      <c r="J9" s="259" t="s">
        <v>664</v>
      </c>
      <c r="K9" s="321" t="s">
        <v>1001</v>
      </c>
      <c r="L9" s="313" t="s">
        <v>142</v>
      </c>
      <c r="M9" s="313" t="s">
        <v>143</v>
      </c>
      <c r="N9" s="313" t="s">
        <v>665</v>
      </c>
      <c r="O9" s="313" t="s">
        <v>666</v>
      </c>
      <c r="P9" s="313" t="s">
        <v>146</v>
      </c>
      <c r="Q9" s="313" t="s">
        <v>149</v>
      </c>
      <c r="R9" s="313" t="s">
        <v>146</v>
      </c>
      <c r="S9" s="313" t="s">
        <v>146</v>
      </c>
      <c r="T9" s="313" t="s">
        <v>146</v>
      </c>
      <c r="U9" s="313" t="s">
        <v>146</v>
      </c>
      <c r="V9" s="337">
        <v>463.48</v>
      </c>
      <c r="W9" s="337">
        <v>3</v>
      </c>
      <c r="X9" s="337" t="s">
        <v>139</v>
      </c>
      <c r="Y9" s="337" t="s">
        <v>139</v>
      </c>
    </row>
    <row r="10" spans="1:25" s="46" customFormat="1" ht="15">
      <c r="A10" s="116">
        <v>5</v>
      </c>
      <c r="B10" s="338" t="s">
        <v>180</v>
      </c>
      <c r="C10" s="338"/>
      <c r="D10" s="339" t="s">
        <v>139</v>
      </c>
      <c r="E10" s="339" t="s">
        <v>60</v>
      </c>
      <c r="F10" s="339" t="s">
        <v>60</v>
      </c>
      <c r="G10" s="339">
        <v>2019</v>
      </c>
      <c r="H10" s="433">
        <v>121493.25</v>
      </c>
      <c r="I10" s="452" t="s">
        <v>172</v>
      </c>
      <c r="J10" s="260"/>
      <c r="K10" s="338" t="s">
        <v>164</v>
      </c>
      <c r="L10" s="339" t="s">
        <v>91</v>
      </c>
      <c r="M10" s="339" t="s">
        <v>91</v>
      </c>
      <c r="N10" s="339" t="s">
        <v>91</v>
      </c>
      <c r="O10" s="332"/>
      <c r="P10" s="339" t="s">
        <v>91</v>
      </c>
      <c r="Q10" s="339" t="s">
        <v>91</v>
      </c>
      <c r="R10" s="339" t="s">
        <v>91</v>
      </c>
      <c r="S10" s="339" t="s">
        <v>91</v>
      </c>
      <c r="T10" s="339" t="s">
        <v>91</v>
      </c>
      <c r="U10" s="339" t="s">
        <v>91</v>
      </c>
      <c r="V10" s="339" t="s">
        <v>91</v>
      </c>
      <c r="W10" s="339" t="s">
        <v>91</v>
      </c>
      <c r="X10" s="339" t="s">
        <v>91</v>
      </c>
      <c r="Y10" s="339" t="s">
        <v>91</v>
      </c>
    </row>
    <row r="11" spans="1:25" s="46" customFormat="1" ht="15">
      <c r="A11" s="116">
        <v>6</v>
      </c>
      <c r="B11" s="331" t="s">
        <v>165</v>
      </c>
      <c r="C11" s="331"/>
      <c r="D11" s="332" t="s">
        <v>139</v>
      </c>
      <c r="E11" s="332" t="s">
        <v>91</v>
      </c>
      <c r="F11" s="332" t="s">
        <v>91</v>
      </c>
      <c r="G11" s="332">
        <v>2014</v>
      </c>
      <c r="H11" s="433">
        <v>10165.32</v>
      </c>
      <c r="I11" s="452" t="s">
        <v>172</v>
      </c>
      <c r="J11" s="257"/>
      <c r="K11" s="334" t="s">
        <v>164</v>
      </c>
      <c r="L11" s="339" t="s">
        <v>91</v>
      </c>
      <c r="M11" s="339" t="s">
        <v>91</v>
      </c>
      <c r="N11" s="339" t="s">
        <v>91</v>
      </c>
      <c r="O11" s="332"/>
      <c r="P11" s="339" t="s">
        <v>91</v>
      </c>
      <c r="Q11" s="339" t="s">
        <v>91</v>
      </c>
      <c r="R11" s="339" t="s">
        <v>91</v>
      </c>
      <c r="S11" s="339" t="s">
        <v>91</v>
      </c>
      <c r="T11" s="339" t="s">
        <v>91</v>
      </c>
      <c r="U11" s="339" t="s">
        <v>91</v>
      </c>
      <c r="V11" s="339" t="s">
        <v>91</v>
      </c>
      <c r="W11" s="339" t="s">
        <v>91</v>
      </c>
      <c r="X11" s="339" t="s">
        <v>91</v>
      </c>
      <c r="Y11" s="339" t="s">
        <v>91</v>
      </c>
    </row>
    <row r="12" spans="1:25" s="46" customFormat="1" ht="15">
      <c r="A12" s="116">
        <v>7</v>
      </c>
      <c r="B12" s="340" t="s">
        <v>150</v>
      </c>
      <c r="C12" s="338"/>
      <c r="D12" s="339" t="s">
        <v>139</v>
      </c>
      <c r="E12" s="332" t="s">
        <v>91</v>
      </c>
      <c r="F12" s="332" t="s">
        <v>91</v>
      </c>
      <c r="G12" s="339" t="s">
        <v>91</v>
      </c>
      <c r="H12" s="433">
        <v>1062551.3</v>
      </c>
      <c r="I12" s="452" t="s">
        <v>172</v>
      </c>
      <c r="J12" s="260" t="s">
        <v>151</v>
      </c>
      <c r="K12" s="338" t="s">
        <v>152</v>
      </c>
      <c r="L12" s="339" t="s">
        <v>91</v>
      </c>
      <c r="M12" s="339" t="s">
        <v>91</v>
      </c>
      <c r="N12" s="339" t="s">
        <v>91</v>
      </c>
      <c r="O12" s="332"/>
      <c r="P12" s="339" t="s">
        <v>91</v>
      </c>
      <c r="Q12" s="339" t="s">
        <v>91</v>
      </c>
      <c r="R12" s="339" t="s">
        <v>91</v>
      </c>
      <c r="S12" s="339" t="s">
        <v>91</v>
      </c>
      <c r="T12" s="339" t="s">
        <v>91</v>
      </c>
      <c r="U12" s="339" t="s">
        <v>91</v>
      </c>
      <c r="V12" s="339" t="s">
        <v>91</v>
      </c>
      <c r="W12" s="339" t="s">
        <v>91</v>
      </c>
      <c r="X12" s="339" t="s">
        <v>91</v>
      </c>
      <c r="Y12" s="339" t="s">
        <v>91</v>
      </c>
    </row>
    <row r="13" spans="1:25" s="46" customFormat="1" ht="15">
      <c r="A13" s="116">
        <v>8</v>
      </c>
      <c r="B13" s="183" t="s">
        <v>154</v>
      </c>
      <c r="C13" s="183"/>
      <c r="D13" s="339" t="s">
        <v>139</v>
      </c>
      <c r="E13" s="332" t="s">
        <v>91</v>
      </c>
      <c r="F13" s="332" t="s">
        <v>91</v>
      </c>
      <c r="G13" s="252">
        <v>2022</v>
      </c>
      <c r="H13" s="433">
        <v>130667.22</v>
      </c>
      <c r="I13" s="452" t="s">
        <v>172</v>
      </c>
      <c r="J13" s="231"/>
      <c r="K13" s="183" t="s">
        <v>153</v>
      </c>
      <c r="L13" s="339" t="s">
        <v>91</v>
      </c>
      <c r="M13" s="339" t="s">
        <v>91</v>
      </c>
      <c r="N13" s="339" t="s">
        <v>91</v>
      </c>
      <c r="O13" s="332"/>
      <c r="P13" s="339" t="s">
        <v>91</v>
      </c>
      <c r="Q13" s="339" t="s">
        <v>91</v>
      </c>
      <c r="R13" s="339" t="s">
        <v>91</v>
      </c>
      <c r="S13" s="339" t="s">
        <v>91</v>
      </c>
      <c r="T13" s="339" t="s">
        <v>91</v>
      </c>
      <c r="U13" s="339" t="s">
        <v>91</v>
      </c>
      <c r="V13" s="339" t="s">
        <v>91</v>
      </c>
      <c r="W13" s="339" t="s">
        <v>91</v>
      </c>
      <c r="X13" s="339" t="s">
        <v>91</v>
      </c>
      <c r="Y13" s="339" t="s">
        <v>91</v>
      </c>
    </row>
    <row r="14" spans="1:25" s="46" customFormat="1" ht="15">
      <c r="A14" s="116">
        <v>9</v>
      </c>
      <c r="B14" s="183" t="s">
        <v>154</v>
      </c>
      <c r="C14" s="183"/>
      <c r="D14" s="339" t="s">
        <v>139</v>
      </c>
      <c r="E14" s="332" t="s">
        <v>91</v>
      </c>
      <c r="F14" s="332" t="s">
        <v>91</v>
      </c>
      <c r="G14" s="252" t="s">
        <v>91</v>
      </c>
      <c r="H14" s="433">
        <v>130935.11</v>
      </c>
      <c r="I14" s="452" t="s">
        <v>172</v>
      </c>
      <c r="J14" s="231"/>
      <c r="K14" s="183" t="s">
        <v>155</v>
      </c>
      <c r="L14" s="339" t="s">
        <v>91</v>
      </c>
      <c r="M14" s="339" t="s">
        <v>91</v>
      </c>
      <c r="N14" s="339" t="s">
        <v>91</v>
      </c>
      <c r="O14" s="332"/>
      <c r="P14" s="339" t="s">
        <v>91</v>
      </c>
      <c r="Q14" s="339" t="s">
        <v>91</v>
      </c>
      <c r="R14" s="339" t="s">
        <v>91</v>
      </c>
      <c r="S14" s="339" t="s">
        <v>91</v>
      </c>
      <c r="T14" s="339" t="s">
        <v>91</v>
      </c>
      <c r="U14" s="339" t="s">
        <v>91</v>
      </c>
      <c r="V14" s="339" t="s">
        <v>91</v>
      </c>
      <c r="W14" s="339" t="s">
        <v>91</v>
      </c>
      <c r="X14" s="339" t="s">
        <v>91</v>
      </c>
      <c r="Y14" s="339" t="s">
        <v>91</v>
      </c>
    </row>
    <row r="15" spans="1:25" s="46" customFormat="1" ht="15">
      <c r="A15" s="116">
        <v>10</v>
      </c>
      <c r="B15" s="340" t="s">
        <v>150</v>
      </c>
      <c r="C15" s="183"/>
      <c r="D15" s="339" t="s">
        <v>139</v>
      </c>
      <c r="E15" s="332" t="s">
        <v>91</v>
      </c>
      <c r="F15" s="332" t="s">
        <v>91</v>
      </c>
      <c r="G15" s="252">
        <v>2021</v>
      </c>
      <c r="H15" s="433">
        <v>625925.08</v>
      </c>
      <c r="I15" s="452" t="s">
        <v>172</v>
      </c>
      <c r="J15" s="231"/>
      <c r="K15" s="183" t="s">
        <v>156</v>
      </c>
      <c r="L15" s="339" t="s">
        <v>91</v>
      </c>
      <c r="M15" s="339" t="s">
        <v>91</v>
      </c>
      <c r="N15" s="339" t="s">
        <v>91</v>
      </c>
      <c r="O15" s="332"/>
      <c r="P15" s="339" t="s">
        <v>91</v>
      </c>
      <c r="Q15" s="339" t="s">
        <v>91</v>
      </c>
      <c r="R15" s="339" t="s">
        <v>91</v>
      </c>
      <c r="S15" s="339" t="s">
        <v>91</v>
      </c>
      <c r="T15" s="339" t="s">
        <v>91</v>
      </c>
      <c r="U15" s="339" t="s">
        <v>91</v>
      </c>
      <c r="V15" s="339" t="s">
        <v>91</v>
      </c>
      <c r="W15" s="339" t="s">
        <v>91</v>
      </c>
      <c r="X15" s="339" t="s">
        <v>91</v>
      </c>
      <c r="Y15" s="339" t="s">
        <v>91</v>
      </c>
    </row>
    <row r="16" spans="1:25" s="46" customFormat="1" ht="15">
      <c r="A16" s="116">
        <v>11</v>
      </c>
      <c r="B16" s="183" t="s">
        <v>161</v>
      </c>
      <c r="C16" s="183"/>
      <c r="D16" s="339" t="s">
        <v>139</v>
      </c>
      <c r="E16" s="332" t="s">
        <v>91</v>
      </c>
      <c r="F16" s="332" t="s">
        <v>91</v>
      </c>
      <c r="G16" s="252">
        <v>2019</v>
      </c>
      <c r="H16" s="433">
        <v>190864</v>
      </c>
      <c r="I16" s="452" t="s">
        <v>172</v>
      </c>
      <c r="J16" s="231"/>
      <c r="K16" s="183" t="s">
        <v>157</v>
      </c>
      <c r="L16" s="339" t="s">
        <v>91</v>
      </c>
      <c r="M16" s="339" t="s">
        <v>91</v>
      </c>
      <c r="N16" s="339" t="s">
        <v>91</v>
      </c>
      <c r="O16" s="332"/>
      <c r="P16" s="339" t="s">
        <v>91</v>
      </c>
      <c r="Q16" s="339" t="s">
        <v>91</v>
      </c>
      <c r="R16" s="339" t="s">
        <v>91</v>
      </c>
      <c r="S16" s="339" t="s">
        <v>91</v>
      </c>
      <c r="T16" s="339" t="s">
        <v>91</v>
      </c>
      <c r="U16" s="339" t="s">
        <v>91</v>
      </c>
      <c r="V16" s="339" t="s">
        <v>91</v>
      </c>
      <c r="W16" s="339" t="s">
        <v>91</v>
      </c>
      <c r="X16" s="339" t="s">
        <v>91</v>
      </c>
      <c r="Y16" s="339" t="s">
        <v>91</v>
      </c>
    </row>
    <row r="17" spans="1:25" s="46" customFormat="1" ht="15">
      <c r="A17" s="116">
        <v>12</v>
      </c>
      <c r="B17" s="340" t="s">
        <v>150</v>
      </c>
      <c r="C17" s="183"/>
      <c r="D17" s="339" t="s">
        <v>139</v>
      </c>
      <c r="E17" s="332" t="s">
        <v>91</v>
      </c>
      <c r="F17" s="332" t="s">
        <v>91</v>
      </c>
      <c r="G17" s="252">
        <v>2018</v>
      </c>
      <c r="H17" s="433">
        <v>317260</v>
      </c>
      <c r="I17" s="452" t="s">
        <v>172</v>
      </c>
      <c r="J17" s="231"/>
      <c r="K17" s="183" t="s">
        <v>158</v>
      </c>
      <c r="L17" s="339" t="s">
        <v>91</v>
      </c>
      <c r="M17" s="339" t="s">
        <v>91</v>
      </c>
      <c r="N17" s="339" t="s">
        <v>91</v>
      </c>
      <c r="O17" s="332"/>
      <c r="P17" s="339" t="s">
        <v>91</v>
      </c>
      <c r="Q17" s="339" t="s">
        <v>91</v>
      </c>
      <c r="R17" s="339" t="s">
        <v>91</v>
      </c>
      <c r="S17" s="339" t="s">
        <v>91</v>
      </c>
      <c r="T17" s="339" t="s">
        <v>91</v>
      </c>
      <c r="U17" s="339" t="s">
        <v>91</v>
      </c>
      <c r="V17" s="339" t="s">
        <v>91</v>
      </c>
      <c r="W17" s="339" t="s">
        <v>91</v>
      </c>
      <c r="X17" s="339" t="s">
        <v>91</v>
      </c>
      <c r="Y17" s="339" t="s">
        <v>91</v>
      </c>
    </row>
    <row r="18" spans="1:25" s="46" customFormat="1" ht="15">
      <c r="A18" s="116">
        <v>13</v>
      </c>
      <c r="B18" s="340" t="s">
        <v>150</v>
      </c>
      <c r="C18" s="183"/>
      <c r="D18" s="339" t="s">
        <v>139</v>
      </c>
      <c r="E18" s="332" t="s">
        <v>91</v>
      </c>
      <c r="F18" s="332" t="s">
        <v>91</v>
      </c>
      <c r="G18" s="252" t="s">
        <v>91</v>
      </c>
      <c r="H18" s="433">
        <v>482176.52</v>
      </c>
      <c r="I18" s="452" t="s">
        <v>172</v>
      </c>
      <c r="J18" s="260" t="s">
        <v>151</v>
      </c>
      <c r="K18" s="183" t="s">
        <v>159</v>
      </c>
      <c r="L18" s="339" t="s">
        <v>91</v>
      </c>
      <c r="M18" s="339" t="s">
        <v>91</v>
      </c>
      <c r="N18" s="339" t="s">
        <v>91</v>
      </c>
      <c r="O18" s="332"/>
      <c r="P18" s="339" t="s">
        <v>91</v>
      </c>
      <c r="Q18" s="339" t="s">
        <v>91</v>
      </c>
      <c r="R18" s="339" t="s">
        <v>91</v>
      </c>
      <c r="S18" s="339" t="s">
        <v>91</v>
      </c>
      <c r="T18" s="339" t="s">
        <v>91</v>
      </c>
      <c r="U18" s="339" t="s">
        <v>91</v>
      </c>
      <c r="V18" s="339" t="s">
        <v>91</v>
      </c>
      <c r="W18" s="339" t="s">
        <v>91</v>
      </c>
      <c r="X18" s="339" t="s">
        <v>91</v>
      </c>
      <c r="Y18" s="339" t="s">
        <v>91</v>
      </c>
    </row>
    <row r="19" spans="1:25" s="46" customFormat="1" ht="15">
      <c r="A19" s="116">
        <v>14</v>
      </c>
      <c r="B19" s="340" t="s">
        <v>150</v>
      </c>
      <c r="C19" s="183"/>
      <c r="D19" s="339" t="s">
        <v>139</v>
      </c>
      <c r="E19" s="332" t="s">
        <v>91</v>
      </c>
      <c r="F19" s="332" t="s">
        <v>91</v>
      </c>
      <c r="G19" s="252" t="s">
        <v>91</v>
      </c>
      <c r="H19" s="433">
        <v>279094</v>
      </c>
      <c r="I19" s="452" t="s">
        <v>172</v>
      </c>
      <c r="J19" s="260" t="s">
        <v>151</v>
      </c>
      <c r="K19" s="183" t="s">
        <v>160</v>
      </c>
      <c r="L19" s="339" t="s">
        <v>91</v>
      </c>
      <c r="M19" s="339" t="s">
        <v>91</v>
      </c>
      <c r="N19" s="339" t="s">
        <v>91</v>
      </c>
      <c r="O19" s="332"/>
      <c r="P19" s="339" t="s">
        <v>91</v>
      </c>
      <c r="Q19" s="339" t="s">
        <v>91</v>
      </c>
      <c r="R19" s="339" t="s">
        <v>91</v>
      </c>
      <c r="S19" s="339" t="s">
        <v>91</v>
      </c>
      <c r="T19" s="339" t="s">
        <v>91</v>
      </c>
      <c r="U19" s="339" t="s">
        <v>91</v>
      </c>
      <c r="V19" s="339" t="s">
        <v>91</v>
      </c>
      <c r="W19" s="339" t="s">
        <v>91</v>
      </c>
      <c r="X19" s="339" t="s">
        <v>91</v>
      </c>
      <c r="Y19" s="339" t="s">
        <v>91</v>
      </c>
    </row>
    <row r="20" spans="1:25" s="46" customFormat="1" ht="15">
      <c r="A20" s="116">
        <v>15</v>
      </c>
      <c r="B20" s="183" t="s">
        <v>161</v>
      </c>
      <c r="C20" s="183"/>
      <c r="D20" s="339" t="s">
        <v>139</v>
      </c>
      <c r="E20" s="332" t="s">
        <v>91</v>
      </c>
      <c r="F20" s="332" t="s">
        <v>91</v>
      </c>
      <c r="G20" s="252">
        <v>2021</v>
      </c>
      <c r="H20" s="433">
        <v>135033.4</v>
      </c>
      <c r="I20" s="452" t="s">
        <v>172</v>
      </c>
      <c r="J20" s="231"/>
      <c r="K20" s="183" t="s">
        <v>162</v>
      </c>
      <c r="L20" s="339" t="s">
        <v>91</v>
      </c>
      <c r="M20" s="339" t="s">
        <v>91</v>
      </c>
      <c r="N20" s="339" t="s">
        <v>91</v>
      </c>
      <c r="O20" s="332"/>
      <c r="P20" s="339" t="s">
        <v>91</v>
      </c>
      <c r="Q20" s="339" t="s">
        <v>91</v>
      </c>
      <c r="R20" s="339" t="s">
        <v>91</v>
      </c>
      <c r="S20" s="339" t="s">
        <v>91</v>
      </c>
      <c r="T20" s="339" t="s">
        <v>91</v>
      </c>
      <c r="U20" s="339" t="s">
        <v>91</v>
      </c>
      <c r="V20" s="339" t="s">
        <v>91</v>
      </c>
      <c r="W20" s="339" t="s">
        <v>91</v>
      </c>
      <c r="X20" s="339" t="s">
        <v>91</v>
      </c>
      <c r="Y20" s="339" t="s">
        <v>91</v>
      </c>
    </row>
    <row r="21" spans="1:25" s="46" customFormat="1" ht="15">
      <c r="A21" s="116">
        <v>16</v>
      </c>
      <c r="B21" s="340" t="s">
        <v>150</v>
      </c>
      <c r="C21" s="183"/>
      <c r="D21" s="339" t="s">
        <v>139</v>
      </c>
      <c r="E21" s="332" t="s">
        <v>91</v>
      </c>
      <c r="F21" s="332" t="s">
        <v>91</v>
      </c>
      <c r="G21" s="252" t="s">
        <v>91</v>
      </c>
      <c r="H21" s="433">
        <v>151083.6</v>
      </c>
      <c r="I21" s="452" t="s">
        <v>172</v>
      </c>
      <c r="J21" s="231"/>
      <c r="K21" s="183" t="s">
        <v>163</v>
      </c>
      <c r="L21" s="339" t="s">
        <v>91</v>
      </c>
      <c r="M21" s="339" t="s">
        <v>91</v>
      </c>
      <c r="N21" s="339" t="s">
        <v>91</v>
      </c>
      <c r="O21" s="332"/>
      <c r="P21" s="339" t="s">
        <v>91</v>
      </c>
      <c r="Q21" s="339" t="s">
        <v>91</v>
      </c>
      <c r="R21" s="339" t="s">
        <v>91</v>
      </c>
      <c r="S21" s="339" t="s">
        <v>91</v>
      </c>
      <c r="T21" s="339" t="s">
        <v>91</v>
      </c>
      <c r="U21" s="339" t="s">
        <v>91</v>
      </c>
      <c r="V21" s="339" t="s">
        <v>91</v>
      </c>
      <c r="W21" s="339" t="s">
        <v>91</v>
      </c>
      <c r="X21" s="339" t="s">
        <v>91</v>
      </c>
      <c r="Y21" s="339" t="s">
        <v>91</v>
      </c>
    </row>
    <row r="22" spans="1:25" s="46" customFormat="1" ht="15">
      <c r="A22" s="116">
        <v>17</v>
      </c>
      <c r="B22" s="183" t="s">
        <v>667</v>
      </c>
      <c r="C22" s="183"/>
      <c r="D22" s="339" t="s">
        <v>139</v>
      </c>
      <c r="E22" s="332" t="s">
        <v>91</v>
      </c>
      <c r="F22" s="332" t="s">
        <v>91</v>
      </c>
      <c r="G22" s="252">
        <v>2012</v>
      </c>
      <c r="H22" s="433">
        <v>88235.24</v>
      </c>
      <c r="I22" s="452" t="s">
        <v>172</v>
      </c>
      <c r="J22" s="231"/>
      <c r="K22" s="183" t="s">
        <v>164</v>
      </c>
      <c r="L22" s="339" t="s">
        <v>91</v>
      </c>
      <c r="M22" s="339" t="s">
        <v>91</v>
      </c>
      <c r="N22" s="339" t="s">
        <v>91</v>
      </c>
      <c r="O22" s="332"/>
      <c r="P22" s="339" t="s">
        <v>91</v>
      </c>
      <c r="Q22" s="339" t="s">
        <v>91</v>
      </c>
      <c r="R22" s="339" t="s">
        <v>91</v>
      </c>
      <c r="S22" s="339" t="s">
        <v>91</v>
      </c>
      <c r="T22" s="339" t="s">
        <v>91</v>
      </c>
      <c r="U22" s="339" t="s">
        <v>91</v>
      </c>
      <c r="V22" s="339" t="s">
        <v>91</v>
      </c>
      <c r="W22" s="339" t="s">
        <v>91</v>
      </c>
      <c r="X22" s="339" t="s">
        <v>91</v>
      </c>
      <c r="Y22" s="339" t="s">
        <v>91</v>
      </c>
    </row>
    <row r="23" spans="1:25" s="46" customFormat="1" ht="15">
      <c r="A23" s="116">
        <v>18</v>
      </c>
      <c r="B23" s="183" t="s">
        <v>161</v>
      </c>
      <c r="C23" s="183"/>
      <c r="D23" s="339" t="s">
        <v>139</v>
      </c>
      <c r="E23" s="332" t="s">
        <v>91</v>
      </c>
      <c r="F23" s="332" t="s">
        <v>91</v>
      </c>
      <c r="G23" s="252">
        <v>2014</v>
      </c>
      <c r="H23" s="433">
        <v>405781.29</v>
      </c>
      <c r="I23" s="452" t="s">
        <v>172</v>
      </c>
      <c r="J23" s="260" t="s">
        <v>151</v>
      </c>
      <c r="K23" s="183" t="s">
        <v>164</v>
      </c>
      <c r="L23" s="339" t="s">
        <v>91</v>
      </c>
      <c r="M23" s="339" t="s">
        <v>91</v>
      </c>
      <c r="N23" s="339" t="s">
        <v>91</v>
      </c>
      <c r="O23" s="332"/>
      <c r="P23" s="339" t="s">
        <v>91</v>
      </c>
      <c r="Q23" s="339" t="s">
        <v>91</v>
      </c>
      <c r="R23" s="339" t="s">
        <v>91</v>
      </c>
      <c r="S23" s="339" t="s">
        <v>91</v>
      </c>
      <c r="T23" s="339" t="s">
        <v>91</v>
      </c>
      <c r="U23" s="339" t="s">
        <v>91</v>
      </c>
      <c r="V23" s="339" t="s">
        <v>91</v>
      </c>
      <c r="W23" s="339" t="s">
        <v>91</v>
      </c>
      <c r="X23" s="339" t="s">
        <v>91</v>
      </c>
      <c r="Y23" s="339" t="s">
        <v>91</v>
      </c>
    </row>
    <row r="24" spans="1:25" s="46" customFormat="1" ht="15">
      <c r="A24" s="116">
        <v>19</v>
      </c>
      <c r="B24" s="183" t="s">
        <v>161</v>
      </c>
      <c r="C24" s="183"/>
      <c r="D24" s="339" t="s">
        <v>139</v>
      </c>
      <c r="E24" s="332" t="s">
        <v>91</v>
      </c>
      <c r="F24" s="332" t="s">
        <v>91</v>
      </c>
      <c r="G24" s="252">
        <v>2015</v>
      </c>
      <c r="H24" s="433">
        <v>255029.91</v>
      </c>
      <c r="I24" s="452" t="s">
        <v>172</v>
      </c>
      <c r="J24" s="231"/>
      <c r="K24" s="183" t="s">
        <v>173</v>
      </c>
      <c r="L24" s="339" t="s">
        <v>91</v>
      </c>
      <c r="M24" s="339" t="s">
        <v>91</v>
      </c>
      <c r="N24" s="339" t="s">
        <v>91</v>
      </c>
      <c r="O24" s="332"/>
      <c r="P24" s="339" t="s">
        <v>91</v>
      </c>
      <c r="Q24" s="339" t="s">
        <v>91</v>
      </c>
      <c r="R24" s="339" t="s">
        <v>91</v>
      </c>
      <c r="S24" s="339" t="s">
        <v>91</v>
      </c>
      <c r="T24" s="339" t="s">
        <v>91</v>
      </c>
      <c r="U24" s="339" t="s">
        <v>91</v>
      </c>
      <c r="V24" s="339" t="s">
        <v>91</v>
      </c>
      <c r="W24" s="339" t="s">
        <v>91</v>
      </c>
      <c r="X24" s="339" t="s">
        <v>91</v>
      </c>
      <c r="Y24" s="339" t="s">
        <v>91</v>
      </c>
    </row>
    <row r="25" spans="1:25" s="46" customFormat="1" ht="15">
      <c r="A25" s="116">
        <v>20</v>
      </c>
      <c r="B25" s="183" t="s">
        <v>667</v>
      </c>
      <c r="C25" s="183"/>
      <c r="D25" s="339" t="s">
        <v>139</v>
      </c>
      <c r="E25" s="332" t="s">
        <v>91</v>
      </c>
      <c r="F25" s="332" t="s">
        <v>91</v>
      </c>
      <c r="G25" s="252">
        <v>2015</v>
      </c>
      <c r="H25" s="433">
        <v>19999.8</v>
      </c>
      <c r="I25" s="452" t="s">
        <v>172</v>
      </c>
      <c r="J25" s="231"/>
      <c r="K25" s="183" t="s">
        <v>163</v>
      </c>
      <c r="L25" s="339" t="s">
        <v>91</v>
      </c>
      <c r="M25" s="339" t="s">
        <v>91</v>
      </c>
      <c r="N25" s="339" t="s">
        <v>91</v>
      </c>
      <c r="O25" s="332"/>
      <c r="P25" s="339" t="s">
        <v>91</v>
      </c>
      <c r="Q25" s="339" t="s">
        <v>91</v>
      </c>
      <c r="R25" s="339" t="s">
        <v>91</v>
      </c>
      <c r="S25" s="339" t="s">
        <v>91</v>
      </c>
      <c r="T25" s="339" t="s">
        <v>91</v>
      </c>
      <c r="U25" s="339" t="s">
        <v>91</v>
      </c>
      <c r="V25" s="339" t="s">
        <v>91</v>
      </c>
      <c r="W25" s="339" t="s">
        <v>91</v>
      </c>
      <c r="X25" s="339" t="s">
        <v>91</v>
      </c>
      <c r="Y25" s="339" t="s">
        <v>91</v>
      </c>
    </row>
    <row r="26" spans="1:25" s="46" customFormat="1" ht="15">
      <c r="A26" s="116">
        <v>21</v>
      </c>
      <c r="B26" s="183" t="s">
        <v>174</v>
      </c>
      <c r="C26" s="183"/>
      <c r="D26" s="339" t="s">
        <v>139</v>
      </c>
      <c r="E26" s="332" t="s">
        <v>91</v>
      </c>
      <c r="F26" s="332" t="s">
        <v>91</v>
      </c>
      <c r="G26" s="252">
        <v>2019</v>
      </c>
      <c r="H26" s="433">
        <v>78535.5</v>
      </c>
      <c r="I26" s="452" t="s">
        <v>172</v>
      </c>
      <c r="J26" s="231"/>
      <c r="K26" s="183" t="s">
        <v>164</v>
      </c>
      <c r="L26" s="339" t="s">
        <v>91</v>
      </c>
      <c r="M26" s="339" t="s">
        <v>91</v>
      </c>
      <c r="N26" s="339" t="s">
        <v>91</v>
      </c>
      <c r="O26" s="332"/>
      <c r="P26" s="339" t="s">
        <v>91</v>
      </c>
      <c r="Q26" s="339" t="s">
        <v>91</v>
      </c>
      <c r="R26" s="339" t="s">
        <v>91</v>
      </c>
      <c r="S26" s="339" t="s">
        <v>91</v>
      </c>
      <c r="T26" s="339" t="s">
        <v>91</v>
      </c>
      <c r="U26" s="339" t="s">
        <v>91</v>
      </c>
      <c r="V26" s="339" t="s">
        <v>91</v>
      </c>
      <c r="W26" s="339" t="s">
        <v>91</v>
      </c>
      <c r="X26" s="339" t="s">
        <v>91</v>
      </c>
      <c r="Y26" s="339" t="s">
        <v>91</v>
      </c>
    </row>
    <row r="27" spans="1:25" s="46" customFormat="1" ht="15">
      <c r="A27" s="116">
        <v>22</v>
      </c>
      <c r="B27" s="183" t="s">
        <v>161</v>
      </c>
      <c r="C27" s="183"/>
      <c r="D27" s="339" t="s">
        <v>139</v>
      </c>
      <c r="E27" s="332" t="s">
        <v>91</v>
      </c>
      <c r="F27" s="332" t="s">
        <v>91</v>
      </c>
      <c r="G27" s="252">
        <v>2018</v>
      </c>
      <c r="H27" s="433">
        <v>108488</v>
      </c>
      <c r="I27" s="452" t="s">
        <v>172</v>
      </c>
      <c r="J27" s="260" t="s">
        <v>151</v>
      </c>
      <c r="K27" s="341" t="s">
        <v>179</v>
      </c>
      <c r="L27" s="339" t="s">
        <v>91</v>
      </c>
      <c r="M27" s="339" t="s">
        <v>91</v>
      </c>
      <c r="N27" s="339" t="s">
        <v>91</v>
      </c>
      <c r="O27" s="332"/>
      <c r="P27" s="339" t="s">
        <v>91</v>
      </c>
      <c r="Q27" s="339" t="s">
        <v>91</v>
      </c>
      <c r="R27" s="339" t="s">
        <v>91</v>
      </c>
      <c r="S27" s="339" t="s">
        <v>91</v>
      </c>
      <c r="T27" s="339" t="s">
        <v>91</v>
      </c>
      <c r="U27" s="339" t="s">
        <v>91</v>
      </c>
      <c r="V27" s="339" t="s">
        <v>91</v>
      </c>
      <c r="W27" s="339" t="s">
        <v>91</v>
      </c>
      <c r="X27" s="339" t="s">
        <v>91</v>
      </c>
      <c r="Y27" s="339" t="s">
        <v>91</v>
      </c>
    </row>
    <row r="28" spans="1:25" s="46" customFormat="1" ht="15">
      <c r="A28" s="116">
        <v>23</v>
      </c>
      <c r="B28" s="183" t="s">
        <v>351</v>
      </c>
      <c r="C28" s="183"/>
      <c r="D28" s="339" t="s">
        <v>139</v>
      </c>
      <c r="E28" s="332" t="s">
        <v>91</v>
      </c>
      <c r="F28" s="332" t="s">
        <v>91</v>
      </c>
      <c r="G28" s="252">
        <v>2020</v>
      </c>
      <c r="H28" s="433">
        <v>201808.3</v>
      </c>
      <c r="I28" s="452" t="s">
        <v>172</v>
      </c>
      <c r="J28" s="261"/>
      <c r="K28" s="342" t="s">
        <v>352</v>
      </c>
      <c r="L28" s="339" t="s">
        <v>91</v>
      </c>
      <c r="M28" s="339" t="s">
        <v>91</v>
      </c>
      <c r="N28" s="339" t="s">
        <v>91</v>
      </c>
      <c r="O28" s="332"/>
      <c r="P28" s="339" t="s">
        <v>91</v>
      </c>
      <c r="Q28" s="339" t="s">
        <v>91</v>
      </c>
      <c r="R28" s="339" t="s">
        <v>91</v>
      </c>
      <c r="S28" s="339" t="s">
        <v>91</v>
      </c>
      <c r="T28" s="339" t="s">
        <v>91</v>
      </c>
      <c r="U28" s="339" t="s">
        <v>91</v>
      </c>
      <c r="V28" s="339" t="s">
        <v>91</v>
      </c>
      <c r="W28" s="339" t="s">
        <v>91</v>
      </c>
      <c r="X28" s="339" t="s">
        <v>91</v>
      </c>
      <c r="Y28" s="339" t="s">
        <v>91</v>
      </c>
    </row>
    <row r="29" spans="1:25" s="46" customFormat="1" ht="15">
      <c r="A29" s="116">
        <v>24</v>
      </c>
      <c r="B29" s="183" t="s">
        <v>161</v>
      </c>
      <c r="C29" s="183"/>
      <c r="D29" s="339" t="s">
        <v>139</v>
      </c>
      <c r="E29" s="332" t="s">
        <v>91</v>
      </c>
      <c r="F29" s="332" t="s">
        <v>91</v>
      </c>
      <c r="G29" s="252">
        <v>2020</v>
      </c>
      <c r="H29" s="433">
        <v>691726.45</v>
      </c>
      <c r="I29" s="452" t="s">
        <v>172</v>
      </c>
      <c r="J29" s="261"/>
      <c r="K29" s="342" t="s">
        <v>352</v>
      </c>
      <c r="L29" s="339" t="s">
        <v>91</v>
      </c>
      <c r="M29" s="339" t="s">
        <v>91</v>
      </c>
      <c r="N29" s="339" t="s">
        <v>91</v>
      </c>
      <c r="O29" s="332"/>
      <c r="P29" s="339" t="s">
        <v>91</v>
      </c>
      <c r="Q29" s="339" t="s">
        <v>91</v>
      </c>
      <c r="R29" s="339" t="s">
        <v>91</v>
      </c>
      <c r="S29" s="339" t="s">
        <v>91</v>
      </c>
      <c r="T29" s="339" t="s">
        <v>91</v>
      </c>
      <c r="U29" s="339" t="s">
        <v>91</v>
      </c>
      <c r="V29" s="339" t="s">
        <v>91</v>
      </c>
      <c r="W29" s="339" t="s">
        <v>91</v>
      </c>
      <c r="X29" s="339" t="s">
        <v>91</v>
      </c>
      <c r="Y29" s="339" t="s">
        <v>91</v>
      </c>
    </row>
    <row r="30" spans="1:25" s="178" customFormat="1" ht="15">
      <c r="A30" s="116">
        <v>25</v>
      </c>
      <c r="B30" s="183" t="s">
        <v>668</v>
      </c>
      <c r="C30" s="183"/>
      <c r="D30" s="339" t="s">
        <v>139</v>
      </c>
      <c r="E30" s="332" t="s">
        <v>91</v>
      </c>
      <c r="F30" s="332" t="s">
        <v>91</v>
      </c>
      <c r="G30" s="252">
        <v>2020</v>
      </c>
      <c r="H30" s="433">
        <v>882550.1</v>
      </c>
      <c r="I30" s="452" t="s">
        <v>172</v>
      </c>
      <c r="J30" s="261"/>
      <c r="K30" s="342" t="s">
        <v>352</v>
      </c>
      <c r="L30" s="339" t="s">
        <v>91</v>
      </c>
      <c r="M30" s="339" t="s">
        <v>91</v>
      </c>
      <c r="N30" s="339" t="s">
        <v>91</v>
      </c>
      <c r="O30" s="332"/>
      <c r="P30" s="339" t="s">
        <v>91</v>
      </c>
      <c r="Q30" s="339" t="s">
        <v>91</v>
      </c>
      <c r="R30" s="339" t="s">
        <v>91</v>
      </c>
      <c r="S30" s="339" t="s">
        <v>91</v>
      </c>
      <c r="T30" s="339" t="s">
        <v>91</v>
      </c>
      <c r="U30" s="339" t="s">
        <v>91</v>
      </c>
      <c r="V30" s="339" t="s">
        <v>91</v>
      </c>
      <c r="W30" s="339" t="s">
        <v>91</v>
      </c>
      <c r="X30" s="339" t="s">
        <v>91</v>
      </c>
      <c r="Y30" s="339" t="s">
        <v>91</v>
      </c>
    </row>
    <row r="31" spans="1:25" s="178" customFormat="1" ht="26.25">
      <c r="A31" s="116">
        <v>26</v>
      </c>
      <c r="B31" s="183" t="s">
        <v>669</v>
      </c>
      <c r="C31" s="183"/>
      <c r="D31" s="339" t="s">
        <v>139</v>
      </c>
      <c r="E31" s="332" t="s">
        <v>91</v>
      </c>
      <c r="F31" s="332" t="s">
        <v>91</v>
      </c>
      <c r="G31" s="252">
        <v>2022</v>
      </c>
      <c r="H31" s="433">
        <v>407019.4</v>
      </c>
      <c r="I31" s="452" t="s">
        <v>172</v>
      </c>
      <c r="J31" s="261"/>
      <c r="K31" s="342" t="s">
        <v>352</v>
      </c>
      <c r="L31" s="339" t="s">
        <v>91</v>
      </c>
      <c r="M31" s="339" t="s">
        <v>91</v>
      </c>
      <c r="N31" s="339" t="s">
        <v>91</v>
      </c>
      <c r="O31" s="332"/>
      <c r="P31" s="339" t="s">
        <v>91</v>
      </c>
      <c r="Q31" s="339" t="s">
        <v>91</v>
      </c>
      <c r="R31" s="339" t="s">
        <v>91</v>
      </c>
      <c r="S31" s="339" t="s">
        <v>91</v>
      </c>
      <c r="T31" s="339" t="s">
        <v>91</v>
      </c>
      <c r="U31" s="339" t="s">
        <v>91</v>
      </c>
      <c r="V31" s="339" t="s">
        <v>91</v>
      </c>
      <c r="W31" s="339" t="s">
        <v>91</v>
      </c>
      <c r="X31" s="339" t="s">
        <v>91</v>
      </c>
      <c r="Y31" s="339" t="s">
        <v>91</v>
      </c>
    </row>
    <row r="32" spans="1:25" s="178" customFormat="1" ht="15">
      <c r="A32" s="116">
        <v>27</v>
      </c>
      <c r="B32" s="539" t="s">
        <v>672</v>
      </c>
      <c r="C32" s="183" t="s">
        <v>712</v>
      </c>
      <c r="D32" s="339" t="s">
        <v>139</v>
      </c>
      <c r="E32" s="332" t="s">
        <v>91</v>
      </c>
      <c r="F32" s="332" t="s">
        <v>91</v>
      </c>
      <c r="G32" s="252">
        <v>2022</v>
      </c>
      <c r="H32" s="433">
        <v>132258.21</v>
      </c>
      <c r="I32" s="452" t="s">
        <v>172</v>
      </c>
      <c r="J32" s="262"/>
      <c r="K32" s="183" t="s">
        <v>141</v>
      </c>
      <c r="L32" s="339" t="s">
        <v>91</v>
      </c>
      <c r="M32" s="339" t="s">
        <v>91</v>
      </c>
      <c r="N32" s="339" t="s">
        <v>91</v>
      </c>
      <c r="O32" s="339" t="s">
        <v>91</v>
      </c>
      <c r="P32" s="339" t="s">
        <v>91</v>
      </c>
      <c r="Q32" s="339" t="s">
        <v>91</v>
      </c>
      <c r="R32" s="339" t="s">
        <v>91</v>
      </c>
      <c r="S32" s="339" t="s">
        <v>91</v>
      </c>
      <c r="T32" s="339" t="s">
        <v>91</v>
      </c>
      <c r="U32" s="339" t="s">
        <v>91</v>
      </c>
      <c r="V32" s="339" t="s">
        <v>91</v>
      </c>
      <c r="W32" s="339" t="s">
        <v>91</v>
      </c>
      <c r="X32" s="339" t="s">
        <v>91</v>
      </c>
      <c r="Y32" s="339" t="s">
        <v>91</v>
      </c>
    </row>
    <row r="33" spans="1:25" s="426" customFormat="1" ht="12.75" customHeight="1">
      <c r="A33" s="418" t="s">
        <v>7</v>
      </c>
      <c r="B33" s="419"/>
      <c r="C33" s="420"/>
      <c r="D33" s="421"/>
      <c r="E33" s="421"/>
      <c r="F33" s="421"/>
      <c r="G33" s="421"/>
      <c r="H33" s="424">
        <f>SUM(H6:H32)</f>
        <v>19100501.650000002</v>
      </c>
      <c r="I33" s="422"/>
      <c r="J33" s="425"/>
      <c r="K33" s="420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3"/>
      <c r="W33" s="423"/>
      <c r="X33" s="423"/>
      <c r="Y33" s="423"/>
    </row>
    <row r="34" spans="1:25" s="396" customFormat="1" ht="15.75" customHeight="1">
      <c r="A34" s="391" t="s">
        <v>62</v>
      </c>
      <c r="B34" s="384"/>
      <c r="C34" s="392"/>
      <c r="D34" s="393"/>
      <c r="E34" s="393"/>
      <c r="F34" s="393"/>
      <c r="G34" s="393"/>
      <c r="H34" s="428"/>
      <c r="I34" s="450"/>
      <c r="J34" s="395"/>
      <c r="K34" s="385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</row>
    <row r="35" spans="1:25" s="42" customFormat="1" ht="26.25">
      <c r="A35" s="110">
        <v>1</v>
      </c>
      <c r="B35" s="285" t="s">
        <v>197</v>
      </c>
      <c r="C35" s="290" t="s">
        <v>198</v>
      </c>
      <c r="D35" s="286" t="s">
        <v>139</v>
      </c>
      <c r="E35" s="286" t="s">
        <v>60</v>
      </c>
      <c r="F35" s="287" t="s">
        <v>60</v>
      </c>
      <c r="G35" s="288" t="s">
        <v>199</v>
      </c>
      <c r="H35" s="434">
        <v>2636000</v>
      </c>
      <c r="I35" s="453" t="s">
        <v>818</v>
      </c>
      <c r="J35" s="289" t="s">
        <v>200</v>
      </c>
      <c r="K35" s="290" t="s">
        <v>201</v>
      </c>
      <c r="L35" s="286" t="s">
        <v>142</v>
      </c>
      <c r="M35" s="286" t="s">
        <v>202</v>
      </c>
      <c r="N35" s="286" t="s">
        <v>203</v>
      </c>
      <c r="O35" s="116"/>
      <c r="P35" s="116" t="s">
        <v>146</v>
      </c>
      <c r="Q35" s="116" t="s">
        <v>146</v>
      </c>
      <c r="R35" s="116" t="s">
        <v>146</v>
      </c>
      <c r="S35" s="116" t="s">
        <v>146</v>
      </c>
      <c r="T35" s="116" t="s">
        <v>146</v>
      </c>
      <c r="U35" s="116" t="s">
        <v>146</v>
      </c>
      <c r="V35" s="87">
        <v>519.4</v>
      </c>
      <c r="W35" s="87">
        <v>3</v>
      </c>
      <c r="X35" s="87" t="s">
        <v>139</v>
      </c>
      <c r="Y35" s="87" t="s">
        <v>60</v>
      </c>
    </row>
    <row r="36" spans="1:25" s="426" customFormat="1" ht="12.75" customHeight="1">
      <c r="A36" s="418" t="s">
        <v>7</v>
      </c>
      <c r="B36" s="419"/>
      <c r="C36" s="420"/>
      <c r="D36" s="421"/>
      <c r="E36" s="421"/>
      <c r="F36" s="421"/>
      <c r="G36" s="421"/>
      <c r="H36" s="424">
        <f>SUM(H35)</f>
        <v>2636000</v>
      </c>
      <c r="I36" s="422"/>
      <c r="J36" s="425"/>
      <c r="K36" s="420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3"/>
      <c r="W36" s="423"/>
      <c r="X36" s="423"/>
      <c r="Y36" s="423"/>
    </row>
    <row r="37" spans="1:25" s="396" customFormat="1" ht="15.75" customHeight="1">
      <c r="A37" s="391" t="s">
        <v>93</v>
      </c>
      <c r="B37" s="384"/>
      <c r="C37" s="392"/>
      <c r="D37" s="393"/>
      <c r="E37" s="393"/>
      <c r="F37" s="393"/>
      <c r="G37" s="393"/>
      <c r="H37" s="428"/>
      <c r="I37" s="450"/>
      <c r="J37" s="395"/>
      <c r="K37" s="385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</row>
    <row r="38" spans="1:25" ht="78.75">
      <c r="A38" s="110">
        <v>1</v>
      </c>
      <c r="B38" s="115" t="s">
        <v>211</v>
      </c>
      <c r="C38" s="185" t="s">
        <v>997</v>
      </c>
      <c r="D38" s="116" t="s">
        <v>139</v>
      </c>
      <c r="E38" s="116" t="s">
        <v>60</v>
      </c>
      <c r="F38" s="116" t="s">
        <v>60</v>
      </c>
      <c r="G38" s="116" t="s">
        <v>212</v>
      </c>
      <c r="H38" s="435">
        <v>2046000</v>
      </c>
      <c r="I38" s="454" t="s">
        <v>818</v>
      </c>
      <c r="J38" s="231" t="s">
        <v>213</v>
      </c>
      <c r="K38" s="115" t="s">
        <v>214</v>
      </c>
      <c r="L38" s="116" t="s">
        <v>215</v>
      </c>
      <c r="M38" s="116" t="s">
        <v>216</v>
      </c>
      <c r="N38" s="116" t="s">
        <v>217</v>
      </c>
      <c r="O38" s="116" t="s">
        <v>218</v>
      </c>
      <c r="P38" s="116" t="s">
        <v>148</v>
      </c>
      <c r="Q38" s="116" t="s">
        <v>146</v>
      </c>
      <c r="R38" s="116" t="s">
        <v>146</v>
      </c>
      <c r="S38" s="116" t="s">
        <v>146</v>
      </c>
      <c r="T38" s="87" t="s">
        <v>148</v>
      </c>
      <c r="U38" s="87" t="s">
        <v>146</v>
      </c>
      <c r="V38" s="116">
        <v>561.24</v>
      </c>
      <c r="W38" s="110">
        <v>5</v>
      </c>
      <c r="X38" s="110" t="s">
        <v>60</v>
      </c>
      <c r="Y38" s="110" t="s">
        <v>60</v>
      </c>
    </row>
    <row r="39" spans="1:25" ht="52.5">
      <c r="A39" s="110">
        <v>2</v>
      </c>
      <c r="B39" s="115" t="s">
        <v>219</v>
      </c>
      <c r="C39" s="185" t="s">
        <v>997</v>
      </c>
      <c r="D39" s="116" t="s">
        <v>139</v>
      </c>
      <c r="E39" s="116" t="s">
        <v>60</v>
      </c>
      <c r="F39" s="116" t="s">
        <v>60</v>
      </c>
      <c r="G39" s="116">
        <v>1982</v>
      </c>
      <c r="H39" s="435">
        <v>7594000</v>
      </c>
      <c r="I39" s="454" t="s">
        <v>818</v>
      </c>
      <c r="J39" s="231" t="s">
        <v>220</v>
      </c>
      <c r="K39" s="115" t="s">
        <v>214</v>
      </c>
      <c r="L39" s="116" t="s">
        <v>215</v>
      </c>
      <c r="M39" s="116" t="s">
        <v>221</v>
      </c>
      <c r="N39" s="116" t="s">
        <v>222</v>
      </c>
      <c r="O39" s="116"/>
      <c r="P39" s="116" t="s">
        <v>146</v>
      </c>
      <c r="Q39" s="116" t="s">
        <v>146</v>
      </c>
      <c r="R39" s="116" t="s">
        <v>146</v>
      </c>
      <c r="S39" s="116" t="s">
        <v>146</v>
      </c>
      <c r="T39" s="87" t="s">
        <v>223</v>
      </c>
      <c r="U39" s="87" t="s">
        <v>146</v>
      </c>
      <c r="V39" s="116">
        <v>1338.19</v>
      </c>
      <c r="W39" s="110">
        <v>2</v>
      </c>
      <c r="X39" s="110" t="s">
        <v>60</v>
      </c>
      <c r="Y39" s="110" t="s">
        <v>60</v>
      </c>
    </row>
    <row r="40" spans="1:25" ht="52.5">
      <c r="A40" s="110">
        <v>3</v>
      </c>
      <c r="B40" s="115" t="s">
        <v>211</v>
      </c>
      <c r="C40" s="185" t="s">
        <v>997</v>
      </c>
      <c r="D40" s="116" t="s">
        <v>139</v>
      </c>
      <c r="E40" s="116" t="s">
        <v>60</v>
      </c>
      <c r="F40" s="116" t="s">
        <v>60</v>
      </c>
      <c r="G40" s="116">
        <v>2015</v>
      </c>
      <c r="H40" s="435">
        <v>3602000</v>
      </c>
      <c r="I40" s="454" t="s">
        <v>818</v>
      </c>
      <c r="J40" s="231" t="s">
        <v>224</v>
      </c>
      <c r="K40" s="115" t="s">
        <v>214</v>
      </c>
      <c r="L40" s="116" t="s">
        <v>215</v>
      </c>
      <c r="M40" s="116" t="s">
        <v>225</v>
      </c>
      <c r="N40" s="116" t="s">
        <v>222</v>
      </c>
      <c r="O40" s="116"/>
      <c r="P40" s="116" t="s">
        <v>148</v>
      </c>
      <c r="Q40" s="116" t="s">
        <v>148</v>
      </c>
      <c r="R40" s="116" t="s">
        <v>148</v>
      </c>
      <c r="S40" s="116" t="s">
        <v>148</v>
      </c>
      <c r="T40" s="87" t="s">
        <v>223</v>
      </c>
      <c r="U40" s="87" t="s">
        <v>148</v>
      </c>
      <c r="V40" s="116">
        <v>988.1</v>
      </c>
      <c r="W40" s="110">
        <v>2</v>
      </c>
      <c r="X40" s="110" t="s">
        <v>60</v>
      </c>
      <c r="Y40" s="110" t="s">
        <v>139</v>
      </c>
    </row>
    <row r="41" spans="1:25" s="426" customFormat="1" ht="12.75" customHeight="1">
      <c r="A41" s="418" t="s">
        <v>7</v>
      </c>
      <c r="B41" s="419"/>
      <c r="C41" s="420"/>
      <c r="D41" s="421"/>
      <c r="E41" s="421"/>
      <c r="F41" s="421"/>
      <c r="G41" s="421"/>
      <c r="H41" s="424">
        <f>SUM(H38:H40)</f>
        <v>13242000</v>
      </c>
      <c r="I41" s="422"/>
      <c r="J41" s="425"/>
      <c r="K41" s="420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3"/>
      <c r="W41" s="423"/>
      <c r="X41" s="423"/>
      <c r="Y41" s="423"/>
    </row>
    <row r="42" spans="1:25" s="396" customFormat="1" ht="15.75" customHeight="1">
      <c r="A42" s="391" t="s">
        <v>99</v>
      </c>
      <c r="B42" s="384"/>
      <c r="C42" s="392"/>
      <c r="D42" s="393"/>
      <c r="E42" s="393"/>
      <c r="F42" s="393"/>
      <c r="G42" s="393"/>
      <c r="H42" s="428"/>
      <c r="I42" s="450"/>
      <c r="J42" s="397"/>
      <c r="K42" s="392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</row>
    <row r="43" spans="1:25" s="1" customFormat="1" ht="26.25">
      <c r="A43" s="110">
        <v>1</v>
      </c>
      <c r="B43" s="92" t="s">
        <v>233</v>
      </c>
      <c r="C43" s="92"/>
      <c r="D43" s="107" t="s">
        <v>139</v>
      </c>
      <c r="E43" s="107" t="s">
        <v>60</v>
      </c>
      <c r="F43" s="107" t="s">
        <v>60</v>
      </c>
      <c r="G43" s="107">
        <v>1908</v>
      </c>
      <c r="H43" s="436">
        <v>2046000</v>
      </c>
      <c r="I43" s="456" t="s">
        <v>818</v>
      </c>
      <c r="J43" s="179" t="s">
        <v>234</v>
      </c>
      <c r="K43" s="92" t="s">
        <v>235</v>
      </c>
      <c r="L43" s="107" t="s">
        <v>215</v>
      </c>
      <c r="M43" s="107" t="s">
        <v>216</v>
      </c>
      <c r="N43" s="107" t="s">
        <v>217</v>
      </c>
      <c r="O43" s="107" t="s">
        <v>236</v>
      </c>
      <c r="P43" s="107" t="s">
        <v>146</v>
      </c>
      <c r="Q43" s="107" t="s">
        <v>146</v>
      </c>
      <c r="R43" s="107" t="s">
        <v>146</v>
      </c>
      <c r="S43" s="107" t="s">
        <v>146</v>
      </c>
      <c r="T43" s="107" t="s">
        <v>223</v>
      </c>
      <c r="U43" s="107" t="s">
        <v>223</v>
      </c>
      <c r="V43" s="107">
        <v>561.24</v>
      </c>
      <c r="W43" s="43">
        <v>3</v>
      </c>
      <c r="X43" s="43" t="s">
        <v>60</v>
      </c>
      <c r="Y43" s="107" t="s">
        <v>60</v>
      </c>
    </row>
    <row r="44" spans="1:25" s="1" customFormat="1" ht="26.25">
      <c r="A44" s="110">
        <v>2</v>
      </c>
      <c r="B44" s="92" t="s">
        <v>237</v>
      </c>
      <c r="C44" s="92"/>
      <c r="D44" s="107" t="s">
        <v>139</v>
      </c>
      <c r="E44" s="107" t="s">
        <v>60</v>
      </c>
      <c r="F44" s="107" t="s">
        <v>60</v>
      </c>
      <c r="G44" s="107">
        <v>1961</v>
      </c>
      <c r="H44" s="436">
        <v>4878000</v>
      </c>
      <c r="I44" s="456" t="s">
        <v>818</v>
      </c>
      <c r="J44" s="111" t="s">
        <v>234</v>
      </c>
      <c r="K44" s="92" t="s">
        <v>235</v>
      </c>
      <c r="L44" s="107" t="s">
        <v>215</v>
      </c>
      <c r="M44" s="107" t="s">
        <v>221</v>
      </c>
      <c r="N44" s="107" t="s">
        <v>222</v>
      </c>
      <c r="O44" s="107"/>
      <c r="P44" s="107" t="s">
        <v>146</v>
      </c>
      <c r="Q44" s="107" t="s">
        <v>146</v>
      </c>
      <c r="R44" s="107" t="s">
        <v>146</v>
      </c>
      <c r="S44" s="107" t="s">
        <v>146</v>
      </c>
      <c r="T44" s="107" t="s">
        <v>223</v>
      </c>
      <c r="U44" s="107" t="s">
        <v>223</v>
      </c>
      <c r="V44" s="107">
        <v>1338.19</v>
      </c>
      <c r="W44" s="43">
        <v>2</v>
      </c>
      <c r="X44" s="43" t="s">
        <v>60</v>
      </c>
      <c r="Y44" s="107" t="s">
        <v>60</v>
      </c>
    </row>
    <row r="45" spans="1:25" s="1" customFormat="1" ht="26.25">
      <c r="A45" s="110">
        <v>3</v>
      </c>
      <c r="B45" s="92" t="s">
        <v>238</v>
      </c>
      <c r="C45" s="92"/>
      <c r="D45" s="107" t="s">
        <v>139</v>
      </c>
      <c r="E45" s="107" t="s">
        <v>60</v>
      </c>
      <c r="F45" s="107" t="s">
        <v>60</v>
      </c>
      <c r="G45" s="107">
        <v>1993</v>
      </c>
      <c r="H45" s="436">
        <v>4617000</v>
      </c>
      <c r="I45" s="456" t="s">
        <v>818</v>
      </c>
      <c r="J45" s="112" t="s">
        <v>729</v>
      </c>
      <c r="K45" s="92" t="s">
        <v>235</v>
      </c>
      <c r="L45" s="107" t="s">
        <v>239</v>
      </c>
      <c r="M45" s="107" t="s">
        <v>221</v>
      </c>
      <c r="N45" s="107" t="s">
        <v>222</v>
      </c>
      <c r="O45" s="107"/>
      <c r="P45" s="107" t="s">
        <v>146</v>
      </c>
      <c r="Q45" s="107" t="s">
        <v>146</v>
      </c>
      <c r="R45" s="107" t="s">
        <v>146</v>
      </c>
      <c r="S45" s="107" t="s">
        <v>146</v>
      </c>
      <c r="T45" s="107" t="s">
        <v>223</v>
      </c>
      <c r="U45" s="107" t="s">
        <v>223</v>
      </c>
      <c r="V45" s="107">
        <v>1266.78</v>
      </c>
      <c r="W45" s="43">
        <v>2</v>
      </c>
      <c r="X45" s="43" t="s">
        <v>60</v>
      </c>
      <c r="Y45" s="107" t="s">
        <v>60</v>
      </c>
    </row>
    <row r="46" spans="1:25" s="1" customFormat="1" ht="26.25">
      <c r="A46" s="110">
        <v>4</v>
      </c>
      <c r="B46" s="92" t="s">
        <v>240</v>
      </c>
      <c r="C46" s="92"/>
      <c r="D46" s="107" t="s">
        <v>139</v>
      </c>
      <c r="E46" s="107" t="s">
        <v>60</v>
      </c>
      <c r="F46" s="107" t="s">
        <v>60</v>
      </c>
      <c r="G46" s="107">
        <v>1996</v>
      </c>
      <c r="H46" s="436">
        <v>6087000</v>
      </c>
      <c r="I46" s="456" t="s">
        <v>818</v>
      </c>
      <c r="J46" s="111" t="s">
        <v>234</v>
      </c>
      <c r="K46" s="92" t="s">
        <v>235</v>
      </c>
      <c r="L46" s="107" t="s">
        <v>241</v>
      </c>
      <c r="M46" s="107" t="s">
        <v>242</v>
      </c>
      <c r="N46" s="107" t="s">
        <v>243</v>
      </c>
      <c r="O46" s="107"/>
      <c r="P46" s="107" t="s">
        <v>146</v>
      </c>
      <c r="Q46" s="107" t="s">
        <v>146</v>
      </c>
      <c r="R46" s="107" t="s">
        <v>146</v>
      </c>
      <c r="S46" s="107" t="s">
        <v>146</v>
      </c>
      <c r="T46" s="107" t="s">
        <v>223</v>
      </c>
      <c r="U46" s="107" t="s">
        <v>223</v>
      </c>
      <c r="V46" s="107">
        <v>1072.62</v>
      </c>
      <c r="W46" s="43">
        <v>2</v>
      </c>
      <c r="X46" s="43" t="s">
        <v>60</v>
      </c>
      <c r="Y46" s="107" t="s">
        <v>60</v>
      </c>
    </row>
    <row r="47" spans="1:25" s="1" customFormat="1" ht="26.25">
      <c r="A47" s="110">
        <v>5</v>
      </c>
      <c r="B47" s="92" t="s">
        <v>244</v>
      </c>
      <c r="C47" s="92"/>
      <c r="D47" s="107" t="s">
        <v>139</v>
      </c>
      <c r="E47" s="107" t="s">
        <v>60</v>
      </c>
      <c r="F47" s="107" t="s">
        <v>60</v>
      </c>
      <c r="G47" s="107">
        <v>1996</v>
      </c>
      <c r="H47" s="436">
        <v>1596000</v>
      </c>
      <c r="I47" s="456" t="s">
        <v>818</v>
      </c>
      <c r="J47" s="111" t="s">
        <v>234</v>
      </c>
      <c r="K47" s="92" t="s">
        <v>235</v>
      </c>
      <c r="L47" s="107" t="s">
        <v>215</v>
      </c>
      <c r="M47" s="107" t="s">
        <v>245</v>
      </c>
      <c r="N47" s="107" t="s">
        <v>222</v>
      </c>
      <c r="O47" s="107"/>
      <c r="P47" s="107" t="s">
        <v>146</v>
      </c>
      <c r="Q47" s="107" t="s">
        <v>146</v>
      </c>
      <c r="R47" s="107" t="s">
        <v>146</v>
      </c>
      <c r="S47" s="107" t="s">
        <v>146</v>
      </c>
      <c r="T47" s="107" t="s">
        <v>223</v>
      </c>
      <c r="U47" s="107" t="s">
        <v>223</v>
      </c>
      <c r="V47" s="107">
        <v>314.46</v>
      </c>
      <c r="W47" s="43">
        <v>2</v>
      </c>
      <c r="X47" s="43" t="s">
        <v>60</v>
      </c>
      <c r="Y47" s="107" t="s">
        <v>60</v>
      </c>
    </row>
    <row r="48" spans="1:25" s="426" customFormat="1" ht="12.75" customHeight="1">
      <c r="A48" s="418" t="s">
        <v>7</v>
      </c>
      <c r="B48" s="419"/>
      <c r="C48" s="420"/>
      <c r="D48" s="421"/>
      <c r="E48" s="421"/>
      <c r="F48" s="421"/>
      <c r="G48" s="421"/>
      <c r="H48" s="424">
        <f>SUM(H43:H47)</f>
        <v>19224000</v>
      </c>
      <c r="I48" s="422"/>
      <c r="J48" s="425"/>
      <c r="K48" s="420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3"/>
      <c r="W48" s="423"/>
      <c r="X48" s="423"/>
      <c r="Y48" s="423"/>
    </row>
    <row r="49" spans="1:25" s="396" customFormat="1" ht="15.75" customHeight="1">
      <c r="A49" s="391" t="s">
        <v>111</v>
      </c>
      <c r="B49" s="384"/>
      <c r="C49" s="392"/>
      <c r="D49" s="393"/>
      <c r="E49" s="393"/>
      <c r="F49" s="393"/>
      <c r="G49" s="393"/>
      <c r="H49" s="428"/>
      <c r="I49" s="450"/>
      <c r="J49" s="395"/>
      <c r="K49" s="385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</row>
    <row r="50" spans="1:25" ht="39">
      <c r="A50" s="110">
        <v>1</v>
      </c>
      <c r="B50" s="115" t="s">
        <v>258</v>
      </c>
      <c r="C50" s="115" t="s">
        <v>259</v>
      </c>
      <c r="D50" s="116" t="s">
        <v>139</v>
      </c>
      <c r="E50" s="291" t="s">
        <v>60</v>
      </c>
      <c r="F50" s="160" t="s">
        <v>60</v>
      </c>
      <c r="G50" s="116">
        <v>1989</v>
      </c>
      <c r="H50" s="437">
        <v>15595000</v>
      </c>
      <c r="I50" s="454" t="s">
        <v>818</v>
      </c>
      <c r="J50" s="159" t="s">
        <v>260</v>
      </c>
      <c r="K50" s="115" t="s">
        <v>261</v>
      </c>
      <c r="L50" s="116" t="s">
        <v>262</v>
      </c>
      <c r="M50" s="116" t="s">
        <v>263</v>
      </c>
      <c r="N50" s="116" t="s">
        <v>264</v>
      </c>
      <c r="O50" s="110"/>
      <c r="P50" s="116" t="s">
        <v>146</v>
      </c>
      <c r="Q50" s="116" t="s">
        <v>146</v>
      </c>
      <c r="R50" s="116" t="s">
        <v>149</v>
      </c>
      <c r="S50" s="87" t="s">
        <v>146</v>
      </c>
      <c r="T50" s="87" t="s">
        <v>146</v>
      </c>
      <c r="U50" s="87" t="s">
        <v>146</v>
      </c>
      <c r="V50" s="87">
        <v>4278.64</v>
      </c>
      <c r="W50" s="110">
        <v>4</v>
      </c>
      <c r="X50" s="110" t="s">
        <v>139</v>
      </c>
      <c r="Y50" s="110" t="s">
        <v>60</v>
      </c>
    </row>
    <row r="51" spans="1:25" ht="26.25">
      <c r="A51" s="110">
        <v>2</v>
      </c>
      <c r="B51" s="115" t="s">
        <v>970</v>
      </c>
      <c r="C51" s="115"/>
      <c r="D51" s="116" t="s">
        <v>91</v>
      </c>
      <c r="E51" s="116" t="s">
        <v>91</v>
      </c>
      <c r="F51" s="116" t="s">
        <v>91</v>
      </c>
      <c r="G51" s="116" t="s">
        <v>91</v>
      </c>
      <c r="H51" s="435">
        <v>16335.2</v>
      </c>
      <c r="I51" s="454" t="s">
        <v>172</v>
      </c>
      <c r="J51" s="159"/>
      <c r="K51" s="115" t="s">
        <v>261</v>
      </c>
      <c r="L51" s="116" t="s">
        <v>91</v>
      </c>
      <c r="M51" s="116" t="s">
        <v>91</v>
      </c>
      <c r="N51" s="116" t="s">
        <v>91</v>
      </c>
      <c r="O51" s="110"/>
      <c r="P51" s="116" t="s">
        <v>91</v>
      </c>
      <c r="Q51" s="116" t="s">
        <v>91</v>
      </c>
      <c r="R51" s="116" t="s">
        <v>91</v>
      </c>
      <c r="S51" s="116" t="s">
        <v>91</v>
      </c>
      <c r="T51" s="116" t="s">
        <v>91</v>
      </c>
      <c r="U51" s="116" t="s">
        <v>91</v>
      </c>
      <c r="V51" s="116" t="s">
        <v>91</v>
      </c>
      <c r="W51" s="116" t="s">
        <v>91</v>
      </c>
      <c r="X51" s="116" t="s">
        <v>91</v>
      </c>
      <c r="Y51" s="116" t="s">
        <v>91</v>
      </c>
    </row>
    <row r="52" spans="1:25" ht="26.25">
      <c r="A52" s="110">
        <v>3</v>
      </c>
      <c r="B52" s="115" t="s">
        <v>971</v>
      </c>
      <c r="C52" s="115"/>
      <c r="D52" s="116" t="s">
        <v>91</v>
      </c>
      <c r="E52" s="116" t="s">
        <v>91</v>
      </c>
      <c r="F52" s="116" t="s">
        <v>91</v>
      </c>
      <c r="G52" s="116" t="s">
        <v>91</v>
      </c>
      <c r="H52" s="435">
        <v>72000</v>
      </c>
      <c r="I52" s="454" t="s">
        <v>172</v>
      </c>
      <c r="J52" s="159"/>
      <c r="K52" s="115" t="s">
        <v>261</v>
      </c>
      <c r="L52" s="116" t="s">
        <v>91</v>
      </c>
      <c r="M52" s="116" t="s">
        <v>91</v>
      </c>
      <c r="N52" s="116" t="s">
        <v>91</v>
      </c>
      <c r="O52" s="110"/>
      <c r="P52" s="116" t="s">
        <v>91</v>
      </c>
      <c r="Q52" s="116" t="s">
        <v>91</v>
      </c>
      <c r="R52" s="116" t="s">
        <v>91</v>
      </c>
      <c r="S52" s="116" t="s">
        <v>91</v>
      </c>
      <c r="T52" s="116" t="s">
        <v>91</v>
      </c>
      <c r="U52" s="116" t="s">
        <v>91</v>
      </c>
      <c r="V52" s="116" t="s">
        <v>91</v>
      </c>
      <c r="W52" s="116" t="s">
        <v>91</v>
      </c>
      <c r="X52" s="116" t="s">
        <v>91</v>
      </c>
      <c r="Y52" s="116" t="s">
        <v>91</v>
      </c>
    </row>
    <row r="53" spans="1:25" s="426" customFormat="1" ht="12.75" customHeight="1">
      <c r="A53" s="418" t="s">
        <v>7</v>
      </c>
      <c r="B53" s="419"/>
      <c r="C53" s="420"/>
      <c r="D53" s="421"/>
      <c r="E53" s="421"/>
      <c r="F53" s="421"/>
      <c r="G53" s="421"/>
      <c r="H53" s="424">
        <f>SUM(H50:H52)</f>
        <v>15683335.2</v>
      </c>
      <c r="I53" s="422"/>
      <c r="J53" s="425"/>
      <c r="K53" s="420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3"/>
      <c r="W53" s="423"/>
      <c r="X53" s="423"/>
      <c r="Y53" s="423"/>
    </row>
    <row r="54" spans="1:25" s="396" customFormat="1" ht="15.75" customHeight="1">
      <c r="A54" s="391" t="s">
        <v>95</v>
      </c>
      <c r="B54" s="384"/>
      <c r="C54" s="392"/>
      <c r="D54" s="393"/>
      <c r="E54" s="393"/>
      <c r="F54" s="393"/>
      <c r="G54" s="393"/>
      <c r="H54" s="428"/>
      <c r="I54" s="450"/>
      <c r="J54" s="395"/>
      <c r="K54" s="385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</row>
    <row r="55" spans="1:25" ht="116.25" customHeight="1">
      <c r="A55" s="110">
        <v>1</v>
      </c>
      <c r="B55" s="29" t="s">
        <v>398</v>
      </c>
      <c r="C55" s="29" t="s">
        <v>284</v>
      </c>
      <c r="D55" s="109" t="s">
        <v>139</v>
      </c>
      <c r="E55" s="109" t="s">
        <v>60</v>
      </c>
      <c r="F55" s="211" t="s">
        <v>60</v>
      </c>
      <c r="G55" s="109">
        <v>1965</v>
      </c>
      <c r="H55" s="438">
        <v>7291000</v>
      </c>
      <c r="I55" s="455" t="s">
        <v>818</v>
      </c>
      <c r="J55" s="501" t="s">
        <v>285</v>
      </c>
      <c r="K55" s="29" t="s">
        <v>286</v>
      </c>
      <c r="L55" s="109" t="s">
        <v>287</v>
      </c>
      <c r="M55" s="109" t="s">
        <v>288</v>
      </c>
      <c r="N55" s="109" t="s">
        <v>289</v>
      </c>
      <c r="O55" s="109" t="s">
        <v>743</v>
      </c>
      <c r="P55" s="109" t="s">
        <v>146</v>
      </c>
      <c r="Q55" s="109" t="s">
        <v>146</v>
      </c>
      <c r="R55" s="109" t="s">
        <v>146</v>
      </c>
      <c r="S55" s="109" t="s">
        <v>146</v>
      </c>
      <c r="T55" s="109" t="s">
        <v>146</v>
      </c>
      <c r="U55" s="110" t="s">
        <v>146</v>
      </c>
      <c r="V55" s="110">
        <v>2000.42</v>
      </c>
      <c r="W55" s="110">
        <v>2</v>
      </c>
      <c r="X55" s="110" t="s">
        <v>139</v>
      </c>
      <c r="Y55" s="110" t="s">
        <v>60</v>
      </c>
    </row>
    <row r="56" spans="1:25" ht="120" customHeight="1">
      <c r="A56" s="110">
        <v>2</v>
      </c>
      <c r="B56" s="92" t="s">
        <v>290</v>
      </c>
      <c r="C56" s="92" t="s">
        <v>291</v>
      </c>
      <c r="D56" s="107" t="s">
        <v>139</v>
      </c>
      <c r="E56" s="114" t="s">
        <v>60</v>
      </c>
      <c r="F56" s="157" t="s">
        <v>60</v>
      </c>
      <c r="G56" s="107">
        <v>1965</v>
      </c>
      <c r="H56" s="439">
        <v>1939000</v>
      </c>
      <c r="I56" s="455" t="s">
        <v>818</v>
      </c>
      <c r="J56" s="502"/>
      <c r="K56" s="92" t="s">
        <v>286</v>
      </c>
      <c r="L56" s="107" t="s">
        <v>287</v>
      </c>
      <c r="M56" s="107" t="s">
        <v>292</v>
      </c>
      <c r="N56" s="107" t="s">
        <v>293</v>
      </c>
      <c r="O56" s="107"/>
      <c r="P56" s="107" t="s">
        <v>146</v>
      </c>
      <c r="Q56" s="107" t="s">
        <v>146</v>
      </c>
      <c r="R56" s="107" t="s">
        <v>146</v>
      </c>
      <c r="S56" s="107" t="s">
        <v>146</v>
      </c>
      <c r="T56" s="107" t="s">
        <v>294</v>
      </c>
      <c r="U56" s="43" t="s">
        <v>146</v>
      </c>
      <c r="V56" s="128">
        <v>341.6</v>
      </c>
      <c r="W56" s="128">
        <v>1</v>
      </c>
      <c r="X56" s="128"/>
      <c r="Y56" s="110"/>
    </row>
    <row r="57" spans="1:25" ht="120" customHeight="1">
      <c r="A57" s="110">
        <v>3</v>
      </c>
      <c r="B57" s="115" t="s">
        <v>572</v>
      </c>
      <c r="C57" s="115" t="s">
        <v>573</v>
      </c>
      <c r="D57" s="116" t="s">
        <v>139</v>
      </c>
      <c r="E57" s="116" t="s">
        <v>60</v>
      </c>
      <c r="F57" s="116" t="s">
        <v>60</v>
      </c>
      <c r="G57" s="116">
        <v>2022</v>
      </c>
      <c r="H57" s="437">
        <v>5831097.12</v>
      </c>
      <c r="I57" s="455" t="s">
        <v>172</v>
      </c>
      <c r="J57" s="214" t="s">
        <v>574</v>
      </c>
      <c r="K57" s="115" t="s">
        <v>286</v>
      </c>
      <c r="L57" s="116" t="s">
        <v>575</v>
      </c>
      <c r="M57" s="116" t="s">
        <v>576</v>
      </c>
      <c r="N57" s="116" t="s">
        <v>577</v>
      </c>
      <c r="O57" s="116"/>
      <c r="P57" s="116" t="s">
        <v>148</v>
      </c>
      <c r="Q57" s="116" t="s">
        <v>148</v>
      </c>
      <c r="R57" s="116" t="s">
        <v>148</v>
      </c>
      <c r="S57" s="116" t="s">
        <v>148</v>
      </c>
      <c r="T57" s="116" t="s">
        <v>223</v>
      </c>
      <c r="U57" s="87" t="s">
        <v>148</v>
      </c>
      <c r="V57" s="87">
        <v>1113.67</v>
      </c>
      <c r="W57" s="87">
        <v>2</v>
      </c>
      <c r="X57" s="87" t="s">
        <v>60</v>
      </c>
      <c r="Y57" s="110" t="s">
        <v>139</v>
      </c>
    </row>
    <row r="58" spans="1:25" ht="15">
      <c r="A58" s="110">
        <v>4</v>
      </c>
      <c r="B58" s="92" t="s">
        <v>295</v>
      </c>
      <c r="C58" s="92" t="s">
        <v>296</v>
      </c>
      <c r="D58" s="107" t="s">
        <v>139</v>
      </c>
      <c r="E58" s="107"/>
      <c r="F58" s="157" t="s">
        <v>60</v>
      </c>
      <c r="G58" s="107">
        <v>2012</v>
      </c>
      <c r="H58" s="440">
        <v>83134.66</v>
      </c>
      <c r="I58" s="455" t="s">
        <v>172</v>
      </c>
      <c r="J58" s="142" t="s">
        <v>297</v>
      </c>
      <c r="K58" s="92" t="s">
        <v>286</v>
      </c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43"/>
      <c r="W58" s="43"/>
      <c r="X58" s="128"/>
      <c r="Y58" s="128"/>
    </row>
    <row r="59" spans="1:25" ht="15">
      <c r="A59" s="110">
        <v>5</v>
      </c>
      <c r="B59" s="92" t="s">
        <v>298</v>
      </c>
      <c r="C59" s="92" t="s">
        <v>299</v>
      </c>
      <c r="D59" s="107" t="s">
        <v>139</v>
      </c>
      <c r="E59" s="107" t="s">
        <v>60</v>
      </c>
      <c r="F59" s="107" t="s">
        <v>60</v>
      </c>
      <c r="G59" s="107">
        <v>2017</v>
      </c>
      <c r="H59" s="436">
        <v>13500</v>
      </c>
      <c r="I59" s="455" t="s">
        <v>172</v>
      </c>
      <c r="J59" s="142" t="s">
        <v>298</v>
      </c>
      <c r="K59" s="92" t="s">
        <v>286</v>
      </c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43"/>
      <c r="X59" s="128"/>
      <c r="Y59" s="128"/>
    </row>
    <row r="60" spans="1:25" ht="15">
      <c r="A60" s="110">
        <v>6</v>
      </c>
      <c r="B60" s="92" t="s">
        <v>300</v>
      </c>
      <c r="C60" s="92" t="s">
        <v>301</v>
      </c>
      <c r="D60" s="107" t="s">
        <v>139</v>
      </c>
      <c r="E60" s="107" t="s">
        <v>60</v>
      </c>
      <c r="F60" s="107" t="s">
        <v>60</v>
      </c>
      <c r="G60" s="107">
        <v>2018</v>
      </c>
      <c r="H60" s="436">
        <v>138470.83</v>
      </c>
      <c r="I60" s="455" t="s">
        <v>172</v>
      </c>
      <c r="J60" s="142" t="s">
        <v>302</v>
      </c>
      <c r="K60" s="92" t="s">
        <v>286</v>
      </c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43"/>
      <c r="X60" s="128"/>
      <c r="Y60" s="128"/>
    </row>
    <row r="61" spans="1:25" ht="44.25" customHeight="1">
      <c r="A61" s="110">
        <v>7</v>
      </c>
      <c r="B61" s="538" t="s">
        <v>996</v>
      </c>
      <c r="C61" s="92" t="s">
        <v>291</v>
      </c>
      <c r="D61" s="107" t="s">
        <v>139</v>
      </c>
      <c r="E61" s="107" t="s">
        <v>60</v>
      </c>
      <c r="F61" s="107" t="s">
        <v>60</v>
      </c>
      <c r="G61" s="107">
        <v>2023</v>
      </c>
      <c r="H61" s="436">
        <v>135500</v>
      </c>
      <c r="I61" s="455" t="s">
        <v>172</v>
      </c>
      <c r="J61" s="142" t="s">
        <v>744</v>
      </c>
      <c r="K61" s="92" t="s">
        <v>286</v>
      </c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43"/>
      <c r="X61" s="128"/>
      <c r="Y61" s="128"/>
    </row>
    <row r="62" spans="1:25" s="426" customFormat="1" ht="12.75" customHeight="1">
      <c r="A62" s="418" t="s">
        <v>7</v>
      </c>
      <c r="B62" s="419"/>
      <c r="C62" s="420"/>
      <c r="D62" s="421"/>
      <c r="E62" s="421"/>
      <c r="F62" s="421"/>
      <c r="G62" s="421"/>
      <c r="H62" s="424">
        <f>SUM(H55:H61)</f>
        <v>15431702.610000001</v>
      </c>
      <c r="I62" s="422"/>
      <c r="J62" s="425"/>
      <c r="K62" s="420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3"/>
      <c r="W62" s="423"/>
      <c r="X62" s="423"/>
      <c r="Y62" s="423"/>
    </row>
    <row r="63" spans="1:25" s="396" customFormat="1" ht="15.75" customHeight="1">
      <c r="A63" s="391" t="s">
        <v>100</v>
      </c>
      <c r="B63" s="384"/>
      <c r="C63" s="392"/>
      <c r="D63" s="393"/>
      <c r="E63" s="393"/>
      <c r="F63" s="393"/>
      <c r="G63" s="393"/>
      <c r="H63" s="428"/>
      <c r="I63" s="450"/>
      <c r="J63" s="395"/>
      <c r="K63" s="385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</row>
    <row r="64" spans="1:25" s="50" customFormat="1" ht="92.25">
      <c r="A64" s="128">
        <v>1</v>
      </c>
      <c r="B64" s="29" t="s">
        <v>397</v>
      </c>
      <c r="C64" s="29" t="s">
        <v>398</v>
      </c>
      <c r="D64" s="109" t="s">
        <v>139</v>
      </c>
      <c r="E64" s="109" t="s">
        <v>60</v>
      </c>
      <c r="F64" s="163" t="s">
        <v>60</v>
      </c>
      <c r="G64" s="109">
        <v>2000</v>
      </c>
      <c r="H64" s="438">
        <v>12997000</v>
      </c>
      <c r="I64" s="466" t="s">
        <v>818</v>
      </c>
      <c r="J64" s="188" t="s">
        <v>399</v>
      </c>
      <c r="K64" s="29" t="s">
        <v>400</v>
      </c>
      <c r="L64" s="109" t="s">
        <v>401</v>
      </c>
      <c r="M64" s="109" t="s">
        <v>402</v>
      </c>
      <c r="N64" s="109" t="s">
        <v>403</v>
      </c>
      <c r="O64" s="110"/>
      <c r="P64" s="110" t="s">
        <v>146</v>
      </c>
      <c r="Q64" s="110" t="s">
        <v>404</v>
      </c>
      <c r="R64" s="110" t="s">
        <v>146</v>
      </c>
      <c r="S64" s="110" t="s">
        <v>404</v>
      </c>
      <c r="T64" s="110" t="s">
        <v>404</v>
      </c>
      <c r="U64" s="110" t="s">
        <v>404</v>
      </c>
      <c r="V64" s="110" t="s">
        <v>405</v>
      </c>
      <c r="W64" s="110">
        <v>2</v>
      </c>
      <c r="X64" s="110" t="s">
        <v>139</v>
      </c>
      <c r="Y64" s="128" t="s">
        <v>60</v>
      </c>
    </row>
    <row r="65" spans="1:25" s="50" customFormat="1" ht="52.5">
      <c r="A65" s="128">
        <v>2</v>
      </c>
      <c r="B65" s="29" t="s">
        <v>406</v>
      </c>
      <c r="C65" s="29" t="s">
        <v>407</v>
      </c>
      <c r="D65" s="109" t="s">
        <v>91</v>
      </c>
      <c r="E65" s="109" t="s">
        <v>91</v>
      </c>
      <c r="F65" s="109" t="s">
        <v>91</v>
      </c>
      <c r="G65" s="109" t="s">
        <v>91</v>
      </c>
      <c r="H65" s="441">
        <v>17783.33</v>
      </c>
      <c r="I65" s="456" t="s">
        <v>172</v>
      </c>
      <c r="J65" s="188" t="s">
        <v>172</v>
      </c>
      <c r="K65" s="29"/>
      <c r="L65" s="109" t="s">
        <v>400</v>
      </c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1:25" s="50" customFormat="1" ht="52.5">
      <c r="A66" s="128">
        <v>3</v>
      </c>
      <c r="B66" s="29" t="s">
        <v>408</v>
      </c>
      <c r="C66" s="29" t="s">
        <v>407</v>
      </c>
      <c r="D66" s="109" t="s">
        <v>91</v>
      </c>
      <c r="E66" s="109" t="s">
        <v>91</v>
      </c>
      <c r="F66" s="109" t="s">
        <v>91</v>
      </c>
      <c r="G66" s="109" t="s">
        <v>91</v>
      </c>
      <c r="H66" s="441">
        <v>10824</v>
      </c>
      <c r="I66" s="456" t="s">
        <v>172</v>
      </c>
      <c r="J66" s="188" t="s">
        <v>172</v>
      </c>
      <c r="K66" s="29"/>
      <c r="L66" s="109" t="s">
        <v>400</v>
      </c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1:25" s="426" customFormat="1" ht="12.75" customHeight="1">
      <c r="A67" s="418" t="s">
        <v>7</v>
      </c>
      <c r="B67" s="419"/>
      <c r="C67" s="420"/>
      <c r="D67" s="421"/>
      <c r="E67" s="421"/>
      <c r="F67" s="421"/>
      <c r="G67" s="421"/>
      <c r="H67" s="424">
        <f>SUM(H64:H66)</f>
        <v>13025607.33</v>
      </c>
      <c r="I67" s="422"/>
      <c r="J67" s="425"/>
      <c r="K67" s="420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23"/>
      <c r="W67" s="423"/>
      <c r="X67" s="423"/>
      <c r="Y67" s="423"/>
    </row>
    <row r="68" spans="1:25" s="396" customFormat="1" ht="15.75" customHeight="1">
      <c r="A68" s="391" t="s">
        <v>101</v>
      </c>
      <c r="B68" s="384"/>
      <c r="C68" s="392"/>
      <c r="D68" s="393"/>
      <c r="E68" s="393"/>
      <c r="F68" s="393"/>
      <c r="G68" s="393"/>
      <c r="H68" s="428"/>
      <c r="I68" s="450"/>
      <c r="J68" s="395"/>
      <c r="K68" s="385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</row>
    <row r="69" spans="1:25" ht="114.75" customHeight="1">
      <c r="A69" s="87">
        <v>1</v>
      </c>
      <c r="B69" s="29" t="s">
        <v>754</v>
      </c>
      <c r="C69" s="29" t="s">
        <v>181</v>
      </c>
      <c r="D69" s="39" t="s">
        <v>139</v>
      </c>
      <c r="E69" s="109" t="s">
        <v>60</v>
      </c>
      <c r="F69" s="109" t="s">
        <v>60</v>
      </c>
      <c r="G69" s="302" t="s">
        <v>755</v>
      </c>
      <c r="H69" s="441">
        <v>6617705.21</v>
      </c>
      <c r="I69" s="456" t="s">
        <v>172</v>
      </c>
      <c r="J69" s="29" t="s">
        <v>756</v>
      </c>
      <c r="K69" s="109" t="s">
        <v>757</v>
      </c>
      <c r="L69" s="109" t="s">
        <v>758</v>
      </c>
      <c r="M69" s="109" t="s">
        <v>759</v>
      </c>
      <c r="N69" s="109" t="s">
        <v>760</v>
      </c>
      <c r="O69" s="109" t="s">
        <v>265</v>
      </c>
      <c r="P69" s="109" t="s">
        <v>265</v>
      </c>
      <c r="Q69" s="109" t="s">
        <v>265</v>
      </c>
      <c r="R69" s="109" t="s">
        <v>265</v>
      </c>
      <c r="S69" s="109" t="s">
        <v>265</v>
      </c>
      <c r="T69" s="109" t="s">
        <v>265</v>
      </c>
      <c r="U69" s="109" t="s">
        <v>265</v>
      </c>
      <c r="V69" s="109">
        <v>1215.89</v>
      </c>
      <c r="W69" s="109">
        <v>2</v>
      </c>
      <c r="X69" s="109" t="s">
        <v>60</v>
      </c>
      <c r="Y69" s="109" t="s">
        <v>761</v>
      </c>
    </row>
    <row r="70" spans="1:25" s="426" customFormat="1" ht="12.75" customHeight="1">
      <c r="A70" s="418" t="s">
        <v>7</v>
      </c>
      <c r="B70" s="419"/>
      <c r="C70" s="420"/>
      <c r="D70" s="421"/>
      <c r="E70" s="421"/>
      <c r="F70" s="421"/>
      <c r="G70" s="421"/>
      <c r="H70" s="424">
        <f>SUM(H69)</f>
        <v>6617705.21</v>
      </c>
      <c r="I70" s="422"/>
      <c r="J70" s="425"/>
      <c r="K70" s="420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3"/>
      <c r="W70" s="423"/>
      <c r="X70" s="423"/>
      <c r="Y70" s="423"/>
    </row>
    <row r="71" spans="1:25" s="396" customFormat="1" ht="15.75" customHeight="1">
      <c r="A71" s="391" t="s">
        <v>102</v>
      </c>
      <c r="B71" s="384"/>
      <c r="C71" s="392"/>
      <c r="D71" s="393"/>
      <c r="E71" s="393"/>
      <c r="F71" s="393"/>
      <c r="G71" s="393"/>
      <c r="H71" s="428"/>
      <c r="I71" s="450"/>
      <c r="J71" s="395"/>
      <c r="K71" s="385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</row>
    <row r="72" spans="1:25" ht="118.5">
      <c r="A72" s="110">
        <v>1</v>
      </c>
      <c r="B72" s="92" t="s">
        <v>777</v>
      </c>
      <c r="C72" s="92" t="s">
        <v>416</v>
      </c>
      <c r="D72" s="107" t="s">
        <v>139</v>
      </c>
      <c r="E72" s="107" t="s">
        <v>60</v>
      </c>
      <c r="F72" s="107" t="s">
        <v>60</v>
      </c>
      <c r="G72" s="107">
        <v>1982</v>
      </c>
      <c r="H72" s="436">
        <v>5561000</v>
      </c>
      <c r="I72" s="456" t="s">
        <v>818</v>
      </c>
      <c r="J72" s="180" t="s">
        <v>778</v>
      </c>
      <c r="K72" s="92" t="s">
        <v>779</v>
      </c>
      <c r="L72" s="107" t="s">
        <v>780</v>
      </c>
      <c r="M72" s="107" t="s">
        <v>781</v>
      </c>
      <c r="N72" s="107" t="s">
        <v>782</v>
      </c>
      <c r="O72" s="107"/>
      <c r="P72" s="107" t="s">
        <v>149</v>
      </c>
      <c r="Q72" s="107" t="s">
        <v>404</v>
      </c>
      <c r="R72" s="107" t="s">
        <v>404</v>
      </c>
      <c r="S72" s="107" t="s">
        <v>404</v>
      </c>
      <c r="T72" s="107" t="s">
        <v>177</v>
      </c>
      <c r="U72" s="107" t="s">
        <v>404</v>
      </c>
      <c r="V72" s="107">
        <v>998</v>
      </c>
      <c r="W72" s="107">
        <v>1</v>
      </c>
      <c r="X72" s="107" t="s">
        <v>783</v>
      </c>
      <c r="Y72" s="109" t="s">
        <v>784</v>
      </c>
    </row>
    <row r="73" spans="1:25" s="426" customFormat="1" ht="12.75" customHeight="1">
      <c r="A73" s="418" t="s">
        <v>7</v>
      </c>
      <c r="B73" s="419"/>
      <c r="C73" s="420"/>
      <c r="D73" s="421"/>
      <c r="E73" s="421"/>
      <c r="F73" s="421"/>
      <c r="G73" s="421"/>
      <c r="H73" s="424">
        <f>SUM(H72)</f>
        <v>5561000</v>
      </c>
      <c r="I73" s="422"/>
      <c r="J73" s="425"/>
      <c r="K73" s="420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3"/>
      <c r="W73" s="423"/>
      <c r="X73" s="423"/>
      <c r="Y73" s="423"/>
    </row>
    <row r="74" spans="1:25" s="396" customFormat="1" ht="15.75" customHeight="1">
      <c r="A74" s="391" t="s">
        <v>991</v>
      </c>
      <c r="B74" s="384"/>
      <c r="C74" s="392"/>
      <c r="D74" s="393"/>
      <c r="E74" s="393"/>
      <c r="F74" s="393"/>
      <c r="G74" s="393"/>
      <c r="H74" s="428"/>
      <c r="I74" s="450"/>
      <c r="J74" s="395"/>
      <c r="K74" s="385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</row>
    <row r="75" spans="1:27" s="50" customFormat="1" ht="41.25">
      <c r="A75" s="128">
        <v>1</v>
      </c>
      <c r="B75" s="166" t="s">
        <v>417</v>
      </c>
      <c r="C75" s="166"/>
      <c r="D75" s="87" t="s">
        <v>139</v>
      </c>
      <c r="E75" s="116" t="s">
        <v>60</v>
      </c>
      <c r="F75" s="116" t="s">
        <v>60</v>
      </c>
      <c r="G75" s="116">
        <v>2004</v>
      </c>
      <c r="H75" s="442">
        <v>1040409.6</v>
      </c>
      <c r="I75" s="454" t="s">
        <v>1002</v>
      </c>
      <c r="J75" s="170" t="s">
        <v>418</v>
      </c>
      <c r="K75" s="168" t="s">
        <v>316</v>
      </c>
      <c r="L75" s="291" t="s">
        <v>419</v>
      </c>
      <c r="M75" s="291" t="s">
        <v>420</v>
      </c>
      <c r="N75" s="291" t="s">
        <v>421</v>
      </c>
      <c r="O75" s="291" t="s">
        <v>422</v>
      </c>
      <c r="P75" s="291" t="s">
        <v>423</v>
      </c>
      <c r="Q75" s="291" t="s">
        <v>265</v>
      </c>
      <c r="R75" s="291" t="s">
        <v>265</v>
      </c>
      <c r="S75" s="291" t="s">
        <v>404</v>
      </c>
      <c r="T75" s="291" t="s">
        <v>177</v>
      </c>
      <c r="U75" s="291" t="s">
        <v>404</v>
      </c>
      <c r="V75" s="169">
        <v>182.4</v>
      </c>
      <c r="W75" s="167">
        <v>1</v>
      </c>
      <c r="X75" s="167" t="s">
        <v>60</v>
      </c>
      <c r="Y75" s="167" t="s">
        <v>60</v>
      </c>
      <c r="AA75" s="165"/>
    </row>
    <row r="76" spans="1:27" s="50" customFormat="1" ht="66">
      <c r="A76" s="128">
        <v>2</v>
      </c>
      <c r="B76" s="293" t="s">
        <v>424</v>
      </c>
      <c r="C76" s="293" t="s">
        <v>425</v>
      </c>
      <c r="D76" s="291" t="s">
        <v>139</v>
      </c>
      <c r="E76" s="291" t="s">
        <v>60</v>
      </c>
      <c r="F76" s="291" t="s">
        <v>60</v>
      </c>
      <c r="G76" s="291" t="s">
        <v>426</v>
      </c>
      <c r="H76" s="442">
        <v>3176329.44</v>
      </c>
      <c r="I76" s="454" t="s">
        <v>1002</v>
      </c>
      <c r="J76" s="171" t="s">
        <v>177</v>
      </c>
      <c r="K76" s="293" t="s">
        <v>427</v>
      </c>
      <c r="L76" s="291" t="s">
        <v>142</v>
      </c>
      <c r="M76" s="291" t="s">
        <v>428</v>
      </c>
      <c r="N76" s="291" t="s">
        <v>421</v>
      </c>
      <c r="O76" s="116" t="s">
        <v>429</v>
      </c>
      <c r="P76" s="291" t="s">
        <v>265</v>
      </c>
      <c r="Q76" s="291" t="s">
        <v>265</v>
      </c>
      <c r="R76" s="291" t="s">
        <v>265</v>
      </c>
      <c r="S76" s="291" t="s">
        <v>404</v>
      </c>
      <c r="T76" s="291" t="s">
        <v>404</v>
      </c>
      <c r="U76" s="291" t="s">
        <v>404</v>
      </c>
      <c r="V76" s="169">
        <v>556.86</v>
      </c>
      <c r="W76" s="167">
        <v>3</v>
      </c>
      <c r="X76" s="167" t="s">
        <v>139</v>
      </c>
      <c r="Y76" s="167" t="s">
        <v>60</v>
      </c>
      <c r="AA76" s="165"/>
    </row>
    <row r="77" spans="1:27" s="50" customFormat="1" ht="52.5">
      <c r="A77" s="128">
        <v>3</v>
      </c>
      <c r="B77" s="293" t="s">
        <v>424</v>
      </c>
      <c r="C77" s="293" t="s">
        <v>425</v>
      </c>
      <c r="D77" s="291" t="s">
        <v>139</v>
      </c>
      <c r="E77" s="291" t="s">
        <v>60</v>
      </c>
      <c r="F77" s="291" t="s">
        <v>60</v>
      </c>
      <c r="G77" s="291" t="s">
        <v>426</v>
      </c>
      <c r="H77" s="442">
        <v>1310322.88</v>
      </c>
      <c r="I77" s="454" t="s">
        <v>1002</v>
      </c>
      <c r="J77" s="171" t="s">
        <v>177</v>
      </c>
      <c r="K77" s="293" t="s">
        <v>430</v>
      </c>
      <c r="L77" s="291" t="s">
        <v>142</v>
      </c>
      <c r="M77" s="291" t="s">
        <v>428</v>
      </c>
      <c r="N77" s="291" t="s">
        <v>431</v>
      </c>
      <c r="O77" s="291" t="s">
        <v>432</v>
      </c>
      <c r="P77" s="291" t="s">
        <v>404</v>
      </c>
      <c r="Q77" s="291" t="s">
        <v>265</v>
      </c>
      <c r="R77" s="291" t="s">
        <v>265</v>
      </c>
      <c r="S77" s="291" t="s">
        <v>404</v>
      </c>
      <c r="T77" s="291" t="s">
        <v>404</v>
      </c>
      <c r="U77" s="291" t="s">
        <v>404</v>
      </c>
      <c r="V77" s="169">
        <v>229.72</v>
      </c>
      <c r="W77" s="167">
        <v>3</v>
      </c>
      <c r="X77" s="167" t="s">
        <v>139</v>
      </c>
      <c r="Y77" s="167" t="s">
        <v>60</v>
      </c>
      <c r="AA77" s="165"/>
    </row>
    <row r="78" spans="1:27" s="50" customFormat="1" ht="41.25">
      <c r="A78" s="128">
        <v>4</v>
      </c>
      <c r="B78" s="293" t="s">
        <v>424</v>
      </c>
      <c r="C78" s="293" t="s">
        <v>425</v>
      </c>
      <c r="D78" s="291" t="s">
        <v>139</v>
      </c>
      <c r="E78" s="291" t="s">
        <v>60</v>
      </c>
      <c r="F78" s="291" t="s">
        <v>60</v>
      </c>
      <c r="G78" s="291" t="s">
        <v>426</v>
      </c>
      <c r="H78" s="442">
        <v>638277.6</v>
      </c>
      <c r="I78" s="454" t="s">
        <v>1002</v>
      </c>
      <c r="J78" s="171" t="s">
        <v>177</v>
      </c>
      <c r="K78" s="293" t="s">
        <v>433</v>
      </c>
      <c r="L78" s="291" t="s">
        <v>142</v>
      </c>
      <c r="M78" s="291" t="s">
        <v>428</v>
      </c>
      <c r="N78" s="291" t="s">
        <v>421</v>
      </c>
      <c r="O78" s="291" t="s">
        <v>434</v>
      </c>
      <c r="P78" s="291" t="s">
        <v>404</v>
      </c>
      <c r="Q78" s="291" t="s">
        <v>265</v>
      </c>
      <c r="R78" s="291" t="s">
        <v>265</v>
      </c>
      <c r="S78" s="291" t="s">
        <v>404</v>
      </c>
      <c r="T78" s="291" t="s">
        <v>404</v>
      </c>
      <c r="U78" s="291" t="s">
        <v>404</v>
      </c>
      <c r="V78" s="169">
        <v>111.9</v>
      </c>
      <c r="W78" s="167">
        <v>2</v>
      </c>
      <c r="X78" s="167" t="s">
        <v>139</v>
      </c>
      <c r="Y78" s="167" t="s">
        <v>60</v>
      </c>
      <c r="AA78" s="165"/>
    </row>
    <row r="79" spans="1:27" s="50" customFormat="1" ht="78.75">
      <c r="A79" s="128">
        <v>5</v>
      </c>
      <c r="B79" s="293" t="s">
        <v>424</v>
      </c>
      <c r="C79" s="293" t="s">
        <v>425</v>
      </c>
      <c r="D79" s="291" t="s">
        <v>139</v>
      </c>
      <c r="E79" s="291" t="s">
        <v>60</v>
      </c>
      <c r="F79" s="291" t="s">
        <v>60</v>
      </c>
      <c r="G79" s="291" t="s">
        <v>426</v>
      </c>
      <c r="H79" s="442">
        <v>1548636</v>
      </c>
      <c r="I79" s="454" t="s">
        <v>1002</v>
      </c>
      <c r="J79" s="171" t="s">
        <v>177</v>
      </c>
      <c r="K79" s="293" t="s">
        <v>435</v>
      </c>
      <c r="L79" s="291" t="s">
        <v>142</v>
      </c>
      <c r="M79" s="291" t="s">
        <v>428</v>
      </c>
      <c r="N79" s="291" t="s">
        <v>431</v>
      </c>
      <c r="O79" s="291" t="s">
        <v>436</v>
      </c>
      <c r="P79" s="291" t="s">
        <v>265</v>
      </c>
      <c r="Q79" s="291" t="s">
        <v>265</v>
      </c>
      <c r="R79" s="291" t="s">
        <v>265</v>
      </c>
      <c r="S79" s="291" t="s">
        <v>404</v>
      </c>
      <c r="T79" s="291" t="s">
        <v>404</v>
      </c>
      <c r="U79" s="291" t="s">
        <v>404</v>
      </c>
      <c r="V79" s="169">
        <v>271.5</v>
      </c>
      <c r="W79" s="167">
        <v>2</v>
      </c>
      <c r="X79" s="167" t="s">
        <v>139</v>
      </c>
      <c r="Y79" s="167" t="s">
        <v>60</v>
      </c>
      <c r="AA79" s="165"/>
    </row>
    <row r="80" spans="1:27" s="50" customFormat="1" ht="54" customHeight="1">
      <c r="A80" s="128">
        <v>6</v>
      </c>
      <c r="B80" s="293" t="s">
        <v>424</v>
      </c>
      <c r="C80" s="293" t="s">
        <v>425</v>
      </c>
      <c r="D80" s="291" t="s">
        <v>139</v>
      </c>
      <c r="E80" s="291" t="s">
        <v>60</v>
      </c>
      <c r="F80" s="291" t="s">
        <v>60</v>
      </c>
      <c r="G80" s="291" t="s">
        <v>426</v>
      </c>
      <c r="H80" s="442">
        <v>1018392.1599999999</v>
      </c>
      <c r="I80" s="454" t="s">
        <v>1002</v>
      </c>
      <c r="J80" s="171" t="s">
        <v>177</v>
      </c>
      <c r="K80" s="293" t="s">
        <v>437</v>
      </c>
      <c r="L80" s="291" t="s">
        <v>142</v>
      </c>
      <c r="M80" s="291" t="s">
        <v>428</v>
      </c>
      <c r="N80" s="291" t="s">
        <v>421</v>
      </c>
      <c r="O80" s="291" t="s">
        <v>438</v>
      </c>
      <c r="P80" s="291" t="s">
        <v>404</v>
      </c>
      <c r="Q80" s="291" t="s">
        <v>265</v>
      </c>
      <c r="R80" s="291" t="s">
        <v>265</v>
      </c>
      <c r="S80" s="291" t="s">
        <v>404</v>
      </c>
      <c r="T80" s="291" t="s">
        <v>404</v>
      </c>
      <c r="U80" s="291" t="s">
        <v>404</v>
      </c>
      <c r="V80" s="169">
        <v>178.54</v>
      </c>
      <c r="W80" s="167">
        <v>2</v>
      </c>
      <c r="X80" s="167" t="s">
        <v>139</v>
      </c>
      <c r="Y80" s="167" t="s">
        <v>60</v>
      </c>
      <c r="AA80" s="165"/>
    </row>
    <row r="81" spans="1:27" s="50" customFormat="1" ht="41.25">
      <c r="A81" s="128">
        <v>7</v>
      </c>
      <c r="B81" s="293" t="s">
        <v>424</v>
      </c>
      <c r="C81" s="293" t="s">
        <v>425</v>
      </c>
      <c r="D81" s="291" t="s">
        <v>139</v>
      </c>
      <c r="E81" s="291" t="s">
        <v>60</v>
      </c>
      <c r="F81" s="291" t="s">
        <v>60</v>
      </c>
      <c r="G81" s="291" t="s">
        <v>426</v>
      </c>
      <c r="H81" s="442">
        <v>733534.4</v>
      </c>
      <c r="I81" s="454" t="s">
        <v>1002</v>
      </c>
      <c r="J81" s="171" t="s">
        <v>177</v>
      </c>
      <c r="K81" s="293" t="s">
        <v>439</v>
      </c>
      <c r="L81" s="291" t="s">
        <v>142</v>
      </c>
      <c r="M81" s="291" t="s">
        <v>420</v>
      </c>
      <c r="N81" s="291" t="s">
        <v>431</v>
      </c>
      <c r="O81" s="291" t="s">
        <v>440</v>
      </c>
      <c r="P81" s="291" t="s">
        <v>404</v>
      </c>
      <c r="Q81" s="291" t="s">
        <v>265</v>
      </c>
      <c r="R81" s="291" t="s">
        <v>265</v>
      </c>
      <c r="S81" s="291" t="s">
        <v>404</v>
      </c>
      <c r="T81" s="291" t="s">
        <v>404</v>
      </c>
      <c r="U81" s="291" t="s">
        <v>404</v>
      </c>
      <c r="V81" s="169">
        <v>128.6</v>
      </c>
      <c r="W81" s="167">
        <v>2</v>
      </c>
      <c r="X81" s="167" t="s">
        <v>60</v>
      </c>
      <c r="Y81" s="167" t="s">
        <v>60</v>
      </c>
      <c r="AA81" s="165"/>
    </row>
    <row r="82" spans="1:27" s="50" customFormat="1" ht="41.25">
      <c r="A82" s="128">
        <v>8</v>
      </c>
      <c r="B82" s="293" t="s">
        <v>424</v>
      </c>
      <c r="C82" s="293" t="s">
        <v>425</v>
      </c>
      <c r="D82" s="291" t="s">
        <v>139</v>
      </c>
      <c r="E82" s="291" t="s">
        <v>60</v>
      </c>
      <c r="F82" s="291" t="s">
        <v>60</v>
      </c>
      <c r="G82" s="291" t="s">
        <v>426</v>
      </c>
      <c r="H82" s="442">
        <v>700223.04</v>
      </c>
      <c r="I82" s="454" t="s">
        <v>1002</v>
      </c>
      <c r="J82" s="171" t="s">
        <v>177</v>
      </c>
      <c r="K82" s="293" t="s">
        <v>441</v>
      </c>
      <c r="L82" s="291" t="s">
        <v>142</v>
      </c>
      <c r="M82" s="291" t="s">
        <v>428</v>
      </c>
      <c r="N82" s="291" t="s">
        <v>431</v>
      </c>
      <c r="O82" s="291" t="s">
        <v>442</v>
      </c>
      <c r="P82" s="291" t="s">
        <v>404</v>
      </c>
      <c r="Q82" s="291" t="s">
        <v>265</v>
      </c>
      <c r="R82" s="291" t="s">
        <v>265</v>
      </c>
      <c r="S82" s="291" t="s">
        <v>404</v>
      </c>
      <c r="T82" s="291" t="s">
        <v>404</v>
      </c>
      <c r="U82" s="291" t="s">
        <v>404</v>
      </c>
      <c r="V82" s="169">
        <v>122.76</v>
      </c>
      <c r="W82" s="167">
        <v>2</v>
      </c>
      <c r="X82" s="167" t="s">
        <v>139</v>
      </c>
      <c r="Y82" s="167" t="s">
        <v>60</v>
      </c>
      <c r="AA82" s="165"/>
    </row>
    <row r="83" spans="1:27" s="50" customFormat="1" ht="41.25">
      <c r="A83" s="128">
        <v>9</v>
      </c>
      <c r="B83" s="293" t="s">
        <v>424</v>
      </c>
      <c r="C83" s="293" t="s">
        <v>425</v>
      </c>
      <c r="D83" s="291" t="s">
        <v>139</v>
      </c>
      <c r="E83" s="291" t="s">
        <v>60</v>
      </c>
      <c r="F83" s="291" t="s">
        <v>60</v>
      </c>
      <c r="G83" s="291">
        <v>1998</v>
      </c>
      <c r="H83" s="442">
        <v>2660858.96</v>
      </c>
      <c r="I83" s="454" t="s">
        <v>1002</v>
      </c>
      <c r="J83" s="171" t="s">
        <v>177</v>
      </c>
      <c r="K83" s="293" t="s">
        <v>443</v>
      </c>
      <c r="L83" s="291" t="s">
        <v>142</v>
      </c>
      <c r="M83" s="291" t="s">
        <v>444</v>
      </c>
      <c r="N83" s="291" t="s">
        <v>431</v>
      </c>
      <c r="O83" s="116" t="s">
        <v>445</v>
      </c>
      <c r="P83" s="291" t="s">
        <v>404</v>
      </c>
      <c r="Q83" s="291" t="s">
        <v>265</v>
      </c>
      <c r="R83" s="291" t="s">
        <v>265</v>
      </c>
      <c r="S83" s="291" t="s">
        <v>404</v>
      </c>
      <c r="T83" s="291" t="s">
        <v>404</v>
      </c>
      <c r="U83" s="291" t="s">
        <v>404</v>
      </c>
      <c r="V83" s="169">
        <v>466.49</v>
      </c>
      <c r="W83" s="167">
        <v>3</v>
      </c>
      <c r="X83" s="167" t="s">
        <v>60</v>
      </c>
      <c r="Y83" s="167" t="s">
        <v>60</v>
      </c>
      <c r="AA83" s="165"/>
    </row>
    <row r="84" spans="1:27" s="50" customFormat="1" ht="41.25">
      <c r="A84" s="128">
        <v>10</v>
      </c>
      <c r="B84" s="293" t="s">
        <v>424</v>
      </c>
      <c r="C84" s="293" t="s">
        <v>425</v>
      </c>
      <c r="D84" s="291" t="s">
        <v>139</v>
      </c>
      <c r="E84" s="291" t="s">
        <v>60</v>
      </c>
      <c r="F84" s="291" t="s">
        <v>60</v>
      </c>
      <c r="G84" s="291">
        <v>2004</v>
      </c>
      <c r="H84" s="442">
        <v>2967791.1999999997</v>
      </c>
      <c r="I84" s="454" t="s">
        <v>1002</v>
      </c>
      <c r="J84" s="171" t="s">
        <v>177</v>
      </c>
      <c r="K84" s="293" t="s">
        <v>446</v>
      </c>
      <c r="L84" s="291" t="s">
        <v>142</v>
      </c>
      <c r="M84" s="291" t="s">
        <v>444</v>
      </c>
      <c r="N84" s="291" t="s">
        <v>431</v>
      </c>
      <c r="O84" s="291" t="s">
        <v>447</v>
      </c>
      <c r="P84" s="291" t="s">
        <v>404</v>
      </c>
      <c r="Q84" s="291" t="s">
        <v>265</v>
      </c>
      <c r="R84" s="291" t="s">
        <v>265</v>
      </c>
      <c r="S84" s="291" t="s">
        <v>404</v>
      </c>
      <c r="T84" s="291" t="s">
        <v>404</v>
      </c>
      <c r="U84" s="291" t="s">
        <v>404</v>
      </c>
      <c r="V84" s="169">
        <v>520.3</v>
      </c>
      <c r="W84" s="167">
        <v>3</v>
      </c>
      <c r="X84" s="167" t="s">
        <v>60</v>
      </c>
      <c r="Y84" s="167" t="s">
        <v>60</v>
      </c>
      <c r="AA84" s="165"/>
    </row>
    <row r="85" spans="1:27" s="50" customFormat="1" ht="41.25">
      <c r="A85" s="128">
        <v>11</v>
      </c>
      <c r="B85" s="293" t="s">
        <v>424</v>
      </c>
      <c r="C85" s="293" t="s">
        <v>425</v>
      </c>
      <c r="D85" s="291" t="s">
        <v>139</v>
      </c>
      <c r="E85" s="291" t="s">
        <v>60</v>
      </c>
      <c r="F85" s="291" t="s">
        <v>60</v>
      </c>
      <c r="G85" s="291" t="s">
        <v>426</v>
      </c>
      <c r="H85" s="442">
        <v>698169.6</v>
      </c>
      <c r="I85" s="454" t="s">
        <v>1002</v>
      </c>
      <c r="J85" s="171" t="s">
        <v>177</v>
      </c>
      <c r="K85" s="293" t="s">
        <v>448</v>
      </c>
      <c r="L85" s="291" t="s">
        <v>142</v>
      </c>
      <c r="M85" s="291" t="s">
        <v>428</v>
      </c>
      <c r="N85" s="291" t="s">
        <v>421</v>
      </c>
      <c r="O85" s="291" t="s">
        <v>449</v>
      </c>
      <c r="P85" s="291" t="s">
        <v>404</v>
      </c>
      <c r="Q85" s="291" t="s">
        <v>265</v>
      </c>
      <c r="R85" s="291" t="s">
        <v>265</v>
      </c>
      <c r="S85" s="291" t="s">
        <v>404</v>
      </c>
      <c r="T85" s="291" t="s">
        <v>404</v>
      </c>
      <c r="U85" s="291" t="s">
        <v>404</v>
      </c>
      <c r="V85" s="169">
        <v>122.4</v>
      </c>
      <c r="W85" s="167">
        <v>2</v>
      </c>
      <c r="X85" s="167" t="s">
        <v>60</v>
      </c>
      <c r="Y85" s="167" t="s">
        <v>60</v>
      </c>
      <c r="AA85" s="165"/>
    </row>
    <row r="86" spans="1:27" s="50" customFormat="1" ht="52.5">
      <c r="A86" s="128">
        <v>12</v>
      </c>
      <c r="B86" s="293" t="s">
        <v>424</v>
      </c>
      <c r="C86" s="293" t="s">
        <v>425</v>
      </c>
      <c r="D86" s="291" t="s">
        <v>139</v>
      </c>
      <c r="E86" s="291" t="s">
        <v>60</v>
      </c>
      <c r="F86" s="291" t="s">
        <v>60</v>
      </c>
      <c r="G86" s="291" t="s">
        <v>426</v>
      </c>
      <c r="H86" s="442">
        <v>1901713.5999999999</v>
      </c>
      <c r="I86" s="454" t="s">
        <v>1002</v>
      </c>
      <c r="J86" s="171" t="s">
        <v>177</v>
      </c>
      <c r="K86" s="293" t="s">
        <v>450</v>
      </c>
      <c r="L86" s="291" t="s">
        <v>142</v>
      </c>
      <c r="M86" s="291" t="s">
        <v>428</v>
      </c>
      <c r="N86" s="291" t="s">
        <v>431</v>
      </c>
      <c r="O86" s="291" t="s">
        <v>451</v>
      </c>
      <c r="P86" s="291" t="s">
        <v>404</v>
      </c>
      <c r="Q86" s="291" t="s">
        <v>265</v>
      </c>
      <c r="R86" s="291" t="s">
        <v>265</v>
      </c>
      <c r="S86" s="291" t="s">
        <v>404</v>
      </c>
      <c r="T86" s="291" t="s">
        <v>404</v>
      </c>
      <c r="U86" s="291" t="s">
        <v>404</v>
      </c>
      <c r="V86" s="169">
        <v>333.4</v>
      </c>
      <c r="W86" s="167">
        <v>3</v>
      </c>
      <c r="X86" s="167" t="s">
        <v>139</v>
      </c>
      <c r="Y86" s="167" t="s">
        <v>60</v>
      </c>
      <c r="AA86" s="165"/>
    </row>
    <row r="87" spans="1:27" s="50" customFormat="1" ht="41.25">
      <c r="A87" s="128">
        <v>13</v>
      </c>
      <c r="B87" s="293" t="s">
        <v>424</v>
      </c>
      <c r="C87" s="293" t="s">
        <v>425</v>
      </c>
      <c r="D87" s="291" t="s">
        <v>139</v>
      </c>
      <c r="E87" s="291" t="s">
        <v>60</v>
      </c>
      <c r="F87" s="291" t="s">
        <v>60</v>
      </c>
      <c r="G87" s="291" t="s">
        <v>426</v>
      </c>
      <c r="H87" s="442">
        <v>926329.6</v>
      </c>
      <c r="I87" s="454" t="s">
        <v>1002</v>
      </c>
      <c r="J87" s="171" t="s">
        <v>177</v>
      </c>
      <c r="K87" s="293" t="s">
        <v>452</v>
      </c>
      <c r="L87" s="291" t="s">
        <v>142</v>
      </c>
      <c r="M87" s="291" t="s">
        <v>428</v>
      </c>
      <c r="N87" s="291" t="s">
        <v>421</v>
      </c>
      <c r="O87" s="291" t="s">
        <v>453</v>
      </c>
      <c r="P87" s="291" t="s">
        <v>404</v>
      </c>
      <c r="Q87" s="291" t="s">
        <v>265</v>
      </c>
      <c r="R87" s="291" t="s">
        <v>265</v>
      </c>
      <c r="S87" s="291" t="s">
        <v>404</v>
      </c>
      <c r="T87" s="291" t="s">
        <v>404</v>
      </c>
      <c r="U87" s="291" t="s">
        <v>404</v>
      </c>
      <c r="V87" s="169">
        <v>162.4</v>
      </c>
      <c r="W87" s="167">
        <v>2</v>
      </c>
      <c r="X87" s="167" t="s">
        <v>60</v>
      </c>
      <c r="Y87" s="167" t="s">
        <v>60</v>
      </c>
      <c r="AA87" s="165"/>
    </row>
    <row r="88" spans="1:27" s="50" customFormat="1" ht="41.25">
      <c r="A88" s="128">
        <v>14</v>
      </c>
      <c r="B88" s="293" t="s">
        <v>424</v>
      </c>
      <c r="C88" s="293" t="s">
        <v>425</v>
      </c>
      <c r="D88" s="291" t="s">
        <v>139</v>
      </c>
      <c r="E88" s="291" t="s">
        <v>60</v>
      </c>
      <c r="F88" s="291" t="s">
        <v>60</v>
      </c>
      <c r="G88" s="291" t="s">
        <v>426</v>
      </c>
      <c r="H88" s="442">
        <v>1080908</v>
      </c>
      <c r="I88" s="454" t="s">
        <v>1002</v>
      </c>
      <c r="J88" s="171" t="s">
        <v>177</v>
      </c>
      <c r="K88" s="293" t="s">
        <v>454</v>
      </c>
      <c r="L88" s="291" t="s">
        <v>142</v>
      </c>
      <c r="M88" s="291" t="s">
        <v>428</v>
      </c>
      <c r="N88" s="291" t="s">
        <v>421</v>
      </c>
      <c r="O88" s="291" t="s">
        <v>455</v>
      </c>
      <c r="P88" s="291" t="s">
        <v>404</v>
      </c>
      <c r="Q88" s="291" t="s">
        <v>265</v>
      </c>
      <c r="R88" s="291" t="s">
        <v>265</v>
      </c>
      <c r="S88" s="291" t="s">
        <v>404</v>
      </c>
      <c r="T88" s="291" t="s">
        <v>404</v>
      </c>
      <c r="U88" s="291" t="s">
        <v>404</v>
      </c>
      <c r="V88" s="169">
        <v>189.5</v>
      </c>
      <c r="W88" s="167">
        <v>2</v>
      </c>
      <c r="X88" s="167" t="s">
        <v>139</v>
      </c>
      <c r="Y88" s="167" t="s">
        <v>60</v>
      </c>
      <c r="AA88" s="165"/>
    </row>
    <row r="89" spans="1:27" s="50" customFormat="1" ht="41.25">
      <c r="A89" s="128">
        <v>15</v>
      </c>
      <c r="B89" s="293" t="s">
        <v>424</v>
      </c>
      <c r="C89" s="293" t="s">
        <v>425</v>
      </c>
      <c r="D89" s="291" t="s">
        <v>139</v>
      </c>
      <c r="E89" s="291" t="s">
        <v>60</v>
      </c>
      <c r="F89" s="291" t="s">
        <v>60</v>
      </c>
      <c r="G89" s="291" t="s">
        <v>426</v>
      </c>
      <c r="H89" s="442">
        <v>867350.24</v>
      </c>
      <c r="I89" s="454" t="s">
        <v>1002</v>
      </c>
      <c r="J89" s="171" t="s">
        <v>177</v>
      </c>
      <c r="K89" s="293" t="s">
        <v>456</v>
      </c>
      <c r="L89" s="291" t="s">
        <v>142</v>
      </c>
      <c r="M89" s="291" t="s">
        <v>428</v>
      </c>
      <c r="N89" s="291" t="s">
        <v>421</v>
      </c>
      <c r="O89" s="291" t="s">
        <v>457</v>
      </c>
      <c r="P89" s="291" t="s">
        <v>404</v>
      </c>
      <c r="Q89" s="291" t="s">
        <v>265</v>
      </c>
      <c r="R89" s="291" t="s">
        <v>265</v>
      </c>
      <c r="S89" s="291" t="s">
        <v>404</v>
      </c>
      <c r="T89" s="291" t="s">
        <v>404</v>
      </c>
      <c r="U89" s="291" t="s">
        <v>404</v>
      </c>
      <c r="V89" s="169">
        <v>152.06</v>
      </c>
      <c r="W89" s="167">
        <v>2</v>
      </c>
      <c r="X89" s="167" t="s">
        <v>60</v>
      </c>
      <c r="Y89" s="167" t="s">
        <v>60</v>
      </c>
      <c r="AA89" s="165"/>
    </row>
    <row r="90" spans="1:27" s="50" customFormat="1" ht="41.25">
      <c r="A90" s="128">
        <v>16</v>
      </c>
      <c r="B90" s="293" t="s">
        <v>424</v>
      </c>
      <c r="C90" s="293" t="s">
        <v>425</v>
      </c>
      <c r="D90" s="291" t="s">
        <v>139</v>
      </c>
      <c r="E90" s="291" t="s">
        <v>60</v>
      </c>
      <c r="F90" s="291" t="s">
        <v>60</v>
      </c>
      <c r="G90" s="291">
        <v>1993</v>
      </c>
      <c r="H90" s="442">
        <v>1127110.4</v>
      </c>
      <c r="I90" s="454" t="s">
        <v>1002</v>
      </c>
      <c r="J90" s="171" t="s">
        <v>177</v>
      </c>
      <c r="K90" s="293" t="s">
        <v>458</v>
      </c>
      <c r="L90" s="291" t="s">
        <v>142</v>
      </c>
      <c r="M90" s="291" t="s">
        <v>444</v>
      </c>
      <c r="N90" s="291" t="s">
        <v>431</v>
      </c>
      <c r="O90" s="291" t="s">
        <v>459</v>
      </c>
      <c r="P90" s="291" t="s">
        <v>265</v>
      </c>
      <c r="Q90" s="291" t="s">
        <v>265</v>
      </c>
      <c r="R90" s="291" t="s">
        <v>265</v>
      </c>
      <c r="S90" s="291" t="s">
        <v>404</v>
      </c>
      <c r="T90" s="291" t="s">
        <v>404</v>
      </c>
      <c r="U90" s="291" t="s">
        <v>404</v>
      </c>
      <c r="V90" s="169">
        <v>197.6</v>
      </c>
      <c r="W90" s="167">
        <v>2</v>
      </c>
      <c r="X90" s="167" t="s">
        <v>60</v>
      </c>
      <c r="Y90" s="167" t="s">
        <v>60</v>
      </c>
      <c r="AA90" s="165"/>
    </row>
    <row r="91" spans="1:27" s="50" customFormat="1" ht="41.25">
      <c r="A91" s="128">
        <v>17</v>
      </c>
      <c r="B91" s="293" t="s">
        <v>424</v>
      </c>
      <c r="C91" s="293" t="s">
        <v>425</v>
      </c>
      <c r="D91" s="291" t="s">
        <v>139</v>
      </c>
      <c r="E91" s="291" t="s">
        <v>60</v>
      </c>
      <c r="F91" s="291" t="s">
        <v>60</v>
      </c>
      <c r="G91" s="291" t="s">
        <v>426</v>
      </c>
      <c r="H91" s="442">
        <v>1353958.48</v>
      </c>
      <c r="I91" s="454" t="s">
        <v>1002</v>
      </c>
      <c r="J91" s="171" t="s">
        <v>177</v>
      </c>
      <c r="K91" s="293" t="s">
        <v>460</v>
      </c>
      <c r="L91" s="291" t="s">
        <v>142</v>
      </c>
      <c r="M91" s="291" t="s">
        <v>428</v>
      </c>
      <c r="N91" s="291" t="s">
        <v>421</v>
      </c>
      <c r="O91" s="291" t="s">
        <v>461</v>
      </c>
      <c r="P91" s="291" t="s">
        <v>404</v>
      </c>
      <c r="Q91" s="291" t="s">
        <v>265</v>
      </c>
      <c r="R91" s="291" t="s">
        <v>265</v>
      </c>
      <c r="S91" s="291" t="s">
        <v>404</v>
      </c>
      <c r="T91" s="291" t="s">
        <v>404</v>
      </c>
      <c r="U91" s="291" t="s">
        <v>404</v>
      </c>
      <c r="V91" s="169">
        <v>237.37</v>
      </c>
      <c r="W91" s="167">
        <v>1</v>
      </c>
      <c r="X91" s="167" t="s">
        <v>139</v>
      </c>
      <c r="Y91" s="167" t="s">
        <v>60</v>
      </c>
      <c r="AA91" s="165"/>
    </row>
    <row r="92" spans="1:27" s="50" customFormat="1" ht="66">
      <c r="A92" s="128">
        <v>18</v>
      </c>
      <c r="B92" s="293" t="s">
        <v>424</v>
      </c>
      <c r="C92" s="293" t="s">
        <v>425</v>
      </c>
      <c r="D92" s="291" t="s">
        <v>139</v>
      </c>
      <c r="E92" s="291" t="s">
        <v>60</v>
      </c>
      <c r="F92" s="291" t="s">
        <v>60</v>
      </c>
      <c r="G92" s="291">
        <v>1976</v>
      </c>
      <c r="H92" s="442">
        <v>1685532</v>
      </c>
      <c r="I92" s="454" t="s">
        <v>1002</v>
      </c>
      <c r="J92" s="171" t="s">
        <v>177</v>
      </c>
      <c r="K92" s="293" t="s">
        <v>462</v>
      </c>
      <c r="L92" s="291" t="s">
        <v>419</v>
      </c>
      <c r="M92" s="291" t="s">
        <v>444</v>
      </c>
      <c r="N92" s="291" t="s">
        <v>431</v>
      </c>
      <c r="O92" s="291" t="s">
        <v>463</v>
      </c>
      <c r="P92" s="291" t="s">
        <v>404</v>
      </c>
      <c r="Q92" s="291" t="s">
        <v>265</v>
      </c>
      <c r="R92" s="291" t="s">
        <v>265</v>
      </c>
      <c r="S92" s="291" t="s">
        <v>404</v>
      </c>
      <c r="T92" s="291" t="s">
        <v>404</v>
      </c>
      <c r="U92" s="291" t="s">
        <v>404</v>
      </c>
      <c r="V92" s="169">
        <v>295.5</v>
      </c>
      <c r="W92" s="167">
        <v>2</v>
      </c>
      <c r="X92" s="167" t="s">
        <v>139</v>
      </c>
      <c r="Y92" s="167" t="s">
        <v>60</v>
      </c>
      <c r="AA92" s="165"/>
    </row>
    <row r="93" spans="1:27" s="50" customFormat="1" ht="78.75">
      <c r="A93" s="128">
        <v>19</v>
      </c>
      <c r="B93" s="293" t="s">
        <v>424</v>
      </c>
      <c r="C93" s="293" t="s">
        <v>425</v>
      </c>
      <c r="D93" s="291" t="s">
        <v>139</v>
      </c>
      <c r="E93" s="291" t="s">
        <v>60</v>
      </c>
      <c r="F93" s="291" t="s">
        <v>60</v>
      </c>
      <c r="G93" s="291">
        <v>2005</v>
      </c>
      <c r="H93" s="442">
        <v>1206396</v>
      </c>
      <c r="I93" s="454" t="s">
        <v>1002</v>
      </c>
      <c r="J93" s="171" t="s">
        <v>177</v>
      </c>
      <c r="K93" s="293" t="s">
        <v>464</v>
      </c>
      <c r="L93" s="291" t="s">
        <v>419</v>
      </c>
      <c r="M93" s="291" t="s">
        <v>444</v>
      </c>
      <c r="N93" s="291" t="s">
        <v>431</v>
      </c>
      <c r="O93" s="291" t="s">
        <v>465</v>
      </c>
      <c r="P93" s="291" t="s">
        <v>404</v>
      </c>
      <c r="Q93" s="291" t="s">
        <v>265</v>
      </c>
      <c r="R93" s="291" t="s">
        <v>265</v>
      </c>
      <c r="S93" s="291" t="s">
        <v>404</v>
      </c>
      <c r="T93" s="291" t="s">
        <v>404</v>
      </c>
      <c r="U93" s="291" t="s">
        <v>404</v>
      </c>
      <c r="V93" s="169">
        <v>211.5</v>
      </c>
      <c r="W93" s="167">
        <v>2</v>
      </c>
      <c r="X93" s="167" t="s">
        <v>60</v>
      </c>
      <c r="Y93" s="167" t="s">
        <v>60</v>
      </c>
      <c r="AA93" s="165"/>
    </row>
    <row r="94" spans="1:27" s="50" customFormat="1" ht="41.25">
      <c r="A94" s="128">
        <v>20</v>
      </c>
      <c r="B94" s="293" t="s">
        <v>424</v>
      </c>
      <c r="C94" s="293" t="s">
        <v>425</v>
      </c>
      <c r="D94" s="291" t="s">
        <v>139</v>
      </c>
      <c r="E94" s="291" t="s">
        <v>60</v>
      </c>
      <c r="F94" s="291" t="s">
        <v>60</v>
      </c>
      <c r="G94" s="291" t="s">
        <v>426</v>
      </c>
      <c r="H94" s="442">
        <v>889824</v>
      </c>
      <c r="I94" s="454" t="s">
        <v>1002</v>
      </c>
      <c r="J94" s="171" t="s">
        <v>177</v>
      </c>
      <c r="K94" s="293" t="s">
        <v>466</v>
      </c>
      <c r="L94" s="291" t="s">
        <v>419</v>
      </c>
      <c r="M94" s="291" t="s">
        <v>428</v>
      </c>
      <c r="N94" s="291" t="s">
        <v>431</v>
      </c>
      <c r="O94" s="291" t="s">
        <v>467</v>
      </c>
      <c r="P94" s="291" t="s">
        <v>265</v>
      </c>
      <c r="Q94" s="291" t="s">
        <v>265</v>
      </c>
      <c r="R94" s="291" t="s">
        <v>265</v>
      </c>
      <c r="S94" s="291" t="s">
        <v>404</v>
      </c>
      <c r="T94" s="291" t="s">
        <v>404</v>
      </c>
      <c r="U94" s="291" t="s">
        <v>404</v>
      </c>
      <c r="V94" s="169">
        <v>156</v>
      </c>
      <c r="W94" s="167">
        <v>2</v>
      </c>
      <c r="X94" s="167" t="s">
        <v>139</v>
      </c>
      <c r="Y94" s="167" t="s">
        <v>60</v>
      </c>
      <c r="AA94" s="165"/>
    </row>
    <row r="95" spans="1:27" s="50" customFormat="1" ht="52.5">
      <c r="A95" s="128">
        <v>21</v>
      </c>
      <c r="B95" s="293" t="s">
        <v>424</v>
      </c>
      <c r="C95" s="293" t="s">
        <v>425</v>
      </c>
      <c r="D95" s="291" t="s">
        <v>139</v>
      </c>
      <c r="E95" s="291" t="s">
        <v>60</v>
      </c>
      <c r="F95" s="291" t="s">
        <v>60</v>
      </c>
      <c r="G95" s="291" t="s">
        <v>426</v>
      </c>
      <c r="H95" s="442">
        <v>3084038.7199999997</v>
      </c>
      <c r="I95" s="454" t="s">
        <v>1002</v>
      </c>
      <c r="J95" s="171" t="s">
        <v>177</v>
      </c>
      <c r="K95" s="293" t="s">
        <v>468</v>
      </c>
      <c r="L95" s="291" t="s">
        <v>419</v>
      </c>
      <c r="M95" s="291" t="s">
        <v>428</v>
      </c>
      <c r="N95" s="291" t="s">
        <v>431</v>
      </c>
      <c r="O95" s="291" t="s">
        <v>469</v>
      </c>
      <c r="P95" s="291" t="s">
        <v>265</v>
      </c>
      <c r="Q95" s="291" t="s">
        <v>265</v>
      </c>
      <c r="R95" s="291" t="s">
        <v>265</v>
      </c>
      <c r="S95" s="291" t="s">
        <v>404</v>
      </c>
      <c r="T95" s="291" t="s">
        <v>404</v>
      </c>
      <c r="U95" s="291" t="s">
        <v>404</v>
      </c>
      <c r="V95" s="169">
        <v>540.68</v>
      </c>
      <c r="W95" s="167">
        <v>2</v>
      </c>
      <c r="X95" s="167" t="s">
        <v>60</v>
      </c>
      <c r="Y95" s="167" t="s">
        <v>60</v>
      </c>
      <c r="AA95" s="165"/>
    </row>
    <row r="96" spans="1:27" s="50" customFormat="1" ht="41.25">
      <c r="A96" s="128">
        <v>22</v>
      </c>
      <c r="B96" s="293" t="s">
        <v>424</v>
      </c>
      <c r="C96" s="293" t="s">
        <v>425</v>
      </c>
      <c r="D96" s="291" t="s">
        <v>139</v>
      </c>
      <c r="E96" s="291" t="s">
        <v>60</v>
      </c>
      <c r="F96" s="291" t="s">
        <v>60</v>
      </c>
      <c r="G96" s="291">
        <v>2009</v>
      </c>
      <c r="H96" s="442">
        <v>4507072.64</v>
      </c>
      <c r="I96" s="454" t="s">
        <v>1002</v>
      </c>
      <c r="J96" s="171" t="s">
        <v>470</v>
      </c>
      <c r="K96" s="293" t="s">
        <v>471</v>
      </c>
      <c r="L96" s="291" t="s">
        <v>428</v>
      </c>
      <c r="M96" s="291" t="s">
        <v>428</v>
      </c>
      <c r="N96" s="291" t="s">
        <v>431</v>
      </c>
      <c r="O96" s="291" t="s">
        <v>472</v>
      </c>
      <c r="P96" s="291" t="s">
        <v>265</v>
      </c>
      <c r="Q96" s="291" t="s">
        <v>265</v>
      </c>
      <c r="R96" s="291" t="s">
        <v>265</v>
      </c>
      <c r="S96" s="291" t="s">
        <v>404</v>
      </c>
      <c r="T96" s="291" t="s">
        <v>404</v>
      </c>
      <c r="U96" s="291" t="s">
        <v>404</v>
      </c>
      <c r="V96" s="169">
        <v>790.16</v>
      </c>
      <c r="W96" s="167">
        <v>3</v>
      </c>
      <c r="X96" s="167" t="s">
        <v>60</v>
      </c>
      <c r="Y96" s="167" t="s">
        <v>60</v>
      </c>
      <c r="AA96" s="165"/>
    </row>
    <row r="97" spans="1:27" s="50" customFormat="1" ht="41.25">
      <c r="A97" s="128">
        <v>23</v>
      </c>
      <c r="B97" s="293" t="s">
        <v>424</v>
      </c>
      <c r="C97" s="293" t="s">
        <v>425</v>
      </c>
      <c r="D97" s="291" t="s">
        <v>139</v>
      </c>
      <c r="E97" s="291" t="s">
        <v>60</v>
      </c>
      <c r="F97" s="291" t="s">
        <v>60</v>
      </c>
      <c r="G97" s="291">
        <v>2009</v>
      </c>
      <c r="H97" s="442">
        <v>4505931.84</v>
      </c>
      <c r="I97" s="454" t="s">
        <v>1002</v>
      </c>
      <c r="J97" s="171" t="s">
        <v>473</v>
      </c>
      <c r="K97" s="293" t="s">
        <v>474</v>
      </c>
      <c r="L97" s="291" t="s">
        <v>428</v>
      </c>
      <c r="M97" s="291" t="s">
        <v>428</v>
      </c>
      <c r="N97" s="291" t="s">
        <v>431</v>
      </c>
      <c r="O97" s="291" t="s">
        <v>91</v>
      </c>
      <c r="P97" s="291" t="s">
        <v>265</v>
      </c>
      <c r="Q97" s="291" t="s">
        <v>265</v>
      </c>
      <c r="R97" s="291" t="s">
        <v>265</v>
      </c>
      <c r="S97" s="291" t="s">
        <v>404</v>
      </c>
      <c r="T97" s="291" t="s">
        <v>404</v>
      </c>
      <c r="U97" s="291" t="s">
        <v>404</v>
      </c>
      <c r="V97" s="169">
        <v>789.96</v>
      </c>
      <c r="W97" s="167">
        <v>3</v>
      </c>
      <c r="X97" s="167" t="s">
        <v>60</v>
      </c>
      <c r="Y97" s="167" t="s">
        <v>60</v>
      </c>
      <c r="AA97" s="165"/>
    </row>
    <row r="98" spans="1:27" s="50" customFormat="1" ht="105">
      <c r="A98" s="128">
        <v>24</v>
      </c>
      <c r="B98" s="293" t="s">
        <v>475</v>
      </c>
      <c r="C98" s="293" t="s">
        <v>476</v>
      </c>
      <c r="D98" s="291" t="s">
        <v>139</v>
      </c>
      <c r="E98" s="291" t="s">
        <v>60</v>
      </c>
      <c r="F98" s="291" t="s">
        <v>60</v>
      </c>
      <c r="G98" s="291">
        <v>1993</v>
      </c>
      <c r="H98" s="442">
        <v>5139304</v>
      </c>
      <c r="I98" s="454" t="s">
        <v>1002</v>
      </c>
      <c r="J98" s="171" t="s">
        <v>477</v>
      </c>
      <c r="K98" s="293" t="s">
        <v>478</v>
      </c>
      <c r="L98" s="291" t="s">
        <v>419</v>
      </c>
      <c r="M98" s="291" t="s">
        <v>444</v>
      </c>
      <c r="N98" s="291" t="s">
        <v>479</v>
      </c>
      <c r="O98" s="116" t="s">
        <v>480</v>
      </c>
      <c r="P98" s="291" t="s">
        <v>404</v>
      </c>
      <c r="Q98" s="291" t="s">
        <v>265</v>
      </c>
      <c r="R98" s="291" t="s">
        <v>265</v>
      </c>
      <c r="S98" s="291" t="s">
        <v>404</v>
      </c>
      <c r="T98" s="291" t="s">
        <v>404</v>
      </c>
      <c r="U98" s="291" t="s">
        <v>404</v>
      </c>
      <c r="V98" s="169">
        <v>901</v>
      </c>
      <c r="W98" s="167">
        <v>3</v>
      </c>
      <c r="X98" s="167" t="s">
        <v>139</v>
      </c>
      <c r="Y98" s="167" t="s">
        <v>60</v>
      </c>
      <c r="AA98" s="165"/>
    </row>
    <row r="99" spans="1:27" s="50" customFormat="1" ht="41.25">
      <c r="A99" s="128">
        <v>25</v>
      </c>
      <c r="B99" s="115" t="s">
        <v>481</v>
      </c>
      <c r="C99" s="115" t="s">
        <v>482</v>
      </c>
      <c r="D99" s="116" t="s">
        <v>139</v>
      </c>
      <c r="E99" s="116" t="s">
        <v>60</v>
      </c>
      <c r="F99" s="116" t="s">
        <v>60</v>
      </c>
      <c r="G99" s="116">
        <v>1999</v>
      </c>
      <c r="H99" s="442">
        <v>199640</v>
      </c>
      <c r="I99" s="454" t="s">
        <v>1002</v>
      </c>
      <c r="J99" s="171" t="s">
        <v>418</v>
      </c>
      <c r="K99" s="293" t="s">
        <v>483</v>
      </c>
      <c r="L99" s="291" t="s">
        <v>142</v>
      </c>
      <c r="M99" s="291" t="s">
        <v>484</v>
      </c>
      <c r="N99" s="291" t="s">
        <v>485</v>
      </c>
      <c r="O99" s="291" t="s">
        <v>486</v>
      </c>
      <c r="P99" s="291" t="s">
        <v>404</v>
      </c>
      <c r="Q99" s="291" t="s">
        <v>265</v>
      </c>
      <c r="R99" s="291" t="s">
        <v>265</v>
      </c>
      <c r="S99" s="291" t="s">
        <v>404</v>
      </c>
      <c r="T99" s="291" t="s">
        <v>404</v>
      </c>
      <c r="U99" s="291" t="s">
        <v>404</v>
      </c>
      <c r="V99" s="169">
        <v>35</v>
      </c>
      <c r="W99" s="167" t="s">
        <v>91</v>
      </c>
      <c r="X99" s="167" t="s">
        <v>91</v>
      </c>
      <c r="Y99" s="167" t="s">
        <v>91</v>
      </c>
      <c r="AA99" s="165"/>
    </row>
    <row r="100" spans="1:27" s="50" customFormat="1" ht="132">
      <c r="A100" s="128">
        <v>26</v>
      </c>
      <c r="B100" s="168" t="s">
        <v>487</v>
      </c>
      <c r="C100" s="168" t="s">
        <v>416</v>
      </c>
      <c r="D100" s="167" t="s">
        <v>139</v>
      </c>
      <c r="E100" s="116" t="s">
        <v>60</v>
      </c>
      <c r="F100" s="116" t="s">
        <v>60</v>
      </c>
      <c r="G100" s="291">
        <v>1957</v>
      </c>
      <c r="H100" s="442">
        <v>8861791.44</v>
      </c>
      <c r="I100" s="454" t="s">
        <v>1002</v>
      </c>
      <c r="J100" s="170" t="s">
        <v>91</v>
      </c>
      <c r="K100" s="168" t="s">
        <v>488</v>
      </c>
      <c r="L100" s="291" t="s">
        <v>142</v>
      </c>
      <c r="M100" s="291" t="s">
        <v>245</v>
      </c>
      <c r="N100" s="291" t="s">
        <v>489</v>
      </c>
      <c r="O100" s="167" t="s">
        <v>91</v>
      </c>
      <c r="P100" s="116" t="s">
        <v>975</v>
      </c>
      <c r="Q100" s="116" t="s">
        <v>976</v>
      </c>
      <c r="R100" s="116" t="s">
        <v>977</v>
      </c>
      <c r="S100" s="116" t="s">
        <v>978</v>
      </c>
      <c r="T100" s="116" t="s">
        <v>979</v>
      </c>
      <c r="U100" s="116" t="s">
        <v>980</v>
      </c>
      <c r="V100" s="167">
        <v>1553.61</v>
      </c>
      <c r="W100" s="167">
        <v>3</v>
      </c>
      <c r="X100" s="167" t="s">
        <v>91</v>
      </c>
      <c r="Y100" s="167" t="s">
        <v>91</v>
      </c>
      <c r="AA100" s="165"/>
    </row>
    <row r="101" spans="1:27" s="1" customFormat="1" ht="158.25">
      <c r="A101" s="128">
        <v>27</v>
      </c>
      <c r="B101" s="166" t="s">
        <v>656</v>
      </c>
      <c r="C101" s="166" t="s">
        <v>425</v>
      </c>
      <c r="D101" s="167" t="s">
        <v>139</v>
      </c>
      <c r="E101" s="116" t="s">
        <v>60</v>
      </c>
      <c r="F101" s="116" t="s">
        <v>60</v>
      </c>
      <c r="G101" s="116">
        <v>2023</v>
      </c>
      <c r="H101" s="437">
        <v>6617015.64</v>
      </c>
      <c r="I101" s="457" t="s">
        <v>172</v>
      </c>
      <c r="J101" s="296"/>
      <c r="K101" s="166" t="s">
        <v>657</v>
      </c>
      <c r="L101" s="116" t="s">
        <v>972</v>
      </c>
      <c r="M101" s="116" t="s">
        <v>973</v>
      </c>
      <c r="N101" s="116" t="s">
        <v>974</v>
      </c>
      <c r="O101" s="167" t="s">
        <v>91</v>
      </c>
      <c r="P101" s="116" t="s">
        <v>981</v>
      </c>
      <c r="Q101" s="116" t="s">
        <v>982</v>
      </c>
      <c r="R101" s="116" t="s">
        <v>983</v>
      </c>
      <c r="S101" s="116" t="s">
        <v>984</v>
      </c>
      <c r="T101" s="116" t="s">
        <v>985</v>
      </c>
      <c r="U101" s="116" t="s">
        <v>986</v>
      </c>
      <c r="V101" s="87">
        <v>890.16</v>
      </c>
      <c r="W101" s="87">
        <v>3</v>
      </c>
      <c r="X101" s="87" t="s">
        <v>91</v>
      </c>
      <c r="Y101" s="87" t="s">
        <v>91</v>
      </c>
      <c r="AA101" s="103"/>
    </row>
    <row r="102" spans="1:25" s="426" customFormat="1" ht="12.75" customHeight="1">
      <c r="A102" s="418" t="s">
        <v>7</v>
      </c>
      <c r="B102" s="419"/>
      <c r="C102" s="420"/>
      <c r="D102" s="421"/>
      <c r="E102" s="421"/>
      <c r="F102" s="421"/>
      <c r="G102" s="421"/>
      <c r="H102" s="424">
        <f>SUM(H75:H101)</f>
        <v>60446861.47999999</v>
      </c>
      <c r="I102" s="422"/>
      <c r="J102" s="425"/>
      <c r="K102" s="420"/>
      <c r="L102" s="421"/>
      <c r="M102" s="421"/>
      <c r="N102" s="421"/>
      <c r="O102" s="421"/>
      <c r="P102" s="421"/>
      <c r="Q102" s="421"/>
      <c r="R102" s="421"/>
      <c r="S102" s="421"/>
      <c r="T102" s="421"/>
      <c r="U102" s="421"/>
      <c r="V102" s="423"/>
      <c r="W102" s="423"/>
      <c r="X102" s="423"/>
      <c r="Y102" s="423"/>
    </row>
    <row r="103" spans="1:25" s="396" customFormat="1" ht="15.75" customHeight="1">
      <c r="A103" s="391" t="s">
        <v>992</v>
      </c>
      <c r="B103" s="384"/>
      <c r="C103" s="392"/>
      <c r="D103" s="393"/>
      <c r="E103" s="393"/>
      <c r="F103" s="393"/>
      <c r="G103" s="393"/>
      <c r="H103" s="428"/>
      <c r="I103" s="450"/>
      <c r="J103" s="395"/>
      <c r="K103" s="385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</row>
    <row r="104" spans="1:25" s="1" customFormat="1" ht="26.25">
      <c r="A104" s="110">
        <v>1</v>
      </c>
      <c r="B104" s="115" t="s">
        <v>1007</v>
      </c>
      <c r="C104" s="115" t="s">
        <v>817</v>
      </c>
      <c r="D104" s="181" t="s">
        <v>139</v>
      </c>
      <c r="E104" s="181" t="s">
        <v>60</v>
      </c>
      <c r="F104" s="181" t="s">
        <v>60</v>
      </c>
      <c r="G104" s="116">
        <v>1982</v>
      </c>
      <c r="H104" s="440">
        <v>3657000</v>
      </c>
      <c r="I104" s="467" t="s">
        <v>818</v>
      </c>
      <c r="J104" s="159" t="s">
        <v>819</v>
      </c>
      <c r="K104" s="92" t="s">
        <v>820</v>
      </c>
      <c r="L104" s="107" t="s">
        <v>821</v>
      </c>
      <c r="M104" s="107" t="s">
        <v>822</v>
      </c>
      <c r="N104" s="190" t="s">
        <v>823</v>
      </c>
      <c r="O104" s="26" t="s">
        <v>999</v>
      </c>
      <c r="P104" s="110" t="s">
        <v>146</v>
      </c>
      <c r="Q104" s="110" t="s">
        <v>148</v>
      </c>
      <c r="R104" s="110" t="s">
        <v>146</v>
      </c>
      <c r="S104" s="110" t="s">
        <v>148</v>
      </c>
      <c r="T104" s="110" t="s">
        <v>177</v>
      </c>
      <c r="U104" s="110" t="s">
        <v>146</v>
      </c>
      <c r="V104" s="43">
        <v>455</v>
      </c>
      <c r="W104" s="116">
        <v>2</v>
      </c>
      <c r="X104" s="182" t="s">
        <v>60</v>
      </c>
      <c r="Y104" s="87" t="s">
        <v>60</v>
      </c>
    </row>
    <row r="105" spans="1:25" s="426" customFormat="1" ht="12.75" customHeight="1">
      <c r="A105" s="418" t="s">
        <v>7</v>
      </c>
      <c r="B105" s="419"/>
      <c r="C105" s="420"/>
      <c r="D105" s="421"/>
      <c r="E105" s="421"/>
      <c r="F105" s="421"/>
      <c r="G105" s="421"/>
      <c r="H105" s="424">
        <f>SUM(H104)</f>
        <v>3657000</v>
      </c>
      <c r="I105" s="422"/>
      <c r="J105" s="425"/>
      <c r="K105" s="420"/>
      <c r="L105" s="421"/>
      <c r="M105" s="421"/>
      <c r="N105" s="421"/>
      <c r="O105" s="421"/>
      <c r="P105" s="421"/>
      <c r="Q105" s="421"/>
      <c r="R105" s="421"/>
      <c r="S105" s="421"/>
      <c r="T105" s="421"/>
      <c r="U105" s="421"/>
      <c r="V105" s="423"/>
      <c r="W105" s="423"/>
      <c r="X105" s="423"/>
      <c r="Y105" s="423"/>
    </row>
    <row r="106" spans="1:25" s="396" customFormat="1" ht="15.75" customHeight="1">
      <c r="A106" s="391" t="s">
        <v>993</v>
      </c>
      <c r="B106" s="384"/>
      <c r="C106" s="392"/>
      <c r="D106" s="393"/>
      <c r="E106" s="393"/>
      <c r="F106" s="393"/>
      <c r="G106" s="393"/>
      <c r="H106" s="428"/>
      <c r="I106" s="450"/>
      <c r="J106" s="395"/>
      <c r="K106" s="385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</row>
    <row r="107" spans="1:25" ht="92.25">
      <c r="A107" s="87">
        <v>1</v>
      </c>
      <c r="B107" s="183" t="s">
        <v>834</v>
      </c>
      <c r="C107" s="183" t="s">
        <v>835</v>
      </c>
      <c r="D107" s="252" t="s">
        <v>139</v>
      </c>
      <c r="E107" s="252" t="s">
        <v>60</v>
      </c>
      <c r="F107" s="252" t="s">
        <v>60</v>
      </c>
      <c r="G107" s="252">
        <v>1980</v>
      </c>
      <c r="H107" s="443">
        <v>5006000</v>
      </c>
      <c r="I107" s="457" t="s">
        <v>818</v>
      </c>
      <c r="J107" s="231" t="s">
        <v>836</v>
      </c>
      <c r="K107" s="183" t="s">
        <v>63</v>
      </c>
      <c r="L107" s="109" t="s">
        <v>142</v>
      </c>
      <c r="M107" s="252" t="s">
        <v>838</v>
      </c>
      <c r="N107" s="252" t="s">
        <v>839</v>
      </c>
      <c r="O107" s="184"/>
      <c r="P107" s="291" t="s">
        <v>146</v>
      </c>
      <c r="Q107" s="252" t="s">
        <v>149</v>
      </c>
      <c r="R107" s="252" t="s">
        <v>840</v>
      </c>
      <c r="S107" s="252" t="s">
        <v>841</v>
      </c>
      <c r="T107" s="252" t="s">
        <v>146</v>
      </c>
      <c r="U107" s="252" t="s">
        <v>146</v>
      </c>
      <c r="V107" s="252">
        <v>654</v>
      </c>
      <c r="W107" s="252">
        <v>3</v>
      </c>
      <c r="X107" s="109" t="s">
        <v>139</v>
      </c>
      <c r="Y107" s="109" t="s">
        <v>60</v>
      </c>
    </row>
    <row r="108" spans="1:25" ht="26.25">
      <c r="A108" s="87">
        <v>2</v>
      </c>
      <c r="B108" s="115" t="s">
        <v>161</v>
      </c>
      <c r="C108" s="115" t="s">
        <v>837</v>
      </c>
      <c r="D108" s="116" t="s">
        <v>139</v>
      </c>
      <c r="E108" s="116" t="s">
        <v>60</v>
      </c>
      <c r="F108" s="252"/>
      <c r="G108" s="116">
        <v>2022</v>
      </c>
      <c r="H108" s="444">
        <v>176885.6</v>
      </c>
      <c r="I108" s="458" t="s">
        <v>172</v>
      </c>
      <c r="J108" s="299" t="s">
        <v>151</v>
      </c>
      <c r="K108" s="183" t="s">
        <v>63</v>
      </c>
      <c r="M108" s="252"/>
      <c r="N108" s="252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</row>
    <row r="109" spans="1:25" s="426" customFormat="1" ht="12.75" customHeight="1">
      <c r="A109" s="418" t="s">
        <v>7</v>
      </c>
      <c r="B109" s="419"/>
      <c r="C109" s="420"/>
      <c r="D109" s="421"/>
      <c r="E109" s="421"/>
      <c r="F109" s="421"/>
      <c r="G109" s="421"/>
      <c r="H109" s="424">
        <f>SUM(H107:H108)</f>
        <v>5182885.6</v>
      </c>
      <c r="I109" s="422"/>
      <c r="J109" s="425"/>
      <c r="K109" s="420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3"/>
      <c r="W109" s="423"/>
      <c r="X109" s="423"/>
      <c r="Y109" s="423"/>
    </row>
    <row r="110" spans="1:25" s="396" customFormat="1" ht="15.75" customHeight="1">
      <c r="A110" s="391" t="s">
        <v>994</v>
      </c>
      <c r="B110" s="398"/>
      <c r="C110" s="399"/>
      <c r="D110" s="400"/>
      <c r="E110" s="400"/>
      <c r="F110" s="400"/>
      <c r="G110" s="401"/>
      <c r="H110" s="445"/>
      <c r="I110" s="459"/>
      <c r="J110" s="402"/>
      <c r="K110" s="399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</row>
    <row r="111" spans="1:25" s="1" customFormat="1" ht="52.5">
      <c r="A111" s="110">
        <v>1</v>
      </c>
      <c r="B111" s="115" t="s">
        <v>895</v>
      </c>
      <c r="C111" s="115" t="s">
        <v>896</v>
      </c>
      <c r="D111" s="300" t="s">
        <v>139</v>
      </c>
      <c r="E111" s="300" t="s">
        <v>60</v>
      </c>
      <c r="F111" s="116" t="s">
        <v>60</v>
      </c>
      <c r="G111" s="303">
        <v>2008</v>
      </c>
      <c r="H111" s="435">
        <v>22433000</v>
      </c>
      <c r="I111" s="460" t="s">
        <v>818</v>
      </c>
      <c r="J111" s="159" t="s">
        <v>897</v>
      </c>
      <c r="K111" s="116" t="s">
        <v>898</v>
      </c>
      <c r="L111" s="116" t="s">
        <v>899</v>
      </c>
      <c r="M111" s="116" t="s">
        <v>245</v>
      </c>
      <c r="N111" s="109" t="s">
        <v>900</v>
      </c>
      <c r="O111" s="323"/>
      <c r="P111" s="116" t="s">
        <v>148</v>
      </c>
      <c r="Q111" s="116" t="s">
        <v>148</v>
      </c>
      <c r="R111" s="116" t="s">
        <v>148</v>
      </c>
      <c r="S111" s="116" t="s">
        <v>146</v>
      </c>
      <c r="T111" s="116" t="s">
        <v>223</v>
      </c>
      <c r="U111" s="116" t="s">
        <v>148</v>
      </c>
      <c r="V111" s="116">
        <v>2400</v>
      </c>
      <c r="W111" s="109">
        <v>3</v>
      </c>
      <c r="X111" s="109" t="s">
        <v>60</v>
      </c>
      <c r="Y111" s="109" t="s">
        <v>60</v>
      </c>
    </row>
    <row r="112" spans="1:25" s="1" customFormat="1" ht="26.25">
      <c r="A112" s="110">
        <v>2</v>
      </c>
      <c r="B112" s="115" t="s">
        <v>901</v>
      </c>
      <c r="C112" s="115" t="s">
        <v>301</v>
      </c>
      <c r="D112" s="300" t="s">
        <v>139</v>
      </c>
      <c r="E112" s="300" t="s">
        <v>60</v>
      </c>
      <c r="F112" s="116" t="s">
        <v>60</v>
      </c>
      <c r="G112" s="303">
        <v>2009</v>
      </c>
      <c r="H112" s="435">
        <v>980033.04</v>
      </c>
      <c r="I112" s="460" t="s">
        <v>172</v>
      </c>
      <c r="J112" s="159" t="s">
        <v>902</v>
      </c>
      <c r="K112" s="116" t="s">
        <v>903</v>
      </c>
      <c r="L112" s="116" t="s">
        <v>904</v>
      </c>
      <c r="M112" s="116" t="s">
        <v>216</v>
      </c>
      <c r="N112" s="109" t="s">
        <v>905</v>
      </c>
      <c r="O112" s="323"/>
      <c r="P112" s="116" t="s">
        <v>148</v>
      </c>
      <c r="Q112" s="116" t="s">
        <v>148</v>
      </c>
      <c r="R112" s="116" t="s">
        <v>148</v>
      </c>
      <c r="S112" s="116" t="s">
        <v>146</v>
      </c>
      <c r="T112" s="116" t="s">
        <v>223</v>
      </c>
      <c r="U112" s="116" t="s">
        <v>146</v>
      </c>
      <c r="V112" s="116">
        <v>80</v>
      </c>
      <c r="W112" s="109">
        <v>1</v>
      </c>
      <c r="X112" s="109" t="s">
        <v>60</v>
      </c>
      <c r="Y112" s="109" t="s">
        <v>60</v>
      </c>
    </row>
    <row r="113" spans="1:25" s="1" customFormat="1" ht="15">
      <c r="A113" s="110">
        <v>3</v>
      </c>
      <c r="B113" s="115" t="s">
        <v>906</v>
      </c>
      <c r="C113" s="115" t="s">
        <v>907</v>
      </c>
      <c r="D113" s="300" t="s">
        <v>139</v>
      </c>
      <c r="E113" s="300" t="s">
        <v>60</v>
      </c>
      <c r="F113" s="116" t="s">
        <v>60</v>
      </c>
      <c r="G113" s="303">
        <v>2008</v>
      </c>
      <c r="H113" s="435">
        <v>704467.5</v>
      </c>
      <c r="I113" s="460" t="s">
        <v>172</v>
      </c>
      <c r="J113" s="159" t="s">
        <v>908</v>
      </c>
      <c r="K113" s="116"/>
      <c r="L113" s="116"/>
      <c r="M113" s="116"/>
      <c r="N113" s="109"/>
      <c r="O113" s="323"/>
      <c r="P113" s="116" t="s">
        <v>223</v>
      </c>
      <c r="Q113" s="116" t="s">
        <v>223</v>
      </c>
      <c r="R113" s="116" t="s">
        <v>223</v>
      </c>
      <c r="S113" s="116" t="s">
        <v>223</v>
      </c>
      <c r="T113" s="116" t="s">
        <v>223</v>
      </c>
      <c r="U113" s="116" t="s">
        <v>223</v>
      </c>
      <c r="V113" s="116" t="s">
        <v>91</v>
      </c>
      <c r="W113" s="109" t="s">
        <v>91</v>
      </c>
      <c r="X113" s="109" t="s">
        <v>60</v>
      </c>
      <c r="Y113" s="109" t="s">
        <v>60</v>
      </c>
    </row>
    <row r="114" spans="1:25" s="1" customFormat="1" ht="15">
      <c r="A114" s="110">
        <v>4</v>
      </c>
      <c r="B114" s="115" t="s">
        <v>909</v>
      </c>
      <c r="C114" s="115" t="s">
        <v>301</v>
      </c>
      <c r="D114" s="300" t="s">
        <v>139</v>
      </c>
      <c r="E114" s="300" t="s">
        <v>60</v>
      </c>
      <c r="F114" s="116" t="s">
        <v>60</v>
      </c>
      <c r="G114" s="303">
        <v>1975</v>
      </c>
      <c r="H114" s="435">
        <v>3102910.51</v>
      </c>
      <c r="I114" s="460" t="s">
        <v>172</v>
      </c>
      <c r="J114" s="159" t="s">
        <v>910</v>
      </c>
      <c r="K114" s="116" t="s">
        <v>911</v>
      </c>
      <c r="L114" s="116" t="s">
        <v>223</v>
      </c>
      <c r="M114" s="116" t="s">
        <v>223</v>
      </c>
      <c r="N114" s="109" t="s">
        <v>223</v>
      </c>
      <c r="O114" s="323"/>
      <c r="P114" s="116" t="s">
        <v>223</v>
      </c>
      <c r="Q114" s="116" t="s">
        <v>223</v>
      </c>
      <c r="R114" s="116" t="s">
        <v>223</v>
      </c>
      <c r="S114" s="116" t="s">
        <v>223</v>
      </c>
      <c r="T114" s="116" t="s">
        <v>223</v>
      </c>
      <c r="U114" s="116" t="s">
        <v>223</v>
      </c>
      <c r="V114" s="116">
        <v>35000</v>
      </c>
      <c r="W114" s="109" t="s">
        <v>223</v>
      </c>
      <c r="X114" s="109" t="s">
        <v>223</v>
      </c>
      <c r="Y114" s="109" t="s">
        <v>223</v>
      </c>
    </row>
    <row r="115" spans="1:25" s="1" customFormat="1" ht="61.5" customHeight="1">
      <c r="A115" s="110">
        <v>5</v>
      </c>
      <c r="B115" s="115" t="s">
        <v>912</v>
      </c>
      <c r="C115" s="115" t="s">
        <v>301</v>
      </c>
      <c r="D115" s="533" t="s">
        <v>1006</v>
      </c>
      <c r="E115" s="300" t="s">
        <v>60</v>
      </c>
      <c r="F115" s="116" t="s">
        <v>60</v>
      </c>
      <c r="G115" s="303">
        <v>1975</v>
      </c>
      <c r="H115" s="435">
        <v>69545.4</v>
      </c>
      <c r="I115" s="460" t="s">
        <v>172</v>
      </c>
      <c r="J115" s="159" t="s">
        <v>913</v>
      </c>
      <c r="K115" s="116" t="s">
        <v>911</v>
      </c>
      <c r="L115" s="116" t="s">
        <v>239</v>
      </c>
      <c r="M115" s="116" t="s">
        <v>221</v>
      </c>
      <c r="N115" s="109" t="s">
        <v>222</v>
      </c>
      <c r="O115" s="323"/>
      <c r="P115" s="116" t="s">
        <v>146</v>
      </c>
      <c r="Q115" s="116" t="s">
        <v>146</v>
      </c>
      <c r="R115" s="116" t="s">
        <v>146</v>
      </c>
      <c r="S115" s="116" t="s">
        <v>146</v>
      </c>
      <c r="T115" s="116" t="s">
        <v>146</v>
      </c>
      <c r="U115" s="116" t="s">
        <v>146</v>
      </c>
      <c r="V115" s="116">
        <v>490</v>
      </c>
      <c r="W115" s="109">
        <v>1</v>
      </c>
      <c r="X115" s="109" t="s">
        <v>139</v>
      </c>
      <c r="Y115" s="109" t="s">
        <v>60</v>
      </c>
    </row>
    <row r="116" spans="1:25" s="1" customFormat="1" ht="26.25">
      <c r="A116" s="110">
        <v>6</v>
      </c>
      <c r="B116" s="115" t="s">
        <v>914</v>
      </c>
      <c r="C116" s="115" t="s">
        <v>915</v>
      </c>
      <c r="D116" s="300" t="s">
        <v>139</v>
      </c>
      <c r="E116" s="300" t="s">
        <v>60</v>
      </c>
      <c r="F116" s="116" t="s">
        <v>60</v>
      </c>
      <c r="G116" s="303">
        <v>2019</v>
      </c>
      <c r="H116" s="435">
        <v>13800</v>
      </c>
      <c r="I116" s="460" t="s">
        <v>172</v>
      </c>
      <c r="J116" s="159" t="s">
        <v>916</v>
      </c>
      <c r="K116" s="116" t="s">
        <v>911</v>
      </c>
      <c r="L116" s="116" t="s">
        <v>917</v>
      </c>
      <c r="M116" s="116" t="s">
        <v>917</v>
      </c>
      <c r="N116" s="109" t="s">
        <v>917</v>
      </c>
      <c r="O116" s="323"/>
      <c r="P116" s="116" t="s">
        <v>148</v>
      </c>
      <c r="Q116" s="116" t="s">
        <v>148</v>
      </c>
      <c r="R116" s="116" t="s">
        <v>148</v>
      </c>
      <c r="S116" s="116" t="s">
        <v>265</v>
      </c>
      <c r="T116" s="116" t="s">
        <v>223</v>
      </c>
      <c r="U116" s="116" t="s">
        <v>223</v>
      </c>
      <c r="V116" s="116">
        <v>57</v>
      </c>
      <c r="W116" s="109">
        <v>1</v>
      </c>
      <c r="X116" s="109" t="s">
        <v>60</v>
      </c>
      <c r="Y116" s="109" t="s">
        <v>60</v>
      </c>
    </row>
    <row r="117" spans="1:25" s="1" customFormat="1" ht="26.25">
      <c r="A117" s="110">
        <v>7</v>
      </c>
      <c r="B117" s="115" t="s">
        <v>918</v>
      </c>
      <c r="C117" s="115" t="s">
        <v>301</v>
      </c>
      <c r="D117" s="300" t="s">
        <v>139</v>
      </c>
      <c r="E117" s="300" t="s">
        <v>60</v>
      </c>
      <c r="F117" s="116" t="s">
        <v>60</v>
      </c>
      <c r="G117" s="303">
        <v>2018</v>
      </c>
      <c r="H117" s="435">
        <v>1009058.97</v>
      </c>
      <c r="I117" s="460" t="s">
        <v>172</v>
      </c>
      <c r="J117" s="159" t="s">
        <v>908</v>
      </c>
      <c r="K117" s="116" t="s">
        <v>919</v>
      </c>
      <c r="L117" s="116" t="s">
        <v>223</v>
      </c>
      <c r="M117" s="116" t="s">
        <v>223</v>
      </c>
      <c r="N117" s="109" t="s">
        <v>223</v>
      </c>
      <c r="O117" s="323"/>
      <c r="P117" s="116" t="s">
        <v>223</v>
      </c>
      <c r="Q117" s="116" t="s">
        <v>223</v>
      </c>
      <c r="R117" s="116" t="s">
        <v>223</v>
      </c>
      <c r="S117" s="116" t="s">
        <v>223</v>
      </c>
      <c r="T117" s="116" t="s">
        <v>223</v>
      </c>
      <c r="U117" s="116" t="s">
        <v>223</v>
      </c>
      <c r="V117" s="116" t="s">
        <v>223</v>
      </c>
      <c r="W117" s="109" t="s">
        <v>223</v>
      </c>
      <c r="X117" s="109" t="s">
        <v>223</v>
      </c>
      <c r="Y117" s="109" t="s">
        <v>223</v>
      </c>
    </row>
    <row r="118" spans="1:25" s="1" customFormat="1" ht="26.25">
      <c r="A118" s="110">
        <v>8</v>
      </c>
      <c r="B118" s="115" t="s">
        <v>330</v>
      </c>
      <c r="C118" s="115" t="s">
        <v>301</v>
      </c>
      <c r="D118" s="300" t="s">
        <v>139</v>
      </c>
      <c r="E118" s="300" t="s">
        <v>60</v>
      </c>
      <c r="F118" s="116" t="s">
        <v>60</v>
      </c>
      <c r="G118" s="303">
        <v>2018</v>
      </c>
      <c r="H118" s="435">
        <v>414223.05</v>
      </c>
      <c r="I118" s="460" t="s">
        <v>172</v>
      </c>
      <c r="J118" s="159" t="s">
        <v>908</v>
      </c>
      <c r="K118" s="116" t="s">
        <v>920</v>
      </c>
      <c r="L118" s="116" t="s">
        <v>223</v>
      </c>
      <c r="M118" s="116" t="s">
        <v>223</v>
      </c>
      <c r="N118" s="109" t="s">
        <v>223</v>
      </c>
      <c r="O118" s="323"/>
      <c r="P118" s="116" t="s">
        <v>223</v>
      </c>
      <c r="Q118" s="116" t="s">
        <v>223</v>
      </c>
      <c r="R118" s="116" t="s">
        <v>223</v>
      </c>
      <c r="S118" s="116" t="s">
        <v>223</v>
      </c>
      <c r="T118" s="116" t="s">
        <v>223</v>
      </c>
      <c r="U118" s="116" t="s">
        <v>223</v>
      </c>
      <c r="V118" s="116" t="s">
        <v>223</v>
      </c>
      <c r="W118" s="109" t="s">
        <v>223</v>
      </c>
      <c r="X118" s="109" t="s">
        <v>60</v>
      </c>
      <c r="Y118" s="109" t="s">
        <v>60</v>
      </c>
    </row>
    <row r="119" spans="1:25" s="1" customFormat="1" ht="25.5" customHeight="1">
      <c r="A119" s="110">
        <v>9</v>
      </c>
      <c r="B119" s="115" t="s">
        <v>921</v>
      </c>
      <c r="C119" s="115" t="s">
        <v>301</v>
      </c>
      <c r="D119" s="300" t="s">
        <v>139</v>
      </c>
      <c r="E119" s="300" t="s">
        <v>60</v>
      </c>
      <c r="F119" s="116" t="s">
        <v>60</v>
      </c>
      <c r="G119" s="303">
        <v>2020</v>
      </c>
      <c r="H119" s="435">
        <v>161610.4</v>
      </c>
      <c r="I119" s="460" t="s">
        <v>172</v>
      </c>
      <c r="J119" s="159" t="s">
        <v>922</v>
      </c>
      <c r="K119" s="116" t="s">
        <v>923</v>
      </c>
      <c r="L119" s="116" t="s">
        <v>924</v>
      </c>
      <c r="M119" s="116" t="s">
        <v>925</v>
      </c>
      <c r="N119" s="109" t="s">
        <v>91</v>
      </c>
      <c r="O119" s="323"/>
      <c r="P119" s="116" t="s">
        <v>148</v>
      </c>
      <c r="Q119" s="116" t="s">
        <v>265</v>
      </c>
      <c r="R119" s="116" t="s">
        <v>265</v>
      </c>
      <c r="S119" s="116" t="s">
        <v>265</v>
      </c>
      <c r="T119" s="116" t="s">
        <v>223</v>
      </c>
      <c r="U119" s="116" t="s">
        <v>148</v>
      </c>
      <c r="V119" s="116">
        <v>63.92</v>
      </c>
      <c r="W119" s="109">
        <v>1</v>
      </c>
      <c r="X119" s="109" t="s">
        <v>60</v>
      </c>
      <c r="Y119" s="109" t="s">
        <v>60</v>
      </c>
    </row>
    <row r="120" spans="1:25" s="1" customFormat="1" ht="26.25">
      <c r="A120" s="110">
        <v>10</v>
      </c>
      <c r="B120" s="115" t="s">
        <v>926</v>
      </c>
      <c r="C120" s="115" t="s">
        <v>301</v>
      </c>
      <c r="D120" s="300" t="s">
        <v>139</v>
      </c>
      <c r="E120" s="300" t="s">
        <v>60</v>
      </c>
      <c r="F120" s="116" t="s">
        <v>60</v>
      </c>
      <c r="G120" s="303" t="s">
        <v>927</v>
      </c>
      <c r="H120" s="435">
        <v>25000</v>
      </c>
      <c r="I120" s="460" t="s">
        <v>172</v>
      </c>
      <c r="J120" s="159" t="s">
        <v>908</v>
      </c>
      <c r="K120" s="116" t="s">
        <v>919</v>
      </c>
      <c r="L120" s="116" t="s">
        <v>928</v>
      </c>
      <c r="M120" s="116" t="s">
        <v>223</v>
      </c>
      <c r="N120" s="109" t="s">
        <v>928</v>
      </c>
      <c r="O120" s="323"/>
      <c r="P120" s="116" t="s">
        <v>146</v>
      </c>
      <c r="Q120" s="116" t="s">
        <v>146</v>
      </c>
      <c r="R120" s="116" t="s">
        <v>223</v>
      </c>
      <c r="S120" s="116" t="s">
        <v>146</v>
      </c>
      <c r="T120" s="116" t="s">
        <v>223</v>
      </c>
      <c r="U120" s="116" t="s">
        <v>146</v>
      </c>
      <c r="V120" s="116">
        <v>1056</v>
      </c>
      <c r="W120" s="109">
        <v>1</v>
      </c>
      <c r="X120" s="109" t="s">
        <v>60</v>
      </c>
      <c r="Y120" s="109" t="s">
        <v>60</v>
      </c>
    </row>
    <row r="121" spans="1:25" s="1" customFormat="1" ht="26.25">
      <c r="A121" s="110">
        <v>11</v>
      </c>
      <c r="B121" s="115" t="s">
        <v>929</v>
      </c>
      <c r="C121" s="115" t="s">
        <v>301</v>
      </c>
      <c r="D121" s="116" t="s">
        <v>139</v>
      </c>
      <c r="E121" s="116" t="s">
        <v>60</v>
      </c>
      <c r="F121" s="116" t="s">
        <v>60</v>
      </c>
      <c r="G121" s="116" t="s">
        <v>927</v>
      </c>
      <c r="H121" s="435">
        <v>30000</v>
      </c>
      <c r="I121" s="460" t="s">
        <v>172</v>
      </c>
      <c r="J121" s="322" t="s">
        <v>908</v>
      </c>
      <c r="K121" s="298" t="s">
        <v>923</v>
      </c>
      <c r="L121" s="252" t="s">
        <v>928</v>
      </c>
      <c r="M121" s="252" t="s">
        <v>223</v>
      </c>
      <c r="N121" s="109" t="s">
        <v>928</v>
      </c>
      <c r="O121" s="323"/>
      <c r="P121" s="116" t="s">
        <v>146</v>
      </c>
      <c r="Q121" s="116" t="s">
        <v>146</v>
      </c>
      <c r="R121" s="116" t="s">
        <v>223</v>
      </c>
      <c r="S121" s="116" t="s">
        <v>146</v>
      </c>
      <c r="T121" s="116" t="s">
        <v>223</v>
      </c>
      <c r="U121" s="116" t="s">
        <v>146</v>
      </c>
      <c r="V121" s="116">
        <v>1800</v>
      </c>
      <c r="W121" s="109">
        <v>1</v>
      </c>
      <c r="X121" s="109" t="s">
        <v>60</v>
      </c>
      <c r="Y121" s="109" t="s">
        <v>60</v>
      </c>
    </row>
    <row r="122" spans="1:25" s="1" customFormat="1" ht="39">
      <c r="A122" s="110">
        <v>12</v>
      </c>
      <c r="B122" s="115" t="s">
        <v>930</v>
      </c>
      <c r="C122" s="115" t="s">
        <v>301</v>
      </c>
      <c r="D122" s="116" t="s">
        <v>139</v>
      </c>
      <c r="E122" s="116" t="s">
        <v>60</v>
      </c>
      <c r="F122" s="116" t="s">
        <v>60</v>
      </c>
      <c r="G122" s="116">
        <v>1986</v>
      </c>
      <c r="H122" s="435">
        <v>62747</v>
      </c>
      <c r="I122" s="460" t="s">
        <v>172</v>
      </c>
      <c r="J122" s="159" t="s">
        <v>931</v>
      </c>
      <c r="K122" s="116" t="s">
        <v>932</v>
      </c>
      <c r="L122" s="116" t="s">
        <v>933</v>
      </c>
      <c r="M122" s="116" t="s">
        <v>934</v>
      </c>
      <c r="N122" s="109" t="s">
        <v>222</v>
      </c>
      <c r="O122" s="323"/>
      <c r="P122" s="116" t="s">
        <v>146</v>
      </c>
      <c r="Q122" s="116" t="s">
        <v>149</v>
      </c>
      <c r="R122" s="116" t="s">
        <v>149</v>
      </c>
      <c r="S122" s="116" t="s">
        <v>149</v>
      </c>
      <c r="T122" s="116" t="s">
        <v>404</v>
      </c>
      <c r="U122" s="116" t="s">
        <v>404</v>
      </c>
      <c r="V122" s="116">
        <v>153</v>
      </c>
      <c r="W122" s="109">
        <v>1</v>
      </c>
      <c r="X122" s="109" t="s">
        <v>60</v>
      </c>
      <c r="Y122" s="109" t="s">
        <v>60</v>
      </c>
    </row>
    <row r="123" spans="1:25" s="1" customFormat="1" ht="26.25">
      <c r="A123" s="110">
        <v>13</v>
      </c>
      <c r="B123" s="115" t="s">
        <v>935</v>
      </c>
      <c r="C123" s="343" t="s">
        <v>301</v>
      </c>
      <c r="D123" s="116" t="s">
        <v>139</v>
      </c>
      <c r="E123" s="116" t="s">
        <v>60</v>
      </c>
      <c r="F123" s="116" t="s">
        <v>60</v>
      </c>
      <c r="G123" s="116">
        <v>1986</v>
      </c>
      <c r="H123" s="435">
        <v>684503.22</v>
      </c>
      <c r="I123" s="454" t="s">
        <v>172</v>
      </c>
      <c r="J123" s="159" t="s">
        <v>908</v>
      </c>
      <c r="K123" s="116" t="s">
        <v>932</v>
      </c>
      <c r="L123" s="116" t="s">
        <v>223</v>
      </c>
      <c r="M123" s="116" t="s">
        <v>223</v>
      </c>
      <c r="N123" s="109" t="s">
        <v>223</v>
      </c>
      <c r="O123" s="323"/>
      <c r="P123" s="116" t="s">
        <v>223</v>
      </c>
      <c r="Q123" s="116" t="s">
        <v>223</v>
      </c>
      <c r="R123" s="116" t="s">
        <v>223</v>
      </c>
      <c r="S123" s="116" t="s">
        <v>223</v>
      </c>
      <c r="T123" s="116" t="s">
        <v>223</v>
      </c>
      <c r="U123" s="116" t="s">
        <v>223</v>
      </c>
      <c r="V123" s="116">
        <v>11700</v>
      </c>
      <c r="W123" s="109" t="s">
        <v>223</v>
      </c>
      <c r="X123" s="109" t="s">
        <v>223</v>
      </c>
      <c r="Y123" s="109" t="s">
        <v>223</v>
      </c>
    </row>
    <row r="124" spans="1:25" s="1" customFormat="1" ht="26.25">
      <c r="A124" s="110">
        <v>14</v>
      </c>
      <c r="B124" s="534" t="s">
        <v>936</v>
      </c>
      <c r="C124" s="343" t="s">
        <v>937</v>
      </c>
      <c r="D124" s="116" t="s">
        <v>91</v>
      </c>
      <c r="E124" s="116" t="s">
        <v>91</v>
      </c>
      <c r="F124" s="116" t="s">
        <v>91</v>
      </c>
      <c r="G124" s="116">
        <v>2023</v>
      </c>
      <c r="H124" s="435">
        <v>109600</v>
      </c>
      <c r="I124" s="454" t="s">
        <v>172</v>
      </c>
      <c r="J124" s="159" t="s">
        <v>908</v>
      </c>
      <c r="K124" s="116" t="s">
        <v>932</v>
      </c>
      <c r="L124" s="116" t="s">
        <v>91</v>
      </c>
      <c r="M124" s="116" t="s">
        <v>91</v>
      </c>
      <c r="N124" s="116" t="s">
        <v>91</v>
      </c>
      <c r="O124" s="323"/>
      <c r="P124" s="116" t="s">
        <v>91</v>
      </c>
      <c r="Q124" s="116" t="s">
        <v>91</v>
      </c>
      <c r="R124" s="116" t="s">
        <v>91</v>
      </c>
      <c r="S124" s="116" t="s">
        <v>91</v>
      </c>
      <c r="T124" s="116" t="s">
        <v>91</v>
      </c>
      <c r="U124" s="116" t="s">
        <v>91</v>
      </c>
      <c r="V124" s="116" t="s">
        <v>91</v>
      </c>
      <c r="W124" s="116" t="s">
        <v>91</v>
      </c>
      <c r="X124" s="116" t="s">
        <v>91</v>
      </c>
      <c r="Y124" s="116" t="s">
        <v>91</v>
      </c>
    </row>
    <row r="125" spans="1:25" s="1" customFormat="1" ht="26.25">
      <c r="A125" s="110">
        <v>15</v>
      </c>
      <c r="B125" s="534" t="s">
        <v>938</v>
      </c>
      <c r="C125" s="115" t="s">
        <v>937</v>
      </c>
      <c r="D125" s="116" t="s">
        <v>91</v>
      </c>
      <c r="E125" s="116" t="s">
        <v>91</v>
      </c>
      <c r="F125" s="116" t="s">
        <v>91</v>
      </c>
      <c r="G125" s="116">
        <v>2023</v>
      </c>
      <c r="H125" s="435">
        <v>72900</v>
      </c>
      <c r="I125" s="454" t="s">
        <v>172</v>
      </c>
      <c r="J125" s="159" t="s">
        <v>908</v>
      </c>
      <c r="K125" s="116" t="s">
        <v>939</v>
      </c>
      <c r="L125" s="116" t="s">
        <v>91</v>
      </c>
      <c r="M125" s="116" t="s">
        <v>91</v>
      </c>
      <c r="N125" s="116" t="s">
        <v>91</v>
      </c>
      <c r="O125" s="323"/>
      <c r="P125" s="116" t="s">
        <v>91</v>
      </c>
      <c r="Q125" s="116" t="s">
        <v>91</v>
      </c>
      <c r="R125" s="116" t="s">
        <v>91</v>
      </c>
      <c r="S125" s="116" t="s">
        <v>91</v>
      </c>
      <c r="T125" s="116" t="s">
        <v>91</v>
      </c>
      <c r="U125" s="116" t="s">
        <v>91</v>
      </c>
      <c r="V125" s="116" t="s">
        <v>91</v>
      </c>
      <c r="W125" s="116" t="s">
        <v>91</v>
      </c>
      <c r="X125" s="116" t="s">
        <v>91</v>
      </c>
      <c r="Y125" s="116" t="s">
        <v>91</v>
      </c>
    </row>
    <row r="126" spans="1:25" s="426" customFormat="1" ht="12.75" customHeight="1">
      <c r="A126" s="418" t="s">
        <v>7</v>
      </c>
      <c r="B126" s="419"/>
      <c r="C126" s="420"/>
      <c r="D126" s="421"/>
      <c r="E126" s="421"/>
      <c r="F126" s="421"/>
      <c r="G126" s="421"/>
      <c r="H126" s="424">
        <f>SUM(H111:H125)</f>
        <v>29873399.089999992</v>
      </c>
      <c r="I126" s="422"/>
      <c r="J126" s="425"/>
      <c r="K126" s="420"/>
      <c r="L126" s="421"/>
      <c r="M126" s="421"/>
      <c r="N126" s="421"/>
      <c r="O126" s="421"/>
      <c r="P126" s="421"/>
      <c r="Q126" s="421"/>
      <c r="R126" s="421"/>
      <c r="S126" s="421"/>
      <c r="T126" s="421"/>
      <c r="U126" s="421"/>
      <c r="V126" s="423"/>
      <c r="W126" s="423"/>
      <c r="X126" s="423"/>
      <c r="Y126" s="423"/>
    </row>
    <row r="127" spans="1:25" s="45" customFormat="1" ht="15.75" thickBot="1">
      <c r="A127" s="95"/>
      <c r="B127" s="53"/>
      <c r="C127" s="53"/>
      <c r="D127" s="51"/>
      <c r="E127" s="51"/>
      <c r="F127" s="51"/>
      <c r="G127" s="304"/>
      <c r="H127" s="446"/>
      <c r="I127" s="461"/>
      <c r="J127" s="67"/>
      <c r="K127" s="53"/>
      <c r="L127" s="304"/>
      <c r="M127" s="304"/>
      <c r="N127" s="304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45" customFormat="1" ht="23.25" customHeight="1">
      <c r="A128" s="95"/>
      <c r="B128" s="53"/>
      <c r="C128" s="53"/>
      <c r="D128" s="530" t="s">
        <v>103</v>
      </c>
      <c r="E128" s="531"/>
      <c r="F128" s="531"/>
      <c r="G128" s="531"/>
      <c r="H128" s="532">
        <f>SUM(H126,H109,H105,H102,H73,H70,H67,H62,H53,H48,H41,H36,H33)</f>
        <v>209681998.17</v>
      </c>
      <c r="I128" s="461"/>
      <c r="J128" s="67"/>
      <c r="K128" s="53"/>
      <c r="L128" s="304"/>
      <c r="M128" s="304"/>
      <c r="N128" s="304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1" ht="18" thickBot="1">
      <c r="A129" s="96"/>
      <c r="B129" s="54"/>
      <c r="C129" s="81"/>
      <c r="D129" s="535" t="s">
        <v>1003</v>
      </c>
      <c r="E129" s="536"/>
      <c r="F129" s="536"/>
      <c r="G129" s="536"/>
      <c r="H129" s="537">
        <f>SUM(H32,H61,H124:H125)</f>
        <v>450258.20999999996</v>
      </c>
      <c r="I129" s="461"/>
      <c r="J129" s="143"/>
      <c r="K129" s="81"/>
      <c r="L129" s="33"/>
      <c r="M129" s="33"/>
      <c r="N129" s="33"/>
      <c r="O129" s="33"/>
      <c r="P129" s="33"/>
      <c r="Q129" s="33"/>
      <c r="R129" s="33"/>
      <c r="S129" s="33"/>
      <c r="T129" s="33"/>
      <c r="U129" s="33"/>
    </row>
    <row r="130" spans="1:11" ht="15">
      <c r="A130" s="96"/>
      <c r="B130" s="54"/>
      <c r="C130" s="54"/>
      <c r="D130" s="27"/>
      <c r="E130" s="27"/>
      <c r="F130" s="27"/>
      <c r="G130" s="33"/>
      <c r="I130" s="462"/>
      <c r="J130" s="68"/>
      <c r="K130" s="54"/>
    </row>
    <row r="131" spans="3:10" ht="15">
      <c r="C131" s="55"/>
      <c r="D131" s="30"/>
      <c r="E131" s="30"/>
      <c r="F131" s="30"/>
      <c r="G131" s="32"/>
      <c r="I131" s="463"/>
      <c r="J131" s="70"/>
    </row>
    <row r="132" spans="7:21" ht="15">
      <c r="G132" s="32"/>
      <c r="J132" s="69"/>
      <c r="K132" s="138"/>
      <c r="L132" s="70"/>
      <c r="M132" s="70"/>
      <c r="N132" s="70"/>
      <c r="O132" s="69"/>
      <c r="P132" s="69"/>
      <c r="Q132" s="69"/>
      <c r="R132" s="69"/>
      <c r="S132" s="69"/>
      <c r="T132" s="69"/>
      <c r="U132" s="69"/>
    </row>
    <row r="133" spans="7:21" ht="15">
      <c r="G133" s="32"/>
      <c r="J133" s="70"/>
      <c r="K133" s="130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7:21" ht="14.25" customHeight="1">
      <c r="G134" s="32"/>
      <c r="J134" s="69"/>
      <c r="K134" s="55"/>
      <c r="L134" s="32"/>
      <c r="M134" s="32"/>
      <c r="N134" s="32"/>
      <c r="O134" s="30"/>
      <c r="P134" s="30"/>
      <c r="Q134" s="30"/>
      <c r="R134" s="30"/>
      <c r="S134" s="30"/>
      <c r="T134" s="30"/>
      <c r="U134" s="30"/>
    </row>
    <row r="135" spans="7:21" ht="15" customHeight="1">
      <c r="G135" s="32"/>
      <c r="J135" s="69"/>
      <c r="K135" s="55"/>
      <c r="L135" s="32"/>
      <c r="M135" s="32"/>
      <c r="N135" s="32"/>
      <c r="O135" s="30"/>
      <c r="P135" s="30"/>
      <c r="Q135" s="30"/>
      <c r="R135" s="30"/>
      <c r="S135" s="30"/>
      <c r="T135" s="30"/>
      <c r="U135" s="30"/>
    </row>
    <row r="136" spans="1:25" ht="24" customHeight="1">
      <c r="A136" s="58"/>
      <c r="B136" s="139"/>
      <c r="C136" s="140"/>
      <c r="D136" s="141"/>
      <c r="E136" s="141"/>
      <c r="F136" s="141"/>
      <c r="G136" s="141"/>
      <c r="H136" s="447"/>
      <c r="I136" s="464"/>
      <c r="J136" s="144"/>
      <c r="K136" s="140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82"/>
      <c r="W136" s="82"/>
      <c r="X136" s="82"/>
      <c r="Y136" s="82"/>
    </row>
    <row r="137" spans="1:25" ht="15">
      <c r="A137" s="131"/>
      <c r="B137" s="132"/>
      <c r="C137" s="133"/>
      <c r="D137" s="34"/>
      <c r="E137" s="34"/>
      <c r="F137" s="34"/>
      <c r="G137" s="34"/>
      <c r="H137" s="447"/>
      <c r="I137" s="465"/>
      <c r="J137" s="145"/>
      <c r="K137" s="133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82"/>
      <c r="W137" s="82"/>
      <c r="X137" s="82"/>
      <c r="Y137" s="82"/>
    </row>
    <row r="138" spans="1:25" ht="15">
      <c r="A138" s="58"/>
      <c r="B138" s="139"/>
      <c r="C138" s="140"/>
      <c r="D138" s="141"/>
      <c r="E138" s="141"/>
      <c r="F138" s="141"/>
      <c r="G138" s="141"/>
      <c r="H138" s="447"/>
      <c r="I138" s="464"/>
      <c r="J138" s="144"/>
      <c r="K138" s="140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82"/>
      <c r="W138" s="82"/>
      <c r="X138" s="82"/>
      <c r="Y138" s="82"/>
    </row>
    <row r="139" ht="37.5" customHeight="1"/>
  </sheetData>
  <sheetProtection/>
  <mergeCells count="19">
    <mergeCell ref="J55:J56"/>
    <mergeCell ref="P3:U3"/>
    <mergeCell ref="L3:N3"/>
    <mergeCell ref="D128:G128"/>
    <mergeCell ref="D129:G129"/>
    <mergeCell ref="A3:A4"/>
    <mergeCell ref="B3:B4"/>
    <mergeCell ref="C3:C4"/>
    <mergeCell ref="W3:W4"/>
    <mergeCell ref="H3:H4"/>
    <mergeCell ref="I3:I4"/>
    <mergeCell ref="O3:O4"/>
    <mergeCell ref="D3:D4"/>
    <mergeCell ref="F3:F4"/>
    <mergeCell ref="Y3:Y4"/>
    <mergeCell ref="J3:J4"/>
    <mergeCell ref="K3:K4"/>
    <mergeCell ref="G3:G4"/>
    <mergeCell ref="X3:X4"/>
  </mergeCells>
  <printOptions/>
  <pageMargins left="0.75" right="0.75" top="1" bottom="1" header="0.5" footer="0.5"/>
  <pageSetup fitToHeight="0" fitToWidth="1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5"/>
  <sheetViews>
    <sheetView view="pageBreakPreview" zoomScale="70" zoomScaleNormal="85" zoomScaleSheetLayoutView="70" zoomScalePageLayoutView="0" workbookViewId="0" topLeftCell="A763">
      <selection activeCell="D784" sqref="D784"/>
    </sheetView>
  </sheetViews>
  <sheetFormatPr defaultColWidth="9.140625" defaultRowHeight="12.75"/>
  <cols>
    <col min="1" max="1" width="5.00390625" style="19" customWidth="1"/>
    <col min="2" max="2" width="55.8515625" style="189" customWidth="1"/>
    <col min="3" max="3" width="17.00390625" style="26" customWidth="1"/>
    <col min="4" max="4" width="22.8515625" style="65" customWidth="1"/>
    <col min="5" max="5" width="15.00390625" style="1" customWidth="1"/>
    <col min="6" max="6" width="21.57421875" style="1" customWidth="1"/>
    <col min="7" max="7" width="12.8515625" style="1" customWidth="1"/>
    <col min="8" max="20" width="9.140625" style="1" customWidth="1"/>
    <col min="21" max="16384" width="9.140625" style="1" customWidth="1"/>
  </cols>
  <sheetData>
    <row r="1" spans="1:4" ht="15.75" thickBot="1">
      <c r="A1" s="191" t="s">
        <v>85</v>
      </c>
      <c r="B1" s="192"/>
      <c r="C1" s="127"/>
      <c r="D1" s="35"/>
    </row>
    <row r="2" spans="1:4" ht="12.75">
      <c r="A2" s="97"/>
      <c r="B2" s="187"/>
      <c r="C2" s="41"/>
      <c r="D2" s="35"/>
    </row>
    <row r="3" spans="1:4" s="389" customFormat="1" ht="12.75">
      <c r="A3" s="384" t="s">
        <v>61</v>
      </c>
      <c r="B3" s="385"/>
      <c r="C3" s="386"/>
      <c r="D3" s="387"/>
    </row>
    <row r="4" spans="1:4" s="273" customFormat="1" ht="12.75" customHeight="1">
      <c r="A4" s="503" t="s">
        <v>988</v>
      </c>
      <c r="B4" s="503"/>
      <c r="C4" s="503"/>
      <c r="D4" s="503"/>
    </row>
    <row r="5" spans="1:4" s="273" customFormat="1" ht="26.25">
      <c r="A5" s="295" t="s">
        <v>0</v>
      </c>
      <c r="B5" s="295" t="s">
        <v>9</v>
      </c>
      <c r="C5" s="295" t="s">
        <v>10</v>
      </c>
      <c r="D5" s="275" t="s">
        <v>11</v>
      </c>
    </row>
    <row r="6" spans="1:5" s="47" customFormat="1" ht="12.75">
      <c r="A6" s="116">
        <v>1</v>
      </c>
      <c r="B6" s="278" t="s">
        <v>182</v>
      </c>
      <c r="C6" s="252">
        <v>2019</v>
      </c>
      <c r="D6" s="255">
        <v>530.13</v>
      </c>
      <c r="E6" s="57"/>
    </row>
    <row r="7" spans="1:5" s="47" customFormat="1" ht="12.75">
      <c r="A7" s="116">
        <v>2</v>
      </c>
      <c r="B7" s="278" t="s">
        <v>183</v>
      </c>
      <c r="C7" s="252">
        <v>2019</v>
      </c>
      <c r="D7" s="255">
        <v>837</v>
      </c>
      <c r="E7" s="57"/>
    </row>
    <row r="8" spans="1:5" s="47" customFormat="1" ht="12.75">
      <c r="A8" s="116">
        <v>3</v>
      </c>
      <c r="B8" s="279" t="s">
        <v>184</v>
      </c>
      <c r="C8" s="291">
        <v>2019</v>
      </c>
      <c r="D8" s="269">
        <v>6863.4</v>
      </c>
      <c r="E8" s="57"/>
    </row>
    <row r="9" spans="1:5" s="47" customFormat="1" ht="12.75">
      <c r="A9" s="116">
        <v>4</v>
      </c>
      <c r="B9" s="379" t="s">
        <v>987</v>
      </c>
      <c r="C9" s="116">
        <v>2019</v>
      </c>
      <c r="D9" s="380">
        <v>517.98</v>
      </c>
      <c r="E9" s="57"/>
    </row>
    <row r="10" spans="1:5" s="47" customFormat="1" ht="12.75">
      <c r="A10" s="116">
        <v>5</v>
      </c>
      <c r="B10" s="381" t="s">
        <v>502</v>
      </c>
      <c r="C10" s="116">
        <v>2020</v>
      </c>
      <c r="D10" s="382">
        <v>3899</v>
      </c>
      <c r="E10" s="57"/>
    </row>
    <row r="11" spans="1:5" s="47" customFormat="1" ht="12.75">
      <c r="A11" s="116">
        <v>6</v>
      </c>
      <c r="B11" s="379" t="s">
        <v>185</v>
      </c>
      <c r="C11" s="220">
        <v>2019</v>
      </c>
      <c r="D11" s="383">
        <v>2498</v>
      </c>
      <c r="E11" s="57"/>
    </row>
    <row r="12" spans="1:5" s="47" customFormat="1" ht="12.75">
      <c r="A12" s="116">
        <v>7</v>
      </c>
      <c r="B12" s="375" t="s">
        <v>503</v>
      </c>
      <c r="C12" s="324">
        <v>2022</v>
      </c>
      <c r="D12" s="270">
        <v>36176.76</v>
      </c>
      <c r="E12" s="57"/>
    </row>
    <row r="13" spans="1:5" s="47" customFormat="1" ht="12.75">
      <c r="A13" s="116">
        <v>8</v>
      </c>
      <c r="B13" s="280" t="s">
        <v>504</v>
      </c>
      <c r="C13" s="324">
        <v>2022</v>
      </c>
      <c r="D13" s="271">
        <v>119802</v>
      </c>
      <c r="E13" s="57"/>
    </row>
    <row r="14" spans="1:5" s="47" customFormat="1" ht="12.75">
      <c r="A14" s="116">
        <v>9</v>
      </c>
      <c r="B14" s="280" t="s">
        <v>505</v>
      </c>
      <c r="C14" s="324">
        <v>2022</v>
      </c>
      <c r="D14" s="271">
        <v>38511.3</v>
      </c>
      <c r="E14" s="57"/>
    </row>
    <row r="15" spans="1:5" s="47" customFormat="1" ht="12.75">
      <c r="A15" s="116">
        <v>10</v>
      </c>
      <c r="B15" s="280" t="s">
        <v>506</v>
      </c>
      <c r="C15" s="324">
        <v>2022</v>
      </c>
      <c r="D15" s="271">
        <v>37649.07</v>
      </c>
      <c r="E15" s="57"/>
    </row>
    <row r="16" spans="1:5" s="47" customFormat="1" ht="12.75">
      <c r="A16" s="116">
        <v>11</v>
      </c>
      <c r="B16" s="280" t="s">
        <v>507</v>
      </c>
      <c r="C16" s="324">
        <v>2022</v>
      </c>
      <c r="D16" s="271">
        <v>8752.68</v>
      </c>
      <c r="E16" s="57"/>
    </row>
    <row r="17" spans="1:5" s="47" customFormat="1" ht="12.75">
      <c r="A17" s="116">
        <v>12</v>
      </c>
      <c r="B17" s="280" t="s">
        <v>508</v>
      </c>
      <c r="C17" s="324">
        <v>2022</v>
      </c>
      <c r="D17" s="271">
        <v>33085.77</v>
      </c>
      <c r="E17" s="57"/>
    </row>
    <row r="18" spans="1:5" s="47" customFormat="1" ht="12.75">
      <c r="A18" s="116">
        <v>13</v>
      </c>
      <c r="B18" s="280" t="s">
        <v>509</v>
      </c>
      <c r="C18" s="324">
        <v>2022</v>
      </c>
      <c r="D18" s="271">
        <v>13010.94</v>
      </c>
      <c r="E18" s="57"/>
    </row>
    <row r="19" spans="1:5" s="47" customFormat="1" ht="12.75">
      <c r="A19" s="116">
        <v>14</v>
      </c>
      <c r="B19" s="280" t="s">
        <v>510</v>
      </c>
      <c r="C19" s="324">
        <v>2021</v>
      </c>
      <c r="D19" s="271">
        <v>55965</v>
      </c>
      <c r="E19" s="57"/>
    </row>
    <row r="20" spans="1:5" s="47" customFormat="1" ht="12.75">
      <c r="A20" s="116">
        <v>15</v>
      </c>
      <c r="B20" s="280" t="s">
        <v>511</v>
      </c>
      <c r="C20" s="324">
        <v>2022</v>
      </c>
      <c r="D20" s="271">
        <v>2380</v>
      </c>
      <c r="E20" s="57"/>
    </row>
    <row r="21" spans="1:5" s="47" customFormat="1" ht="12.75">
      <c r="A21" s="116">
        <v>16</v>
      </c>
      <c r="B21" s="280" t="s">
        <v>512</v>
      </c>
      <c r="C21" s="324">
        <v>2022</v>
      </c>
      <c r="D21" s="271">
        <v>3171</v>
      </c>
      <c r="E21" s="57"/>
    </row>
    <row r="22" spans="1:5" s="47" customFormat="1" ht="12.75">
      <c r="A22" s="116">
        <v>17</v>
      </c>
      <c r="B22" s="280" t="s">
        <v>513</v>
      </c>
      <c r="C22" s="324">
        <v>2022</v>
      </c>
      <c r="D22" s="271">
        <v>20704</v>
      </c>
      <c r="E22" s="57"/>
    </row>
    <row r="23" spans="1:5" s="47" customFormat="1" ht="12.75">
      <c r="A23" s="116">
        <v>18</v>
      </c>
      <c r="B23" s="280" t="s">
        <v>514</v>
      </c>
      <c r="C23" s="324">
        <v>2022</v>
      </c>
      <c r="D23" s="271">
        <v>6259</v>
      </c>
      <c r="E23" s="57"/>
    </row>
    <row r="24" spans="1:5" s="47" customFormat="1" ht="12.75">
      <c r="A24" s="116">
        <v>19</v>
      </c>
      <c r="B24" s="280" t="s">
        <v>515</v>
      </c>
      <c r="C24" s="324">
        <v>2022</v>
      </c>
      <c r="D24" s="271">
        <v>2275.5</v>
      </c>
      <c r="E24" s="57"/>
    </row>
    <row r="25" spans="1:5" s="47" customFormat="1" ht="12.75">
      <c r="A25" s="116">
        <v>20</v>
      </c>
      <c r="B25" s="280" t="s">
        <v>516</v>
      </c>
      <c r="C25" s="324">
        <v>2022</v>
      </c>
      <c r="D25" s="271">
        <v>2964.3</v>
      </c>
      <c r="E25" s="57"/>
    </row>
    <row r="26" spans="1:5" s="47" customFormat="1" ht="12.75">
      <c r="A26" s="116">
        <v>21</v>
      </c>
      <c r="B26" s="280" t="s">
        <v>517</v>
      </c>
      <c r="C26" s="324">
        <v>2022</v>
      </c>
      <c r="D26" s="271">
        <v>1476</v>
      </c>
      <c r="E26" s="57"/>
    </row>
    <row r="27" spans="1:5" s="47" customFormat="1" ht="12.75">
      <c r="A27" s="116">
        <v>22</v>
      </c>
      <c r="B27" s="280" t="s">
        <v>673</v>
      </c>
      <c r="C27" s="324">
        <v>2022</v>
      </c>
      <c r="D27" s="271">
        <v>1218.99</v>
      </c>
      <c r="E27" s="57"/>
    </row>
    <row r="28" spans="1:5" s="47" customFormat="1" ht="12.75">
      <c r="A28" s="116">
        <v>23</v>
      </c>
      <c r="B28" s="280" t="s">
        <v>674</v>
      </c>
      <c r="C28" s="324">
        <v>2022</v>
      </c>
      <c r="D28" s="271">
        <v>295</v>
      </c>
      <c r="E28" s="57"/>
    </row>
    <row r="29" spans="1:5" s="47" customFormat="1" ht="12.75">
      <c r="A29" s="116">
        <v>24</v>
      </c>
      <c r="B29" s="280" t="s">
        <v>675</v>
      </c>
      <c r="C29" s="324">
        <v>2023</v>
      </c>
      <c r="D29" s="271">
        <v>2610.02</v>
      </c>
      <c r="E29" s="57"/>
    </row>
    <row r="30" spans="1:5" s="47" customFormat="1" ht="12.75">
      <c r="A30" s="116">
        <v>25</v>
      </c>
      <c r="B30" s="280" t="s">
        <v>676</v>
      </c>
      <c r="C30" s="324">
        <v>2023</v>
      </c>
      <c r="D30" s="271">
        <v>749</v>
      </c>
      <c r="E30" s="57"/>
    </row>
    <row r="31" spans="1:5" s="47" customFormat="1" ht="12.75">
      <c r="A31" s="116">
        <v>26</v>
      </c>
      <c r="B31" s="278" t="s">
        <v>677</v>
      </c>
      <c r="C31" s="252">
        <v>2020</v>
      </c>
      <c r="D31" s="255">
        <v>1906.5</v>
      </c>
      <c r="E31" s="57"/>
    </row>
    <row r="32" spans="1:5" s="47" customFormat="1" ht="12.75">
      <c r="A32" s="116">
        <v>27</v>
      </c>
      <c r="B32" s="278" t="s">
        <v>678</v>
      </c>
      <c r="C32" s="252">
        <v>2020</v>
      </c>
      <c r="D32" s="255">
        <v>2150.38</v>
      </c>
      <c r="E32" s="57"/>
    </row>
    <row r="33" spans="1:5" s="47" customFormat="1" ht="12.75">
      <c r="A33" s="116">
        <v>28</v>
      </c>
      <c r="B33" s="278" t="s">
        <v>679</v>
      </c>
      <c r="C33" s="252">
        <v>2022</v>
      </c>
      <c r="D33" s="255">
        <v>299.99</v>
      </c>
      <c r="E33" s="57"/>
    </row>
    <row r="34" spans="1:5" s="47" customFormat="1" ht="12.75">
      <c r="A34" s="116">
        <v>29</v>
      </c>
      <c r="B34" s="278" t="s">
        <v>680</v>
      </c>
      <c r="C34" s="252">
        <v>2019</v>
      </c>
      <c r="D34" s="255">
        <v>269.99</v>
      </c>
      <c r="E34" s="57"/>
    </row>
    <row r="35" spans="1:5" s="47" customFormat="1" ht="12.75">
      <c r="A35" s="116">
        <v>30</v>
      </c>
      <c r="B35" s="278" t="s">
        <v>681</v>
      </c>
      <c r="C35" s="252">
        <v>2019</v>
      </c>
      <c r="D35" s="255">
        <v>148</v>
      </c>
      <c r="E35" s="57"/>
    </row>
    <row r="36" spans="1:5" s="47" customFormat="1" ht="12.75">
      <c r="A36" s="116">
        <v>31</v>
      </c>
      <c r="B36" s="278" t="s">
        <v>682</v>
      </c>
      <c r="C36" s="252">
        <v>2019</v>
      </c>
      <c r="D36" s="255">
        <v>490.39</v>
      </c>
      <c r="E36" s="57"/>
    </row>
    <row r="37" spans="1:5" s="47" customFormat="1" ht="12.75">
      <c r="A37" s="116">
        <v>32</v>
      </c>
      <c r="B37" s="278" t="s">
        <v>683</v>
      </c>
      <c r="C37" s="252">
        <v>2020</v>
      </c>
      <c r="D37" s="255">
        <v>1367.83</v>
      </c>
      <c r="E37" s="57"/>
    </row>
    <row r="38" spans="1:5" s="47" customFormat="1" ht="12.75">
      <c r="A38" s="116">
        <v>33</v>
      </c>
      <c r="B38" s="278" t="s">
        <v>684</v>
      </c>
      <c r="C38" s="252">
        <v>2021</v>
      </c>
      <c r="D38" s="255">
        <v>1380.06</v>
      </c>
      <c r="E38" s="57"/>
    </row>
    <row r="39" spans="1:5" s="47" customFormat="1" ht="12.75">
      <c r="A39" s="116">
        <v>34</v>
      </c>
      <c r="B39" s="278" t="s">
        <v>685</v>
      </c>
      <c r="C39" s="252">
        <v>2019</v>
      </c>
      <c r="D39" s="255">
        <v>289.98</v>
      </c>
      <c r="E39" s="57"/>
    </row>
    <row r="40" spans="1:5" s="47" customFormat="1" ht="12.75">
      <c r="A40" s="116">
        <v>35</v>
      </c>
      <c r="B40" s="278" t="s">
        <v>686</v>
      </c>
      <c r="C40" s="252">
        <v>2020</v>
      </c>
      <c r="D40" s="255">
        <v>166</v>
      </c>
      <c r="E40" s="57"/>
    </row>
    <row r="41" spans="1:5" s="47" customFormat="1" ht="12.75">
      <c r="A41" s="116">
        <v>36</v>
      </c>
      <c r="B41" s="215" t="s">
        <v>687</v>
      </c>
      <c r="C41" s="116">
        <v>2019</v>
      </c>
      <c r="D41" s="121">
        <v>239.99</v>
      </c>
      <c r="E41" s="57"/>
    </row>
    <row r="42" spans="1:5" s="47" customFormat="1" ht="12.75">
      <c r="A42" s="116">
        <v>37</v>
      </c>
      <c r="B42" s="278" t="s">
        <v>688</v>
      </c>
      <c r="C42" s="252">
        <v>2020</v>
      </c>
      <c r="D42" s="255">
        <v>389.99</v>
      </c>
      <c r="E42" s="57"/>
    </row>
    <row r="43" spans="1:5" s="47" customFormat="1" ht="12.75">
      <c r="A43" s="116">
        <v>38</v>
      </c>
      <c r="B43" s="278" t="s">
        <v>689</v>
      </c>
      <c r="C43" s="252">
        <v>2019</v>
      </c>
      <c r="D43" s="255">
        <v>2558.4</v>
      </c>
      <c r="E43" s="57"/>
    </row>
    <row r="44" spans="1:5" ht="26.25">
      <c r="A44" s="116">
        <v>39</v>
      </c>
      <c r="B44" s="278" t="s">
        <v>990</v>
      </c>
      <c r="C44" s="252">
        <v>2022</v>
      </c>
      <c r="D44" s="255">
        <v>1168.5</v>
      </c>
      <c r="E44" s="57"/>
    </row>
    <row r="45" spans="1:5" ht="12.75">
      <c r="A45" s="24"/>
      <c r="B45" s="25" t="s">
        <v>7</v>
      </c>
      <c r="C45" s="24"/>
      <c r="D45" s="59">
        <f>SUM(D6:D44)</f>
        <v>415027.84</v>
      </c>
      <c r="E45" s="57"/>
    </row>
    <row r="46" spans="1:5" s="273" customFormat="1" ht="12.75" customHeight="1">
      <c r="A46" s="503" t="s">
        <v>989</v>
      </c>
      <c r="B46" s="503"/>
      <c r="C46" s="503"/>
      <c r="D46" s="503"/>
      <c r="E46" s="274"/>
    </row>
    <row r="47" spans="1:5" s="273" customFormat="1" ht="26.25">
      <c r="A47" s="295" t="s">
        <v>0</v>
      </c>
      <c r="B47" s="295" t="s">
        <v>12</v>
      </c>
      <c r="C47" s="295" t="s">
        <v>10</v>
      </c>
      <c r="D47" s="275" t="s">
        <v>11</v>
      </c>
      <c r="E47" s="274"/>
    </row>
    <row r="48" spans="1:5" s="47" customFormat="1" ht="12.75">
      <c r="A48" s="116">
        <v>1</v>
      </c>
      <c r="B48" s="276" t="s">
        <v>113</v>
      </c>
      <c r="C48" s="252">
        <v>2019</v>
      </c>
      <c r="D48" s="272">
        <v>1840</v>
      </c>
      <c r="E48" s="57"/>
    </row>
    <row r="49" spans="1:5" s="47" customFormat="1" ht="12.75">
      <c r="A49" s="116">
        <v>2</v>
      </c>
      <c r="B49" s="279" t="s">
        <v>114</v>
      </c>
      <c r="C49" s="252">
        <v>2019</v>
      </c>
      <c r="D49" s="255">
        <v>2025.24</v>
      </c>
      <c r="E49" s="57"/>
    </row>
    <row r="50" spans="1:5" s="47" customFormat="1" ht="12.75">
      <c r="A50" s="116">
        <v>3</v>
      </c>
      <c r="B50" s="279" t="s">
        <v>186</v>
      </c>
      <c r="C50" s="252">
        <v>2019</v>
      </c>
      <c r="D50" s="269">
        <v>517.98</v>
      </c>
      <c r="E50" s="57"/>
    </row>
    <row r="51" spans="1:5" s="47" customFormat="1" ht="12.75">
      <c r="A51" s="116">
        <v>4</v>
      </c>
      <c r="B51" s="280" t="s">
        <v>187</v>
      </c>
      <c r="C51" s="324">
        <v>2019</v>
      </c>
      <c r="D51" s="376">
        <v>1320</v>
      </c>
      <c r="E51" s="57"/>
    </row>
    <row r="52" spans="1:5" s="47" customFormat="1" ht="12.75">
      <c r="A52" s="116">
        <v>5</v>
      </c>
      <c r="B52" s="280" t="s">
        <v>187</v>
      </c>
      <c r="C52" s="324">
        <v>2019</v>
      </c>
      <c r="D52" s="376">
        <v>1320</v>
      </c>
      <c r="E52" s="57"/>
    </row>
    <row r="53" spans="1:5" s="47" customFormat="1" ht="12.75">
      <c r="A53" s="116">
        <v>6</v>
      </c>
      <c r="B53" s="280" t="s">
        <v>188</v>
      </c>
      <c r="C53" s="324">
        <v>2020</v>
      </c>
      <c r="D53" s="376">
        <v>1500</v>
      </c>
      <c r="E53" s="57"/>
    </row>
    <row r="54" spans="1:5" s="47" customFormat="1" ht="12.75">
      <c r="A54" s="116">
        <v>7</v>
      </c>
      <c r="B54" s="280" t="s">
        <v>189</v>
      </c>
      <c r="C54" s="324">
        <v>2020</v>
      </c>
      <c r="D54" s="376">
        <v>3100</v>
      </c>
      <c r="E54" s="57"/>
    </row>
    <row r="55" spans="1:5" s="47" customFormat="1" ht="12.75">
      <c r="A55" s="116">
        <v>8</v>
      </c>
      <c r="B55" s="280" t="s">
        <v>190</v>
      </c>
      <c r="C55" s="324">
        <v>2020</v>
      </c>
      <c r="D55" s="376">
        <v>12400</v>
      </c>
      <c r="E55" s="57"/>
    </row>
    <row r="56" spans="1:5" s="47" customFormat="1" ht="12.75">
      <c r="A56" s="116">
        <v>9</v>
      </c>
      <c r="B56" s="280" t="s">
        <v>191</v>
      </c>
      <c r="C56" s="324">
        <v>2020</v>
      </c>
      <c r="D56" s="376">
        <v>3737.97</v>
      </c>
      <c r="E56" s="57"/>
    </row>
    <row r="57" spans="1:5" s="47" customFormat="1" ht="12.75">
      <c r="A57" s="116">
        <v>10</v>
      </c>
      <c r="B57" s="280" t="s">
        <v>192</v>
      </c>
      <c r="C57" s="324">
        <v>2020</v>
      </c>
      <c r="D57" s="376">
        <v>2736.75</v>
      </c>
      <c r="E57" s="57"/>
    </row>
    <row r="58" spans="1:5" s="47" customFormat="1" ht="12.75">
      <c r="A58" s="116">
        <v>11</v>
      </c>
      <c r="B58" s="280" t="s">
        <v>193</v>
      </c>
      <c r="C58" s="324">
        <v>2020</v>
      </c>
      <c r="D58" s="376">
        <v>3488.28</v>
      </c>
      <c r="E58" s="57"/>
    </row>
    <row r="59" spans="1:5" s="47" customFormat="1" ht="26.25">
      <c r="A59" s="116">
        <v>12</v>
      </c>
      <c r="B59" s="375" t="s">
        <v>353</v>
      </c>
      <c r="C59" s="252">
        <v>2021</v>
      </c>
      <c r="D59" s="255">
        <v>953.25</v>
      </c>
      <c r="E59" s="57"/>
    </row>
    <row r="60" spans="1:5" s="47" customFormat="1" ht="12.75">
      <c r="A60" s="116">
        <v>13</v>
      </c>
      <c r="B60" s="377" t="s">
        <v>354</v>
      </c>
      <c r="C60" s="298">
        <v>2021</v>
      </c>
      <c r="D60" s="378">
        <v>96.56</v>
      </c>
      <c r="E60" s="57"/>
    </row>
    <row r="61" spans="1:5" s="47" customFormat="1" ht="12.75">
      <c r="A61" s="116">
        <v>14</v>
      </c>
      <c r="B61" s="280" t="s">
        <v>355</v>
      </c>
      <c r="C61" s="167">
        <v>2021</v>
      </c>
      <c r="D61" s="376">
        <v>3530.1</v>
      </c>
      <c r="E61" s="57"/>
    </row>
    <row r="62" spans="1:5" s="47" customFormat="1" ht="12.75">
      <c r="A62" s="116">
        <v>15</v>
      </c>
      <c r="B62" s="280" t="s">
        <v>356</v>
      </c>
      <c r="C62" s="167">
        <v>2021</v>
      </c>
      <c r="D62" s="376">
        <v>463.71</v>
      </c>
      <c r="E62" s="57"/>
    </row>
    <row r="63" spans="1:5" s="47" customFormat="1" ht="12.75">
      <c r="A63" s="116">
        <v>16</v>
      </c>
      <c r="B63" s="280" t="s">
        <v>518</v>
      </c>
      <c r="C63" s="167">
        <v>2022</v>
      </c>
      <c r="D63" s="271">
        <v>107256</v>
      </c>
      <c r="E63" s="57"/>
    </row>
    <row r="64" spans="1:5" s="47" customFormat="1" ht="12.75">
      <c r="A64" s="116">
        <v>17</v>
      </c>
      <c r="B64" s="280" t="s">
        <v>519</v>
      </c>
      <c r="C64" s="324">
        <v>2022</v>
      </c>
      <c r="D64" s="376">
        <v>172.11</v>
      </c>
      <c r="E64" s="57"/>
    </row>
    <row r="65" spans="1:5" s="47" customFormat="1" ht="12.75">
      <c r="A65" s="116">
        <v>18</v>
      </c>
      <c r="B65" s="280" t="s">
        <v>520</v>
      </c>
      <c r="C65" s="324">
        <v>2022</v>
      </c>
      <c r="D65" s="376">
        <v>220.17</v>
      </c>
      <c r="E65" s="57"/>
    </row>
    <row r="66" spans="1:5" s="47" customFormat="1" ht="12.75">
      <c r="A66" s="116">
        <v>19</v>
      </c>
      <c r="B66" s="280" t="s">
        <v>691</v>
      </c>
      <c r="C66" s="324">
        <v>2022</v>
      </c>
      <c r="D66" s="376">
        <v>16885.44</v>
      </c>
      <c r="E66" s="57"/>
    </row>
    <row r="67" spans="1:5" s="47" customFormat="1" ht="12.75">
      <c r="A67" s="116">
        <v>20</v>
      </c>
      <c r="B67" s="278" t="s">
        <v>692</v>
      </c>
      <c r="C67" s="252">
        <v>2023</v>
      </c>
      <c r="D67" s="255">
        <v>2559.58</v>
      </c>
      <c r="E67" s="57"/>
    </row>
    <row r="68" spans="1:5" s="47" customFormat="1" ht="12.75">
      <c r="A68" s="116">
        <v>21</v>
      </c>
      <c r="B68" s="278" t="s">
        <v>693</v>
      </c>
      <c r="C68" s="252">
        <v>2020</v>
      </c>
      <c r="D68" s="255">
        <v>299</v>
      </c>
      <c r="E68" s="57"/>
    </row>
    <row r="69" spans="1:5" s="47" customFormat="1" ht="12.75">
      <c r="A69" s="116">
        <v>22</v>
      </c>
      <c r="B69" s="278" t="s">
        <v>693</v>
      </c>
      <c r="C69" s="252">
        <v>2020</v>
      </c>
      <c r="D69" s="255">
        <v>299</v>
      </c>
      <c r="E69" s="57"/>
    </row>
    <row r="70" spans="1:5" s="47" customFormat="1" ht="12.75">
      <c r="A70" s="116">
        <v>23</v>
      </c>
      <c r="B70" s="278" t="s">
        <v>694</v>
      </c>
      <c r="C70" s="252">
        <v>2020</v>
      </c>
      <c r="D70" s="255">
        <v>2558.4</v>
      </c>
      <c r="E70" s="57"/>
    </row>
    <row r="71" spans="1:5" s="47" customFormat="1" ht="12.75">
      <c r="A71" s="116">
        <v>24</v>
      </c>
      <c r="B71" s="278" t="s">
        <v>695</v>
      </c>
      <c r="C71" s="252">
        <v>2022</v>
      </c>
      <c r="D71" s="255">
        <v>2600</v>
      </c>
      <c r="E71" s="57"/>
    </row>
    <row r="72" spans="1:5" s="47" customFormat="1" ht="12.75">
      <c r="A72" s="116">
        <v>25</v>
      </c>
      <c r="B72" s="278" t="s">
        <v>694</v>
      </c>
      <c r="C72" s="252">
        <v>2022</v>
      </c>
      <c r="D72" s="255">
        <v>2600</v>
      </c>
      <c r="E72" s="57"/>
    </row>
    <row r="73" spans="1:5" s="47" customFormat="1" ht="12.75">
      <c r="A73" s="116">
        <v>26</v>
      </c>
      <c r="B73" s="278" t="s">
        <v>696</v>
      </c>
      <c r="C73" s="252">
        <v>2022</v>
      </c>
      <c r="D73" s="255">
        <v>823.9</v>
      </c>
      <c r="E73" s="57"/>
    </row>
    <row r="74" spans="1:5" s="47" customFormat="1" ht="12.75">
      <c r="A74" s="116">
        <v>27</v>
      </c>
      <c r="B74" s="278" t="s">
        <v>697</v>
      </c>
      <c r="C74" s="252">
        <v>2022</v>
      </c>
      <c r="D74" s="255">
        <v>3799</v>
      </c>
      <c r="E74" s="57"/>
    </row>
    <row r="75" spans="1:5" s="47" customFormat="1" ht="12.75">
      <c r="A75" s="116">
        <v>28</v>
      </c>
      <c r="B75" s="278" t="s">
        <v>698</v>
      </c>
      <c r="C75" s="252">
        <v>2020</v>
      </c>
      <c r="D75" s="255">
        <v>2829</v>
      </c>
      <c r="E75" s="57"/>
    </row>
    <row r="76" spans="1:5" s="47" customFormat="1" ht="12.75">
      <c r="A76" s="116">
        <v>29</v>
      </c>
      <c r="B76" s="278" t="s">
        <v>699</v>
      </c>
      <c r="C76" s="252">
        <v>2021</v>
      </c>
      <c r="D76" s="255">
        <v>2521.5</v>
      </c>
      <c r="E76" s="57"/>
    </row>
    <row r="77" spans="1:5" s="47" customFormat="1" ht="12.75">
      <c r="A77" s="116">
        <v>30</v>
      </c>
      <c r="B77" s="278" t="s">
        <v>700</v>
      </c>
      <c r="C77" s="252">
        <v>2019</v>
      </c>
      <c r="D77" s="255">
        <v>1049.98</v>
      </c>
      <c r="E77" s="57"/>
    </row>
    <row r="78" spans="1:5" s="47" customFormat="1" ht="12.75">
      <c r="A78" s="116">
        <v>31</v>
      </c>
      <c r="B78" s="278" t="s">
        <v>701</v>
      </c>
      <c r="C78" s="252">
        <v>2021</v>
      </c>
      <c r="D78" s="255">
        <v>2521.5</v>
      </c>
      <c r="E78" s="57"/>
    </row>
    <row r="79" spans="1:5" s="47" customFormat="1" ht="12.75">
      <c r="A79" s="116">
        <v>32</v>
      </c>
      <c r="B79" s="278" t="s">
        <v>702</v>
      </c>
      <c r="C79" s="252">
        <v>2022</v>
      </c>
      <c r="D79" s="255">
        <v>3799</v>
      </c>
      <c r="E79" s="57"/>
    </row>
    <row r="80" spans="1:5" s="47" customFormat="1" ht="12.75">
      <c r="A80" s="116">
        <v>33</v>
      </c>
      <c r="B80" s="278" t="s">
        <v>703</v>
      </c>
      <c r="C80" s="252">
        <v>2020</v>
      </c>
      <c r="D80" s="255">
        <v>3000</v>
      </c>
      <c r="E80" s="57"/>
    </row>
    <row r="81" spans="1:5" s="47" customFormat="1" ht="12.75">
      <c r="A81" s="116">
        <v>34</v>
      </c>
      <c r="B81" s="278" t="s">
        <v>704</v>
      </c>
      <c r="C81" s="252">
        <v>2023</v>
      </c>
      <c r="D81" s="255">
        <v>929.88</v>
      </c>
      <c r="E81" s="57"/>
    </row>
    <row r="82" spans="1:5" s="47" customFormat="1" ht="12.75">
      <c r="A82" s="116">
        <v>35</v>
      </c>
      <c r="B82" s="278" t="s">
        <v>705</v>
      </c>
      <c r="C82" s="252">
        <v>2021</v>
      </c>
      <c r="D82" s="255">
        <v>3500</v>
      </c>
      <c r="E82" s="57"/>
    </row>
    <row r="83" spans="1:5" s="47" customFormat="1" ht="12.75">
      <c r="A83" s="116">
        <v>36</v>
      </c>
      <c r="B83" s="278" t="s">
        <v>705</v>
      </c>
      <c r="C83" s="252">
        <v>2021</v>
      </c>
      <c r="D83" s="255">
        <v>3500</v>
      </c>
      <c r="E83" s="57"/>
    </row>
    <row r="84" spans="1:4" s="47" customFormat="1" ht="26.25">
      <c r="A84" s="116">
        <v>37</v>
      </c>
      <c r="B84" s="278" t="s">
        <v>690</v>
      </c>
      <c r="C84" s="252">
        <v>2019</v>
      </c>
      <c r="D84" s="255">
        <v>139.99</v>
      </c>
    </row>
    <row r="85" spans="1:5" ht="12.75">
      <c r="A85" s="24"/>
      <c r="B85" s="25" t="s">
        <v>7</v>
      </c>
      <c r="C85" s="24"/>
      <c r="D85" s="59">
        <f>SUM(D48:D84)</f>
        <v>202893.28999999998</v>
      </c>
      <c r="E85" s="57"/>
    </row>
    <row r="86" spans="1:5" ht="12.75" customHeight="1">
      <c r="A86" s="503" t="s">
        <v>710</v>
      </c>
      <c r="B86" s="503"/>
      <c r="C86" s="503"/>
      <c r="D86" s="503"/>
      <c r="E86" s="57"/>
    </row>
    <row r="87" spans="1:5" s="273" customFormat="1" ht="30" customHeight="1">
      <c r="A87" s="295" t="s">
        <v>0</v>
      </c>
      <c r="B87" s="295" t="s">
        <v>13</v>
      </c>
      <c r="C87" s="295" t="s">
        <v>10</v>
      </c>
      <c r="D87" s="275" t="s">
        <v>11</v>
      </c>
      <c r="E87" s="274"/>
    </row>
    <row r="88" spans="1:5" ht="12.75">
      <c r="A88" s="109">
        <v>1</v>
      </c>
      <c r="B88" s="277" t="s">
        <v>706</v>
      </c>
      <c r="C88" s="281">
        <v>2019</v>
      </c>
      <c r="D88" s="282">
        <v>26746.51</v>
      </c>
      <c r="E88" s="57"/>
    </row>
    <row r="89" spans="1:5" ht="12.75">
      <c r="A89" s="109">
        <v>2</v>
      </c>
      <c r="B89" s="277" t="s">
        <v>707</v>
      </c>
      <c r="C89" s="281">
        <v>2020</v>
      </c>
      <c r="D89" s="282">
        <v>25568.48</v>
      </c>
      <c r="E89" s="57"/>
    </row>
    <row r="90" spans="1:5" ht="26.25">
      <c r="A90" s="109">
        <v>3</v>
      </c>
      <c r="B90" s="277" t="s">
        <v>708</v>
      </c>
      <c r="C90" s="281">
        <v>2021</v>
      </c>
      <c r="D90" s="282">
        <v>29989.99</v>
      </c>
      <c r="E90" s="57"/>
    </row>
    <row r="91" spans="1:5" ht="12.75">
      <c r="A91" s="109">
        <v>4</v>
      </c>
      <c r="B91" s="277" t="s">
        <v>709</v>
      </c>
      <c r="C91" s="281">
        <v>2022</v>
      </c>
      <c r="D91" s="282">
        <v>36648.91</v>
      </c>
      <c r="E91" s="57"/>
    </row>
    <row r="92" spans="1:5" ht="12.75">
      <c r="A92" s="24"/>
      <c r="B92" s="25" t="s">
        <v>7</v>
      </c>
      <c r="C92" s="24"/>
      <c r="D92" s="59">
        <f>SUM(D88:D91)</f>
        <v>118953.89</v>
      </c>
      <c r="E92" s="57"/>
    </row>
    <row r="93" spans="1:5" s="389" customFormat="1" ht="12.75">
      <c r="A93" s="384" t="s">
        <v>62</v>
      </c>
      <c r="B93" s="385"/>
      <c r="C93" s="386"/>
      <c r="D93" s="387"/>
      <c r="E93" s="388"/>
    </row>
    <row r="94" spans="1:5" ht="12.75" customHeight="1">
      <c r="A94" s="503" t="s">
        <v>988</v>
      </c>
      <c r="B94" s="503"/>
      <c r="C94" s="503"/>
      <c r="D94" s="503"/>
      <c r="E94" s="57"/>
    </row>
    <row r="95" spans="1:5" ht="26.25">
      <c r="A95" s="295" t="s">
        <v>0</v>
      </c>
      <c r="B95" s="295" t="s">
        <v>9</v>
      </c>
      <c r="C95" s="295" t="s">
        <v>10</v>
      </c>
      <c r="D95" s="275" t="s">
        <v>11</v>
      </c>
      <c r="E95" s="57"/>
    </row>
    <row r="96" spans="1:5" ht="12.75">
      <c r="A96" s="107">
        <v>1</v>
      </c>
      <c r="B96" s="126" t="s">
        <v>116</v>
      </c>
      <c r="C96" s="107">
        <v>2019</v>
      </c>
      <c r="D96" s="117">
        <v>703.56</v>
      </c>
      <c r="E96" s="57"/>
    </row>
    <row r="97" spans="1:5" ht="12.75">
      <c r="A97" s="107">
        <v>2</v>
      </c>
      <c r="B97" s="126" t="s">
        <v>117</v>
      </c>
      <c r="C97" s="107">
        <v>2019</v>
      </c>
      <c r="D97" s="117">
        <v>2102.7</v>
      </c>
      <c r="E97" s="57"/>
    </row>
    <row r="98" spans="1:5" ht="12.75">
      <c r="A98" s="107">
        <v>3</v>
      </c>
      <c r="B98" s="126" t="s">
        <v>118</v>
      </c>
      <c r="C98" s="107">
        <v>2019</v>
      </c>
      <c r="D98" s="117">
        <v>430.5</v>
      </c>
      <c r="E98" s="57"/>
    </row>
    <row r="99" spans="1:5" ht="12.75">
      <c r="A99" s="107">
        <v>4</v>
      </c>
      <c r="B99" s="126" t="s">
        <v>119</v>
      </c>
      <c r="C99" s="107">
        <v>2019</v>
      </c>
      <c r="D99" s="117">
        <v>2783.49</v>
      </c>
      <c r="E99" s="57"/>
    </row>
    <row r="100" spans="1:5" ht="12.75">
      <c r="A100" s="107">
        <v>5</v>
      </c>
      <c r="B100" s="126" t="s">
        <v>204</v>
      </c>
      <c r="C100" s="107">
        <v>2019</v>
      </c>
      <c r="D100" s="117">
        <v>59.99</v>
      </c>
      <c r="E100" s="57"/>
    </row>
    <row r="101" spans="1:5" ht="12.75">
      <c r="A101" s="107">
        <v>6</v>
      </c>
      <c r="B101" s="126" t="s">
        <v>204</v>
      </c>
      <c r="C101" s="107">
        <v>2019</v>
      </c>
      <c r="D101" s="117">
        <v>59.99</v>
      </c>
      <c r="E101" s="57"/>
    </row>
    <row r="102" spans="1:4" ht="12.75">
      <c r="A102" s="107">
        <v>7</v>
      </c>
      <c r="B102" s="126" t="s">
        <v>205</v>
      </c>
      <c r="C102" s="107">
        <v>2019</v>
      </c>
      <c r="D102" s="117">
        <v>218.94</v>
      </c>
    </row>
    <row r="103" spans="1:4" ht="12.75">
      <c r="A103" s="107">
        <v>8</v>
      </c>
      <c r="B103" s="212" t="s">
        <v>205</v>
      </c>
      <c r="C103" s="107">
        <v>2019</v>
      </c>
      <c r="D103" s="263">
        <v>218.94</v>
      </c>
    </row>
    <row r="104" spans="1:4" ht="12.75">
      <c r="A104" s="107">
        <v>9</v>
      </c>
      <c r="B104" s="212" t="s">
        <v>205</v>
      </c>
      <c r="C104" s="107">
        <v>2019</v>
      </c>
      <c r="D104" s="263">
        <v>218.94</v>
      </c>
    </row>
    <row r="105" spans="1:4" ht="12.75">
      <c r="A105" s="107">
        <v>10</v>
      </c>
      <c r="B105" s="126" t="s">
        <v>107</v>
      </c>
      <c r="C105" s="107">
        <v>2019</v>
      </c>
      <c r="D105" s="117">
        <v>119.99</v>
      </c>
    </row>
    <row r="106" spans="1:4" ht="12.75">
      <c r="A106" s="107">
        <v>11</v>
      </c>
      <c r="B106" s="126" t="s">
        <v>713</v>
      </c>
      <c r="C106" s="107">
        <v>2019</v>
      </c>
      <c r="D106" s="117">
        <v>2505.51</v>
      </c>
    </row>
    <row r="107" spans="1:4" ht="12.75">
      <c r="A107" s="107">
        <v>12</v>
      </c>
      <c r="B107" s="126" t="s">
        <v>206</v>
      </c>
      <c r="C107" s="107">
        <v>2020</v>
      </c>
      <c r="D107" s="117">
        <v>2686.39</v>
      </c>
    </row>
    <row r="108" spans="1:4" ht="12.75">
      <c r="A108" s="107">
        <v>13</v>
      </c>
      <c r="B108" s="126" t="s">
        <v>206</v>
      </c>
      <c r="C108" s="107">
        <v>2020</v>
      </c>
      <c r="D108" s="117">
        <v>2686.4</v>
      </c>
    </row>
    <row r="109" spans="1:4" ht="12.75">
      <c r="A109" s="107">
        <v>14</v>
      </c>
      <c r="B109" s="126" t="s">
        <v>206</v>
      </c>
      <c r="C109" s="107">
        <v>2020</v>
      </c>
      <c r="D109" s="117">
        <v>2686.39</v>
      </c>
    </row>
    <row r="110" spans="1:4" ht="12.75">
      <c r="A110" s="107">
        <v>15</v>
      </c>
      <c r="B110" s="126" t="s">
        <v>207</v>
      </c>
      <c r="C110" s="107">
        <v>2020</v>
      </c>
      <c r="D110" s="117">
        <v>1405.89</v>
      </c>
    </row>
    <row r="111" spans="1:4" ht="12.75">
      <c r="A111" s="107">
        <v>16</v>
      </c>
      <c r="B111" s="126" t="s">
        <v>714</v>
      </c>
      <c r="C111" s="107">
        <v>2020</v>
      </c>
      <c r="D111" s="117">
        <v>2953</v>
      </c>
    </row>
    <row r="112" spans="1:4" ht="12.75">
      <c r="A112" s="107">
        <v>17</v>
      </c>
      <c r="B112" s="126" t="s">
        <v>715</v>
      </c>
      <c r="C112" s="107">
        <v>2021</v>
      </c>
      <c r="D112" s="117">
        <v>1199</v>
      </c>
    </row>
    <row r="113" spans="1:4" ht="12.75">
      <c r="A113" s="107">
        <v>18</v>
      </c>
      <c r="B113" s="126" t="s">
        <v>521</v>
      </c>
      <c r="C113" s="107">
        <v>2022</v>
      </c>
      <c r="D113" s="117">
        <v>3856.05</v>
      </c>
    </row>
    <row r="114" spans="1:4" ht="12.75">
      <c r="A114" s="107">
        <v>19</v>
      </c>
      <c r="B114" s="126" t="s">
        <v>521</v>
      </c>
      <c r="C114" s="107">
        <v>2022</v>
      </c>
      <c r="D114" s="117">
        <v>3856.05</v>
      </c>
    </row>
    <row r="115" spans="1:4" ht="12.75">
      <c r="A115" s="107">
        <v>20</v>
      </c>
      <c r="B115" s="126" t="s">
        <v>522</v>
      </c>
      <c r="C115" s="107">
        <v>2022</v>
      </c>
      <c r="D115" s="117">
        <v>3294.43</v>
      </c>
    </row>
    <row r="116" spans="1:4" ht="12.75">
      <c r="A116" s="107">
        <v>21</v>
      </c>
      <c r="B116" s="126" t="s">
        <v>522</v>
      </c>
      <c r="C116" s="107">
        <v>2022</v>
      </c>
      <c r="D116" s="117">
        <v>3294.43</v>
      </c>
    </row>
    <row r="117" spans="1:4" ht="12.75">
      <c r="A117" s="107">
        <v>22</v>
      </c>
      <c r="B117" s="126" t="s">
        <v>523</v>
      </c>
      <c r="C117" s="107">
        <v>2022</v>
      </c>
      <c r="D117" s="117">
        <v>5723.19</v>
      </c>
    </row>
    <row r="118" spans="1:4" ht="12.75">
      <c r="A118" s="107">
        <v>23</v>
      </c>
      <c r="B118" s="126" t="s">
        <v>524</v>
      </c>
      <c r="C118" s="107">
        <v>2022</v>
      </c>
      <c r="D118" s="117">
        <v>159.99</v>
      </c>
    </row>
    <row r="119" spans="1:4" ht="12.75">
      <c r="A119" s="107">
        <v>24</v>
      </c>
      <c r="B119" s="126" t="s">
        <v>716</v>
      </c>
      <c r="C119" s="107">
        <v>2022</v>
      </c>
      <c r="D119" s="117">
        <v>668.71</v>
      </c>
    </row>
    <row r="120" spans="1:4" ht="12.75">
      <c r="A120" s="107">
        <v>25</v>
      </c>
      <c r="B120" s="126" t="s">
        <v>717</v>
      </c>
      <c r="C120" s="107">
        <v>2022</v>
      </c>
      <c r="D120" s="117">
        <v>3087.86</v>
      </c>
    </row>
    <row r="121" spans="1:4" ht="12.75">
      <c r="A121" s="107">
        <v>26</v>
      </c>
      <c r="B121" s="126" t="s">
        <v>716</v>
      </c>
      <c r="C121" s="107">
        <v>2022</v>
      </c>
      <c r="D121" s="117">
        <v>668.71</v>
      </c>
    </row>
    <row r="122" spans="1:4" ht="12.75">
      <c r="A122" s="107">
        <v>27</v>
      </c>
      <c r="B122" s="126" t="s">
        <v>718</v>
      </c>
      <c r="C122" s="107">
        <v>2022</v>
      </c>
      <c r="D122" s="117">
        <v>1100.72</v>
      </c>
    </row>
    <row r="123" spans="1:4" ht="12.75">
      <c r="A123" s="107">
        <v>28</v>
      </c>
      <c r="B123" s="126" t="s">
        <v>719</v>
      </c>
      <c r="C123" s="107">
        <v>2022</v>
      </c>
      <c r="D123" s="117">
        <v>344.4</v>
      </c>
    </row>
    <row r="124" spans="1:4" ht="12.75">
      <c r="A124" s="107">
        <v>29</v>
      </c>
      <c r="B124" s="126" t="s">
        <v>719</v>
      </c>
      <c r="C124" s="107">
        <v>2022</v>
      </c>
      <c r="D124" s="117">
        <v>516.6</v>
      </c>
    </row>
    <row r="125" spans="1:4" ht="12.75">
      <c r="A125" s="107">
        <v>30</v>
      </c>
      <c r="B125" s="126" t="s">
        <v>720</v>
      </c>
      <c r="C125" s="107">
        <v>2022</v>
      </c>
      <c r="D125" s="117">
        <v>1345</v>
      </c>
    </row>
    <row r="126" spans="1:4" ht="12.75">
      <c r="A126" s="107">
        <v>31</v>
      </c>
      <c r="B126" s="126" t="s">
        <v>721</v>
      </c>
      <c r="C126" s="107">
        <v>2022</v>
      </c>
      <c r="D126" s="117">
        <v>572.8</v>
      </c>
    </row>
    <row r="127" spans="1:4" ht="12.75">
      <c r="A127" s="107">
        <v>32</v>
      </c>
      <c r="B127" s="126" t="s">
        <v>719</v>
      </c>
      <c r="C127" s="107">
        <v>2022</v>
      </c>
      <c r="D127" s="117">
        <v>516.6</v>
      </c>
    </row>
    <row r="128" spans="1:4" ht="12.75">
      <c r="A128" s="107">
        <v>33</v>
      </c>
      <c r="B128" s="126" t="s">
        <v>722</v>
      </c>
      <c r="C128" s="107">
        <v>2023</v>
      </c>
      <c r="D128" s="117">
        <v>565.8</v>
      </c>
    </row>
    <row r="129" spans="1:4" ht="12.75">
      <c r="A129" s="107">
        <v>34</v>
      </c>
      <c r="B129" s="126" t="s">
        <v>723</v>
      </c>
      <c r="C129" s="107">
        <v>2023</v>
      </c>
      <c r="D129" s="117">
        <v>1499</v>
      </c>
    </row>
    <row r="130" spans="1:4" ht="12.75">
      <c r="A130" s="24"/>
      <c r="B130" s="25" t="s">
        <v>7</v>
      </c>
      <c r="C130" s="24"/>
      <c r="D130" s="59">
        <f>SUM(D96:D129)</f>
        <v>54109.96</v>
      </c>
    </row>
    <row r="131" spans="1:5" ht="12.75" customHeight="1">
      <c r="A131" s="503" t="s">
        <v>989</v>
      </c>
      <c r="B131" s="503"/>
      <c r="C131" s="503"/>
      <c r="D131" s="503"/>
      <c r="E131" s="57"/>
    </row>
    <row r="132" spans="1:5" ht="26.25">
      <c r="A132" s="295" t="s">
        <v>0</v>
      </c>
      <c r="B132" s="295" t="s">
        <v>12</v>
      </c>
      <c r="C132" s="295" t="s">
        <v>10</v>
      </c>
      <c r="D132" s="275" t="s">
        <v>11</v>
      </c>
      <c r="E132" s="57"/>
    </row>
    <row r="133" spans="1:5" ht="12.75">
      <c r="A133" s="107">
        <v>1</v>
      </c>
      <c r="B133" s="126" t="s">
        <v>208</v>
      </c>
      <c r="C133" s="107">
        <v>2020</v>
      </c>
      <c r="D133" s="117">
        <v>936.99</v>
      </c>
      <c r="E133" s="57"/>
    </row>
    <row r="134" spans="1:5" ht="12.75">
      <c r="A134" s="107">
        <v>2</v>
      </c>
      <c r="B134" s="126" t="s">
        <v>209</v>
      </c>
      <c r="C134" s="107">
        <v>2020</v>
      </c>
      <c r="D134" s="117">
        <v>2633</v>
      </c>
      <c r="E134" s="57"/>
    </row>
    <row r="135" spans="1:5" ht="12.75">
      <c r="A135" s="107">
        <v>3</v>
      </c>
      <c r="B135" s="126" t="s">
        <v>209</v>
      </c>
      <c r="C135" s="107">
        <v>2020</v>
      </c>
      <c r="D135" s="117">
        <v>2633</v>
      </c>
      <c r="E135" s="57"/>
    </row>
    <row r="136" spans="1:5" ht="12.75">
      <c r="A136" s="107">
        <v>4</v>
      </c>
      <c r="B136" s="126" t="s">
        <v>210</v>
      </c>
      <c r="C136" s="107">
        <v>2020</v>
      </c>
      <c r="D136" s="117">
        <v>269.37</v>
      </c>
      <c r="E136" s="57"/>
    </row>
    <row r="137" spans="1:5" ht="12.75">
      <c r="A137" s="107">
        <v>5</v>
      </c>
      <c r="B137" s="126" t="s">
        <v>357</v>
      </c>
      <c r="C137" s="107">
        <v>2020</v>
      </c>
      <c r="D137" s="117">
        <v>899</v>
      </c>
      <c r="E137" s="57"/>
    </row>
    <row r="138" spans="1:5" ht="12.75">
      <c r="A138" s="107">
        <v>6</v>
      </c>
      <c r="B138" s="126" t="s">
        <v>358</v>
      </c>
      <c r="C138" s="107">
        <v>2020</v>
      </c>
      <c r="D138" s="117">
        <v>3100.01</v>
      </c>
      <c r="E138" s="57"/>
    </row>
    <row r="139" spans="1:5" ht="12.75">
      <c r="A139" s="107">
        <v>7</v>
      </c>
      <c r="B139" s="126" t="s">
        <v>525</v>
      </c>
      <c r="C139" s="107">
        <v>2022</v>
      </c>
      <c r="D139" s="117">
        <v>1250</v>
      </c>
      <c r="E139" s="57"/>
    </row>
    <row r="140" spans="1:5" ht="12.75">
      <c r="A140" s="107">
        <v>8</v>
      </c>
      <c r="B140" s="126" t="s">
        <v>526</v>
      </c>
      <c r="C140" s="107">
        <v>2022</v>
      </c>
      <c r="D140" s="117">
        <v>469.99</v>
      </c>
      <c r="E140" s="57"/>
    </row>
    <row r="141" spans="1:5" ht="12.75">
      <c r="A141" s="107">
        <v>9</v>
      </c>
      <c r="B141" s="126" t="s">
        <v>526</v>
      </c>
      <c r="C141" s="107">
        <v>2022</v>
      </c>
      <c r="D141" s="117">
        <v>469.99</v>
      </c>
      <c r="E141" s="57"/>
    </row>
    <row r="142" spans="1:5" ht="12.75">
      <c r="A142" s="107">
        <v>10</v>
      </c>
      <c r="B142" s="126" t="s">
        <v>527</v>
      </c>
      <c r="C142" s="107">
        <v>2022</v>
      </c>
      <c r="D142" s="117">
        <v>399.99</v>
      </c>
      <c r="E142" s="57"/>
    </row>
    <row r="143" spans="1:5" ht="12.75">
      <c r="A143" s="107">
        <v>11</v>
      </c>
      <c r="B143" s="126" t="s">
        <v>528</v>
      </c>
      <c r="C143" s="107">
        <v>2022</v>
      </c>
      <c r="D143" s="117">
        <v>3557.16</v>
      </c>
      <c r="E143" s="57"/>
    </row>
    <row r="144" spans="1:5" ht="12.75">
      <c r="A144" s="107">
        <v>12</v>
      </c>
      <c r="B144" s="126" t="s">
        <v>528</v>
      </c>
      <c r="C144" s="107">
        <v>2022</v>
      </c>
      <c r="D144" s="117">
        <v>3557.16</v>
      </c>
      <c r="E144" s="57"/>
    </row>
    <row r="145" spans="1:5" ht="12.75">
      <c r="A145" s="107">
        <v>13</v>
      </c>
      <c r="B145" s="126" t="s">
        <v>528</v>
      </c>
      <c r="C145" s="107">
        <v>2022</v>
      </c>
      <c r="D145" s="117">
        <v>3557.16</v>
      </c>
      <c r="E145" s="57"/>
    </row>
    <row r="146" spans="1:5" ht="12.75">
      <c r="A146" s="107">
        <v>14</v>
      </c>
      <c r="B146" s="126" t="s">
        <v>528</v>
      </c>
      <c r="C146" s="107">
        <v>2022</v>
      </c>
      <c r="D146" s="117">
        <v>3557.16</v>
      </c>
      <c r="E146" s="57"/>
    </row>
    <row r="147" spans="1:5" ht="12.75">
      <c r="A147" s="107">
        <v>15</v>
      </c>
      <c r="B147" s="126" t="s">
        <v>529</v>
      </c>
      <c r="C147" s="107">
        <v>2022</v>
      </c>
      <c r="D147" s="117">
        <v>444</v>
      </c>
      <c r="E147" s="57"/>
    </row>
    <row r="148" spans="1:5" ht="12.75">
      <c r="A148" s="107">
        <v>16</v>
      </c>
      <c r="B148" s="126" t="s">
        <v>529</v>
      </c>
      <c r="C148" s="107">
        <v>2022</v>
      </c>
      <c r="D148" s="117">
        <v>444</v>
      </c>
      <c r="E148" s="57"/>
    </row>
    <row r="149" spans="1:5" ht="12.75">
      <c r="A149" s="107">
        <v>17</v>
      </c>
      <c r="B149" s="126" t="s">
        <v>529</v>
      </c>
      <c r="C149" s="107">
        <v>2022</v>
      </c>
      <c r="D149" s="117">
        <v>444</v>
      </c>
      <c r="E149" s="57"/>
    </row>
    <row r="150" spans="1:5" ht="12.75">
      <c r="A150" s="107">
        <v>18</v>
      </c>
      <c r="B150" s="126" t="s">
        <v>529</v>
      </c>
      <c r="C150" s="107">
        <v>2022</v>
      </c>
      <c r="D150" s="117">
        <v>409</v>
      </c>
      <c r="E150" s="57"/>
    </row>
    <row r="151" spans="1:5" ht="12.75">
      <c r="A151" s="107">
        <v>19</v>
      </c>
      <c r="B151" s="126" t="s">
        <v>529</v>
      </c>
      <c r="C151" s="107">
        <v>2022</v>
      </c>
      <c r="D151" s="117">
        <v>409</v>
      </c>
      <c r="E151" s="57"/>
    </row>
    <row r="152" spans="1:5" ht="12.75">
      <c r="A152" s="107">
        <v>20</v>
      </c>
      <c r="B152" s="126" t="s">
        <v>529</v>
      </c>
      <c r="C152" s="107">
        <v>2022</v>
      </c>
      <c r="D152" s="117">
        <v>409</v>
      </c>
      <c r="E152" s="57"/>
    </row>
    <row r="153" spans="1:5" ht="12.75">
      <c r="A153" s="107">
        <v>21</v>
      </c>
      <c r="B153" s="126" t="s">
        <v>529</v>
      </c>
      <c r="C153" s="107">
        <v>2022</v>
      </c>
      <c r="D153" s="117">
        <v>409</v>
      </c>
      <c r="E153" s="57"/>
    </row>
    <row r="154" spans="1:5" ht="12.75">
      <c r="A154" s="107">
        <v>22</v>
      </c>
      <c r="B154" s="126" t="s">
        <v>529</v>
      </c>
      <c r="C154" s="107">
        <v>2022</v>
      </c>
      <c r="D154" s="117">
        <v>409</v>
      </c>
      <c r="E154" s="57"/>
    </row>
    <row r="155" spans="1:5" ht="12.75">
      <c r="A155" s="107">
        <v>23</v>
      </c>
      <c r="B155" s="126" t="s">
        <v>529</v>
      </c>
      <c r="C155" s="107">
        <v>2022</v>
      </c>
      <c r="D155" s="117">
        <v>409</v>
      </c>
      <c r="E155" s="57"/>
    </row>
    <row r="156" spans="1:5" ht="12.75">
      <c r="A156" s="107">
        <v>24</v>
      </c>
      <c r="B156" s="126" t="s">
        <v>529</v>
      </c>
      <c r="C156" s="107">
        <v>2022</v>
      </c>
      <c r="D156" s="117">
        <v>409</v>
      </c>
      <c r="E156" s="57"/>
    </row>
    <row r="157" spans="1:5" ht="12.75">
      <c r="A157" s="107">
        <v>25</v>
      </c>
      <c r="B157" s="126" t="s">
        <v>724</v>
      </c>
      <c r="C157" s="107">
        <v>2023</v>
      </c>
      <c r="D157" s="117">
        <v>4139.26</v>
      </c>
      <c r="E157" s="57"/>
    </row>
    <row r="158" spans="1:5" ht="12.75">
      <c r="A158" s="24"/>
      <c r="B158" s="25" t="s">
        <v>7</v>
      </c>
      <c r="C158" s="24"/>
      <c r="D158" s="59">
        <f>SUM(D133:D157)</f>
        <v>35624.24</v>
      </c>
      <c r="E158" s="57"/>
    </row>
    <row r="159" spans="1:5" ht="12.75" customHeight="1">
      <c r="A159" s="503" t="s">
        <v>710</v>
      </c>
      <c r="B159" s="503"/>
      <c r="C159" s="503"/>
      <c r="D159" s="503"/>
      <c r="E159" s="57"/>
    </row>
    <row r="160" spans="1:5" ht="26.25">
      <c r="A160" s="295" t="s">
        <v>0</v>
      </c>
      <c r="B160" s="295" t="s">
        <v>13</v>
      </c>
      <c r="C160" s="295" t="s">
        <v>10</v>
      </c>
      <c r="D160" s="275" t="s">
        <v>11</v>
      </c>
      <c r="E160" s="57"/>
    </row>
    <row r="161" spans="1:5" ht="39">
      <c r="A161" s="114">
        <v>1</v>
      </c>
      <c r="B161" s="126" t="s">
        <v>725</v>
      </c>
      <c r="C161" s="107" t="s">
        <v>726</v>
      </c>
      <c r="D161" s="117">
        <v>6019.62</v>
      </c>
      <c r="E161" s="57"/>
    </row>
    <row r="162" spans="1:5" ht="12.75">
      <c r="A162" s="24"/>
      <c r="B162" s="25" t="s">
        <v>7</v>
      </c>
      <c r="C162" s="24"/>
      <c r="D162" s="59">
        <f>SUM(D161)</f>
        <v>6019.62</v>
      </c>
      <c r="E162" s="57"/>
    </row>
    <row r="163" spans="1:5" s="389" customFormat="1" ht="12.75">
      <c r="A163" s="384" t="s">
        <v>93</v>
      </c>
      <c r="B163" s="385"/>
      <c r="C163" s="386"/>
      <c r="D163" s="387"/>
      <c r="E163" s="388"/>
    </row>
    <row r="164" spans="1:5" ht="12.75" customHeight="1">
      <c r="A164" s="503" t="s">
        <v>988</v>
      </c>
      <c r="B164" s="503"/>
      <c r="C164" s="503"/>
      <c r="D164" s="503"/>
      <c r="E164" s="57"/>
    </row>
    <row r="165" spans="1:5" ht="26.25">
      <c r="A165" s="295" t="s">
        <v>0</v>
      </c>
      <c r="B165" s="295" t="s">
        <v>9</v>
      </c>
      <c r="C165" s="295" t="s">
        <v>10</v>
      </c>
      <c r="D165" s="275" t="s">
        <v>11</v>
      </c>
      <c r="E165" s="57"/>
    </row>
    <row r="166" spans="1:5" ht="12.75">
      <c r="A166" s="109">
        <v>1</v>
      </c>
      <c r="B166" s="115" t="s">
        <v>120</v>
      </c>
      <c r="C166" s="116">
        <v>2019</v>
      </c>
      <c r="D166" s="121">
        <v>553.5</v>
      </c>
      <c r="E166" s="57"/>
    </row>
    <row r="167" spans="1:5" ht="12.75">
      <c r="A167" s="109">
        <v>2</v>
      </c>
      <c r="B167" s="115" t="s">
        <v>121</v>
      </c>
      <c r="C167" s="116">
        <v>2019</v>
      </c>
      <c r="D167" s="121">
        <v>1230</v>
      </c>
      <c r="E167" s="57"/>
    </row>
    <row r="168" spans="1:5" ht="12.75">
      <c r="A168" s="109">
        <v>3</v>
      </c>
      <c r="B168" s="115" t="s">
        <v>122</v>
      </c>
      <c r="C168" s="116">
        <v>2019</v>
      </c>
      <c r="D168" s="121">
        <v>790</v>
      </c>
      <c r="E168" s="57"/>
    </row>
    <row r="169" spans="1:5" ht="12.75">
      <c r="A169" s="109">
        <v>4</v>
      </c>
      <c r="B169" s="115" t="s">
        <v>123</v>
      </c>
      <c r="C169" s="116">
        <v>2019</v>
      </c>
      <c r="D169" s="121">
        <v>350</v>
      </c>
      <c r="E169" s="57"/>
    </row>
    <row r="170" spans="1:5" ht="12.75">
      <c r="A170" s="109">
        <v>5</v>
      </c>
      <c r="B170" s="115" t="s">
        <v>124</v>
      </c>
      <c r="C170" s="116">
        <v>2019</v>
      </c>
      <c r="D170" s="121">
        <v>300</v>
      </c>
      <c r="E170" s="57"/>
    </row>
    <row r="171" spans="1:5" ht="12.75">
      <c r="A171" s="109">
        <v>6</v>
      </c>
      <c r="B171" s="115" t="s">
        <v>125</v>
      </c>
      <c r="C171" s="116">
        <v>2019</v>
      </c>
      <c r="D171" s="121">
        <v>400</v>
      </c>
      <c r="E171" s="57"/>
    </row>
    <row r="172" spans="1:5" ht="12.75">
      <c r="A172" s="109">
        <v>7</v>
      </c>
      <c r="B172" s="115" t="s">
        <v>226</v>
      </c>
      <c r="C172" s="116">
        <v>2020</v>
      </c>
      <c r="D172" s="121">
        <v>1520</v>
      </c>
      <c r="E172" s="57"/>
    </row>
    <row r="173" spans="1:5" ht="12.75">
      <c r="A173" s="109">
        <v>8</v>
      </c>
      <c r="B173" s="115" t="s">
        <v>359</v>
      </c>
      <c r="C173" s="116">
        <v>2020</v>
      </c>
      <c r="D173" s="121">
        <v>1020</v>
      </c>
      <c r="E173" s="57"/>
    </row>
    <row r="174" spans="1:5" ht="12.75">
      <c r="A174" s="109">
        <v>9</v>
      </c>
      <c r="B174" s="115" t="s">
        <v>360</v>
      </c>
      <c r="C174" s="116">
        <v>2020</v>
      </c>
      <c r="D174" s="121">
        <v>735.54</v>
      </c>
      <c r="E174" s="57"/>
    </row>
    <row r="175" spans="1:5" ht="12.75">
      <c r="A175" s="109">
        <v>10</v>
      </c>
      <c r="B175" s="115" t="s">
        <v>361</v>
      </c>
      <c r="C175" s="116">
        <v>2020</v>
      </c>
      <c r="D175" s="121">
        <v>23975.61</v>
      </c>
      <c r="E175" s="57"/>
    </row>
    <row r="176" spans="1:5" ht="12.75">
      <c r="A176" s="109">
        <v>11</v>
      </c>
      <c r="B176" s="115" t="s">
        <v>247</v>
      </c>
      <c r="C176" s="116">
        <v>2020</v>
      </c>
      <c r="D176" s="121">
        <v>1150</v>
      </c>
      <c r="E176" s="57"/>
    </row>
    <row r="177" spans="1:5" ht="12.75">
      <c r="A177" s="109">
        <v>12</v>
      </c>
      <c r="B177" s="115" t="s">
        <v>362</v>
      </c>
      <c r="C177" s="116">
        <v>2021</v>
      </c>
      <c r="D177" s="121">
        <v>385</v>
      </c>
      <c r="E177" s="57"/>
    </row>
    <row r="178" spans="1:5" ht="12.75">
      <c r="A178" s="109">
        <v>13</v>
      </c>
      <c r="B178" s="115" t="s">
        <v>363</v>
      </c>
      <c r="C178" s="116">
        <v>2021</v>
      </c>
      <c r="D178" s="121">
        <v>920</v>
      </c>
      <c r="E178" s="57"/>
    </row>
    <row r="179" spans="1:5" ht="12.75">
      <c r="A179" s="109">
        <v>14</v>
      </c>
      <c r="B179" s="115" t="s">
        <v>530</v>
      </c>
      <c r="C179" s="116">
        <v>2022</v>
      </c>
      <c r="D179" s="121">
        <v>1200</v>
      </c>
      <c r="E179" s="57"/>
    </row>
    <row r="180" spans="1:5" ht="12.75">
      <c r="A180" s="109">
        <v>15</v>
      </c>
      <c r="B180" s="115" t="s">
        <v>531</v>
      </c>
      <c r="C180" s="116">
        <v>2022</v>
      </c>
      <c r="D180" s="121">
        <v>2340</v>
      </c>
      <c r="E180" s="57"/>
    </row>
    <row r="181" spans="1:5" ht="12.75">
      <c r="A181" s="109">
        <v>16</v>
      </c>
      <c r="B181" s="115" t="s">
        <v>532</v>
      </c>
      <c r="C181" s="116">
        <v>2022</v>
      </c>
      <c r="D181" s="121">
        <v>7134.45</v>
      </c>
      <c r="E181" s="57"/>
    </row>
    <row r="182" spans="1:5" ht="12.75">
      <c r="A182" s="109">
        <v>17</v>
      </c>
      <c r="B182" s="115" t="s">
        <v>727</v>
      </c>
      <c r="C182" s="116">
        <v>2023</v>
      </c>
      <c r="D182" s="121">
        <v>1451.4</v>
      </c>
      <c r="E182" s="57"/>
    </row>
    <row r="183" spans="1:5" ht="12.75">
      <c r="A183" s="109">
        <v>18</v>
      </c>
      <c r="B183" s="115" t="s">
        <v>728</v>
      </c>
      <c r="C183" s="116">
        <v>2023</v>
      </c>
      <c r="D183" s="121">
        <v>1476</v>
      </c>
      <c r="E183" s="57"/>
    </row>
    <row r="184" spans="1:5" ht="12.75">
      <c r="A184" s="24"/>
      <c r="B184" s="25" t="s">
        <v>7</v>
      </c>
      <c r="C184" s="24"/>
      <c r="D184" s="59">
        <f>SUM(D166:D183)</f>
        <v>46931.5</v>
      </c>
      <c r="E184" s="57"/>
    </row>
    <row r="185" spans="1:5" ht="12.75" customHeight="1">
      <c r="A185" s="503" t="s">
        <v>989</v>
      </c>
      <c r="B185" s="503"/>
      <c r="C185" s="503"/>
      <c r="D185" s="503"/>
      <c r="E185" s="57"/>
    </row>
    <row r="186" spans="1:5" ht="26.25">
      <c r="A186" s="295" t="s">
        <v>0</v>
      </c>
      <c r="B186" s="295" t="s">
        <v>12</v>
      </c>
      <c r="C186" s="295" t="s">
        <v>10</v>
      </c>
      <c r="D186" s="275" t="s">
        <v>11</v>
      </c>
      <c r="E186" s="57"/>
    </row>
    <row r="187" spans="1:5" ht="12.75">
      <c r="A187" s="109">
        <v>1</v>
      </c>
      <c r="B187" s="183" t="s">
        <v>109</v>
      </c>
      <c r="C187" s="252">
        <v>2019</v>
      </c>
      <c r="D187" s="292">
        <v>2029.5</v>
      </c>
      <c r="E187" s="57"/>
    </row>
    <row r="188" spans="1:5" ht="12.75">
      <c r="A188" s="109">
        <v>2</v>
      </c>
      <c r="B188" s="183" t="s">
        <v>126</v>
      </c>
      <c r="C188" s="252">
        <v>2019</v>
      </c>
      <c r="D188" s="292">
        <v>1270</v>
      </c>
      <c r="E188" s="57"/>
    </row>
    <row r="189" spans="1:5" ht="12.75">
      <c r="A189" s="109">
        <v>3</v>
      </c>
      <c r="B189" s="183" t="s">
        <v>227</v>
      </c>
      <c r="C189" s="252">
        <v>2020</v>
      </c>
      <c r="D189" s="292">
        <v>4182</v>
      </c>
      <c r="E189" s="57"/>
    </row>
    <row r="190" spans="1:5" ht="12.75">
      <c r="A190" s="109">
        <v>4</v>
      </c>
      <c r="B190" s="183" t="s">
        <v>228</v>
      </c>
      <c r="C190" s="252">
        <v>2020</v>
      </c>
      <c r="D190" s="292">
        <v>2300</v>
      </c>
      <c r="E190" s="57"/>
    </row>
    <row r="191" spans="1:5" s="474" customFormat="1" ht="12.75">
      <c r="A191" s="469">
        <v>5</v>
      </c>
      <c r="B191" s="470" t="s">
        <v>364</v>
      </c>
      <c r="C191" s="471">
        <v>2020</v>
      </c>
      <c r="D191" s="472">
        <v>18186</v>
      </c>
      <c r="E191" s="473" t="s">
        <v>998</v>
      </c>
    </row>
    <row r="192" spans="1:5" s="474" customFormat="1" ht="12.75">
      <c r="A192" s="469">
        <v>6</v>
      </c>
      <c r="B192" s="470" t="s">
        <v>365</v>
      </c>
      <c r="C192" s="471">
        <v>2020</v>
      </c>
      <c r="D192" s="472">
        <v>15151.14</v>
      </c>
      <c r="E192" s="473" t="s">
        <v>998</v>
      </c>
    </row>
    <row r="193" spans="1:5" ht="12.75">
      <c r="A193" s="109">
        <v>7</v>
      </c>
      <c r="B193" s="293" t="s">
        <v>366</v>
      </c>
      <c r="C193" s="291">
        <v>2020</v>
      </c>
      <c r="D193" s="294">
        <v>14324.78</v>
      </c>
      <c r="E193" s="57"/>
    </row>
    <row r="194" spans="1:5" ht="12.75">
      <c r="A194" s="109">
        <v>8</v>
      </c>
      <c r="B194" s="293" t="s">
        <v>367</v>
      </c>
      <c r="C194" s="291">
        <v>2020</v>
      </c>
      <c r="D194" s="294">
        <v>28676.31</v>
      </c>
      <c r="E194" s="57"/>
    </row>
    <row r="195" spans="1:5" ht="12.75">
      <c r="A195" s="109">
        <v>9</v>
      </c>
      <c r="B195" s="293" t="s">
        <v>368</v>
      </c>
      <c r="C195" s="291">
        <v>2020</v>
      </c>
      <c r="D195" s="294">
        <v>1200</v>
      </c>
      <c r="E195" s="57"/>
    </row>
    <row r="196" spans="1:5" ht="12.75">
      <c r="A196" s="109">
        <v>10</v>
      </c>
      <c r="B196" s="293" t="s">
        <v>369</v>
      </c>
      <c r="C196" s="291">
        <v>2020</v>
      </c>
      <c r="D196" s="294">
        <v>3240</v>
      </c>
      <c r="E196" s="57"/>
    </row>
    <row r="197" spans="1:5" ht="12.75">
      <c r="A197" s="109">
        <v>11</v>
      </c>
      <c r="B197" s="293" t="s">
        <v>370</v>
      </c>
      <c r="C197" s="291">
        <v>2020</v>
      </c>
      <c r="D197" s="294">
        <v>1900</v>
      </c>
      <c r="E197" s="57"/>
    </row>
    <row r="198" spans="1:5" ht="12.75">
      <c r="A198" s="24"/>
      <c r="B198" s="25" t="s">
        <v>7</v>
      </c>
      <c r="C198" s="24"/>
      <c r="D198" s="59">
        <f>SUM(D187:D197)</f>
        <v>92459.73</v>
      </c>
      <c r="E198" s="57"/>
    </row>
    <row r="199" spans="1:5" s="389" customFormat="1" ht="12.75">
      <c r="A199" s="384" t="s">
        <v>94</v>
      </c>
      <c r="B199" s="385"/>
      <c r="C199" s="386"/>
      <c r="D199" s="387"/>
      <c r="E199" s="388"/>
    </row>
    <row r="200" spans="1:5" ht="12.75" customHeight="1">
      <c r="A200" s="503" t="s">
        <v>988</v>
      </c>
      <c r="B200" s="503"/>
      <c r="C200" s="503"/>
      <c r="D200" s="503"/>
      <c r="E200" s="57"/>
    </row>
    <row r="201" spans="1:5" ht="26.25">
      <c r="A201" s="295" t="s">
        <v>0</v>
      </c>
      <c r="B201" s="295" t="s">
        <v>9</v>
      </c>
      <c r="C201" s="295" t="s">
        <v>10</v>
      </c>
      <c r="D201" s="275" t="s">
        <v>11</v>
      </c>
      <c r="E201" s="57"/>
    </row>
    <row r="202" spans="1:5" ht="12.75">
      <c r="A202" s="109">
        <v>1</v>
      </c>
      <c r="B202" s="278" t="s">
        <v>248</v>
      </c>
      <c r="C202" s="252">
        <v>2019</v>
      </c>
      <c r="D202" s="292">
        <v>2430</v>
      </c>
      <c r="E202" s="57"/>
    </row>
    <row r="203" spans="1:5" ht="12.75">
      <c r="A203" s="109">
        <v>2</v>
      </c>
      <c r="B203" s="278" t="s">
        <v>247</v>
      </c>
      <c r="C203" s="252">
        <v>2019</v>
      </c>
      <c r="D203" s="292">
        <v>5535</v>
      </c>
      <c r="E203" s="57"/>
    </row>
    <row r="204" spans="1:5" ht="12.75">
      <c r="A204" s="109">
        <v>3</v>
      </c>
      <c r="B204" s="278" t="s">
        <v>249</v>
      </c>
      <c r="C204" s="252">
        <v>2019</v>
      </c>
      <c r="D204" s="292">
        <v>9741.01</v>
      </c>
      <c r="E204" s="57"/>
    </row>
    <row r="205" spans="1:5" ht="12.75">
      <c r="A205" s="109">
        <v>4</v>
      </c>
      <c r="B205" s="278" t="s">
        <v>96</v>
      </c>
      <c r="C205" s="252">
        <v>2019</v>
      </c>
      <c r="D205" s="292">
        <v>367.22</v>
      </c>
      <c r="E205" s="57"/>
    </row>
    <row r="206" spans="1:5" ht="12.75">
      <c r="A206" s="109">
        <v>5</v>
      </c>
      <c r="B206" s="278" t="s">
        <v>96</v>
      </c>
      <c r="C206" s="252">
        <v>2019</v>
      </c>
      <c r="D206" s="292">
        <v>367.22</v>
      </c>
      <c r="E206" s="57"/>
    </row>
    <row r="207" spans="1:5" ht="12.75">
      <c r="A207" s="109">
        <v>6</v>
      </c>
      <c r="B207" s="278" t="s">
        <v>96</v>
      </c>
      <c r="C207" s="252">
        <v>2019</v>
      </c>
      <c r="D207" s="292">
        <v>367.22</v>
      </c>
      <c r="E207" s="57"/>
    </row>
    <row r="208" spans="1:5" ht="12.75">
      <c r="A208" s="109">
        <v>7</v>
      </c>
      <c r="B208" s="278" t="s">
        <v>96</v>
      </c>
      <c r="C208" s="252">
        <v>2019</v>
      </c>
      <c r="D208" s="292">
        <v>367.22</v>
      </c>
      <c r="E208" s="57"/>
    </row>
    <row r="209" spans="1:5" ht="12.75">
      <c r="A209" s="109">
        <v>8</v>
      </c>
      <c r="B209" s="278" t="s">
        <v>96</v>
      </c>
      <c r="C209" s="252">
        <v>2019</v>
      </c>
      <c r="D209" s="292">
        <v>367.22</v>
      </c>
      <c r="E209" s="57"/>
    </row>
    <row r="210" spans="1:5" ht="12.75">
      <c r="A210" s="109">
        <v>9</v>
      </c>
      <c r="B210" s="278" t="s">
        <v>96</v>
      </c>
      <c r="C210" s="252">
        <v>2019</v>
      </c>
      <c r="D210" s="292">
        <v>367.22</v>
      </c>
      <c r="E210" s="57"/>
    </row>
    <row r="211" spans="1:5" ht="12.75">
      <c r="A211" s="109">
        <v>10</v>
      </c>
      <c r="B211" s="278" t="s">
        <v>96</v>
      </c>
      <c r="C211" s="252">
        <v>2019</v>
      </c>
      <c r="D211" s="292">
        <v>367.22</v>
      </c>
      <c r="E211" s="57"/>
    </row>
    <row r="212" spans="1:5" ht="12.75">
      <c r="A212" s="109">
        <v>11</v>
      </c>
      <c r="B212" s="278" t="s">
        <v>96</v>
      </c>
      <c r="C212" s="252">
        <v>2019</v>
      </c>
      <c r="D212" s="292">
        <v>367.22</v>
      </c>
      <c r="E212" s="57"/>
    </row>
    <row r="213" spans="1:5" ht="12.75">
      <c r="A213" s="109">
        <v>12</v>
      </c>
      <c r="B213" s="278" t="s">
        <v>96</v>
      </c>
      <c r="C213" s="252">
        <v>2019</v>
      </c>
      <c r="D213" s="292">
        <v>367.22</v>
      </c>
      <c r="E213" s="57"/>
    </row>
    <row r="214" spans="1:5" ht="12.75">
      <c r="A214" s="109">
        <v>13</v>
      </c>
      <c r="B214" s="278" t="s">
        <v>96</v>
      </c>
      <c r="C214" s="252">
        <v>2019</v>
      </c>
      <c r="D214" s="292">
        <v>367.22</v>
      </c>
      <c r="E214" s="57"/>
    </row>
    <row r="215" spans="1:5" ht="12.75">
      <c r="A215" s="109">
        <v>14</v>
      </c>
      <c r="B215" s="278" t="s">
        <v>96</v>
      </c>
      <c r="C215" s="252">
        <v>2019</v>
      </c>
      <c r="D215" s="292">
        <v>367.22</v>
      </c>
      <c r="E215" s="57"/>
    </row>
    <row r="216" spans="1:5" ht="12.75">
      <c r="A216" s="109">
        <v>15</v>
      </c>
      <c r="B216" s="278" t="s">
        <v>96</v>
      </c>
      <c r="C216" s="252">
        <v>2019</v>
      </c>
      <c r="D216" s="292">
        <v>367.22</v>
      </c>
      <c r="E216" s="57"/>
    </row>
    <row r="217" spans="1:5" ht="12.75">
      <c r="A217" s="109">
        <v>16</v>
      </c>
      <c r="B217" s="278" t="s">
        <v>249</v>
      </c>
      <c r="C217" s="252">
        <v>2019</v>
      </c>
      <c r="D217" s="292">
        <v>4760.06</v>
      </c>
      <c r="E217" s="57"/>
    </row>
    <row r="218" spans="1:5" ht="12.75">
      <c r="A218" s="109">
        <v>17</v>
      </c>
      <c r="B218" s="278" t="s">
        <v>247</v>
      </c>
      <c r="C218" s="252">
        <v>2020</v>
      </c>
      <c r="D218" s="292">
        <v>1580</v>
      </c>
      <c r="E218" s="57"/>
    </row>
    <row r="219" spans="1:5" ht="12.75">
      <c r="A219" s="109">
        <v>18</v>
      </c>
      <c r="B219" s="278" t="s">
        <v>246</v>
      </c>
      <c r="C219" s="252">
        <v>2020</v>
      </c>
      <c r="D219" s="292">
        <v>1230</v>
      </c>
      <c r="E219" s="57"/>
    </row>
    <row r="220" spans="1:5" ht="12.75">
      <c r="A220" s="109">
        <v>19</v>
      </c>
      <c r="B220" s="278" t="s">
        <v>96</v>
      </c>
      <c r="C220" s="252">
        <v>2021</v>
      </c>
      <c r="D220" s="292">
        <v>599</v>
      </c>
      <c r="E220" s="57"/>
    </row>
    <row r="221" spans="1:5" ht="12.75">
      <c r="A221" s="109">
        <v>20</v>
      </c>
      <c r="B221" s="278" t="s">
        <v>96</v>
      </c>
      <c r="C221" s="252">
        <v>2021</v>
      </c>
      <c r="D221" s="292">
        <v>599</v>
      </c>
      <c r="E221" s="57"/>
    </row>
    <row r="222" spans="1:5" ht="12.75">
      <c r="A222" s="109">
        <v>21</v>
      </c>
      <c r="B222" s="278" t="s">
        <v>730</v>
      </c>
      <c r="C222" s="252">
        <v>2023</v>
      </c>
      <c r="D222" s="292">
        <v>2843.5</v>
      </c>
      <c r="E222" s="57"/>
    </row>
    <row r="223" spans="1:5" ht="12.75">
      <c r="A223" s="109">
        <v>22</v>
      </c>
      <c r="B223" s="278" t="s">
        <v>730</v>
      </c>
      <c r="C223" s="252">
        <v>2023</v>
      </c>
      <c r="D223" s="292">
        <v>2843.5</v>
      </c>
      <c r="E223" s="57"/>
    </row>
    <row r="224" spans="1:5" ht="12.75">
      <c r="A224" s="24"/>
      <c r="B224" s="25" t="s">
        <v>7</v>
      </c>
      <c r="C224" s="24"/>
      <c r="D224" s="59">
        <f>SUM(D202:D223)</f>
        <v>36567.71000000002</v>
      </c>
      <c r="E224" s="57"/>
    </row>
    <row r="225" spans="1:5" ht="12.75" customHeight="1">
      <c r="A225" s="503" t="s">
        <v>989</v>
      </c>
      <c r="B225" s="503"/>
      <c r="C225" s="503"/>
      <c r="D225" s="503"/>
      <c r="E225" s="57"/>
    </row>
    <row r="226" spans="1:5" ht="26.25">
      <c r="A226" s="295" t="s">
        <v>0</v>
      </c>
      <c r="B226" s="295" t="s">
        <v>12</v>
      </c>
      <c r="C226" s="295" t="s">
        <v>10</v>
      </c>
      <c r="D226" s="275" t="s">
        <v>11</v>
      </c>
      <c r="E226" s="57"/>
    </row>
    <row r="227" spans="1:5" ht="12.75">
      <c r="A227" s="109">
        <v>1</v>
      </c>
      <c r="B227" s="162" t="s">
        <v>254</v>
      </c>
      <c r="C227" s="109">
        <v>2019</v>
      </c>
      <c r="D227" s="164">
        <v>1799</v>
      </c>
      <c r="E227" s="57"/>
    </row>
    <row r="228" spans="1:5" ht="12.75">
      <c r="A228" s="109">
        <v>2</v>
      </c>
      <c r="B228" s="162" t="s">
        <v>255</v>
      </c>
      <c r="C228" s="109">
        <v>2019</v>
      </c>
      <c r="D228" s="164">
        <v>7900</v>
      </c>
      <c r="E228" s="57"/>
    </row>
    <row r="229" spans="1:5" ht="12.75">
      <c r="A229" s="109">
        <v>3</v>
      </c>
      <c r="B229" s="162" t="s">
        <v>254</v>
      </c>
      <c r="C229" s="109">
        <v>2019</v>
      </c>
      <c r="D229" s="164">
        <v>1808.1</v>
      </c>
      <c r="E229" s="57"/>
    </row>
    <row r="230" spans="1:5" ht="12.75">
      <c r="A230" s="109">
        <v>4</v>
      </c>
      <c r="B230" s="162" t="s">
        <v>254</v>
      </c>
      <c r="C230" s="109">
        <v>2019</v>
      </c>
      <c r="D230" s="164">
        <v>1808.1</v>
      </c>
      <c r="E230" s="57"/>
    </row>
    <row r="231" spans="1:5" ht="12.75">
      <c r="A231" s="109">
        <v>5</v>
      </c>
      <c r="B231" s="162" t="s">
        <v>254</v>
      </c>
      <c r="C231" s="109">
        <v>2019</v>
      </c>
      <c r="D231" s="164">
        <v>1808.1</v>
      </c>
      <c r="E231" s="57"/>
    </row>
    <row r="232" spans="1:5" ht="12.75">
      <c r="A232" s="109">
        <v>6</v>
      </c>
      <c r="B232" s="162" t="s">
        <v>251</v>
      </c>
      <c r="C232" s="109">
        <v>2019</v>
      </c>
      <c r="D232" s="164">
        <v>899</v>
      </c>
      <c r="E232" s="57"/>
    </row>
    <row r="233" spans="1:5" ht="12.75">
      <c r="A233" s="109">
        <v>7</v>
      </c>
      <c r="B233" s="162" t="s">
        <v>256</v>
      </c>
      <c r="C233" s="109">
        <v>2019</v>
      </c>
      <c r="D233" s="164">
        <v>3705.6</v>
      </c>
      <c r="E233" s="57"/>
    </row>
    <row r="234" spans="1:5" ht="12.75">
      <c r="A234" s="109">
        <v>8</v>
      </c>
      <c r="B234" s="162" t="s">
        <v>253</v>
      </c>
      <c r="C234" s="109">
        <v>2019</v>
      </c>
      <c r="D234" s="164">
        <v>2867.95</v>
      </c>
      <c r="E234" s="57"/>
    </row>
    <row r="235" spans="1:5" ht="12.75">
      <c r="A235" s="109">
        <v>9</v>
      </c>
      <c r="B235" s="162" t="s">
        <v>253</v>
      </c>
      <c r="C235" s="109">
        <v>2019</v>
      </c>
      <c r="D235" s="164">
        <v>2867.95</v>
      </c>
      <c r="E235" s="57"/>
    </row>
    <row r="236" spans="1:5" ht="12.75">
      <c r="A236" s="109">
        <v>10</v>
      </c>
      <c r="B236" s="162" t="s">
        <v>256</v>
      </c>
      <c r="C236" s="109">
        <v>2019</v>
      </c>
      <c r="D236" s="164">
        <v>4835.95</v>
      </c>
      <c r="E236" s="57"/>
    </row>
    <row r="237" spans="1:5" ht="12.75">
      <c r="A237" s="109">
        <v>11</v>
      </c>
      <c r="B237" s="162" t="s">
        <v>256</v>
      </c>
      <c r="C237" s="109">
        <v>2019</v>
      </c>
      <c r="D237" s="164">
        <v>5015.54</v>
      </c>
      <c r="E237" s="57"/>
    </row>
    <row r="238" spans="1:5" ht="12.75">
      <c r="A238" s="109">
        <v>12</v>
      </c>
      <c r="B238" s="162" t="s">
        <v>256</v>
      </c>
      <c r="C238" s="109">
        <v>2019</v>
      </c>
      <c r="D238" s="164">
        <v>5015.54</v>
      </c>
      <c r="E238" s="57"/>
    </row>
    <row r="239" spans="1:5" ht="12.75">
      <c r="A239" s="109">
        <v>13</v>
      </c>
      <c r="B239" s="162" t="s">
        <v>97</v>
      </c>
      <c r="C239" s="109">
        <v>2019</v>
      </c>
      <c r="D239" s="164">
        <v>3070.92</v>
      </c>
      <c r="E239" s="57"/>
    </row>
    <row r="240" spans="1:5" ht="12.75">
      <c r="A240" s="109">
        <v>14</v>
      </c>
      <c r="B240" s="162" t="s">
        <v>254</v>
      </c>
      <c r="C240" s="109">
        <v>2019</v>
      </c>
      <c r="D240" s="164">
        <v>850</v>
      </c>
      <c r="E240" s="57"/>
    </row>
    <row r="241" spans="1:5" ht="12.75">
      <c r="A241" s="109">
        <v>15</v>
      </c>
      <c r="B241" s="162" t="s">
        <v>250</v>
      </c>
      <c r="C241" s="109">
        <v>2020</v>
      </c>
      <c r="D241" s="164">
        <v>2000</v>
      </c>
      <c r="E241" s="57"/>
    </row>
    <row r="242" spans="1:5" ht="12.75">
      <c r="A242" s="109">
        <v>16</v>
      </c>
      <c r="B242" s="162" t="s">
        <v>250</v>
      </c>
      <c r="C242" s="109">
        <v>2020</v>
      </c>
      <c r="D242" s="164">
        <v>2000</v>
      </c>
      <c r="E242" s="57"/>
    </row>
    <row r="243" spans="1:5" ht="12.75">
      <c r="A243" s="109">
        <v>17</v>
      </c>
      <c r="B243" s="162" t="s">
        <v>250</v>
      </c>
      <c r="C243" s="109">
        <v>2020</v>
      </c>
      <c r="D243" s="164">
        <v>2000</v>
      </c>
      <c r="E243" s="57"/>
    </row>
    <row r="244" spans="1:5" ht="12.75">
      <c r="A244" s="109">
        <v>18</v>
      </c>
      <c r="B244" s="162" t="s">
        <v>250</v>
      </c>
      <c r="C244" s="109">
        <v>2020</v>
      </c>
      <c r="D244" s="164">
        <v>2000</v>
      </c>
      <c r="E244" s="57"/>
    </row>
    <row r="245" spans="1:5" ht="12.75">
      <c r="A245" s="109">
        <v>19</v>
      </c>
      <c r="B245" s="162" t="s">
        <v>252</v>
      </c>
      <c r="C245" s="109">
        <v>2020</v>
      </c>
      <c r="D245" s="164">
        <v>800</v>
      </c>
      <c r="E245" s="57"/>
    </row>
    <row r="246" spans="1:5" ht="12.75">
      <c r="A246" s="109">
        <v>20</v>
      </c>
      <c r="B246" s="162" t="s">
        <v>252</v>
      </c>
      <c r="C246" s="109">
        <v>2020</v>
      </c>
      <c r="D246" s="164">
        <v>800</v>
      </c>
      <c r="E246" s="57"/>
    </row>
    <row r="247" spans="1:5" ht="12.75">
      <c r="A247" s="109">
        <v>21</v>
      </c>
      <c r="B247" s="162" t="s">
        <v>254</v>
      </c>
      <c r="C247" s="109">
        <v>2020</v>
      </c>
      <c r="D247" s="164">
        <v>2500</v>
      </c>
      <c r="E247" s="57"/>
    </row>
    <row r="248" spans="1:5" ht="12.75">
      <c r="A248" s="109">
        <v>22</v>
      </c>
      <c r="B248" s="162" t="s">
        <v>251</v>
      </c>
      <c r="C248" s="109">
        <v>2020</v>
      </c>
      <c r="D248" s="164">
        <v>990</v>
      </c>
      <c r="E248" s="57"/>
    </row>
    <row r="249" spans="1:5" ht="12.75">
      <c r="A249" s="109">
        <v>23</v>
      </c>
      <c r="B249" s="162" t="s">
        <v>251</v>
      </c>
      <c r="C249" s="109">
        <v>2020</v>
      </c>
      <c r="D249" s="164">
        <v>990</v>
      </c>
      <c r="E249" s="57"/>
    </row>
    <row r="250" spans="1:5" ht="12.75">
      <c r="A250" s="109">
        <v>24</v>
      </c>
      <c r="B250" s="162" t="s">
        <v>251</v>
      </c>
      <c r="C250" s="109">
        <v>2020</v>
      </c>
      <c r="D250" s="164">
        <v>990</v>
      </c>
      <c r="E250" s="57"/>
    </row>
    <row r="251" spans="1:5" ht="12.75">
      <c r="A251" s="109">
        <v>25</v>
      </c>
      <c r="B251" s="162" t="s">
        <v>251</v>
      </c>
      <c r="C251" s="109">
        <v>2020</v>
      </c>
      <c r="D251" s="164">
        <v>990</v>
      </c>
      <c r="E251" s="57"/>
    </row>
    <row r="252" spans="1:5" ht="12.75">
      <c r="A252" s="109">
        <v>26</v>
      </c>
      <c r="B252" s="162" t="s">
        <v>251</v>
      </c>
      <c r="C252" s="109">
        <v>2020</v>
      </c>
      <c r="D252" s="164">
        <v>990</v>
      </c>
      <c r="E252" s="57"/>
    </row>
    <row r="253" spans="1:5" s="474" customFormat="1" ht="12.75">
      <c r="A253" s="469">
        <v>27</v>
      </c>
      <c r="B253" s="475" t="s">
        <v>97</v>
      </c>
      <c r="C253" s="469">
        <v>2020</v>
      </c>
      <c r="D253" s="476">
        <v>2598</v>
      </c>
      <c r="E253" s="473" t="s">
        <v>998</v>
      </c>
    </row>
    <row r="254" spans="1:5" s="474" customFormat="1" ht="12.75">
      <c r="A254" s="469">
        <v>28</v>
      </c>
      <c r="B254" s="475" t="s">
        <v>97</v>
      </c>
      <c r="C254" s="469">
        <v>2020</v>
      </c>
      <c r="D254" s="476">
        <v>2598</v>
      </c>
      <c r="E254" s="473" t="s">
        <v>998</v>
      </c>
    </row>
    <row r="255" spans="1:5" s="474" customFormat="1" ht="12.75">
      <c r="A255" s="469">
        <v>29</v>
      </c>
      <c r="B255" s="475" t="s">
        <v>97</v>
      </c>
      <c r="C255" s="469">
        <v>2020</v>
      </c>
      <c r="D255" s="476">
        <v>2598</v>
      </c>
      <c r="E255" s="473" t="s">
        <v>998</v>
      </c>
    </row>
    <row r="256" spans="1:5" s="474" customFormat="1" ht="12.75">
      <c r="A256" s="469">
        <v>30</v>
      </c>
      <c r="B256" s="475" t="s">
        <v>97</v>
      </c>
      <c r="C256" s="469">
        <v>2020</v>
      </c>
      <c r="D256" s="476">
        <v>2598</v>
      </c>
      <c r="E256" s="473" t="s">
        <v>998</v>
      </c>
    </row>
    <row r="257" spans="1:5" s="474" customFormat="1" ht="12.75">
      <c r="A257" s="469">
        <v>31</v>
      </c>
      <c r="B257" s="475" t="s">
        <v>97</v>
      </c>
      <c r="C257" s="469">
        <v>2020</v>
      </c>
      <c r="D257" s="476">
        <v>2598</v>
      </c>
      <c r="E257" s="473" t="s">
        <v>998</v>
      </c>
    </row>
    <row r="258" spans="1:5" s="474" customFormat="1" ht="12.75">
      <c r="A258" s="469">
        <v>32</v>
      </c>
      <c r="B258" s="475" t="s">
        <v>97</v>
      </c>
      <c r="C258" s="469">
        <v>2020</v>
      </c>
      <c r="D258" s="476">
        <v>2598</v>
      </c>
      <c r="E258" s="473" t="s">
        <v>998</v>
      </c>
    </row>
    <row r="259" spans="1:5" s="474" customFormat="1" ht="12.75">
      <c r="A259" s="469">
        <v>33</v>
      </c>
      <c r="B259" s="475" t="s">
        <v>97</v>
      </c>
      <c r="C259" s="469">
        <v>2020</v>
      </c>
      <c r="D259" s="476">
        <v>2598</v>
      </c>
      <c r="E259" s="473" t="s">
        <v>998</v>
      </c>
    </row>
    <row r="260" spans="1:5" s="474" customFormat="1" ht="12.75">
      <c r="A260" s="469">
        <v>34</v>
      </c>
      <c r="B260" s="475" t="s">
        <v>97</v>
      </c>
      <c r="C260" s="469">
        <v>2020</v>
      </c>
      <c r="D260" s="476">
        <v>2525.19</v>
      </c>
      <c r="E260" s="473" t="s">
        <v>998</v>
      </c>
    </row>
    <row r="261" spans="1:5" s="474" customFormat="1" ht="12.75">
      <c r="A261" s="469">
        <v>35</v>
      </c>
      <c r="B261" s="475" t="s">
        <v>97</v>
      </c>
      <c r="C261" s="469">
        <v>2020</v>
      </c>
      <c r="D261" s="476">
        <v>2525.19</v>
      </c>
      <c r="E261" s="473" t="s">
        <v>998</v>
      </c>
    </row>
    <row r="262" spans="1:5" s="474" customFormat="1" ht="12.75">
      <c r="A262" s="469">
        <v>36</v>
      </c>
      <c r="B262" s="475" t="s">
        <v>97</v>
      </c>
      <c r="C262" s="469">
        <v>2020</v>
      </c>
      <c r="D262" s="476">
        <v>2525.19</v>
      </c>
      <c r="E262" s="473" t="s">
        <v>998</v>
      </c>
    </row>
    <row r="263" spans="1:5" s="474" customFormat="1" ht="12.75">
      <c r="A263" s="469">
        <v>37</v>
      </c>
      <c r="B263" s="475" t="s">
        <v>97</v>
      </c>
      <c r="C263" s="469">
        <v>2020</v>
      </c>
      <c r="D263" s="476">
        <v>2525.19</v>
      </c>
      <c r="E263" s="473" t="s">
        <v>998</v>
      </c>
    </row>
    <row r="264" spans="1:5" s="474" customFormat="1" ht="12.75">
      <c r="A264" s="469">
        <v>38</v>
      </c>
      <c r="B264" s="475" t="s">
        <v>97</v>
      </c>
      <c r="C264" s="469">
        <v>2020</v>
      </c>
      <c r="D264" s="476">
        <v>2525.19</v>
      </c>
      <c r="E264" s="473" t="s">
        <v>998</v>
      </c>
    </row>
    <row r="265" spans="1:5" s="474" customFormat="1" ht="12.75">
      <c r="A265" s="469">
        <v>39</v>
      </c>
      <c r="B265" s="475" t="s">
        <v>97</v>
      </c>
      <c r="C265" s="469">
        <v>2020</v>
      </c>
      <c r="D265" s="476">
        <v>2525.19</v>
      </c>
      <c r="E265" s="473" t="s">
        <v>998</v>
      </c>
    </row>
    <row r="266" spans="1:5" ht="12.75">
      <c r="A266" s="109">
        <v>40</v>
      </c>
      <c r="B266" s="162" t="s">
        <v>97</v>
      </c>
      <c r="C266" s="109">
        <v>2020</v>
      </c>
      <c r="D266" s="164">
        <v>2000</v>
      </c>
      <c r="E266" s="57"/>
    </row>
    <row r="267" spans="1:5" ht="12.75">
      <c r="A267" s="109">
        <v>41</v>
      </c>
      <c r="B267" s="162" t="s">
        <v>97</v>
      </c>
      <c r="C267" s="109">
        <v>2020</v>
      </c>
      <c r="D267" s="164">
        <v>2000</v>
      </c>
      <c r="E267" s="57"/>
    </row>
    <row r="268" spans="1:5" ht="12.75">
      <c r="A268" s="109">
        <v>42</v>
      </c>
      <c r="B268" s="162" t="s">
        <v>97</v>
      </c>
      <c r="C268" s="109">
        <v>2020</v>
      </c>
      <c r="D268" s="164">
        <v>2000</v>
      </c>
      <c r="E268" s="57"/>
    </row>
    <row r="269" spans="1:5" ht="12.75">
      <c r="A269" s="109">
        <v>43</v>
      </c>
      <c r="B269" s="162" t="s">
        <v>97</v>
      </c>
      <c r="C269" s="109">
        <v>2020</v>
      </c>
      <c r="D269" s="164">
        <v>2000</v>
      </c>
      <c r="E269" s="57"/>
    </row>
    <row r="270" spans="1:5" ht="12.75">
      <c r="A270" s="109">
        <v>44</v>
      </c>
      <c r="B270" s="162" t="s">
        <v>97</v>
      </c>
      <c r="C270" s="109">
        <v>2020</v>
      </c>
      <c r="D270" s="164">
        <v>2000</v>
      </c>
      <c r="E270" s="57"/>
    </row>
    <row r="271" spans="1:5" ht="12.75">
      <c r="A271" s="109">
        <v>45</v>
      </c>
      <c r="B271" s="162" t="s">
        <v>97</v>
      </c>
      <c r="C271" s="109">
        <v>2020</v>
      </c>
      <c r="D271" s="164">
        <v>2900</v>
      </c>
      <c r="E271" s="57"/>
    </row>
    <row r="272" spans="1:5" ht="12.75">
      <c r="A272" s="109">
        <v>46</v>
      </c>
      <c r="B272" s="162" t="s">
        <v>97</v>
      </c>
      <c r="C272" s="109">
        <v>2020</v>
      </c>
      <c r="D272" s="164">
        <v>2000</v>
      </c>
      <c r="E272" s="57"/>
    </row>
    <row r="273" spans="1:5" ht="12.75">
      <c r="A273" s="109">
        <v>47</v>
      </c>
      <c r="B273" s="162" t="s">
        <v>97</v>
      </c>
      <c r="C273" s="109">
        <v>2020</v>
      </c>
      <c r="D273" s="164">
        <v>2000</v>
      </c>
      <c r="E273" s="57"/>
    </row>
    <row r="274" spans="1:5" ht="12.75">
      <c r="A274" s="109">
        <v>48</v>
      </c>
      <c r="B274" s="162" t="s">
        <v>97</v>
      </c>
      <c r="C274" s="109">
        <v>2020</v>
      </c>
      <c r="D274" s="164">
        <v>2000</v>
      </c>
      <c r="E274" s="57"/>
    </row>
    <row r="275" spans="1:5" s="474" customFormat="1" ht="12.75">
      <c r="A275" s="469">
        <v>49</v>
      </c>
      <c r="B275" s="475" t="s">
        <v>655</v>
      </c>
      <c r="C275" s="469">
        <v>2020</v>
      </c>
      <c r="D275" s="476">
        <v>220.17</v>
      </c>
      <c r="E275" s="473" t="s">
        <v>998</v>
      </c>
    </row>
    <row r="276" spans="1:5" s="474" customFormat="1" ht="12.75">
      <c r="A276" s="469">
        <v>50</v>
      </c>
      <c r="B276" s="475" t="s">
        <v>655</v>
      </c>
      <c r="C276" s="469">
        <v>2020</v>
      </c>
      <c r="D276" s="476">
        <v>220.17</v>
      </c>
      <c r="E276" s="473" t="s">
        <v>998</v>
      </c>
    </row>
    <row r="277" spans="1:5" s="474" customFormat="1" ht="12.75">
      <c r="A277" s="469">
        <v>51</v>
      </c>
      <c r="B277" s="475" t="s">
        <v>655</v>
      </c>
      <c r="C277" s="469">
        <v>2020</v>
      </c>
      <c r="D277" s="476">
        <v>220.17</v>
      </c>
      <c r="E277" s="473" t="s">
        <v>998</v>
      </c>
    </row>
    <row r="278" spans="1:5" s="474" customFormat="1" ht="12.75">
      <c r="A278" s="469">
        <v>52</v>
      </c>
      <c r="B278" s="475" t="s">
        <v>655</v>
      </c>
      <c r="C278" s="469">
        <v>2020</v>
      </c>
      <c r="D278" s="476">
        <v>220.17</v>
      </c>
      <c r="E278" s="473" t="s">
        <v>998</v>
      </c>
    </row>
    <row r="279" spans="1:5" s="474" customFormat="1" ht="12.75">
      <c r="A279" s="469">
        <v>53</v>
      </c>
      <c r="B279" s="475" t="s">
        <v>655</v>
      </c>
      <c r="C279" s="469">
        <v>2020</v>
      </c>
      <c r="D279" s="476">
        <v>220.17</v>
      </c>
      <c r="E279" s="473" t="s">
        <v>998</v>
      </c>
    </row>
    <row r="280" spans="1:5" s="474" customFormat="1" ht="12.75">
      <c r="A280" s="469">
        <v>54</v>
      </c>
      <c r="B280" s="475" t="s">
        <v>655</v>
      </c>
      <c r="C280" s="469">
        <v>2020</v>
      </c>
      <c r="D280" s="476">
        <v>220.17</v>
      </c>
      <c r="E280" s="473" t="s">
        <v>998</v>
      </c>
    </row>
    <row r="281" spans="1:5" ht="12.75">
      <c r="A281" s="109">
        <v>55</v>
      </c>
      <c r="B281" s="162" t="s">
        <v>533</v>
      </c>
      <c r="C281" s="109">
        <v>2020</v>
      </c>
      <c r="D281" s="164">
        <v>548.99</v>
      </c>
      <c r="E281" s="57"/>
    </row>
    <row r="282" spans="1:5" ht="12.75">
      <c r="A282" s="109">
        <v>56</v>
      </c>
      <c r="B282" s="162" t="s">
        <v>533</v>
      </c>
      <c r="C282" s="109">
        <v>2020</v>
      </c>
      <c r="D282" s="164">
        <v>548.99</v>
      </c>
      <c r="E282" s="57"/>
    </row>
    <row r="283" spans="1:5" ht="12.75">
      <c r="A283" s="109">
        <v>57</v>
      </c>
      <c r="B283" s="162" t="s">
        <v>534</v>
      </c>
      <c r="C283" s="109">
        <v>2021</v>
      </c>
      <c r="D283" s="164">
        <v>1516.52</v>
      </c>
      <c r="E283" s="57"/>
    </row>
    <row r="284" spans="1:5" ht="12.75">
      <c r="A284" s="109">
        <v>58</v>
      </c>
      <c r="B284" s="162" t="s">
        <v>535</v>
      </c>
      <c r="C284" s="109">
        <v>2021</v>
      </c>
      <c r="D284" s="164">
        <v>799</v>
      </c>
      <c r="E284" s="57"/>
    </row>
    <row r="285" spans="1:5" ht="12.75">
      <c r="A285" s="109">
        <v>59</v>
      </c>
      <c r="B285" s="162" t="s">
        <v>250</v>
      </c>
      <c r="C285" s="109">
        <v>2021</v>
      </c>
      <c r="D285" s="164">
        <v>2839.46</v>
      </c>
      <c r="E285" s="57"/>
    </row>
    <row r="286" spans="1:5" ht="12.75">
      <c r="A286" s="109">
        <v>60</v>
      </c>
      <c r="B286" s="162" t="s">
        <v>250</v>
      </c>
      <c r="C286" s="109">
        <v>2021</v>
      </c>
      <c r="D286" s="164">
        <v>2839.46</v>
      </c>
      <c r="E286" s="57"/>
    </row>
    <row r="287" spans="1:5" ht="12.75">
      <c r="A287" s="109">
        <v>61</v>
      </c>
      <c r="B287" s="162" t="s">
        <v>97</v>
      </c>
      <c r="C287" s="109">
        <v>2021</v>
      </c>
      <c r="D287" s="164">
        <v>2799</v>
      </c>
      <c r="E287" s="57"/>
    </row>
    <row r="288" spans="1:5" ht="12.75">
      <c r="A288" s="109">
        <v>62</v>
      </c>
      <c r="B288" s="162" t="s">
        <v>97</v>
      </c>
      <c r="C288" s="109">
        <v>2021</v>
      </c>
      <c r="D288" s="164">
        <v>2799</v>
      </c>
      <c r="E288" s="57"/>
    </row>
    <row r="289" spans="1:5" ht="12.75">
      <c r="A289" s="109">
        <v>63</v>
      </c>
      <c r="B289" s="162" t="s">
        <v>254</v>
      </c>
      <c r="C289" s="109">
        <v>2022</v>
      </c>
      <c r="D289" s="164">
        <v>3099</v>
      </c>
      <c r="E289" s="57"/>
    </row>
    <row r="290" spans="1:5" ht="12.75">
      <c r="A290" s="109">
        <v>64</v>
      </c>
      <c r="B290" s="162" t="s">
        <v>254</v>
      </c>
      <c r="C290" s="109">
        <v>2022</v>
      </c>
      <c r="D290" s="164">
        <v>3099</v>
      </c>
      <c r="E290" s="57"/>
    </row>
    <row r="291" spans="1:5" ht="12.75">
      <c r="A291" s="109">
        <v>65</v>
      </c>
      <c r="B291" s="162" t="s">
        <v>254</v>
      </c>
      <c r="C291" s="109">
        <v>2022</v>
      </c>
      <c r="D291" s="164">
        <v>3099</v>
      </c>
      <c r="E291" s="57"/>
    </row>
    <row r="292" spans="1:5" ht="12.75">
      <c r="A292" s="109">
        <v>66</v>
      </c>
      <c r="B292" s="162" t="s">
        <v>254</v>
      </c>
      <c r="C292" s="109">
        <v>2022</v>
      </c>
      <c r="D292" s="164">
        <v>3099</v>
      </c>
      <c r="E292" s="57"/>
    </row>
    <row r="293" spans="1:5" ht="12.75">
      <c r="A293" s="109">
        <v>67</v>
      </c>
      <c r="B293" s="162" t="s">
        <v>254</v>
      </c>
      <c r="C293" s="109">
        <v>2022</v>
      </c>
      <c r="D293" s="164">
        <v>3099</v>
      </c>
      <c r="E293" s="57"/>
    </row>
    <row r="294" spans="1:5" ht="12.75">
      <c r="A294" s="109">
        <v>68</v>
      </c>
      <c r="B294" s="162" t="s">
        <v>254</v>
      </c>
      <c r="C294" s="109">
        <v>2022</v>
      </c>
      <c r="D294" s="164">
        <v>3099</v>
      </c>
      <c r="E294" s="57"/>
    </row>
    <row r="295" spans="1:5" ht="12.75">
      <c r="A295" s="109">
        <v>69</v>
      </c>
      <c r="B295" s="162" t="s">
        <v>254</v>
      </c>
      <c r="C295" s="109">
        <v>2022</v>
      </c>
      <c r="D295" s="164">
        <v>3099</v>
      </c>
      <c r="E295" s="57"/>
    </row>
    <row r="296" spans="1:5" ht="12.75">
      <c r="A296" s="109">
        <v>70</v>
      </c>
      <c r="B296" s="162" t="s">
        <v>250</v>
      </c>
      <c r="C296" s="109">
        <v>2022</v>
      </c>
      <c r="D296" s="164">
        <v>2319.78</v>
      </c>
      <c r="E296" s="57"/>
    </row>
    <row r="297" spans="1:5" ht="12.75">
      <c r="A297" s="109">
        <v>71</v>
      </c>
      <c r="B297" s="162" t="s">
        <v>250</v>
      </c>
      <c r="C297" s="109">
        <v>2022</v>
      </c>
      <c r="D297" s="164">
        <v>2319.78</v>
      </c>
      <c r="E297" s="57"/>
    </row>
    <row r="298" spans="1:5" ht="12.75">
      <c r="A298" s="109">
        <v>72</v>
      </c>
      <c r="B298" s="162" t="s">
        <v>250</v>
      </c>
      <c r="C298" s="109">
        <v>2022</v>
      </c>
      <c r="D298" s="164">
        <v>2319.78</v>
      </c>
      <c r="E298" s="57"/>
    </row>
    <row r="299" spans="1:5" ht="12.75">
      <c r="A299" s="109">
        <v>73</v>
      </c>
      <c r="B299" s="162" t="s">
        <v>250</v>
      </c>
      <c r="C299" s="109">
        <v>2022</v>
      </c>
      <c r="D299" s="164">
        <v>2257.48</v>
      </c>
      <c r="E299" s="57"/>
    </row>
    <row r="300" spans="1:5" ht="12.75">
      <c r="A300" s="109">
        <v>74</v>
      </c>
      <c r="B300" s="162" t="s">
        <v>250</v>
      </c>
      <c r="C300" s="109">
        <v>2022</v>
      </c>
      <c r="D300" s="164">
        <v>2257.48</v>
      </c>
      <c r="E300" s="57"/>
    </row>
    <row r="301" spans="1:5" ht="12.75">
      <c r="A301" s="109">
        <v>75</v>
      </c>
      <c r="B301" s="162" t="s">
        <v>250</v>
      </c>
      <c r="C301" s="109">
        <v>2022</v>
      </c>
      <c r="D301" s="164">
        <v>2257.48</v>
      </c>
      <c r="E301" s="57"/>
    </row>
    <row r="302" spans="1:5" ht="12.75">
      <c r="A302" s="109">
        <v>76</v>
      </c>
      <c r="B302" s="162" t="s">
        <v>731</v>
      </c>
      <c r="C302" s="109">
        <v>2023</v>
      </c>
      <c r="D302" s="164">
        <v>4077.5</v>
      </c>
      <c r="E302" s="57"/>
    </row>
    <row r="303" spans="1:5" ht="12.75">
      <c r="A303" s="109">
        <v>77</v>
      </c>
      <c r="B303" s="162" t="s">
        <v>731</v>
      </c>
      <c r="C303" s="109">
        <v>2023</v>
      </c>
      <c r="D303" s="164">
        <v>4077.5</v>
      </c>
      <c r="E303" s="57"/>
    </row>
    <row r="304" spans="1:5" ht="12.75">
      <c r="A304" s="109">
        <v>78</v>
      </c>
      <c r="B304" s="162" t="s">
        <v>731</v>
      </c>
      <c r="C304" s="109">
        <v>2023</v>
      </c>
      <c r="D304" s="164">
        <v>4077.5</v>
      </c>
      <c r="E304" s="57"/>
    </row>
    <row r="305" spans="1:5" ht="12.75">
      <c r="A305" s="24"/>
      <c r="B305" s="25" t="s">
        <v>7</v>
      </c>
      <c r="C305" s="24"/>
      <c r="D305" s="59">
        <f>SUM(D227:D304)</f>
        <v>177207.61000000004</v>
      </c>
      <c r="E305" s="57"/>
    </row>
    <row r="306" spans="1:5" ht="12.75" customHeight="1">
      <c r="A306" s="503" t="s">
        <v>710</v>
      </c>
      <c r="B306" s="503"/>
      <c r="C306" s="503"/>
      <c r="D306" s="503"/>
      <c r="E306" s="57"/>
    </row>
    <row r="307" spans="1:5" ht="26.25">
      <c r="A307" s="295" t="s">
        <v>0</v>
      </c>
      <c r="B307" s="295" t="s">
        <v>13</v>
      </c>
      <c r="C307" s="295" t="s">
        <v>10</v>
      </c>
      <c r="D307" s="275" t="s">
        <v>11</v>
      </c>
      <c r="E307" s="57"/>
    </row>
    <row r="308" spans="1:5" ht="12.75">
      <c r="A308" s="114">
        <v>1</v>
      </c>
      <c r="B308" s="126" t="s">
        <v>257</v>
      </c>
      <c r="C308" s="107">
        <v>2020</v>
      </c>
      <c r="D308" s="117">
        <v>23370</v>
      </c>
      <c r="E308" s="57"/>
    </row>
    <row r="309" spans="1:5" ht="12.75">
      <c r="A309" s="114">
        <v>2</v>
      </c>
      <c r="B309" s="126" t="s">
        <v>536</v>
      </c>
      <c r="C309" s="107">
        <v>2021</v>
      </c>
      <c r="D309" s="117">
        <v>3536.25</v>
      </c>
      <c r="E309" s="57"/>
    </row>
    <row r="310" spans="1:5" ht="12.75">
      <c r="A310" s="114">
        <v>3</v>
      </c>
      <c r="B310" s="126" t="s">
        <v>536</v>
      </c>
      <c r="C310" s="107">
        <v>2021</v>
      </c>
      <c r="D310" s="117">
        <v>3536.25</v>
      </c>
      <c r="E310" s="57"/>
    </row>
    <row r="311" spans="1:5" ht="12.75">
      <c r="A311" s="114">
        <v>4</v>
      </c>
      <c r="B311" s="126" t="s">
        <v>536</v>
      </c>
      <c r="C311" s="107">
        <v>2021</v>
      </c>
      <c r="D311" s="117">
        <v>3536.25</v>
      </c>
      <c r="E311" s="57"/>
    </row>
    <row r="312" spans="1:5" ht="12.75">
      <c r="A312" s="114">
        <v>5</v>
      </c>
      <c r="B312" s="126" t="s">
        <v>536</v>
      </c>
      <c r="C312" s="107">
        <v>2021</v>
      </c>
      <c r="D312" s="117">
        <v>3536.25</v>
      </c>
      <c r="E312" s="57"/>
    </row>
    <row r="313" spans="1:5" ht="12.75">
      <c r="A313" s="24"/>
      <c r="B313" s="25" t="s">
        <v>7</v>
      </c>
      <c r="C313" s="24"/>
      <c r="D313" s="59">
        <f>SUM(D308:D312)</f>
        <v>37515</v>
      </c>
      <c r="E313" s="57"/>
    </row>
    <row r="314" spans="1:5" s="389" customFormat="1" ht="12.75">
      <c r="A314" s="384" t="s">
        <v>111</v>
      </c>
      <c r="B314" s="385"/>
      <c r="C314" s="386"/>
      <c r="D314" s="387"/>
      <c r="E314" s="388"/>
    </row>
    <row r="315" spans="1:5" ht="12.75" customHeight="1">
      <c r="A315" s="503" t="s">
        <v>988</v>
      </c>
      <c r="B315" s="503"/>
      <c r="C315" s="503"/>
      <c r="D315" s="503"/>
      <c r="E315" s="57"/>
    </row>
    <row r="316" spans="1:5" ht="26.25">
      <c r="A316" s="295" t="s">
        <v>0</v>
      </c>
      <c r="B316" s="295" t="s">
        <v>9</v>
      </c>
      <c r="C316" s="295" t="s">
        <v>10</v>
      </c>
      <c r="D316" s="275" t="s">
        <v>11</v>
      </c>
      <c r="E316" s="57"/>
    </row>
    <row r="317" spans="1:5" ht="12.75">
      <c r="A317" s="109">
        <v>1</v>
      </c>
      <c r="B317" s="215" t="s">
        <v>127</v>
      </c>
      <c r="C317" s="116">
        <v>2019</v>
      </c>
      <c r="D317" s="121">
        <v>499</v>
      </c>
      <c r="E317" s="57"/>
    </row>
    <row r="318" spans="1:5" ht="12.75">
      <c r="A318" s="109">
        <v>2</v>
      </c>
      <c r="B318" s="215" t="s">
        <v>129</v>
      </c>
      <c r="C318" s="116">
        <v>2019</v>
      </c>
      <c r="D318" s="121">
        <v>550</v>
      </c>
      <c r="E318" s="57"/>
    </row>
    <row r="319" spans="1:5" ht="12.75">
      <c r="A319" s="109">
        <v>3</v>
      </c>
      <c r="B319" s="215" t="s">
        <v>130</v>
      </c>
      <c r="C319" s="116">
        <v>2019</v>
      </c>
      <c r="D319" s="121">
        <v>487</v>
      </c>
      <c r="E319" s="57"/>
    </row>
    <row r="320" spans="1:5" ht="12.75">
      <c r="A320" s="109">
        <v>4</v>
      </c>
      <c r="B320" s="215" t="s">
        <v>266</v>
      </c>
      <c r="C320" s="116">
        <v>2019</v>
      </c>
      <c r="D320" s="121">
        <v>749</v>
      </c>
      <c r="E320" s="57"/>
    </row>
    <row r="321" spans="1:5" ht="12.75">
      <c r="A321" s="109">
        <v>5</v>
      </c>
      <c r="B321" s="215" t="s">
        <v>131</v>
      </c>
      <c r="C321" s="116">
        <v>2019</v>
      </c>
      <c r="D321" s="121">
        <v>999</v>
      </c>
      <c r="E321" s="57"/>
    </row>
    <row r="322" spans="1:5" ht="12.75">
      <c r="A322" s="109">
        <v>6</v>
      </c>
      <c r="B322" s="215" t="s">
        <v>267</v>
      </c>
      <c r="C322" s="116">
        <v>2019</v>
      </c>
      <c r="D322" s="121">
        <v>999</v>
      </c>
      <c r="E322" s="57"/>
    </row>
    <row r="323" spans="1:5" ht="12.75">
      <c r="A323" s="109">
        <v>7</v>
      </c>
      <c r="B323" s="215" t="s">
        <v>132</v>
      </c>
      <c r="C323" s="116">
        <v>2019</v>
      </c>
      <c r="D323" s="121">
        <v>3677.7</v>
      </c>
      <c r="E323" s="57"/>
    </row>
    <row r="324" spans="1:5" ht="12.75">
      <c r="A324" s="109">
        <v>8</v>
      </c>
      <c r="B324" s="215" t="s">
        <v>732</v>
      </c>
      <c r="C324" s="116">
        <v>2019</v>
      </c>
      <c r="D324" s="121">
        <v>568</v>
      </c>
      <c r="E324" s="57"/>
    </row>
    <row r="325" spans="1:5" ht="12.75">
      <c r="A325" s="109">
        <v>9</v>
      </c>
      <c r="B325" s="215" t="s">
        <v>732</v>
      </c>
      <c r="C325" s="116">
        <v>2019</v>
      </c>
      <c r="D325" s="121">
        <v>568</v>
      </c>
      <c r="E325" s="57"/>
    </row>
    <row r="326" spans="1:5" ht="12.75">
      <c r="A326" s="109">
        <v>10</v>
      </c>
      <c r="B326" s="215" t="s">
        <v>733</v>
      </c>
      <c r="C326" s="116">
        <v>2019</v>
      </c>
      <c r="D326" s="121">
        <v>529</v>
      </c>
      <c r="E326" s="57"/>
    </row>
    <row r="327" spans="1:5" ht="12.75">
      <c r="A327" s="109">
        <v>11</v>
      </c>
      <c r="B327" s="215" t="s">
        <v>128</v>
      </c>
      <c r="C327" s="116">
        <v>2019</v>
      </c>
      <c r="D327" s="121">
        <v>487</v>
      </c>
      <c r="E327" s="57"/>
    </row>
    <row r="328" spans="1:5" ht="12.75">
      <c r="A328" s="109">
        <v>12</v>
      </c>
      <c r="B328" s="215" t="s">
        <v>268</v>
      </c>
      <c r="C328" s="116">
        <v>2020</v>
      </c>
      <c r="D328" s="121">
        <v>1650</v>
      </c>
      <c r="E328" s="57"/>
    </row>
    <row r="329" spans="1:5" ht="12.75">
      <c r="A329" s="109">
        <v>13</v>
      </c>
      <c r="B329" s="215" t="s">
        <v>734</v>
      </c>
      <c r="C329" s="116">
        <v>2019</v>
      </c>
      <c r="D329" s="121">
        <v>8739.92</v>
      </c>
      <c r="E329" s="57"/>
    </row>
    <row r="330" spans="1:5" ht="12.75">
      <c r="A330" s="109">
        <v>14</v>
      </c>
      <c r="B330" s="215" t="s">
        <v>269</v>
      </c>
      <c r="C330" s="116">
        <v>2020</v>
      </c>
      <c r="D330" s="121">
        <v>9085.1</v>
      </c>
      <c r="E330" s="57"/>
    </row>
    <row r="331" spans="1:5" ht="12.75">
      <c r="A331" s="109">
        <v>15</v>
      </c>
      <c r="B331" s="215" t="s">
        <v>371</v>
      </c>
      <c r="C331" s="116">
        <v>2020</v>
      </c>
      <c r="D331" s="121">
        <v>2440.32</v>
      </c>
      <c r="E331" s="57"/>
    </row>
    <row r="332" spans="1:5" ht="12.75">
      <c r="A332" s="109">
        <v>16</v>
      </c>
      <c r="B332" s="215" t="s">
        <v>372</v>
      </c>
      <c r="C332" s="116">
        <v>2020</v>
      </c>
      <c r="D332" s="121">
        <v>1790</v>
      </c>
      <c r="E332" s="57"/>
    </row>
    <row r="333" spans="1:5" ht="12.75">
      <c r="A333" s="109">
        <v>17</v>
      </c>
      <c r="B333" s="215" t="s">
        <v>735</v>
      </c>
      <c r="C333" s="116">
        <v>2020</v>
      </c>
      <c r="D333" s="121">
        <v>1000</v>
      </c>
      <c r="E333" s="57"/>
    </row>
    <row r="334" spans="1:5" ht="12.75">
      <c r="A334" s="109">
        <v>18</v>
      </c>
      <c r="B334" s="215" t="s">
        <v>373</v>
      </c>
      <c r="C334" s="116">
        <v>2020</v>
      </c>
      <c r="D334" s="121">
        <v>600</v>
      </c>
      <c r="E334" s="57"/>
    </row>
    <row r="335" spans="1:5" ht="12.75">
      <c r="A335" s="109">
        <v>19</v>
      </c>
      <c r="B335" s="215" t="s">
        <v>374</v>
      </c>
      <c r="C335" s="116">
        <v>2020</v>
      </c>
      <c r="D335" s="121">
        <v>1000</v>
      </c>
      <c r="E335" s="57"/>
    </row>
    <row r="336" spans="1:5" ht="12.75">
      <c r="A336" s="109">
        <v>20</v>
      </c>
      <c r="B336" s="215" t="s">
        <v>736</v>
      </c>
      <c r="C336" s="116">
        <v>2020</v>
      </c>
      <c r="D336" s="121">
        <v>499</v>
      </c>
      <c r="E336" s="57"/>
    </row>
    <row r="337" spans="1:5" ht="12.75">
      <c r="A337" s="109">
        <v>21</v>
      </c>
      <c r="B337" s="215" t="s">
        <v>375</v>
      </c>
      <c r="C337" s="116">
        <v>2020</v>
      </c>
      <c r="D337" s="121">
        <v>1000</v>
      </c>
      <c r="E337" s="57"/>
    </row>
    <row r="338" spans="1:5" ht="12.75">
      <c r="A338" s="109">
        <v>22</v>
      </c>
      <c r="B338" s="215" t="s">
        <v>376</v>
      </c>
      <c r="C338" s="116">
        <v>2020</v>
      </c>
      <c r="D338" s="121">
        <v>500</v>
      </c>
      <c r="E338" s="57"/>
    </row>
    <row r="339" spans="1:5" ht="12.75">
      <c r="A339" s="109">
        <v>23</v>
      </c>
      <c r="B339" s="215" t="s">
        <v>377</v>
      </c>
      <c r="C339" s="116">
        <v>2021</v>
      </c>
      <c r="D339" s="121">
        <v>829</v>
      </c>
      <c r="E339" s="57"/>
    </row>
    <row r="340" spans="1:5" ht="12.75">
      <c r="A340" s="109">
        <v>24</v>
      </c>
      <c r="B340" s="215" t="s">
        <v>378</v>
      </c>
      <c r="C340" s="116">
        <v>2021</v>
      </c>
      <c r="D340" s="121">
        <v>1009.58</v>
      </c>
      <c r="E340" s="57"/>
    </row>
    <row r="341" spans="1:5" ht="12.75">
      <c r="A341" s="109">
        <v>25</v>
      </c>
      <c r="B341" s="215" t="s">
        <v>737</v>
      </c>
      <c r="C341" s="116">
        <v>2021</v>
      </c>
      <c r="D341" s="121">
        <v>744</v>
      </c>
      <c r="E341" s="57"/>
    </row>
    <row r="342" spans="1:5" ht="12.75">
      <c r="A342" s="109">
        <v>26</v>
      </c>
      <c r="B342" s="215" t="s">
        <v>379</v>
      </c>
      <c r="C342" s="116">
        <v>2021</v>
      </c>
      <c r="D342" s="121">
        <v>637.85</v>
      </c>
      <c r="E342" s="57"/>
    </row>
    <row r="343" spans="1:5" ht="12.75">
      <c r="A343" s="109">
        <v>27</v>
      </c>
      <c r="B343" s="215" t="s">
        <v>380</v>
      </c>
      <c r="C343" s="116">
        <v>2021</v>
      </c>
      <c r="D343" s="121">
        <v>1334.55</v>
      </c>
      <c r="E343" s="57"/>
    </row>
    <row r="344" spans="1:5" ht="12.75">
      <c r="A344" s="109">
        <v>28</v>
      </c>
      <c r="B344" s="215" t="s">
        <v>538</v>
      </c>
      <c r="C344" s="116">
        <v>2021</v>
      </c>
      <c r="D344" s="121">
        <v>1849</v>
      </c>
      <c r="E344" s="57"/>
    </row>
    <row r="345" spans="1:5" ht="12.75">
      <c r="A345" s="109">
        <v>29</v>
      </c>
      <c r="B345" s="215" t="s">
        <v>538</v>
      </c>
      <c r="C345" s="116">
        <v>2021</v>
      </c>
      <c r="D345" s="121">
        <v>1849</v>
      </c>
      <c r="E345" s="57"/>
    </row>
    <row r="346" spans="1:5" ht="12.75">
      <c r="A346" s="109">
        <v>30</v>
      </c>
      <c r="B346" s="215" t="s">
        <v>539</v>
      </c>
      <c r="C346" s="116">
        <v>2022</v>
      </c>
      <c r="D346" s="121">
        <v>899</v>
      </c>
      <c r="E346" s="57"/>
    </row>
    <row r="347" spans="1:5" ht="12.75">
      <c r="A347" s="109">
        <v>31</v>
      </c>
      <c r="B347" s="215" t="s">
        <v>540</v>
      </c>
      <c r="C347" s="116">
        <v>2022</v>
      </c>
      <c r="D347" s="121">
        <v>1600</v>
      </c>
      <c r="E347" s="57"/>
    </row>
    <row r="348" spans="1:5" ht="12.75">
      <c r="A348" s="109">
        <v>32</v>
      </c>
      <c r="B348" s="215" t="s">
        <v>540</v>
      </c>
      <c r="C348" s="116">
        <v>2022</v>
      </c>
      <c r="D348" s="121">
        <v>1600</v>
      </c>
      <c r="E348" s="57"/>
    </row>
    <row r="349" spans="1:5" ht="12.75">
      <c r="A349" s="109">
        <v>33</v>
      </c>
      <c r="B349" s="215" t="s">
        <v>540</v>
      </c>
      <c r="C349" s="116">
        <v>2022</v>
      </c>
      <c r="D349" s="121">
        <v>1600</v>
      </c>
      <c r="E349" s="57"/>
    </row>
    <row r="350" spans="1:5" ht="12.75">
      <c r="A350" s="109">
        <v>34</v>
      </c>
      <c r="B350" s="215" t="s">
        <v>738</v>
      </c>
      <c r="C350" s="116">
        <v>2022</v>
      </c>
      <c r="D350" s="121">
        <v>1600</v>
      </c>
      <c r="E350" s="57"/>
    </row>
    <row r="351" spans="1:5" ht="12.75">
      <c r="A351" s="109">
        <v>35</v>
      </c>
      <c r="B351" s="215" t="s">
        <v>738</v>
      </c>
      <c r="C351" s="116">
        <v>2022</v>
      </c>
      <c r="D351" s="264">
        <v>1600</v>
      </c>
      <c r="E351" s="57"/>
    </row>
    <row r="352" spans="1:5" ht="12.75">
      <c r="A352" s="109">
        <v>36</v>
      </c>
      <c r="B352" s="215" t="s">
        <v>738</v>
      </c>
      <c r="C352" s="116">
        <v>2022</v>
      </c>
      <c r="D352" s="264">
        <v>1600</v>
      </c>
      <c r="E352" s="57"/>
    </row>
    <row r="353" spans="1:5" ht="12.75">
      <c r="A353" s="109">
        <v>37</v>
      </c>
      <c r="B353" s="215" t="s">
        <v>738</v>
      </c>
      <c r="C353" s="116">
        <v>2022</v>
      </c>
      <c r="D353" s="264">
        <v>1600</v>
      </c>
      <c r="E353" s="57"/>
    </row>
    <row r="354" spans="1:5" ht="12.75">
      <c r="A354" s="109">
        <v>38</v>
      </c>
      <c r="B354" s="215" t="s">
        <v>541</v>
      </c>
      <c r="C354" s="116">
        <v>2022</v>
      </c>
      <c r="D354" s="264">
        <v>899</v>
      </c>
      <c r="E354" s="57"/>
    </row>
    <row r="355" spans="1:5" ht="12.75">
      <c r="A355" s="109">
        <v>39</v>
      </c>
      <c r="B355" s="215" t="s">
        <v>542</v>
      </c>
      <c r="C355" s="116">
        <v>2022</v>
      </c>
      <c r="D355" s="264">
        <v>559</v>
      </c>
      <c r="E355" s="57"/>
    </row>
    <row r="356" spans="1:5" ht="12.75">
      <c r="A356" s="109">
        <v>40</v>
      </c>
      <c r="B356" s="215" t="s">
        <v>543</v>
      </c>
      <c r="C356" s="116">
        <v>2022</v>
      </c>
      <c r="D356" s="264">
        <v>559</v>
      </c>
      <c r="E356" s="57"/>
    </row>
    <row r="357" spans="1:5" ht="12.75">
      <c r="A357" s="109">
        <v>41</v>
      </c>
      <c r="B357" s="215" t="s">
        <v>544</v>
      </c>
      <c r="C357" s="116">
        <v>2022</v>
      </c>
      <c r="D357" s="264">
        <v>699</v>
      </c>
      <c r="E357" s="57"/>
    </row>
    <row r="358" spans="1:5" ht="12.75">
      <c r="A358" s="109">
        <v>42</v>
      </c>
      <c r="B358" s="215" t="s">
        <v>545</v>
      </c>
      <c r="C358" s="116">
        <v>2022</v>
      </c>
      <c r="D358" s="121">
        <v>395.63</v>
      </c>
      <c r="E358" s="57"/>
    </row>
    <row r="359" spans="1:5" ht="12.75">
      <c r="A359" s="109">
        <v>43</v>
      </c>
      <c r="B359" s="215" t="s">
        <v>546</v>
      </c>
      <c r="C359" s="116">
        <v>2022</v>
      </c>
      <c r="D359" s="121">
        <v>495</v>
      </c>
      <c r="E359" s="57"/>
    </row>
    <row r="360" spans="1:5" ht="12.75">
      <c r="A360" s="109">
        <v>44</v>
      </c>
      <c r="B360" s="215" t="s">
        <v>547</v>
      </c>
      <c r="C360" s="116">
        <v>2022</v>
      </c>
      <c r="D360" s="121">
        <v>1299.99</v>
      </c>
      <c r="E360" s="57"/>
    </row>
    <row r="361" spans="1:5" ht="12.75">
      <c r="A361" s="24"/>
      <c r="B361" s="25" t="s">
        <v>7</v>
      </c>
      <c r="C361" s="24"/>
      <c r="D361" s="59">
        <f>SUM(D317:D360)</f>
        <v>63675.64</v>
      </c>
      <c r="E361" s="57"/>
    </row>
    <row r="362" spans="1:5" ht="12.75" customHeight="1">
      <c r="A362" s="503" t="s">
        <v>989</v>
      </c>
      <c r="B362" s="503"/>
      <c r="C362" s="503"/>
      <c r="D362" s="503"/>
      <c r="E362" s="57"/>
    </row>
    <row r="363" spans="1:5" ht="26.25">
      <c r="A363" s="295" t="s">
        <v>0</v>
      </c>
      <c r="B363" s="295" t="s">
        <v>12</v>
      </c>
      <c r="C363" s="295" t="s">
        <v>10</v>
      </c>
      <c r="D363" s="275" t="s">
        <v>11</v>
      </c>
      <c r="E363" s="57"/>
    </row>
    <row r="364" spans="1:5" ht="12.75">
      <c r="A364" s="109">
        <v>1</v>
      </c>
      <c r="B364" s="162" t="s">
        <v>270</v>
      </c>
      <c r="C364" s="109">
        <v>2020</v>
      </c>
      <c r="D364" s="164">
        <v>1299</v>
      </c>
      <c r="E364" s="57"/>
    </row>
    <row r="365" spans="1:5" ht="12.75">
      <c r="A365" s="109">
        <v>2</v>
      </c>
      <c r="B365" s="162" t="s">
        <v>133</v>
      </c>
      <c r="C365" s="109">
        <v>2019</v>
      </c>
      <c r="D365" s="164">
        <v>999</v>
      </c>
      <c r="E365" s="57"/>
    </row>
    <row r="366" spans="1:5" ht="12.75">
      <c r="A366" s="109">
        <v>3</v>
      </c>
      <c r="B366" s="162" t="s">
        <v>134</v>
      </c>
      <c r="C366" s="109">
        <v>2019</v>
      </c>
      <c r="D366" s="164">
        <v>999</v>
      </c>
      <c r="E366" s="57"/>
    </row>
    <row r="367" spans="1:5" ht="12.75">
      <c r="A367" s="109">
        <v>4</v>
      </c>
      <c r="B367" s="162" t="s">
        <v>271</v>
      </c>
      <c r="C367" s="109">
        <v>2020</v>
      </c>
      <c r="D367" s="164">
        <v>1999</v>
      </c>
      <c r="E367" s="57"/>
    </row>
    <row r="368" spans="1:5" ht="12.75">
      <c r="A368" s="109">
        <v>5</v>
      </c>
      <c r="B368" s="162" t="s">
        <v>271</v>
      </c>
      <c r="C368" s="109">
        <v>2020</v>
      </c>
      <c r="D368" s="164">
        <v>1999</v>
      </c>
      <c r="E368" s="57"/>
    </row>
    <row r="369" spans="1:5" ht="12.75">
      <c r="A369" s="109">
        <v>6</v>
      </c>
      <c r="B369" s="162" t="s">
        <v>272</v>
      </c>
      <c r="C369" s="109">
        <v>2020</v>
      </c>
      <c r="D369" s="164">
        <v>1150</v>
      </c>
      <c r="E369" s="57"/>
    </row>
    <row r="370" spans="1:5" ht="12.75">
      <c r="A370" s="109">
        <v>7</v>
      </c>
      <c r="B370" s="162" t="s">
        <v>273</v>
      </c>
      <c r="C370" s="109">
        <v>2020</v>
      </c>
      <c r="D370" s="265">
        <v>2698</v>
      </c>
      <c r="E370" s="57"/>
    </row>
    <row r="371" spans="1:5" s="474" customFormat="1" ht="12.75">
      <c r="A371" s="469">
        <v>8</v>
      </c>
      <c r="B371" s="475" t="s">
        <v>381</v>
      </c>
      <c r="C371" s="469">
        <v>2020</v>
      </c>
      <c r="D371" s="477">
        <v>23382</v>
      </c>
      <c r="E371" s="473" t="s">
        <v>998</v>
      </c>
    </row>
    <row r="372" spans="1:5" s="474" customFormat="1" ht="12.75">
      <c r="A372" s="469">
        <v>9</v>
      </c>
      <c r="B372" s="475" t="s">
        <v>382</v>
      </c>
      <c r="C372" s="469">
        <v>2020</v>
      </c>
      <c r="D372" s="477">
        <v>1321.02</v>
      </c>
      <c r="E372" s="473" t="s">
        <v>998</v>
      </c>
    </row>
    <row r="373" spans="1:5" s="474" customFormat="1" ht="12.75">
      <c r="A373" s="469">
        <v>10</v>
      </c>
      <c r="B373" s="475" t="s">
        <v>383</v>
      </c>
      <c r="C373" s="469">
        <v>2020</v>
      </c>
      <c r="D373" s="477">
        <v>15151.14</v>
      </c>
      <c r="E373" s="473" t="s">
        <v>998</v>
      </c>
    </row>
    <row r="374" spans="1:5" ht="12.75">
      <c r="A374" s="109">
        <v>11</v>
      </c>
      <c r="B374" s="162" t="s">
        <v>274</v>
      </c>
      <c r="C374" s="109">
        <v>2019</v>
      </c>
      <c r="D374" s="265">
        <v>370</v>
      </c>
      <c r="E374" s="57"/>
    </row>
    <row r="375" spans="1:5" ht="12.75">
      <c r="A375" s="109">
        <v>12</v>
      </c>
      <c r="B375" s="162" t="s">
        <v>275</v>
      </c>
      <c r="C375" s="109">
        <v>2020</v>
      </c>
      <c r="D375" s="164">
        <v>400</v>
      </c>
      <c r="E375" s="57"/>
    </row>
    <row r="376" spans="1:5" ht="12.75">
      <c r="A376" s="109">
        <v>13</v>
      </c>
      <c r="B376" s="162" t="s">
        <v>276</v>
      </c>
      <c r="C376" s="109">
        <v>2020</v>
      </c>
      <c r="D376" s="164">
        <v>199.99</v>
      </c>
      <c r="E376" s="57"/>
    </row>
    <row r="377" spans="1:5" ht="12.75">
      <c r="A377" s="109">
        <v>14</v>
      </c>
      <c r="B377" s="162" t="s">
        <v>277</v>
      </c>
      <c r="C377" s="109">
        <v>2019</v>
      </c>
      <c r="D377" s="164">
        <v>179</v>
      </c>
      <c r="E377" s="57"/>
    </row>
    <row r="378" spans="1:5" ht="12.75">
      <c r="A378" s="109">
        <v>15</v>
      </c>
      <c r="B378" s="162" t="s">
        <v>278</v>
      </c>
      <c r="C378" s="109">
        <v>2020</v>
      </c>
      <c r="D378" s="164">
        <v>319</v>
      </c>
      <c r="E378" s="57"/>
    </row>
    <row r="379" spans="1:5" ht="12.75">
      <c r="A379" s="109">
        <v>16</v>
      </c>
      <c r="B379" s="162" t="s">
        <v>278</v>
      </c>
      <c r="C379" s="109">
        <v>2020</v>
      </c>
      <c r="D379" s="164">
        <v>398.99</v>
      </c>
      <c r="E379" s="57"/>
    </row>
    <row r="380" spans="1:5" ht="12.75">
      <c r="A380" s="109">
        <v>17</v>
      </c>
      <c r="B380" s="162" t="s">
        <v>279</v>
      </c>
      <c r="C380" s="109">
        <v>2019</v>
      </c>
      <c r="D380" s="164">
        <v>1136</v>
      </c>
      <c r="E380" s="57"/>
    </row>
    <row r="381" spans="1:5" ht="12.75">
      <c r="A381" s="109">
        <v>18</v>
      </c>
      <c r="B381" s="243" t="s">
        <v>280</v>
      </c>
      <c r="C381" s="205">
        <v>2020</v>
      </c>
      <c r="D381" s="265">
        <v>687</v>
      </c>
      <c r="E381" s="57"/>
    </row>
    <row r="382" spans="1:5" ht="12.75">
      <c r="A382" s="109">
        <v>19</v>
      </c>
      <c r="B382" s="162" t="s">
        <v>281</v>
      </c>
      <c r="C382" s="109">
        <v>2020</v>
      </c>
      <c r="D382" s="164">
        <v>458</v>
      </c>
      <c r="E382" s="57"/>
    </row>
    <row r="383" spans="1:5" ht="12.75">
      <c r="A383" s="109">
        <v>20</v>
      </c>
      <c r="B383" s="162" t="s">
        <v>384</v>
      </c>
      <c r="C383" s="109">
        <v>2020</v>
      </c>
      <c r="D383" s="164">
        <v>1339</v>
      </c>
      <c r="E383" s="57"/>
    </row>
    <row r="384" spans="1:5" ht="12.75">
      <c r="A384" s="109">
        <v>21</v>
      </c>
      <c r="B384" s="162" t="s">
        <v>385</v>
      </c>
      <c r="C384" s="109">
        <v>2020</v>
      </c>
      <c r="D384" s="164">
        <v>499</v>
      </c>
      <c r="E384" s="57"/>
    </row>
    <row r="385" spans="1:5" ht="12.75">
      <c r="A385" s="109">
        <v>22</v>
      </c>
      <c r="B385" s="162" t="s">
        <v>386</v>
      </c>
      <c r="C385" s="109">
        <v>2020</v>
      </c>
      <c r="D385" s="164">
        <v>700</v>
      </c>
      <c r="E385" s="57"/>
    </row>
    <row r="386" spans="1:5" ht="12.75">
      <c r="A386" s="109">
        <v>23</v>
      </c>
      <c r="B386" s="162" t="s">
        <v>387</v>
      </c>
      <c r="C386" s="109">
        <v>2020</v>
      </c>
      <c r="D386" s="164">
        <v>700</v>
      </c>
      <c r="E386" s="57"/>
    </row>
    <row r="387" spans="1:5" ht="12.75">
      <c r="A387" s="109">
        <v>24</v>
      </c>
      <c r="B387" s="162" t="s">
        <v>388</v>
      </c>
      <c r="C387" s="109">
        <v>2020</v>
      </c>
      <c r="D387" s="164">
        <v>1200</v>
      </c>
      <c r="E387" s="57"/>
    </row>
    <row r="388" spans="1:5" ht="12.75">
      <c r="A388" s="109">
        <v>25</v>
      </c>
      <c r="B388" s="162" t="s">
        <v>389</v>
      </c>
      <c r="C388" s="109">
        <v>2020</v>
      </c>
      <c r="D388" s="164">
        <v>1299</v>
      </c>
      <c r="E388" s="57"/>
    </row>
    <row r="389" spans="1:5" ht="12.75">
      <c r="A389" s="109">
        <v>26</v>
      </c>
      <c r="B389" s="162" t="s">
        <v>390</v>
      </c>
      <c r="C389" s="109">
        <v>2020</v>
      </c>
      <c r="D389" s="164">
        <v>1650</v>
      </c>
      <c r="E389" s="57"/>
    </row>
    <row r="390" spans="1:5" ht="12.75">
      <c r="A390" s="109">
        <v>27</v>
      </c>
      <c r="B390" s="162" t="s">
        <v>391</v>
      </c>
      <c r="C390" s="109">
        <v>2020</v>
      </c>
      <c r="D390" s="164">
        <v>2000</v>
      </c>
      <c r="E390" s="57"/>
    </row>
    <row r="391" spans="1:5" ht="12.75">
      <c r="A391" s="109">
        <v>28</v>
      </c>
      <c r="B391" s="162" t="s">
        <v>392</v>
      </c>
      <c r="C391" s="109">
        <v>2020</v>
      </c>
      <c r="D391" s="164">
        <v>1714</v>
      </c>
      <c r="E391" s="57"/>
    </row>
    <row r="392" spans="1:5" ht="12.75">
      <c r="A392" s="109">
        <v>29</v>
      </c>
      <c r="B392" s="162" t="s">
        <v>548</v>
      </c>
      <c r="C392" s="109">
        <v>2021</v>
      </c>
      <c r="D392" s="164">
        <v>649</v>
      </c>
      <c r="E392" s="57"/>
    </row>
    <row r="393" spans="1:5" ht="12.75">
      <c r="A393" s="109">
        <v>30</v>
      </c>
      <c r="B393" s="162" t="s">
        <v>549</v>
      </c>
      <c r="C393" s="109">
        <v>2021</v>
      </c>
      <c r="D393" s="164">
        <v>1599</v>
      </c>
      <c r="E393" s="57"/>
    </row>
    <row r="394" spans="1:5" ht="12.75">
      <c r="A394" s="109">
        <v>31</v>
      </c>
      <c r="B394" s="162" t="s">
        <v>549</v>
      </c>
      <c r="C394" s="109">
        <v>2021</v>
      </c>
      <c r="D394" s="164">
        <v>1599</v>
      </c>
      <c r="E394" s="57"/>
    </row>
    <row r="395" spans="1:5" ht="12.75">
      <c r="A395" s="109">
        <v>32</v>
      </c>
      <c r="B395" s="162" t="s">
        <v>550</v>
      </c>
      <c r="C395" s="109">
        <v>2021</v>
      </c>
      <c r="D395" s="164">
        <v>3699</v>
      </c>
      <c r="E395" s="57"/>
    </row>
    <row r="396" spans="1:5" ht="12.75">
      <c r="A396" s="109">
        <v>33</v>
      </c>
      <c r="B396" s="162" t="s">
        <v>551</v>
      </c>
      <c r="C396" s="109">
        <v>2021</v>
      </c>
      <c r="D396" s="164">
        <v>11498</v>
      </c>
      <c r="E396" s="57"/>
    </row>
    <row r="397" spans="1:5" ht="12.75">
      <c r="A397" s="109">
        <v>34</v>
      </c>
      <c r="B397" s="162" t="s">
        <v>551</v>
      </c>
      <c r="C397" s="109">
        <v>2021</v>
      </c>
      <c r="D397" s="164">
        <v>11498</v>
      </c>
      <c r="E397" s="57"/>
    </row>
    <row r="398" spans="1:5" ht="12.75">
      <c r="A398" s="109">
        <v>35</v>
      </c>
      <c r="B398" s="162" t="s">
        <v>552</v>
      </c>
      <c r="C398" s="109">
        <v>2021</v>
      </c>
      <c r="D398" s="164">
        <v>515</v>
      </c>
      <c r="E398" s="57"/>
    </row>
    <row r="399" spans="1:5" ht="12.75">
      <c r="A399" s="109">
        <v>36</v>
      </c>
      <c r="B399" s="162" t="s">
        <v>552</v>
      </c>
      <c r="C399" s="109">
        <v>2021</v>
      </c>
      <c r="D399" s="164">
        <v>515</v>
      </c>
      <c r="E399" s="57"/>
    </row>
    <row r="400" spans="1:5" ht="12.75">
      <c r="A400" s="109">
        <v>37</v>
      </c>
      <c r="B400" s="162" t="s">
        <v>553</v>
      </c>
      <c r="C400" s="109">
        <v>2021</v>
      </c>
      <c r="D400" s="164">
        <v>7995</v>
      </c>
      <c r="E400" s="57"/>
    </row>
    <row r="401" spans="1:5" ht="12.75">
      <c r="A401" s="109">
        <v>38</v>
      </c>
      <c r="B401" s="162" t="s">
        <v>554</v>
      </c>
      <c r="C401" s="109">
        <v>2021</v>
      </c>
      <c r="D401" s="164">
        <v>3690</v>
      </c>
      <c r="E401" s="57"/>
    </row>
    <row r="402" spans="1:5" ht="12.75">
      <c r="A402" s="109">
        <v>39</v>
      </c>
      <c r="B402" s="162" t="s">
        <v>555</v>
      </c>
      <c r="C402" s="109">
        <v>2021</v>
      </c>
      <c r="D402" s="164">
        <v>2590</v>
      </c>
      <c r="E402" s="57"/>
    </row>
    <row r="403" spans="1:5" ht="12.75">
      <c r="A403" s="109">
        <v>40</v>
      </c>
      <c r="B403" s="162" t="s">
        <v>556</v>
      </c>
      <c r="C403" s="109">
        <v>2021</v>
      </c>
      <c r="D403" s="164">
        <v>898</v>
      </c>
      <c r="E403" s="57"/>
    </row>
    <row r="404" spans="1:5" ht="12.75">
      <c r="A404" s="109">
        <v>41</v>
      </c>
      <c r="B404" s="162" t="s">
        <v>557</v>
      </c>
      <c r="C404" s="109">
        <v>2021</v>
      </c>
      <c r="D404" s="164">
        <v>349</v>
      </c>
      <c r="E404" s="57"/>
    </row>
    <row r="405" spans="1:5" ht="12.75">
      <c r="A405" s="109">
        <v>42</v>
      </c>
      <c r="B405" s="162" t="s">
        <v>558</v>
      </c>
      <c r="C405" s="109">
        <v>2021</v>
      </c>
      <c r="D405" s="164">
        <v>1199</v>
      </c>
      <c r="E405" s="57"/>
    </row>
    <row r="406" spans="1:5" ht="12.75">
      <c r="A406" s="109">
        <v>43</v>
      </c>
      <c r="B406" s="162" t="s">
        <v>559</v>
      </c>
      <c r="C406" s="109">
        <v>2021</v>
      </c>
      <c r="D406" s="164">
        <v>819</v>
      </c>
      <c r="E406" s="57"/>
    </row>
    <row r="407" spans="1:5" ht="12.75">
      <c r="A407" s="109">
        <v>44</v>
      </c>
      <c r="B407" s="162" t="s">
        <v>560</v>
      </c>
      <c r="C407" s="109">
        <v>2021</v>
      </c>
      <c r="D407" s="164">
        <v>649</v>
      </c>
      <c r="E407" s="57"/>
    </row>
    <row r="408" spans="1:5" ht="12.75">
      <c r="A408" s="109">
        <v>45</v>
      </c>
      <c r="B408" s="162" t="s">
        <v>561</v>
      </c>
      <c r="C408" s="109">
        <v>2021</v>
      </c>
      <c r="D408" s="164">
        <v>535</v>
      </c>
      <c r="E408" s="57"/>
    </row>
    <row r="409" spans="1:5" ht="12.75">
      <c r="A409" s="109">
        <v>46</v>
      </c>
      <c r="B409" s="162" t="s">
        <v>561</v>
      </c>
      <c r="C409" s="109">
        <v>2021</v>
      </c>
      <c r="D409" s="164">
        <v>535</v>
      </c>
      <c r="E409" s="57"/>
    </row>
    <row r="410" spans="1:5" ht="12.75">
      <c r="A410" s="109">
        <v>47</v>
      </c>
      <c r="B410" s="162" t="s">
        <v>562</v>
      </c>
      <c r="C410" s="109">
        <v>2021</v>
      </c>
      <c r="D410" s="164">
        <v>199</v>
      </c>
      <c r="E410" s="57"/>
    </row>
    <row r="411" spans="1:5" ht="12.75">
      <c r="A411" s="109">
        <v>48</v>
      </c>
      <c r="B411" s="162" t="s">
        <v>563</v>
      </c>
      <c r="C411" s="109">
        <v>2021</v>
      </c>
      <c r="D411" s="164">
        <v>99</v>
      </c>
      <c r="E411" s="57"/>
    </row>
    <row r="412" spans="1:5" ht="12.75">
      <c r="A412" s="109">
        <v>49</v>
      </c>
      <c r="B412" s="162" t="s">
        <v>563</v>
      </c>
      <c r="C412" s="109">
        <v>2021</v>
      </c>
      <c r="D412" s="164">
        <v>99</v>
      </c>
      <c r="E412" s="57"/>
    </row>
    <row r="413" spans="1:5" ht="12.75">
      <c r="A413" s="109">
        <v>50</v>
      </c>
      <c r="B413" s="162" t="s">
        <v>564</v>
      </c>
      <c r="C413" s="109">
        <v>2021</v>
      </c>
      <c r="D413" s="164">
        <v>329</v>
      </c>
      <c r="E413" s="57"/>
    </row>
    <row r="414" spans="1:5" ht="12.75">
      <c r="A414" s="109">
        <v>51</v>
      </c>
      <c r="B414" s="162" t="s">
        <v>565</v>
      </c>
      <c r="C414" s="109">
        <v>2021</v>
      </c>
      <c r="D414" s="164">
        <v>1379</v>
      </c>
      <c r="E414" s="57"/>
    </row>
    <row r="415" spans="1:5" ht="12.75">
      <c r="A415" s="109">
        <v>52</v>
      </c>
      <c r="B415" s="162" t="s">
        <v>565</v>
      </c>
      <c r="C415" s="109">
        <v>2021</v>
      </c>
      <c r="D415" s="164">
        <v>1379</v>
      </c>
      <c r="E415" s="57"/>
    </row>
    <row r="416" spans="1:5" ht="12.75">
      <c r="A416" s="109">
        <v>53</v>
      </c>
      <c r="B416" s="162" t="s">
        <v>566</v>
      </c>
      <c r="C416" s="109">
        <v>2021</v>
      </c>
      <c r="D416" s="164">
        <v>4699</v>
      </c>
      <c r="E416" s="57"/>
    </row>
    <row r="417" spans="1:5" ht="12.75">
      <c r="A417" s="109">
        <v>54</v>
      </c>
      <c r="B417" s="162" t="s">
        <v>567</v>
      </c>
      <c r="C417" s="109">
        <v>2021</v>
      </c>
      <c r="D417" s="164">
        <v>599</v>
      </c>
      <c r="E417" s="57"/>
    </row>
    <row r="418" spans="1:5" ht="12.75">
      <c r="A418" s="109">
        <v>55</v>
      </c>
      <c r="B418" s="243" t="s">
        <v>739</v>
      </c>
      <c r="C418" s="205">
        <v>2021</v>
      </c>
      <c r="D418" s="265">
        <v>1999</v>
      </c>
      <c r="E418" s="57"/>
    </row>
    <row r="419" spans="1:5" ht="12.75">
      <c r="A419" s="109">
        <v>56</v>
      </c>
      <c r="B419" s="29" t="s">
        <v>740</v>
      </c>
      <c r="C419" s="109">
        <v>2021</v>
      </c>
      <c r="D419" s="244">
        <v>549</v>
      </c>
      <c r="E419" s="57"/>
    </row>
    <row r="420" spans="1:5" ht="12.75">
      <c r="A420" s="109">
        <v>57</v>
      </c>
      <c r="B420" s="29" t="s">
        <v>567</v>
      </c>
      <c r="C420" s="109">
        <v>2021</v>
      </c>
      <c r="D420" s="164">
        <v>599</v>
      </c>
      <c r="E420" s="57"/>
    </row>
    <row r="421" spans="1:5" ht="12.75">
      <c r="A421" s="109">
        <v>58</v>
      </c>
      <c r="B421" s="162" t="s">
        <v>568</v>
      </c>
      <c r="C421" s="109">
        <v>2021</v>
      </c>
      <c r="D421" s="164">
        <v>779</v>
      </c>
      <c r="E421" s="57"/>
    </row>
    <row r="422" spans="1:5" ht="12.75">
      <c r="A422" s="109">
        <v>59</v>
      </c>
      <c r="B422" s="162" t="s">
        <v>569</v>
      </c>
      <c r="C422" s="109">
        <v>2022</v>
      </c>
      <c r="D422" s="164">
        <v>13045.4</v>
      </c>
      <c r="E422" s="57"/>
    </row>
    <row r="423" spans="1:5" ht="12.75">
      <c r="A423" s="109">
        <v>60</v>
      </c>
      <c r="B423" s="243" t="s">
        <v>741</v>
      </c>
      <c r="C423" s="205">
        <v>2022</v>
      </c>
      <c r="D423" s="265">
        <v>5000</v>
      </c>
      <c r="E423" s="57"/>
    </row>
    <row r="424" spans="1:5" ht="12.75">
      <c r="A424" s="109">
        <v>61</v>
      </c>
      <c r="B424" s="162" t="s">
        <v>742</v>
      </c>
      <c r="C424" s="109">
        <v>2022</v>
      </c>
      <c r="D424" s="164">
        <v>3390</v>
      </c>
      <c r="E424" s="57"/>
    </row>
    <row r="425" spans="1:5" ht="12.75">
      <c r="A425" s="109">
        <v>62</v>
      </c>
      <c r="B425" s="162" t="s">
        <v>570</v>
      </c>
      <c r="C425" s="109">
        <v>2022</v>
      </c>
      <c r="D425" s="164">
        <v>3376.68</v>
      </c>
      <c r="E425" s="57"/>
    </row>
    <row r="426" spans="1:5" ht="12.75">
      <c r="A426" s="24"/>
      <c r="B426" s="25" t="s">
        <v>7</v>
      </c>
      <c r="C426" s="24"/>
      <c r="D426" s="59">
        <f>SUM(D364:D425)</f>
        <v>154597.21999999997</v>
      </c>
      <c r="E426" s="57"/>
    </row>
    <row r="427" spans="1:5" ht="12.75" customHeight="1">
      <c r="A427" s="503" t="s">
        <v>710</v>
      </c>
      <c r="B427" s="503"/>
      <c r="C427" s="503"/>
      <c r="D427" s="503"/>
      <c r="E427" s="57"/>
    </row>
    <row r="428" spans="1:5" ht="26.25">
      <c r="A428" s="295" t="s">
        <v>0</v>
      </c>
      <c r="B428" s="295" t="s">
        <v>13</v>
      </c>
      <c r="C428" s="295" t="s">
        <v>10</v>
      </c>
      <c r="D428" s="275" t="s">
        <v>11</v>
      </c>
      <c r="E428" s="57"/>
    </row>
    <row r="429" spans="1:5" ht="12.75">
      <c r="A429" s="109">
        <v>1</v>
      </c>
      <c r="B429" s="126" t="s">
        <v>571</v>
      </c>
      <c r="C429" s="107">
        <v>2020</v>
      </c>
      <c r="D429" s="117">
        <v>23370</v>
      </c>
      <c r="E429" s="57"/>
    </row>
    <row r="430" spans="1:5" ht="12.75">
      <c r="A430" s="24"/>
      <c r="B430" s="25" t="s">
        <v>7</v>
      </c>
      <c r="C430" s="24"/>
      <c r="D430" s="59">
        <f>SUM(D429:D429)</f>
        <v>23370</v>
      </c>
      <c r="E430" s="57"/>
    </row>
    <row r="431" spans="1:5" s="389" customFormat="1" ht="12.75">
      <c r="A431" s="384" t="s">
        <v>95</v>
      </c>
      <c r="B431" s="385"/>
      <c r="C431" s="386"/>
      <c r="D431" s="387"/>
      <c r="E431" s="388"/>
    </row>
    <row r="432" spans="1:5" ht="12.75" customHeight="1">
      <c r="A432" s="503" t="s">
        <v>988</v>
      </c>
      <c r="B432" s="503"/>
      <c r="C432" s="503"/>
      <c r="D432" s="503"/>
      <c r="E432" s="57"/>
    </row>
    <row r="433" spans="1:5" ht="26.25">
      <c r="A433" s="295" t="s">
        <v>0</v>
      </c>
      <c r="B433" s="295" t="s">
        <v>9</v>
      </c>
      <c r="C433" s="295" t="s">
        <v>10</v>
      </c>
      <c r="D433" s="275" t="s">
        <v>11</v>
      </c>
      <c r="E433" s="57"/>
    </row>
    <row r="434" spans="1:5" ht="12.75">
      <c r="A434" s="109">
        <v>1</v>
      </c>
      <c r="B434" s="126" t="s">
        <v>303</v>
      </c>
      <c r="C434" s="107">
        <v>2019</v>
      </c>
      <c r="D434" s="117">
        <v>211.78</v>
      </c>
      <c r="E434" s="57"/>
    </row>
    <row r="435" spans="1:5" ht="12.75">
      <c r="A435" s="109">
        <v>2</v>
      </c>
      <c r="B435" s="213" t="s">
        <v>304</v>
      </c>
      <c r="C435" s="241">
        <v>2019</v>
      </c>
      <c r="D435" s="283">
        <v>1495</v>
      </c>
      <c r="E435" s="57"/>
    </row>
    <row r="436" spans="1:5" ht="12.75">
      <c r="A436" s="109">
        <v>3</v>
      </c>
      <c r="B436" s="213" t="s">
        <v>304</v>
      </c>
      <c r="C436" s="241">
        <v>2019</v>
      </c>
      <c r="D436" s="283">
        <v>1495</v>
      </c>
      <c r="E436" s="57"/>
    </row>
    <row r="437" spans="1:5" ht="12.75">
      <c r="A437" s="109">
        <v>4</v>
      </c>
      <c r="B437" s="213" t="s">
        <v>304</v>
      </c>
      <c r="C437" s="241">
        <v>2019</v>
      </c>
      <c r="D437" s="283">
        <v>1495</v>
      </c>
      <c r="E437" s="57"/>
    </row>
    <row r="438" spans="1:5" ht="12.75">
      <c r="A438" s="109">
        <v>5</v>
      </c>
      <c r="B438" s="126" t="s">
        <v>304</v>
      </c>
      <c r="C438" s="107">
        <v>2019</v>
      </c>
      <c r="D438" s="117">
        <v>1495.01</v>
      </c>
      <c r="E438" s="57"/>
    </row>
    <row r="439" spans="1:5" ht="12.75">
      <c r="A439" s="109">
        <v>6</v>
      </c>
      <c r="B439" s="126" t="s">
        <v>304</v>
      </c>
      <c r="C439" s="107">
        <v>2019</v>
      </c>
      <c r="D439" s="117">
        <v>1495</v>
      </c>
      <c r="E439" s="57"/>
    </row>
    <row r="440" spans="1:5" ht="12.75">
      <c r="A440" s="109">
        <v>7</v>
      </c>
      <c r="B440" s="126" t="s">
        <v>304</v>
      </c>
      <c r="C440" s="107">
        <v>2019</v>
      </c>
      <c r="D440" s="117">
        <v>1495</v>
      </c>
      <c r="E440" s="57"/>
    </row>
    <row r="441" spans="1:5" ht="12.75">
      <c r="A441" s="109">
        <v>8</v>
      </c>
      <c r="B441" s="126" t="s">
        <v>304</v>
      </c>
      <c r="C441" s="107">
        <v>2019</v>
      </c>
      <c r="D441" s="117">
        <v>1495</v>
      </c>
      <c r="E441" s="57"/>
    </row>
    <row r="442" spans="1:5" ht="12.75">
      <c r="A442" s="109">
        <v>9</v>
      </c>
      <c r="B442" s="126" t="s">
        <v>304</v>
      </c>
      <c r="C442" s="107">
        <v>2019</v>
      </c>
      <c r="D442" s="117">
        <v>1495.01</v>
      </c>
      <c r="E442" s="57"/>
    </row>
    <row r="443" spans="1:5" ht="12.75">
      <c r="A443" s="109">
        <v>10</v>
      </c>
      <c r="B443" s="126" t="s">
        <v>305</v>
      </c>
      <c r="C443" s="107">
        <v>2019</v>
      </c>
      <c r="D443" s="117">
        <v>5833.34</v>
      </c>
      <c r="E443" s="57"/>
    </row>
    <row r="444" spans="1:5" ht="12.75">
      <c r="A444" s="109">
        <v>11</v>
      </c>
      <c r="B444" s="126" t="s">
        <v>305</v>
      </c>
      <c r="C444" s="107">
        <v>2019</v>
      </c>
      <c r="D444" s="117">
        <v>5833.34</v>
      </c>
      <c r="E444" s="57"/>
    </row>
    <row r="445" spans="1:5" ht="12.75">
      <c r="A445" s="109">
        <v>12</v>
      </c>
      <c r="B445" s="126" t="s">
        <v>305</v>
      </c>
      <c r="C445" s="107">
        <v>2019</v>
      </c>
      <c r="D445" s="117">
        <v>5833.32</v>
      </c>
      <c r="E445" s="57"/>
    </row>
    <row r="446" spans="1:5" ht="12.75">
      <c r="A446" s="109">
        <v>13</v>
      </c>
      <c r="B446" s="126" t="s">
        <v>135</v>
      </c>
      <c r="C446" s="107">
        <v>2019</v>
      </c>
      <c r="D446" s="117">
        <v>499.5</v>
      </c>
      <c r="E446" s="57"/>
    </row>
    <row r="447" spans="1:5" ht="12.75">
      <c r="A447" s="109">
        <v>14</v>
      </c>
      <c r="B447" s="126" t="s">
        <v>306</v>
      </c>
      <c r="C447" s="107">
        <v>2019</v>
      </c>
      <c r="D447" s="117">
        <v>349</v>
      </c>
      <c r="E447" s="57"/>
    </row>
    <row r="448" spans="1:5" ht="12.75">
      <c r="A448" s="109">
        <v>15</v>
      </c>
      <c r="B448" s="126" t="s">
        <v>307</v>
      </c>
      <c r="C448" s="107">
        <v>2019</v>
      </c>
      <c r="D448" s="117">
        <v>446.49</v>
      </c>
      <c r="E448" s="57"/>
    </row>
    <row r="449" spans="1:5" ht="12.75">
      <c r="A449" s="109">
        <v>16</v>
      </c>
      <c r="B449" s="126" t="s">
        <v>309</v>
      </c>
      <c r="C449" s="107">
        <v>2020</v>
      </c>
      <c r="D449" s="117">
        <v>220.17</v>
      </c>
      <c r="E449" s="57"/>
    </row>
    <row r="450" spans="1:5" ht="26.25">
      <c r="A450" s="109">
        <v>17</v>
      </c>
      <c r="B450" s="126" t="s">
        <v>310</v>
      </c>
      <c r="C450" s="107">
        <v>2020</v>
      </c>
      <c r="D450" s="117">
        <v>720</v>
      </c>
      <c r="E450" s="57"/>
    </row>
    <row r="451" spans="1:5" ht="12.75">
      <c r="A451" s="109">
        <v>18</v>
      </c>
      <c r="B451" s="126" t="s">
        <v>393</v>
      </c>
      <c r="C451" s="107">
        <v>2020</v>
      </c>
      <c r="D451" s="117">
        <v>767.54</v>
      </c>
      <c r="E451" s="57"/>
    </row>
    <row r="452" spans="1:5" ht="12.75">
      <c r="A452" s="109">
        <v>19</v>
      </c>
      <c r="B452" s="126" t="s">
        <v>394</v>
      </c>
      <c r="C452" s="107">
        <v>2020</v>
      </c>
      <c r="D452" s="117">
        <v>123</v>
      </c>
      <c r="E452" s="57"/>
    </row>
    <row r="453" spans="1:5" ht="12.75">
      <c r="A453" s="109">
        <v>20</v>
      </c>
      <c r="B453" s="126" t="s">
        <v>578</v>
      </c>
      <c r="C453" s="107">
        <v>2020</v>
      </c>
      <c r="D453" s="117">
        <v>370</v>
      </c>
      <c r="E453" s="57"/>
    </row>
    <row r="454" spans="1:5" ht="12.75">
      <c r="A454" s="109">
        <v>21</v>
      </c>
      <c r="B454" s="126" t="s">
        <v>579</v>
      </c>
      <c r="C454" s="107">
        <v>2020</v>
      </c>
      <c r="D454" s="117">
        <v>1845.5</v>
      </c>
      <c r="E454" s="57"/>
    </row>
    <row r="455" spans="1:5" ht="26.25">
      <c r="A455" s="109">
        <v>22</v>
      </c>
      <c r="B455" s="126" t="s">
        <v>580</v>
      </c>
      <c r="C455" s="107">
        <v>2020</v>
      </c>
      <c r="D455" s="117">
        <v>1534</v>
      </c>
      <c r="E455" s="57"/>
    </row>
    <row r="456" spans="1:5" ht="26.25">
      <c r="A456" s="109">
        <v>23</v>
      </c>
      <c r="B456" s="126" t="s">
        <v>580</v>
      </c>
      <c r="C456" s="107">
        <v>2020</v>
      </c>
      <c r="D456" s="117">
        <v>1534</v>
      </c>
      <c r="E456" s="57"/>
    </row>
    <row r="457" spans="1:5" ht="26.25">
      <c r="A457" s="109">
        <v>24</v>
      </c>
      <c r="B457" s="126" t="s">
        <v>580</v>
      </c>
      <c r="C457" s="107">
        <v>2020</v>
      </c>
      <c r="D457" s="117">
        <v>1534</v>
      </c>
      <c r="E457" s="57"/>
    </row>
    <row r="458" spans="1:5" ht="26.25">
      <c r="A458" s="109">
        <v>25</v>
      </c>
      <c r="B458" s="126" t="s">
        <v>580</v>
      </c>
      <c r="C458" s="107">
        <v>2020</v>
      </c>
      <c r="D458" s="117">
        <v>1534</v>
      </c>
      <c r="E458" s="57"/>
    </row>
    <row r="459" spans="1:5" ht="26.25">
      <c r="A459" s="109">
        <v>26</v>
      </c>
      <c r="B459" s="126" t="s">
        <v>580</v>
      </c>
      <c r="C459" s="107">
        <v>2020</v>
      </c>
      <c r="D459" s="117">
        <v>1534</v>
      </c>
      <c r="E459" s="57"/>
    </row>
    <row r="460" spans="1:5" ht="26.25">
      <c r="A460" s="109">
        <v>27</v>
      </c>
      <c r="B460" s="126" t="s">
        <v>580</v>
      </c>
      <c r="C460" s="107">
        <v>2020</v>
      </c>
      <c r="D460" s="117">
        <v>1533.97</v>
      </c>
      <c r="E460" s="57"/>
    </row>
    <row r="461" spans="1:5" ht="12.75">
      <c r="A461" s="109">
        <v>28</v>
      </c>
      <c r="B461" s="126" t="s">
        <v>581</v>
      </c>
      <c r="C461" s="107">
        <v>2020</v>
      </c>
      <c r="D461" s="117">
        <v>7580</v>
      </c>
      <c r="E461" s="57"/>
    </row>
    <row r="462" spans="1:5" ht="12.75">
      <c r="A462" s="109">
        <v>29</v>
      </c>
      <c r="B462" s="126" t="s">
        <v>582</v>
      </c>
      <c r="C462" s="107">
        <v>2020</v>
      </c>
      <c r="D462" s="117">
        <v>5150</v>
      </c>
      <c r="E462" s="57"/>
    </row>
    <row r="463" spans="1:5" ht="12.75">
      <c r="A463" s="109">
        <v>30</v>
      </c>
      <c r="B463" s="126" t="s">
        <v>583</v>
      </c>
      <c r="C463" s="107">
        <v>2020</v>
      </c>
      <c r="D463" s="117">
        <v>1260.5</v>
      </c>
      <c r="E463" s="57"/>
    </row>
    <row r="464" spans="1:5" ht="26.25">
      <c r="A464" s="109">
        <v>31</v>
      </c>
      <c r="B464" s="126" t="s">
        <v>580</v>
      </c>
      <c r="C464" s="107">
        <v>2020</v>
      </c>
      <c r="D464" s="186">
        <v>1260.49</v>
      </c>
      <c r="E464" s="57"/>
    </row>
    <row r="465" spans="1:5" ht="26.25">
      <c r="A465" s="109">
        <v>32</v>
      </c>
      <c r="B465" s="126" t="s">
        <v>580</v>
      </c>
      <c r="C465" s="107">
        <v>2020</v>
      </c>
      <c r="D465" s="186">
        <v>1544.47</v>
      </c>
      <c r="E465" s="57"/>
    </row>
    <row r="466" spans="1:5" ht="26.25">
      <c r="A466" s="109">
        <v>33</v>
      </c>
      <c r="B466" s="126" t="s">
        <v>580</v>
      </c>
      <c r="C466" s="107">
        <v>2020</v>
      </c>
      <c r="D466" s="117">
        <v>1544.47</v>
      </c>
      <c r="E466" s="57"/>
    </row>
    <row r="467" spans="1:5" ht="26.25">
      <c r="A467" s="109">
        <v>34</v>
      </c>
      <c r="B467" s="126" t="s">
        <v>580</v>
      </c>
      <c r="C467" s="107">
        <v>2020</v>
      </c>
      <c r="D467" s="117">
        <v>1544.48</v>
      </c>
      <c r="E467" s="57"/>
    </row>
    <row r="468" spans="1:5" ht="26.25">
      <c r="A468" s="109">
        <v>35</v>
      </c>
      <c r="B468" s="126" t="s">
        <v>584</v>
      </c>
      <c r="C468" s="107">
        <v>2021</v>
      </c>
      <c r="D468" s="117">
        <v>969.24</v>
      </c>
      <c r="E468" s="57"/>
    </row>
    <row r="469" spans="1:5" ht="12.75">
      <c r="A469" s="109">
        <v>36</v>
      </c>
      <c r="B469" s="126" t="s">
        <v>585</v>
      </c>
      <c r="C469" s="107">
        <v>2021</v>
      </c>
      <c r="D469" s="117">
        <v>1033.2</v>
      </c>
      <c r="E469" s="57"/>
    </row>
    <row r="470" spans="1:5" ht="12.75">
      <c r="A470" s="109">
        <v>37</v>
      </c>
      <c r="B470" s="126" t="s">
        <v>586</v>
      </c>
      <c r="C470" s="107">
        <v>2021</v>
      </c>
      <c r="D470" s="186">
        <v>275</v>
      </c>
      <c r="E470" s="57"/>
    </row>
    <row r="471" spans="1:5" ht="12.75">
      <c r="A471" s="109">
        <v>38</v>
      </c>
      <c r="B471" s="126" t="s">
        <v>587</v>
      </c>
      <c r="C471" s="107">
        <v>2021</v>
      </c>
      <c r="D471" s="186">
        <v>7087.33</v>
      </c>
      <c r="E471" s="57"/>
    </row>
    <row r="472" spans="1:5" ht="12.75">
      <c r="A472" s="109">
        <v>39</v>
      </c>
      <c r="B472" s="126" t="s">
        <v>587</v>
      </c>
      <c r="C472" s="107">
        <v>2021</v>
      </c>
      <c r="D472" s="186">
        <v>7087.33</v>
      </c>
      <c r="E472" s="57"/>
    </row>
    <row r="473" spans="1:5" ht="12.75">
      <c r="A473" s="109">
        <v>40</v>
      </c>
      <c r="B473" s="126" t="s">
        <v>587</v>
      </c>
      <c r="C473" s="107">
        <v>2021</v>
      </c>
      <c r="D473" s="186">
        <v>7087.33</v>
      </c>
      <c r="E473" s="57"/>
    </row>
    <row r="474" spans="1:5" ht="12.75">
      <c r="A474" s="109">
        <v>41</v>
      </c>
      <c r="B474" s="126" t="s">
        <v>587</v>
      </c>
      <c r="C474" s="107">
        <v>2021</v>
      </c>
      <c r="D474" s="186">
        <v>7087.33</v>
      </c>
      <c r="E474" s="57"/>
    </row>
    <row r="475" spans="1:5" ht="26.25">
      <c r="A475" s="109">
        <v>42</v>
      </c>
      <c r="B475" s="126" t="s">
        <v>588</v>
      </c>
      <c r="C475" s="107">
        <v>2021</v>
      </c>
      <c r="D475" s="186">
        <v>3430.6</v>
      </c>
      <c r="E475" s="57"/>
    </row>
    <row r="476" spans="1:5" ht="12.75">
      <c r="A476" s="109">
        <v>43</v>
      </c>
      <c r="B476" s="126" t="s">
        <v>589</v>
      </c>
      <c r="C476" s="107">
        <v>2021</v>
      </c>
      <c r="D476" s="186">
        <v>19573.28</v>
      </c>
      <c r="E476" s="57"/>
    </row>
    <row r="477" spans="1:5" ht="26.25">
      <c r="A477" s="109">
        <v>44</v>
      </c>
      <c r="B477" s="126" t="s">
        <v>590</v>
      </c>
      <c r="C477" s="107">
        <v>2021</v>
      </c>
      <c r="D477" s="186">
        <v>533.02</v>
      </c>
      <c r="E477" s="57"/>
    </row>
    <row r="478" spans="1:5" ht="12.75">
      <c r="A478" s="109">
        <v>45</v>
      </c>
      <c r="B478" s="126" t="s">
        <v>591</v>
      </c>
      <c r="C478" s="107">
        <v>2022</v>
      </c>
      <c r="D478" s="186">
        <v>1799</v>
      </c>
      <c r="E478" s="57"/>
    </row>
    <row r="479" spans="1:5" ht="12.75">
      <c r="A479" s="109">
        <v>46</v>
      </c>
      <c r="B479" s="126" t="s">
        <v>592</v>
      </c>
      <c r="C479" s="107">
        <v>2022</v>
      </c>
      <c r="D479" s="186">
        <v>2362.5</v>
      </c>
      <c r="E479" s="57"/>
    </row>
    <row r="480" spans="1:5" ht="12.75">
      <c r="A480" s="109">
        <v>47</v>
      </c>
      <c r="B480" s="126" t="s">
        <v>592</v>
      </c>
      <c r="C480" s="107">
        <v>2022</v>
      </c>
      <c r="D480" s="186">
        <v>2362.5</v>
      </c>
      <c r="E480" s="57"/>
    </row>
    <row r="481" spans="1:5" ht="12.75">
      <c r="A481" s="109">
        <v>48</v>
      </c>
      <c r="B481" s="126" t="s">
        <v>592</v>
      </c>
      <c r="C481" s="107">
        <v>2022</v>
      </c>
      <c r="D481" s="186">
        <v>2362.5</v>
      </c>
      <c r="E481" s="57"/>
    </row>
    <row r="482" spans="1:5" ht="12.75">
      <c r="A482" s="109">
        <v>49</v>
      </c>
      <c r="B482" s="126" t="s">
        <v>592</v>
      </c>
      <c r="C482" s="107">
        <v>2022</v>
      </c>
      <c r="D482" s="186">
        <v>2362.5</v>
      </c>
      <c r="E482" s="57"/>
    </row>
    <row r="483" spans="1:5" ht="12.75">
      <c r="A483" s="109">
        <v>50</v>
      </c>
      <c r="B483" s="126" t="s">
        <v>592</v>
      </c>
      <c r="C483" s="107">
        <v>2022</v>
      </c>
      <c r="D483" s="186">
        <v>2362.5</v>
      </c>
      <c r="E483" s="57"/>
    </row>
    <row r="484" spans="1:5" ht="12.75">
      <c r="A484" s="109">
        <v>51</v>
      </c>
      <c r="B484" s="126" t="s">
        <v>592</v>
      </c>
      <c r="C484" s="107">
        <v>2022</v>
      </c>
      <c r="D484" s="186">
        <v>2362.5</v>
      </c>
      <c r="E484" s="57"/>
    </row>
    <row r="485" spans="1:5" ht="12.75">
      <c r="A485" s="109">
        <v>52</v>
      </c>
      <c r="B485" s="126" t="s">
        <v>592</v>
      </c>
      <c r="C485" s="107">
        <v>2022</v>
      </c>
      <c r="D485" s="186">
        <v>2362.5</v>
      </c>
      <c r="E485" s="57"/>
    </row>
    <row r="486" spans="1:5" ht="12.75">
      <c r="A486" s="109">
        <v>53</v>
      </c>
      <c r="B486" s="126" t="s">
        <v>592</v>
      </c>
      <c r="C486" s="107">
        <v>2022</v>
      </c>
      <c r="D486" s="186">
        <v>2362.5</v>
      </c>
      <c r="E486" s="57"/>
    </row>
    <row r="487" spans="1:5" ht="12.75">
      <c r="A487" s="109">
        <v>54</v>
      </c>
      <c r="B487" s="126" t="s">
        <v>593</v>
      </c>
      <c r="C487" s="107">
        <v>2022</v>
      </c>
      <c r="D487" s="186">
        <v>7900</v>
      </c>
      <c r="E487" s="57"/>
    </row>
    <row r="488" spans="1:5" ht="12.75">
      <c r="A488" s="109">
        <v>55</v>
      </c>
      <c r="B488" s="126" t="s">
        <v>593</v>
      </c>
      <c r="C488" s="107">
        <v>2022</v>
      </c>
      <c r="D488" s="186">
        <v>7900</v>
      </c>
      <c r="E488" s="57"/>
    </row>
    <row r="489" spans="1:5" ht="12.75">
      <c r="A489" s="109">
        <v>56</v>
      </c>
      <c r="B489" s="126" t="s">
        <v>593</v>
      </c>
      <c r="C489" s="107">
        <v>2022</v>
      </c>
      <c r="D489" s="186">
        <v>7900</v>
      </c>
      <c r="E489" s="57"/>
    </row>
    <row r="490" spans="1:5" ht="12.75">
      <c r="A490" s="109">
        <v>57</v>
      </c>
      <c r="B490" s="126" t="s">
        <v>593</v>
      </c>
      <c r="C490" s="107">
        <v>2022</v>
      </c>
      <c r="D490" s="186">
        <v>7900</v>
      </c>
      <c r="E490" s="57"/>
    </row>
    <row r="491" spans="1:5" ht="12.75">
      <c r="A491" s="109">
        <v>58</v>
      </c>
      <c r="B491" s="126" t="s">
        <v>594</v>
      </c>
      <c r="C491" s="107">
        <v>2022</v>
      </c>
      <c r="D491" s="186">
        <v>8345</v>
      </c>
      <c r="E491" s="57"/>
    </row>
    <row r="492" spans="1:5" ht="12.75">
      <c r="A492" s="109">
        <v>59</v>
      </c>
      <c r="B492" s="126" t="s">
        <v>594</v>
      </c>
      <c r="C492" s="107">
        <v>2022</v>
      </c>
      <c r="D492" s="186">
        <v>8345</v>
      </c>
      <c r="E492" s="57"/>
    </row>
    <row r="493" spans="1:5" ht="12.75">
      <c r="A493" s="109">
        <v>60</v>
      </c>
      <c r="B493" s="126" t="s">
        <v>595</v>
      </c>
      <c r="C493" s="107">
        <v>2022</v>
      </c>
      <c r="D493" s="186">
        <v>7632.15</v>
      </c>
      <c r="E493" s="57"/>
    </row>
    <row r="494" spans="1:5" ht="12.75">
      <c r="A494" s="109">
        <v>61</v>
      </c>
      <c r="B494" s="126" t="s">
        <v>595</v>
      </c>
      <c r="C494" s="107">
        <v>2022</v>
      </c>
      <c r="D494" s="186">
        <v>7632.15</v>
      </c>
      <c r="E494" s="57"/>
    </row>
    <row r="495" spans="1:5" ht="12.75">
      <c r="A495" s="109">
        <v>62</v>
      </c>
      <c r="B495" s="126" t="s">
        <v>745</v>
      </c>
      <c r="C495" s="107">
        <v>2023</v>
      </c>
      <c r="D495" s="186">
        <v>2949</v>
      </c>
      <c r="E495" s="57"/>
    </row>
    <row r="496" spans="1:5" ht="12.75">
      <c r="A496" s="109">
        <v>63</v>
      </c>
      <c r="B496" s="126" t="s">
        <v>746</v>
      </c>
      <c r="C496" s="107">
        <v>2023</v>
      </c>
      <c r="D496" s="186">
        <v>7407.95</v>
      </c>
      <c r="E496" s="57"/>
    </row>
    <row r="497" spans="1:5" ht="12.75">
      <c r="A497" s="109">
        <v>64</v>
      </c>
      <c r="B497" s="126" t="s">
        <v>746</v>
      </c>
      <c r="C497" s="107">
        <v>2023</v>
      </c>
      <c r="D497" s="186">
        <v>7407.95</v>
      </c>
      <c r="E497" s="57"/>
    </row>
    <row r="498" spans="1:5" ht="14.25">
      <c r="A498" s="24"/>
      <c r="B498" s="25" t="s">
        <v>7</v>
      </c>
      <c r="C498" s="24"/>
      <c r="D498" s="59">
        <f>SUM(D434:D497)</f>
        <v>220283.24000000005</v>
      </c>
      <c r="E498" s="113"/>
    </row>
    <row r="499" spans="1:5" ht="15" customHeight="1">
      <c r="A499" s="503" t="s">
        <v>989</v>
      </c>
      <c r="B499" s="503"/>
      <c r="C499" s="503"/>
      <c r="D499" s="503"/>
      <c r="E499" s="113"/>
    </row>
    <row r="500" spans="1:5" ht="26.25">
      <c r="A500" s="295" t="s">
        <v>0</v>
      </c>
      <c r="B500" s="295" t="s">
        <v>12</v>
      </c>
      <c r="C500" s="295" t="s">
        <v>10</v>
      </c>
      <c r="D500" s="275" t="s">
        <v>11</v>
      </c>
      <c r="E500" s="57"/>
    </row>
    <row r="501" spans="1:5" ht="12.75">
      <c r="A501" s="109">
        <v>1</v>
      </c>
      <c r="B501" s="162" t="s">
        <v>312</v>
      </c>
      <c r="C501" s="109">
        <v>2019</v>
      </c>
      <c r="D501" s="164">
        <v>3345</v>
      </c>
      <c r="E501" s="57"/>
    </row>
    <row r="502" spans="1:5" ht="12.75">
      <c r="A502" s="109">
        <v>2</v>
      </c>
      <c r="B502" s="162" t="s">
        <v>313</v>
      </c>
      <c r="C502" s="109">
        <v>2020</v>
      </c>
      <c r="D502" s="164">
        <v>580</v>
      </c>
      <c r="E502" s="57"/>
    </row>
    <row r="503" spans="1:5" ht="12.75">
      <c r="A503" s="109">
        <v>3</v>
      </c>
      <c r="B503" s="162" t="s">
        <v>314</v>
      </c>
      <c r="C503" s="109">
        <v>2020</v>
      </c>
      <c r="D503" s="164">
        <v>600</v>
      </c>
      <c r="E503" s="57"/>
    </row>
    <row r="504" spans="1:5" ht="12.75">
      <c r="A504" s="109">
        <v>4</v>
      </c>
      <c r="B504" s="162" t="s">
        <v>315</v>
      </c>
      <c r="C504" s="109">
        <v>2020</v>
      </c>
      <c r="D504" s="164">
        <v>600</v>
      </c>
      <c r="E504" s="57"/>
    </row>
    <row r="505" spans="1:5" s="474" customFormat="1" ht="12.75">
      <c r="A505" s="469">
        <v>5</v>
      </c>
      <c r="B505" s="475" t="s">
        <v>273</v>
      </c>
      <c r="C505" s="469">
        <v>2020</v>
      </c>
      <c r="D505" s="476">
        <v>2598</v>
      </c>
      <c r="E505" s="473" t="s">
        <v>998</v>
      </c>
    </row>
    <row r="506" spans="1:5" s="474" customFormat="1" ht="12.75">
      <c r="A506" s="469">
        <v>6</v>
      </c>
      <c r="B506" s="475" t="s">
        <v>273</v>
      </c>
      <c r="C506" s="469">
        <v>2020</v>
      </c>
      <c r="D506" s="476">
        <v>2598</v>
      </c>
      <c r="E506" s="473" t="s">
        <v>998</v>
      </c>
    </row>
    <row r="507" spans="1:5" s="474" customFormat="1" ht="12.75">
      <c r="A507" s="469">
        <v>7</v>
      </c>
      <c r="B507" s="475" t="s">
        <v>273</v>
      </c>
      <c r="C507" s="469">
        <v>2020</v>
      </c>
      <c r="D507" s="478">
        <v>2598</v>
      </c>
      <c r="E507" s="473" t="s">
        <v>998</v>
      </c>
    </row>
    <row r="508" spans="1:5" s="474" customFormat="1" ht="12.75">
      <c r="A508" s="469">
        <v>8</v>
      </c>
      <c r="B508" s="475" t="s">
        <v>273</v>
      </c>
      <c r="C508" s="469">
        <v>2020</v>
      </c>
      <c r="D508" s="478">
        <v>2598</v>
      </c>
      <c r="E508" s="473" t="s">
        <v>998</v>
      </c>
    </row>
    <row r="509" spans="1:5" s="474" customFormat="1" ht="12.75">
      <c r="A509" s="469">
        <v>9</v>
      </c>
      <c r="B509" s="475" t="s">
        <v>273</v>
      </c>
      <c r="C509" s="469">
        <v>2020</v>
      </c>
      <c r="D509" s="478">
        <v>2598</v>
      </c>
      <c r="E509" s="473" t="s">
        <v>998</v>
      </c>
    </row>
    <row r="510" spans="1:5" s="474" customFormat="1" ht="12.75">
      <c r="A510" s="469">
        <v>10</v>
      </c>
      <c r="B510" s="475" t="s">
        <v>273</v>
      </c>
      <c r="C510" s="469">
        <v>2020</v>
      </c>
      <c r="D510" s="478">
        <v>2598</v>
      </c>
      <c r="E510" s="473" t="s">
        <v>998</v>
      </c>
    </row>
    <row r="511" spans="1:5" s="474" customFormat="1" ht="12.75">
      <c r="A511" s="469">
        <v>11</v>
      </c>
      <c r="B511" s="475" t="s">
        <v>273</v>
      </c>
      <c r="C511" s="469">
        <v>2020</v>
      </c>
      <c r="D511" s="478">
        <v>2598</v>
      </c>
      <c r="E511" s="473" t="s">
        <v>998</v>
      </c>
    </row>
    <row r="512" spans="1:5" s="474" customFormat="1" ht="12.75">
      <c r="A512" s="469">
        <v>12</v>
      </c>
      <c r="B512" s="475" t="s">
        <v>273</v>
      </c>
      <c r="C512" s="469">
        <v>2020</v>
      </c>
      <c r="D512" s="478">
        <v>2525.19</v>
      </c>
      <c r="E512" s="473" t="s">
        <v>998</v>
      </c>
    </row>
    <row r="513" spans="1:5" s="474" customFormat="1" ht="12.75">
      <c r="A513" s="469">
        <v>13</v>
      </c>
      <c r="B513" s="475" t="s">
        <v>273</v>
      </c>
      <c r="C513" s="469">
        <v>2020</v>
      </c>
      <c r="D513" s="478">
        <v>2525.19</v>
      </c>
      <c r="E513" s="473" t="s">
        <v>998</v>
      </c>
    </row>
    <row r="514" spans="1:5" s="474" customFormat="1" ht="12.75">
      <c r="A514" s="469">
        <v>14</v>
      </c>
      <c r="B514" s="475" t="s">
        <v>273</v>
      </c>
      <c r="C514" s="469">
        <v>2020</v>
      </c>
      <c r="D514" s="478">
        <v>2525.19</v>
      </c>
      <c r="E514" s="473" t="s">
        <v>998</v>
      </c>
    </row>
    <row r="515" spans="1:5" s="474" customFormat="1" ht="12.75">
      <c r="A515" s="469">
        <v>15</v>
      </c>
      <c r="B515" s="475" t="s">
        <v>273</v>
      </c>
      <c r="C515" s="469">
        <v>2020</v>
      </c>
      <c r="D515" s="478">
        <v>2525.19</v>
      </c>
      <c r="E515" s="473" t="s">
        <v>998</v>
      </c>
    </row>
    <row r="516" spans="1:5" s="474" customFormat="1" ht="12.75">
      <c r="A516" s="469">
        <v>16</v>
      </c>
      <c r="B516" s="475" t="s">
        <v>273</v>
      </c>
      <c r="C516" s="469">
        <v>2020</v>
      </c>
      <c r="D516" s="478">
        <v>2525.19</v>
      </c>
      <c r="E516" s="473" t="s">
        <v>998</v>
      </c>
    </row>
    <row r="517" spans="1:5" s="474" customFormat="1" ht="12.75">
      <c r="A517" s="469">
        <v>17</v>
      </c>
      <c r="B517" s="475" t="s">
        <v>273</v>
      </c>
      <c r="C517" s="469">
        <v>2020</v>
      </c>
      <c r="D517" s="478">
        <v>2525.19</v>
      </c>
      <c r="E517" s="473" t="s">
        <v>998</v>
      </c>
    </row>
    <row r="518" spans="1:5" s="474" customFormat="1" ht="12.75">
      <c r="A518" s="469">
        <v>18</v>
      </c>
      <c r="B518" s="475" t="s">
        <v>395</v>
      </c>
      <c r="C518" s="469">
        <v>2020</v>
      </c>
      <c r="D518" s="478">
        <v>220.17</v>
      </c>
      <c r="E518" s="473" t="s">
        <v>998</v>
      </c>
    </row>
    <row r="519" spans="1:5" s="474" customFormat="1" ht="12.75">
      <c r="A519" s="469">
        <v>19</v>
      </c>
      <c r="B519" s="475" t="s">
        <v>395</v>
      </c>
      <c r="C519" s="469">
        <v>2020</v>
      </c>
      <c r="D519" s="478">
        <v>220.17</v>
      </c>
      <c r="E519" s="473" t="s">
        <v>998</v>
      </c>
    </row>
    <row r="520" spans="1:5" s="474" customFormat="1" ht="12.75">
      <c r="A520" s="469">
        <v>20</v>
      </c>
      <c r="B520" s="475" t="s">
        <v>395</v>
      </c>
      <c r="C520" s="469">
        <v>2020</v>
      </c>
      <c r="D520" s="478">
        <v>220.17</v>
      </c>
      <c r="E520" s="473" t="s">
        <v>998</v>
      </c>
    </row>
    <row r="521" spans="1:5" s="474" customFormat="1" ht="12.75">
      <c r="A521" s="469">
        <v>21</v>
      </c>
      <c r="B521" s="475" t="s">
        <v>395</v>
      </c>
      <c r="C521" s="469">
        <v>2020</v>
      </c>
      <c r="D521" s="478">
        <v>220.17</v>
      </c>
      <c r="E521" s="473" t="s">
        <v>998</v>
      </c>
    </row>
    <row r="522" spans="1:5" s="474" customFormat="1" ht="12.75">
      <c r="A522" s="469">
        <v>22</v>
      </c>
      <c r="B522" s="475" t="s">
        <v>395</v>
      </c>
      <c r="C522" s="469">
        <v>2020</v>
      </c>
      <c r="D522" s="478">
        <v>220.17</v>
      </c>
      <c r="E522" s="473" t="s">
        <v>998</v>
      </c>
    </row>
    <row r="523" spans="1:5" s="474" customFormat="1" ht="12.75">
      <c r="A523" s="469">
        <v>23</v>
      </c>
      <c r="B523" s="475" t="s">
        <v>395</v>
      </c>
      <c r="C523" s="469">
        <v>2020</v>
      </c>
      <c r="D523" s="478">
        <v>220.17</v>
      </c>
      <c r="E523" s="473" t="s">
        <v>998</v>
      </c>
    </row>
    <row r="524" spans="1:5" ht="12.75">
      <c r="A524" s="109">
        <v>24</v>
      </c>
      <c r="B524" s="162" t="s">
        <v>596</v>
      </c>
      <c r="C524" s="109">
        <v>2020</v>
      </c>
      <c r="D524" s="93">
        <v>244</v>
      </c>
      <c r="E524" s="57"/>
    </row>
    <row r="525" spans="1:5" ht="12.75">
      <c r="A525" s="109">
        <v>25</v>
      </c>
      <c r="B525" s="162" t="s">
        <v>596</v>
      </c>
      <c r="C525" s="109">
        <v>2020</v>
      </c>
      <c r="D525" s="93">
        <v>244</v>
      </c>
      <c r="E525" s="57"/>
    </row>
    <row r="526" spans="1:5" ht="12.75">
      <c r="A526" s="109">
        <v>26</v>
      </c>
      <c r="B526" s="162" t="s">
        <v>596</v>
      </c>
      <c r="C526" s="109">
        <v>2020</v>
      </c>
      <c r="D526" s="93">
        <v>244</v>
      </c>
      <c r="E526" s="57"/>
    </row>
    <row r="527" spans="1:5" ht="12.75">
      <c r="A527" s="109">
        <v>27</v>
      </c>
      <c r="B527" s="162" t="s">
        <v>596</v>
      </c>
      <c r="C527" s="109">
        <v>2020</v>
      </c>
      <c r="D527" s="93">
        <v>244</v>
      </c>
      <c r="E527" s="57"/>
    </row>
    <row r="528" spans="1:5" ht="12.75">
      <c r="A528" s="109">
        <v>28</v>
      </c>
      <c r="B528" s="162" t="s">
        <v>596</v>
      </c>
      <c r="C528" s="109">
        <v>2020</v>
      </c>
      <c r="D528" s="93">
        <v>244</v>
      </c>
      <c r="E528" s="57"/>
    </row>
    <row r="529" spans="1:5" ht="12.75">
      <c r="A529" s="109">
        <v>29</v>
      </c>
      <c r="B529" s="162" t="s">
        <v>596</v>
      </c>
      <c r="C529" s="109">
        <v>2020</v>
      </c>
      <c r="D529" s="93">
        <v>244</v>
      </c>
      <c r="E529" s="57"/>
    </row>
    <row r="530" spans="1:5" ht="12.75">
      <c r="A530" s="109">
        <v>30</v>
      </c>
      <c r="B530" s="162" t="s">
        <v>596</v>
      </c>
      <c r="C530" s="109">
        <v>2020</v>
      </c>
      <c r="D530" s="93">
        <v>244</v>
      </c>
      <c r="E530" s="57"/>
    </row>
    <row r="531" spans="1:5" ht="12.75">
      <c r="A531" s="109">
        <v>31</v>
      </c>
      <c r="B531" s="162" t="s">
        <v>596</v>
      </c>
      <c r="C531" s="109">
        <v>2020</v>
      </c>
      <c r="D531" s="93">
        <v>244</v>
      </c>
      <c r="E531" s="57"/>
    </row>
    <row r="532" spans="1:5" ht="12.75">
      <c r="A532" s="109">
        <v>32</v>
      </c>
      <c r="B532" s="162" t="s">
        <v>596</v>
      </c>
      <c r="C532" s="109">
        <v>2020</v>
      </c>
      <c r="D532" s="93">
        <v>244</v>
      </c>
      <c r="E532" s="57"/>
    </row>
    <row r="533" spans="1:5" ht="12.75">
      <c r="A533" s="109">
        <v>33</v>
      </c>
      <c r="B533" s="162" t="s">
        <v>596</v>
      </c>
      <c r="C533" s="109">
        <v>2020</v>
      </c>
      <c r="D533" s="93">
        <v>244</v>
      </c>
      <c r="E533" s="57"/>
    </row>
    <row r="534" spans="1:5" ht="12.75">
      <c r="A534" s="109">
        <v>34</v>
      </c>
      <c r="B534" s="162" t="s">
        <v>597</v>
      </c>
      <c r="C534" s="109">
        <v>2020</v>
      </c>
      <c r="D534" s="93">
        <v>1199</v>
      </c>
      <c r="E534" s="57"/>
    </row>
    <row r="535" spans="1:5" ht="12.75">
      <c r="A535" s="109">
        <v>35</v>
      </c>
      <c r="B535" s="162" t="s">
        <v>597</v>
      </c>
      <c r="C535" s="109">
        <v>2020</v>
      </c>
      <c r="D535" s="93">
        <v>1199</v>
      </c>
      <c r="E535" s="57"/>
    </row>
    <row r="536" spans="1:5" ht="12.75">
      <c r="A536" s="109">
        <v>36</v>
      </c>
      <c r="B536" s="162" t="s">
        <v>597</v>
      </c>
      <c r="C536" s="109">
        <v>2020</v>
      </c>
      <c r="D536" s="93">
        <v>1199</v>
      </c>
      <c r="E536" s="57"/>
    </row>
    <row r="537" spans="1:5" ht="12.75">
      <c r="A537" s="109">
        <v>37</v>
      </c>
      <c r="B537" s="162" t="s">
        <v>598</v>
      </c>
      <c r="C537" s="109">
        <v>2020</v>
      </c>
      <c r="D537" s="93">
        <v>1999</v>
      </c>
      <c r="E537" s="57"/>
    </row>
    <row r="538" spans="1:5" ht="12.75">
      <c r="A538" s="109">
        <v>38</v>
      </c>
      <c r="B538" s="162" t="s">
        <v>396</v>
      </c>
      <c r="C538" s="109">
        <v>2021</v>
      </c>
      <c r="D538" s="93">
        <v>589.99</v>
      </c>
      <c r="E538" s="57"/>
    </row>
    <row r="539" spans="1:5" ht="12.75">
      <c r="A539" s="109">
        <v>39</v>
      </c>
      <c r="B539" s="162" t="s">
        <v>396</v>
      </c>
      <c r="C539" s="109">
        <v>2021</v>
      </c>
      <c r="D539" s="93">
        <v>599</v>
      </c>
      <c r="E539" s="57"/>
    </row>
    <row r="540" spans="1:5" ht="12.75">
      <c r="A540" s="109">
        <v>40</v>
      </c>
      <c r="B540" s="162" t="s">
        <v>396</v>
      </c>
      <c r="C540" s="109">
        <v>2021</v>
      </c>
      <c r="D540" s="93">
        <v>599</v>
      </c>
      <c r="E540" s="57"/>
    </row>
    <row r="541" spans="1:5" ht="12.75">
      <c r="A541" s="109">
        <v>41</v>
      </c>
      <c r="B541" s="162" t="s">
        <v>396</v>
      </c>
      <c r="C541" s="109">
        <v>2021</v>
      </c>
      <c r="D541" s="93">
        <v>599</v>
      </c>
      <c r="E541" s="57"/>
    </row>
    <row r="542" spans="1:5" ht="12.75">
      <c r="A542" s="109">
        <v>42</v>
      </c>
      <c r="B542" s="162" t="s">
        <v>396</v>
      </c>
      <c r="C542" s="109">
        <v>2021</v>
      </c>
      <c r="D542" s="93">
        <v>599</v>
      </c>
      <c r="E542" s="57"/>
    </row>
    <row r="543" spans="1:5" ht="12.75">
      <c r="A543" s="109">
        <v>43</v>
      </c>
      <c r="B543" s="162" t="s">
        <v>396</v>
      </c>
      <c r="C543" s="109">
        <v>2021</v>
      </c>
      <c r="D543" s="93">
        <v>599</v>
      </c>
      <c r="E543" s="57"/>
    </row>
    <row r="544" spans="1:5" ht="26.25">
      <c r="A544" s="109">
        <v>44</v>
      </c>
      <c r="B544" s="162" t="s">
        <v>599</v>
      </c>
      <c r="C544" s="109">
        <v>2021</v>
      </c>
      <c r="D544" s="93">
        <v>4649.4</v>
      </c>
      <c r="E544" s="57"/>
    </row>
    <row r="545" spans="1:5" ht="26.25">
      <c r="A545" s="109">
        <v>45</v>
      </c>
      <c r="B545" s="162" t="s">
        <v>600</v>
      </c>
      <c r="C545" s="109">
        <v>2021</v>
      </c>
      <c r="D545" s="93">
        <v>5904</v>
      </c>
      <c r="E545" s="57"/>
    </row>
    <row r="546" spans="1:5" ht="12.75">
      <c r="A546" s="109">
        <v>46</v>
      </c>
      <c r="B546" s="162" t="s">
        <v>601</v>
      </c>
      <c r="C546" s="109">
        <v>2022</v>
      </c>
      <c r="D546" s="93">
        <v>1899.12</v>
      </c>
      <c r="E546" s="57"/>
    </row>
    <row r="547" spans="1:5" ht="12.75">
      <c r="A547" s="109">
        <v>47</v>
      </c>
      <c r="B547" s="162" t="s">
        <v>602</v>
      </c>
      <c r="C547" s="109">
        <v>2022</v>
      </c>
      <c r="D547" s="93">
        <v>1799.49</v>
      </c>
      <c r="E547" s="57"/>
    </row>
    <row r="548" spans="1:5" ht="12.75">
      <c r="A548" s="109">
        <v>48</v>
      </c>
      <c r="B548" s="162" t="s">
        <v>603</v>
      </c>
      <c r="C548" s="109">
        <v>2022</v>
      </c>
      <c r="D548" s="93">
        <v>8799.42</v>
      </c>
      <c r="E548" s="57"/>
    </row>
    <row r="549" spans="1:5" ht="12.75">
      <c r="A549" s="109">
        <v>49</v>
      </c>
      <c r="B549" s="162" t="s">
        <v>604</v>
      </c>
      <c r="C549" s="109">
        <v>2022</v>
      </c>
      <c r="D549" s="93">
        <v>2899.11</v>
      </c>
      <c r="E549" s="57"/>
    </row>
    <row r="550" spans="1:5" ht="12.75">
      <c r="A550" s="109">
        <v>50</v>
      </c>
      <c r="B550" s="162" t="s">
        <v>604</v>
      </c>
      <c r="C550" s="109">
        <v>2022</v>
      </c>
      <c r="D550" s="93">
        <v>2899.11</v>
      </c>
      <c r="E550" s="57"/>
    </row>
    <row r="551" spans="1:5" ht="12.75">
      <c r="A551" s="109">
        <v>51</v>
      </c>
      <c r="B551" s="162" t="s">
        <v>605</v>
      </c>
      <c r="C551" s="109">
        <v>2022</v>
      </c>
      <c r="D551" s="93">
        <v>211</v>
      </c>
      <c r="E551" s="57"/>
    </row>
    <row r="552" spans="1:5" ht="12.75">
      <c r="A552" s="109">
        <v>52</v>
      </c>
      <c r="B552" s="162" t="s">
        <v>606</v>
      </c>
      <c r="C552" s="109">
        <v>2022</v>
      </c>
      <c r="D552" s="93">
        <v>699.87</v>
      </c>
      <c r="E552" s="57"/>
    </row>
    <row r="553" spans="1:5" ht="12.75">
      <c r="A553" s="109">
        <v>53</v>
      </c>
      <c r="B553" s="162" t="s">
        <v>607</v>
      </c>
      <c r="C553" s="109">
        <v>2022</v>
      </c>
      <c r="D553" s="93">
        <v>18196.62</v>
      </c>
      <c r="E553" s="57"/>
    </row>
    <row r="554" spans="1:5" ht="12.75">
      <c r="A554" s="109">
        <v>54</v>
      </c>
      <c r="B554" s="162" t="s">
        <v>608</v>
      </c>
      <c r="C554" s="109">
        <v>2022</v>
      </c>
      <c r="D554" s="93">
        <v>3249</v>
      </c>
      <c r="E554" s="57"/>
    </row>
    <row r="555" spans="1:5" ht="26.25">
      <c r="A555" s="109">
        <v>55</v>
      </c>
      <c r="B555" s="162" t="s">
        <v>609</v>
      </c>
      <c r="C555" s="109">
        <v>2022</v>
      </c>
      <c r="D555" s="93">
        <v>2744.82</v>
      </c>
      <c r="E555" s="57"/>
    </row>
    <row r="556" spans="1:5" ht="12.75">
      <c r="A556" s="109">
        <v>56</v>
      </c>
      <c r="B556" s="162" t="s">
        <v>610</v>
      </c>
      <c r="C556" s="109">
        <v>2022</v>
      </c>
      <c r="D556" s="93">
        <v>2199.24</v>
      </c>
      <c r="E556" s="57"/>
    </row>
    <row r="557" spans="1:5" ht="26.25">
      <c r="A557" s="109">
        <v>57</v>
      </c>
      <c r="B557" s="162" t="s">
        <v>747</v>
      </c>
      <c r="C557" s="109">
        <v>2020</v>
      </c>
      <c r="D557" s="93">
        <v>31345.32</v>
      </c>
      <c r="E557" s="57"/>
    </row>
    <row r="558" spans="1:4" ht="12.75">
      <c r="A558" s="24"/>
      <c r="B558" s="25" t="s">
        <v>7</v>
      </c>
      <c r="C558" s="24"/>
      <c r="D558" s="59">
        <f>SUM(D501:D557)</f>
        <v>138899.66999999998</v>
      </c>
    </row>
    <row r="559" spans="1:4" ht="12.75" customHeight="1">
      <c r="A559" s="503" t="s">
        <v>710</v>
      </c>
      <c r="B559" s="503"/>
      <c r="C559" s="503"/>
      <c r="D559" s="503"/>
    </row>
    <row r="560" spans="1:4" ht="26.25">
      <c r="A560" s="295" t="s">
        <v>0</v>
      </c>
      <c r="B560" s="295" t="s">
        <v>13</v>
      </c>
      <c r="C560" s="295" t="s">
        <v>10</v>
      </c>
      <c r="D560" s="275" t="s">
        <v>11</v>
      </c>
    </row>
    <row r="561" spans="1:4" ht="12.75">
      <c r="A561" s="109">
        <v>1</v>
      </c>
      <c r="B561" s="126" t="s">
        <v>308</v>
      </c>
      <c r="C561" s="107">
        <v>2019</v>
      </c>
      <c r="D561" s="186">
        <v>2676.5</v>
      </c>
    </row>
    <row r="562" spans="1:4" ht="12.75">
      <c r="A562" s="109">
        <v>2</v>
      </c>
      <c r="B562" s="126" t="s">
        <v>311</v>
      </c>
      <c r="C562" s="107">
        <v>2020</v>
      </c>
      <c r="D562" s="117">
        <v>163.59</v>
      </c>
    </row>
    <row r="563" spans="1:4" ht="12.75">
      <c r="A563" s="109">
        <v>3</v>
      </c>
      <c r="B563" s="126" t="s">
        <v>311</v>
      </c>
      <c r="C563" s="107">
        <v>2020</v>
      </c>
      <c r="D563" s="117">
        <v>163.59</v>
      </c>
    </row>
    <row r="564" spans="1:4" ht="12.75">
      <c r="A564" s="109">
        <v>4</v>
      </c>
      <c r="B564" s="126" t="s">
        <v>311</v>
      </c>
      <c r="C564" s="107">
        <v>2020</v>
      </c>
      <c r="D564" s="117">
        <v>163.59</v>
      </c>
    </row>
    <row r="565" spans="1:4" ht="12.75">
      <c r="A565" s="24"/>
      <c r="B565" s="25" t="s">
        <v>7</v>
      </c>
      <c r="C565" s="24"/>
      <c r="D565" s="59">
        <f>SUM(D561:D564)</f>
        <v>3167.2700000000004</v>
      </c>
    </row>
    <row r="566" spans="1:4" s="389" customFormat="1" ht="12.75">
      <c r="A566" s="384" t="s">
        <v>100</v>
      </c>
      <c r="B566" s="385"/>
      <c r="C566" s="386"/>
      <c r="D566" s="387"/>
    </row>
    <row r="567" spans="1:4" ht="12.75" customHeight="1">
      <c r="A567" s="503" t="s">
        <v>989</v>
      </c>
      <c r="B567" s="503"/>
      <c r="C567" s="503"/>
      <c r="D567" s="503"/>
    </row>
    <row r="568" spans="1:4" ht="26.25">
      <c r="A568" s="295" t="s">
        <v>0</v>
      </c>
      <c r="B568" s="295" t="s">
        <v>12</v>
      </c>
      <c r="C568" s="295" t="s">
        <v>10</v>
      </c>
      <c r="D568" s="275" t="s">
        <v>11</v>
      </c>
    </row>
    <row r="569" spans="1:4" ht="12.75">
      <c r="A569" s="109">
        <v>1</v>
      </c>
      <c r="B569" s="215" t="s">
        <v>409</v>
      </c>
      <c r="C569" s="116">
        <v>2020</v>
      </c>
      <c r="D569" s="121">
        <v>3800</v>
      </c>
    </row>
    <row r="570" spans="1:4" ht="12.75">
      <c r="A570" s="109">
        <v>2</v>
      </c>
      <c r="B570" s="215" t="s">
        <v>410</v>
      </c>
      <c r="C570" s="116">
        <v>2019</v>
      </c>
      <c r="D570" s="121">
        <v>3500</v>
      </c>
    </row>
    <row r="571" spans="1:5" s="474" customFormat="1" ht="12.75">
      <c r="A571" s="469">
        <v>3</v>
      </c>
      <c r="B571" s="479" t="s">
        <v>611</v>
      </c>
      <c r="C571" s="471">
        <v>2020</v>
      </c>
      <c r="D571" s="480">
        <v>32500</v>
      </c>
      <c r="E571" s="474" t="s">
        <v>998</v>
      </c>
    </row>
    <row r="572" spans="1:4" ht="12.75">
      <c r="A572" s="109">
        <v>4</v>
      </c>
      <c r="B572" s="215" t="s">
        <v>411</v>
      </c>
      <c r="C572" s="116">
        <v>2020</v>
      </c>
      <c r="D572" s="121">
        <v>15000</v>
      </c>
    </row>
    <row r="573" spans="1:4" ht="12.75">
      <c r="A573" s="109">
        <v>5</v>
      </c>
      <c r="B573" s="215" t="s">
        <v>412</v>
      </c>
      <c r="C573" s="116">
        <v>2020</v>
      </c>
      <c r="D573" s="266">
        <v>3098</v>
      </c>
    </row>
    <row r="574" spans="1:4" ht="12.75">
      <c r="A574" s="109">
        <v>6</v>
      </c>
      <c r="B574" s="215" t="s">
        <v>413</v>
      </c>
      <c r="C574" s="116">
        <v>2020</v>
      </c>
      <c r="D574" s="121">
        <v>2799</v>
      </c>
    </row>
    <row r="575" spans="1:4" ht="26.25">
      <c r="A575" s="109">
        <v>7</v>
      </c>
      <c r="B575" s="215" t="s">
        <v>414</v>
      </c>
      <c r="C575" s="116">
        <v>2020</v>
      </c>
      <c r="D575" s="121">
        <v>23000</v>
      </c>
    </row>
    <row r="576" spans="1:4" ht="26.25">
      <c r="A576" s="109">
        <v>8</v>
      </c>
      <c r="B576" s="215" t="s">
        <v>415</v>
      </c>
      <c r="C576" s="116">
        <v>2020</v>
      </c>
      <c r="D576" s="121">
        <v>10800</v>
      </c>
    </row>
    <row r="577" spans="1:4" ht="12.75">
      <c r="A577" s="109">
        <v>9</v>
      </c>
      <c r="B577" s="215" t="s">
        <v>612</v>
      </c>
      <c r="C577" s="116">
        <v>2021</v>
      </c>
      <c r="D577" s="121">
        <v>8685</v>
      </c>
    </row>
    <row r="578" spans="1:4" ht="12.75">
      <c r="A578" s="109">
        <v>10</v>
      </c>
      <c r="B578" s="215" t="s">
        <v>613</v>
      </c>
      <c r="C578" s="116">
        <v>2021</v>
      </c>
      <c r="D578" s="121">
        <v>1150</v>
      </c>
    </row>
    <row r="579" spans="1:4" ht="12.75">
      <c r="A579" s="109">
        <v>11</v>
      </c>
      <c r="B579" s="215" t="s">
        <v>614</v>
      </c>
      <c r="C579" s="116">
        <v>2021</v>
      </c>
      <c r="D579" s="121">
        <v>2952</v>
      </c>
    </row>
    <row r="580" spans="1:4" ht="12.75">
      <c r="A580" s="109">
        <v>12</v>
      </c>
      <c r="B580" s="215" t="s">
        <v>615</v>
      </c>
      <c r="C580" s="116">
        <v>2021</v>
      </c>
      <c r="D580" s="121">
        <v>2403</v>
      </c>
    </row>
    <row r="581" spans="1:4" ht="12.75">
      <c r="A581" s="109">
        <v>13</v>
      </c>
      <c r="B581" s="215" t="s">
        <v>616</v>
      </c>
      <c r="C581" s="116">
        <v>2021</v>
      </c>
      <c r="D581" s="121">
        <v>799</v>
      </c>
    </row>
    <row r="582" spans="1:4" ht="12.75">
      <c r="A582" s="109">
        <v>14</v>
      </c>
      <c r="B582" s="215" t="s">
        <v>617</v>
      </c>
      <c r="C582" s="116">
        <v>2021</v>
      </c>
      <c r="D582" s="121">
        <v>5650</v>
      </c>
    </row>
    <row r="583" spans="1:4" ht="12.75">
      <c r="A583" s="109">
        <v>15</v>
      </c>
      <c r="B583" s="215" t="s">
        <v>618</v>
      </c>
      <c r="C583" s="116">
        <v>2021</v>
      </c>
      <c r="D583" s="121">
        <v>7600</v>
      </c>
    </row>
    <row r="584" spans="1:4" ht="12.75">
      <c r="A584" s="109">
        <v>16</v>
      </c>
      <c r="B584" s="215" t="s">
        <v>619</v>
      </c>
      <c r="C584" s="116">
        <v>2021</v>
      </c>
      <c r="D584" s="121">
        <v>7798</v>
      </c>
    </row>
    <row r="585" spans="1:4" ht="12.75">
      <c r="A585" s="109">
        <v>17</v>
      </c>
      <c r="B585" s="215" t="s">
        <v>620</v>
      </c>
      <c r="C585" s="116">
        <v>2021</v>
      </c>
      <c r="D585" s="121">
        <v>14000</v>
      </c>
    </row>
    <row r="586" spans="1:4" ht="12.75">
      <c r="A586" s="109">
        <v>18</v>
      </c>
      <c r="B586" s="215" t="s">
        <v>621</v>
      </c>
      <c r="C586" s="116">
        <v>2021</v>
      </c>
      <c r="D586" s="121">
        <v>3999</v>
      </c>
    </row>
    <row r="587" spans="1:4" ht="12.75">
      <c r="A587" s="109">
        <v>19</v>
      </c>
      <c r="B587" s="215" t="s">
        <v>622</v>
      </c>
      <c r="C587" s="116">
        <v>2021</v>
      </c>
      <c r="D587" s="121">
        <v>5599</v>
      </c>
    </row>
    <row r="588" spans="1:4" ht="12.75">
      <c r="A588" s="109">
        <v>20</v>
      </c>
      <c r="B588" s="215" t="s">
        <v>623</v>
      </c>
      <c r="C588" s="116">
        <v>2021</v>
      </c>
      <c r="D588" s="121">
        <v>899</v>
      </c>
    </row>
    <row r="589" spans="1:4" ht="12.75">
      <c r="A589" s="109">
        <v>21</v>
      </c>
      <c r="B589" s="215" t="s">
        <v>624</v>
      </c>
      <c r="C589" s="116">
        <v>2022</v>
      </c>
      <c r="D589" s="121">
        <v>7527</v>
      </c>
    </row>
    <row r="590" spans="1:4" ht="12.75">
      <c r="A590" s="109">
        <v>22</v>
      </c>
      <c r="B590" s="215" t="s">
        <v>625</v>
      </c>
      <c r="C590" s="116">
        <v>2022</v>
      </c>
      <c r="D590" s="121">
        <v>1232</v>
      </c>
    </row>
    <row r="591" spans="1:4" ht="12.75">
      <c r="A591" s="109">
        <v>23</v>
      </c>
      <c r="B591" s="215" t="s">
        <v>626</v>
      </c>
      <c r="C591" s="116">
        <v>2022</v>
      </c>
      <c r="D591" s="121">
        <v>45289</v>
      </c>
    </row>
    <row r="592" spans="1:4" ht="12.75">
      <c r="A592" s="109">
        <v>24</v>
      </c>
      <c r="B592" s="215" t="s">
        <v>627</v>
      </c>
      <c r="C592" s="116">
        <v>2022</v>
      </c>
      <c r="D592" s="121">
        <v>749</v>
      </c>
    </row>
    <row r="593" spans="1:4" ht="12.75">
      <c r="A593" s="109">
        <v>25</v>
      </c>
      <c r="B593" s="215" t="s">
        <v>628</v>
      </c>
      <c r="C593" s="116">
        <v>2022</v>
      </c>
      <c r="D593" s="121">
        <v>9550</v>
      </c>
    </row>
    <row r="594" spans="1:4" ht="12.75">
      <c r="A594" s="109">
        <v>26</v>
      </c>
      <c r="B594" s="215" t="s">
        <v>629</v>
      </c>
      <c r="C594" s="116">
        <v>2022</v>
      </c>
      <c r="D594" s="121">
        <v>1750</v>
      </c>
    </row>
    <row r="595" spans="1:4" ht="26.25">
      <c r="A595" s="109">
        <v>27</v>
      </c>
      <c r="B595" s="215" t="s">
        <v>630</v>
      </c>
      <c r="C595" s="116">
        <v>2022</v>
      </c>
      <c r="D595" s="121">
        <v>2152</v>
      </c>
    </row>
    <row r="596" spans="1:4" ht="12.75">
      <c r="A596" s="109">
        <v>28</v>
      </c>
      <c r="B596" s="215" t="s">
        <v>631</v>
      </c>
      <c r="C596" s="116">
        <v>2021</v>
      </c>
      <c r="D596" s="121">
        <v>16992</v>
      </c>
    </row>
    <row r="597" spans="1:4" ht="12.75">
      <c r="A597" s="109">
        <v>29</v>
      </c>
      <c r="B597" s="215" t="s">
        <v>632</v>
      </c>
      <c r="C597" s="116">
        <v>2021</v>
      </c>
      <c r="D597" s="121">
        <v>6898</v>
      </c>
    </row>
    <row r="598" spans="1:4" ht="26.25">
      <c r="A598" s="109">
        <v>30</v>
      </c>
      <c r="B598" s="215" t="s">
        <v>748</v>
      </c>
      <c r="C598" s="116">
        <v>2022</v>
      </c>
      <c r="D598" s="121">
        <v>11600</v>
      </c>
    </row>
    <row r="599" spans="1:4" ht="12.75">
      <c r="A599" s="109">
        <v>31</v>
      </c>
      <c r="B599" s="215" t="s">
        <v>749</v>
      </c>
      <c r="C599" s="116">
        <v>2022</v>
      </c>
      <c r="D599" s="121">
        <v>2950</v>
      </c>
    </row>
    <row r="600" spans="1:4" ht="12.75">
      <c r="A600" s="109">
        <v>32</v>
      </c>
      <c r="B600" s="215" t="s">
        <v>750</v>
      </c>
      <c r="C600" s="116">
        <v>2022</v>
      </c>
      <c r="D600" s="121">
        <v>5800</v>
      </c>
    </row>
    <row r="601" spans="1:4" ht="12.75">
      <c r="A601" s="109">
        <v>33</v>
      </c>
      <c r="B601" s="215" t="s">
        <v>751</v>
      </c>
      <c r="C601" s="116">
        <v>2023</v>
      </c>
      <c r="D601" s="121">
        <v>11000</v>
      </c>
    </row>
    <row r="602" spans="1:4" ht="12.75">
      <c r="A602" s="109">
        <v>34</v>
      </c>
      <c r="B602" s="215" t="s">
        <v>752</v>
      </c>
      <c r="C602" s="116">
        <v>2023</v>
      </c>
      <c r="D602" s="121">
        <v>9138</v>
      </c>
    </row>
    <row r="603" spans="1:7" ht="12.75">
      <c r="A603" s="24"/>
      <c r="B603" s="25" t="s">
        <v>7</v>
      </c>
      <c r="C603" s="24"/>
      <c r="D603" s="59">
        <f>SUM(D569:D602)</f>
        <v>288658</v>
      </c>
      <c r="E603" s="57"/>
      <c r="G603" s="103"/>
    </row>
    <row r="604" spans="1:7" ht="12.75">
      <c r="A604" s="503" t="s">
        <v>710</v>
      </c>
      <c r="B604" s="503"/>
      <c r="C604" s="503"/>
      <c r="D604" s="503"/>
      <c r="E604" s="57"/>
      <c r="G604" s="103"/>
    </row>
    <row r="605" spans="1:7" ht="26.25">
      <c r="A605" s="295" t="s">
        <v>0</v>
      </c>
      <c r="B605" s="295" t="s">
        <v>13</v>
      </c>
      <c r="C605" s="295" t="s">
        <v>10</v>
      </c>
      <c r="D605" s="275" t="s">
        <v>11</v>
      </c>
      <c r="E605" s="57"/>
      <c r="G605" s="103"/>
    </row>
    <row r="606" spans="1:7" ht="12.75">
      <c r="A606" s="109">
        <v>1</v>
      </c>
      <c r="B606" s="126" t="s">
        <v>753</v>
      </c>
      <c r="C606" s="107">
        <v>2022</v>
      </c>
      <c r="D606" s="117">
        <v>39999.6</v>
      </c>
      <c r="E606" s="57"/>
      <c r="G606" s="103"/>
    </row>
    <row r="607" spans="1:7" ht="12.75">
      <c r="A607" s="24"/>
      <c r="B607" s="25" t="s">
        <v>7</v>
      </c>
      <c r="C607" s="24"/>
      <c r="D607" s="59">
        <f>SUM(D606)</f>
        <v>39999.6</v>
      </c>
      <c r="E607" s="57"/>
      <c r="G607" s="103"/>
    </row>
    <row r="608" spans="1:5" s="390" customFormat="1" ht="12.75">
      <c r="A608" s="384" t="s">
        <v>101</v>
      </c>
      <c r="B608" s="385"/>
      <c r="C608" s="386"/>
      <c r="D608" s="387"/>
      <c r="E608" s="388"/>
    </row>
    <row r="609" spans="1:5" ht="12.75" customHeight="1">
      <c r="A609" s="503" t="s">
        <v>988</v>
      </c>
      <c r="B609" s="503"/>
      <c r="C609" s="503"/>
      <c r="D609" s="503"/>
      <c r="E609" s="57"/>
    </row>
    <row r="610" spans="1:5" ht="26.25">
      <c r="A610" s="295" t="s">
        <v>0</v>
      </c>
      <c r="B610" s="295" t="s">
        <v>9</v>
      </c>
      <c r="C610" s="295" t="s">
        <v>10</v>
      </c>
      <c r="D610" s="275" t="s">
        <v>11</v>
      </c>
      <c r="E610" s="57"/>
    </row>
    <row r="611" spans="1:5" ht="12.75">
      <c r="A611" s="116">
        <v>1</v>
      </c>
      <c r="B611" s="215" t="s">
        <v>762</v>
      </c>
      <c r="C611" s="220">
        <v>2019</v>
      </c>
      <c r="D611" s="264">
        <v>899</v>
      </c>
      <c r="E611" s="57"/>
    </row>
    <row r="612" spans="1:5" ht="12.75">
      <c r="A612" s="116">
        <v>2</v>
      </c>
      <c r="B612" s="215" t="s">
        <v>763</v>
      </c>
      <c r="C612" s="220">
        <v>2019</v>
      </c>
      <c r="D612" s="264">
        <v>399</v>
      </c>
      <c r="E612" s="57"/>
    </row>
    <row r="613" spans="1:5" ht="12.75">
      <c r="A613" s="116">
        <v>3</v>
      </c>
      <c r="B613" s="215" t="s">
        <v>764</v>
      </c>
      <c r="C613" s="220">
        <v>2019</v>
      </c>
      <c r="D613" s="264">
        <v>699</v>
      </c>
      <c r="E613" s="57"/>
    </row>
    <row r="614" spans="1:5" ht="12.75">
      <c r="A614" s="116">
        <v>4</v>
      </c>
      <c r="B614" s="215" t="s">
        <v>764</v>
      </c>
      <c r="C614" s="220">
        <v>2019</v>
      </c>
      <c r="D614" s="264">
        <v>679</v>
      </c>
      <c r="E614" s="57"/>
    </row>
    <row r="615" spans="1:5" ht="12.75">
      <c r="A615" s="116">
        <v>5</v>
      </c>
      <c r="B615" s="215" t="s">
        <v>765</v>
      </c>
      <c r="C615" s="220">
        <v>2019</v>
      </c>
      <c r="D615" s="264">
        <v>196.8</v>
      </c>
      <c r="E615" s="57"/>
    </row>
    <row r="616" spans="1:5" ht="12.75">
      <c r="A616" s="116">
        <v>6</v>
      </c>
      <c r="B616" s="215" t="s">
        <v>766</v>
      </c>
      <c r="C616" s="220">
        <v>2020</v>
      </c>
      <c r="D616" s="264">
        <v>199</v>
      </c>
      <c r="E616" s="57"/>
    </row>
    <row r="617" spans="1:5" ht="12.75">
      <c r="A617" s="116">
        <v>7</v>
      </c>
      <c r="B617" s="215" t="s">
        <v>767</v>
      </c>
      <c r="C617" s="220">
        <v>2020</v>
      </c>
      <c r="D617" s="264">
        <v>120.35</v>
      </c>
      <c r="E617" s="57"/>
    </row>
    <row r="618" spans="1:5" ht="12.75">
      <c r="A618" s="116">
        <v>8</v>
      </c>
      <c r="B618" s="215" t="s">
        <v>767</v>
      </c>
      <c r="C618" s="220">
        <v>2020</v>
      </c>
      <c r="D618" s="264">
        <v>120.35</v>
      </c>
      <c r="E618" s="57"/>
    </row>
    <row r="619" spans="1:5" ht="12.75">
      <c r="A619" s="116">
        <v>9</v>
      </c>
      <c r="B619" s="215" t="s">
        <v>768</v>
      </c>
      <c r="C619" s="220">
        <v>2020</v>
      </c>
      <c r="D619" s="264">
        <v>1709.7</v>
      </c>
      <c r="E619" s="57"/>
    </row>
    <row r="620" spans="1:5" ht="12.75">
      <c r="A620" s="116">
        <v>10</v>
      </c>
      <c r="B620" s="215" t="s">
        <v>768</v>
      </c>
      <c r="C620" s="220">
        <v>2020</v>
      </c>
      <c r="D620" s="264">
        <v>1955.7</v>
      </c>
      <c r="E620" s="57"/>
    </row>
    <row r="621" spans="1:5" ht="12.75">
      <c r="A621" s="116">
        <v>11</v>
      </c>
      <c r="B621" s="215" t="s">
        <v>769</v>
      </c>
      <c r="C621" s="220">
        <v>2020</v>
      </c>
      <c r="D621" s="264">
        <v>8999.91</v>
      </c>
      <c r="E621" s="57"/>
    </row>
    <row r="622" spans="1:5" ht="12.75">
      <c r="A622" s="116">
        <v>12</v>
      </c>
      <c r="B622" s="215" t="s">
        <v>770</v>
      </c>
      <c r="C622" s="220">
        <v>2023</v>
      </c>
      <c r="D622" s="264">
        <v>1509</v>
      </c>
      <c r="E622" s="57"/>
    </row>
    <row r="623" spans="1:5" ht="12.75">
      <c r="A623" s="116">
        <v>13</v>
      </c>
      <c r="B623" s="215" t="s">
        <v>770</v>
      </c>
      <c r="C623" s="220">
        <v>2023</v>
      </c>
      <c r="D623" s="264">
        <v>1509</v>
      </c>
      <c r="E623" s="57"/>
    </row>
    <row r="624" spans="1:5" ht="12.75">
      <c r="A624" s="116">
        <v>14</v>
      </c>
      <c r="B624" s="215" t="s">
        <v>771</v>
      </c>
      <c r="C624" s="220">
        <v>2023</v>
      </c>
      <c r="D624" s="264">
        <v>4329.6</v>
      </c>
      <c r="E624" s="57"/>
    </row>
    <row r="625" spans="1:5" ht="12.75">
      <c r="A625" s="116">
        <v>15</v>
      </c>
      <c r="B625" s="215" t="s">
        <v>772</v>
      </c>
      <c r="C625" s="220">
        <v>2023</v>
      </c>
      <c r="D625" s="264">
        <v>539</v>
      </c>
      <c r="E625" s="57"/>
    </row>
    <row r="626" spans="1:5" ht="12.75">
      <c r="A626" s="116">
        <v>16</v>
      </c>
      <c r="B626" s="215" t="s">
        <v>773</v>
      </c>
      <c r="C626" s="220">
        <v>2023</v>
      </c>
      <c r="D626" s="264">
        <v>899</v>
      </c>
      <c r="E626" s="57"/>
    </row>
    <row r="627" spans="1:5" ht="12.75">
      <c r="A627" s="24"/>
      <c r="B627" s="25" t="s">
        <v>7</v>
      </c>
      <c r="C627" s="24"/>
      <c r="D627" s="59">
        <f>SUM(D611:D626)</f>
        <v>24763.409999999996</v>
      </c>
      <c r="E627" s="57"/>
    </row>
    <row r="628" spans="1:5" ht="12.75" customHeight="1">
      <c r="A628" s="503" t="s">
        <v>989</v>
      </c>
      <c r="B628" s="503"/>
      <c r="C628" s="503"/>
      <c r="D628" s="503"/>
      <c r="E628" s="57"/>
    </row>
    <row r="629" spans="1:5" ht="26.25">
      <c r="A629" s="295" t="s">
        <v>0</v>
      </c>
      <c r="B629" s="295" t="s">
        <v>12</v>
      </c>
      <c r="C629" s="295" t="s">
        <v>10</v>
      </c>
      <c r="D629" s="275" t="s">
        <v>11</v>
      </c>
      <c r="E629" s="57"/>
    </row>
    <row r="630" spans="1:4" ht="12.75">
      <c r="A630" s="116">
        <v>1</v>
      </c>
      <c r="B630" s="215" t="s">
        <v>774</v>
      </c>
      <c r="C630" s="116">
        <v>2020</v>
      </c>
      <c r="D630" s="121">
        <v>264.45</v>
      </c>
    </row>
    <row r="631" spans="1:4" ht="26.25">
      <c r="A631" s="116">
        <v>2</v>
      </c>
      <c r="B631" s="215" t="s">
        <v>775</v>
      </c>
      <c r="C631" s="116">
        <v>2020</v>
      </c>
      <c r="D631" s="121">
        <v>4032.99</v>
      </c>
    </row>
    <row r="632" spans="1:4" ht="12.75">
      <c r="A632" s="24"/>
      <c r="B632" s="25" t="s">
        <v>7</v>
      </c>
      <c r="C632" s="24"/>
      <c r="D632" s="59">
        <f>SUM(D630:D631)</f>
        <v>4297.44</v>
      </c>
    </row>
    <row r="633" spans="1:4" s="389" customFormat="1" ht="12.75">
      <c r="A633" s="384" t="s">
        <v>102</v>
      </c>
      <c r="B633" s="385"/>
      <c r="C633" s="386"/>
      <c r="D633" s="387"/>
    </row>
    <row r="634" spans="1:5" ht="12.75" customHeight="1">
      <c r="A634" s="503" t="s">
        <v>988</v>
      </c>
      <c r="B634" s="503"/>
      <c r="C634" s="503"/>
      <c r="D634" s="503"/>
      <c r="E634" s="57"/>
    </row>
    <row r="635" spans="1:5" ht="26.25">
      <c r="A635" s="295" t="s">
        <v>0</v>
      </c>
      <c r="B635" s="295" t="s">
        <v>9</v>
      </c>
      <c r="C635" s="295" t="s">
        <v>10</v>
      </c>
      <c r="D635" s="275" t="s">
        <v>11</v>
      </c>
      <c r="E635" s="57"/>
    </row>
    <row r="636" spans="1:5" ht="12.75">
      <c r="A636" s="109">
        <v>1</v>
      </c>
      <c r="B636" s="293" t="s">
        <v>785</v>
      </c>
      <c r="C636" s="291">
        <v>2019</v>
      </c>
      <c r="D636" s="216">
        <v>15180</v>
      </c>
      <c r="E636" s="57"/>
    </row>
    <row r="637" spans="1:5" ht="26.25">
      <c r="A637" s="109">
        <v>2</v>
      </c>
      <c r="B637" s="215" t="s">
        <v>786</v>
      </c>
      <c r="C637" s="116">
        <v>2020</v>
      </c>
      <c r="D637" s="267">
        <v>7000</v>
      </c>
      <c r="E637" s="57"/>
    </row>
    <row r="638" spans="1:5" ht="26.25">
      <c r="A638" s="109">
        <v>3</v>
      </c>
      <c r="B638" s="215" t="s">
        <v>787</v>
      </c>
      <c r="C638" s="116">
        <v>2020</v>
      </c>
      <c r="D638" s="267">
        <v>5233.77</v>
      </c>
      <c r="E638" s="57"/>
    </row>
    <row r="639" spans="1:5" ht="12.75">
      <c r="A639" s="109">
        <v>4</v>
      </c>
      <c r="B639" s="215" t="s">
        <v>788</v>
      </c>
      <c r="C639" s="116">
        <v>2020</v>
      </c>
      <c r="D639" s="121">
        <v>8999.91</v>
      </c>
      <c r="E639" s="57"/>
    </row>
    <row r="640" spans="1:5" ht="12.75">
      <c r="A640" s="109">
        <v>5</v>
      </c>
      <c r="B640" s="215" t="s">
        <v>789</v>
      </c>
      <c r="C640" s="116">
        <v>2021</v>
      </c>
      <c r="D640" s="121">
        <v>2383.74</v>
      </c>
      <c r="E640" s="57"/>
    </row>
    <row r="641" spans="1:5" ht="12.75">
      <c r="A641" s="109">
        <v>6</v>
      </c>
      <c r="B641" s="215" t="s">
        <v>790</v>
      </c>
      <c r="C641" s="116">
        <v>2022</v>
      </c>
      <c r="D641" s="121">
        <v>678.62</v>
      </c>
      <c r="E641" s="57"/>
    </row>
    <row r="642" spans="1:5" ht="12.75">
      <c r="A642" s="109">
        <v>7</v>
      </c>
      <c r="B642" s="215" t="s">
        <v>791</v>
      </c>
      <c r="C642" s="116">
        <v>2022</v>
      </c>
      <c r="D642" s="121">
        <v>1543.34</v>
      </c>
      <c r="E642" s="57"/>
    </row>
    <row r="643" spans="1:5" ht="12.75">
      <c r="A643" s="109">
        <v>8</v>
      </c>
      <c r="B643" s="215" t="s">
        <v>792</v>
      </c>
      <c r="C643" s="116">
        <v>2022</v>
      </c>
      <c r="D643" s="121">
        <v>1660.5</v>
      </c>
      <c r="E643" s="57"/>
    </row>
    <row r="644" spans="1:5" ht="12.75">
      <c r="A644" s="109">
        <v>9</v>
      </c>
      <c r="B644" s="162" t="s">
        <v>793</v>
      </c>
      <c r="C644" s="109">
        <v>2022</v>
      </c>
      <c r="D644" s="164">
        <v>1349</v>
      </c>
      <c r="E644" s="57"/>
    </row>
    <row r="645" spans="1:5" ht="12.75">
      <c r="A645" s="24"/>
      <c r="B645" s="25" t="s">
        <v>7</v>
      </c>
      <c r="C645" s="24"/>
      <c r="D645" s="59">
        <f>SUM(D636:D644)</f>
        <v>44028.88</v>
      </c>
      <c r="E645" s="57"/>
    </row>
    <row r="646" spans="1:5" ht="12.75" customHeight="1">
      <c r="A646" s="503" t="s">
        <v>989</v>
      </c>
      <c r="B646" s="503"/>
      <c r="C646" s="503"/>
      <c r="D646" s="503"/>
      <c r="E646" s="57"/>
    </row>
    <row r="647" spans="1:5" ht="26.25">
      <c r="A647" s="295" t="s">
        <v>0</v>
      </c>
      <c r="B647" s="295" t="s">
        <v>12</v>
      </c>
      <c r="C647" s="295" t="s">
        <v>10</v>
      </c>
      <c r="D647" s="275" t="s">
        <v>11</v>
      </c>
      <c r="E647" s="57"/>
    </row>
    <row r="648" spans="1:5" ht="12.75">
      <c r="A648" s="109">
        <v>1</v>
      </c>
      <c r="B648" s="215" t="s">
        <v>794</v>
      </c>
      <c r="C648" s="116">
        <v>2019</v>
      </c>
      <c r="D648" s="121">
        <v>2585.52</v>
      </c>
      <c r="E648" s="57"/>
    </row>
    <row r="649" spans="1:5" ht="12.75">
      <c r="A649" s="109">
        <v>2</v>
      </c>
      <c r="B649" s="215" t="s">
        <v>795</v>
      </c>
      <c r="C649" s="116">
        <v>2019</v>
      </c>
      <c r="D649" s="121">
        <v>754.05</v>
      </c>
      <c r="E649" s="57"/>
    </row>
    <row r="650" spans="1:5" ht="12.75">
      <c r="A650" s="109">
        <v>3</v>
      </c>
      <c r="B650" s="215" t="s">
        <v>796</v>
      </c>
      <c r="C650" s="116">
        <v>2019</v>
      </c>
      <c r="D650" s="121">
        <v>889.99</v>
      </c>
      <c r="E650" s="57"/>
    </row>
    <row r="651" spans="1:5" ht="12.75">
      <c r="A651" s="109">
        <v>4</v>
      </c>
      <c r="B651" s="215" t="s">
        <v>797</v>
      </c>
      <c r="C651" s="116">
        <v>2019</v>
      </c>
      <c r="D651" s="121">
        <v>2879.94</v>
      </c>
      <c r="E651" s="57"/>
    </row>
    <row r="652" spans="1:5" ht="12.75">
      <c r="A652" s="109">
        <v>5</v>
      </c>
      <c r="B652" s="215" t="s">
        <v>798</v>
      </c>
      <c r="C652" s="116">
        <v>2019</v>
      </c>
      <c r="D652" s="216">
        <v>469.84</v>
      </c>
      <c r="E652" s="57"/>
    </row>
    <row r="653" spans="1:5" ht="26.25">
      <c r="A653" s="109">
        <v>6</v>
      </c>
      <c r="B653" s="215" t="s">
        <v>799</v>
      </c>
      <c r="C653" s="116">
        <v>2020</v>
      </c>
      <c r="D653" s="121">
        <v>797.04</v>
      </c>
      <c r="E653" s="57"/>
    </row>
    <row r="654" spans="1:5" ht="26.25">
      <c r="A654" s="109">
        <v>7</v>
      </c>
      <c r="B654" s="215" t="s">
        <v>800</v>
      </c>
      <c r="C654" s="116">
        <v>2020</v>
      </c>
      <c r="D654" s="121">
        <v>531.36</v>
      </c>
      <c r="E654" s="57"/>
    </row>
    <row r="655" spans="1:5" ht="12.75">
      <c r="A655" s="109">
        <v>8</v>
      </c>
      <c r="B655" s="215" t="s">
        <v>801</v>
      </c>
      <c r="C655" s="116">
        <v>2020</v>
      </c>
      <c r="D655" s="121">
        <v>2945</v>
      </c>
      <c r="E655" s="57"/>
    </row>
    <row r="656" spans="1:5" ht="26.25">
      <c r="A656" s="109">
        <v>9</v>
      </c>
      <c r="B656" s="215" t="s">
        <v>802</v>
      </c>
      <c r="C656" s="116">
        <v>2020</v>
      </c>
      <c r="D656" s="121">
        <v>2945</v>
      </c>
      <c r="E656" s="57"/>
    </row>
    <row r="657" spans="1:5" ht="12.75">
      <c r="A657" s="109">
        <v>10</v>
      </c>
      <c r="B657" s="215" t="s">
        <v>803</v>
      </c>
      <c r="C657" s="116">
        <v>2021</v>
      </c>
      <c r="D657" s="121">
        <v>1159.89</v>
      </c>
      <c r="E657" s="57"/>
    </row>
    <row r="658" spans="1:5" ht="12.75">
      <c r="A658" s="109">
        <v>11</v>
      </c>
      <c r="B658" s="229" t="s">
        <v>804</v>
      </c>
      <c r="C658" s="220">
        <v>2021</v>
      </c>
      <c r="D658" s="264">
        <v>1159.89</v>
      </c>
      <c r="E658" s="57"/>
    </row>
    <row r="659" spans="1:5" ht="12.75">
      <c r="A659" s="109">
        <v>12</v>
      </c>
      <c r="B659" s="229" t="s">
        <v>805</v>
      </c>
      <c r="C659" s="220">
        <v>2022</v>
      </c>
      <c r="D659" s="264">
        <v>1569.99</v>
      </c>
      <c r="E659" s="57"/>
    </row>
    <row r="660" spans="1:5" ht="12.75">
      <c r="A660" s="24"/>
      <c r="B660" s="25" t="s">
        <v>7</v>
      </c>
      <c r="C660" s="24"/>
      <c r="D660" s="59">
        <f>SUM(D648:D659)</f>
        <v>18687.510000000002</v>
      </c>
      <c r="E660" s="57"/>
    </row>
    <row r="661" spans="1:5" s="389" customFormat="1" ht="12.75">
      <c r="A661" s="384" t="s">
        <v>339</v>
      </c>
      <c r="B661" s="385"/>
      <c r="C661" s="386"/>
      <c r="D661" s="387"/>
      <c r="E661" s="388"/>
    </row>
    <row r="662" spans="1:4" ht="12.75" customHeight="1">
      <c r="A662" s="503" t="s">
        <v>989</v>
      </c>
      <c r="B662" s="503"/>
      <c r="C662" s="503"/>
      <c r="D662" s="503"/>
    </row>
    <row r="663" spans="1:4" ht="26.25">
      <c r="A663" s="295" t="s">
        <v>0</v>
      </c>
      <c r="B663" s="295" t="s">
        <v>12</v>
      </c>
      <c r="C663" s="295" t="s">
        <v>10</v>
      </c>
      <c r="D663" s="275" t="s">
        <v>11</v>
      </c>
    </row>
    <row r="664" spans="1:4" ht="12.75">
      <c r="A664" s="116">
        <v>1</v>
      </c>
      <c r="B664" s="215" t="s">
        <v>806</v>
      </c>
      <c r="C664" s="116">
        <v>2019</v>
      </c>
      <c r="D664" s="121">
        <v>1498</v>
      </c>
    </row>
    <row r="665" spans="1:4" ht="12.75">
      <c r="A665" s="116">
        <v>2</v>
      </c>
      <c r="B665" s="215" t="s">
        <v>807</v>
      </c>
      <c r="C665" s="116">
        <v>2019</v>
      </c>
      <c r="D665" s="121">
        <v>3862.2</v>
      </c>
    </row>
    <row r="666" spans="1:4" ht="12.75">
      <c r="A666" s="116">
        <v>3</v>
      </c>
      <c r="B666" s="215" t="s">
        <v>808</v>
      </c>
      <c r="C666" s="116">
        <v>2019</v>
      </c>
      <c r="D666" s="121">
        <v>507.17</v>
      </c>
    </row>
    <row r="667" spans="1:4" ht="12.75">
      <c r="A667" s="116">
        <v>4</v>
      </c>
      <c r="B667" s="215" t="s">
        <v>809</v>
      </c>
      <c r="C667" s="116">
        <v>2020</v>
      </c>
      <c r="D667" s="121">
        <v>611.51</v>
      </c>
    </row>
    <row r="668" spans="1:4" ht="12.75">
      <c r="A668" s="116">
        <v>5</v>
      </c>
      <c r="B668" s="215" t="s">
        <v>809</v>
      </c>
      <c r="C668" s="116">
        <v>2020</v>
      </c>
      <c r="D668" s="121">
        <v>611.49</v>
      </c>
    </row>
    <row r="669" spans="1:4" ht="12.75">
      <c r="A669" s="116">
        <v>6</v>
      </c>
      <c r="B669" s="215" t="s">
        <v>810</v>
      </c>
      <c r="C669" s="116">
        <v>2021</v>
      </c>
      <c r="D669" s="121">
        <v>617.46</v>
      </c>
    </row>
    <row r="670" spans="1:4" ht="12.75">
      <c r="A670" s="116">
        <v>7</v>
      </c>
      <c r="B670" s="215" t="s">
        <v>811</v>
      </c>
      <c r="C670" s="116">
        <v>2021</v>
      </c>
      <c r="D670" s="121">
        <v>131.61</v>
      </c>
    </row>
    <row r="671" spans="1:4" ht="12.75">
      <c r="A671" s="116">
        <v>8</v>
      </c>
      <c r="B671" s="215" t="s">
        <v>812</v>
      </c>
      <c r="C671" s="116">
        <v>2021</v>
      </c>
      <c r="D671" s="121">
        <v>147.6</v>
      </c>
    </row>
    <row r="672" spans="1:4" ht="12.75">
      <c r="A672" s="116">
        <v>9</v>
      </c>
      <c r="B672" s="215" t="s">
        <v>812</v>
      </c>
      <c r="C672" s="116">
        <v>2021</v>
      </c>
      <c r="D672" s="121">
        <v>147.6</v>
      </c>
    </row>
    <row r="673" spans="1:4" ht="12.75">
      <c r="A673" s="116">
        <v>10</v>
      </c>
      <c r="B673" s="215" t="s">
        <v>813</v>
      </c>
      <c r="C673" s="116">
        <v>2021</v>
      </c>
      <c r="D673" s="121">
        <v>810.64</v>
      </c>
    </row>
    <row r="674" spans="1:4" ht="12.75">
      <c r="A674" s="116">
        <v>11</v>
      </c>
      <c r="B674" s="215" t="s">
        <v>814</v>
      </c>
      <c r="C674" s="116">
        <v>2022</v>
      </c>
      <c r="D674" s="121">
        <v>699</v>
      </c>
    </row>
    <row r="675" spans="1:4" ht="12.75">
      <c r="A675" s="116">
        <v>12</v>
      </c>
      <c r="B675" s="215" t="s">
        <v>815</v>
      </c>
      <c r="C675" s="116">
        <v>2022</v>
      </c>
      <c r="D675" s="121">
        <v>4157.4</v>
      </c>
    </row>
    <row r="676" spans="1:4" ht="12.75">
      <c r="A676" s="116">
        <v>13</v>
      </c>
      <c r="B676" s="215" t="s">
        <v>815</v>
      </c>
      <c r="C676" s="116">
        <v>2022</v>
      </c>
      <c r="D676" s="121">
        <v>4157.4</v>
      </c>
    </row>
    <row r="677" spans="1:4" ht="12.75">
      <c r="A677" s="116">
        <v>14</v>
      </c>
      <c r="B677" s="215" t="s">
        <v>815</v>
      </c>
      <c r="C677" s="116">
        <v>2022</v>
      </c>
      <c r="D677" s="121">
        <v>4157.4</v>
      </c>
    </row>
    <row r="678" spans="1:4" ht="12.75">
      <c r="A678" s="116">
        <v>15</v>
      </c>
      <c r="B678" s="215" t="s">
        <v>815</v>
      </c>
      <c r="C678" s="116">
        <v>2022</v>
      </c>
      <c r="D678" s="121">
        <v>4157.4</v>
      </c>
    </row>
    <row r="679" spans="1:4" ht="12.75">
      <c r="A679" s="116">
        <v>16</v>
      </c>
      <c r="B679" s="215" t="s">
        <v>815</v>
      </c>
      <c r="C679" s="116">
        <v>2022</v>
      </c>
      <c r="D679" s="121">
        <v>4157.4</v>
      </c>
    </row>
    <row r="680" spans="1:4" ht="12.75">
      <c r="A680" s="116">
        <v>17</v>
      </c>
      <c r="B680" s="215" t="s">
        <v>815</v>
      </c>
      <c r="C680" s="116">
        <v>2022</v>
      </c>
      <c r="D680" s="121">
        <v>4157.4</v>
      </c>
    </row>
    <row r="681" spans="1:4" ht="12.75">
      <c r="A681" s="116">
        <v>18</v>
      </c>
      <c r="B681" s="215" t="s">
        <v>815</v>
      </c>
      <c r="C681" s="116">
        <v>2022</v>
      </c>
      <c r="D681" s="121">
        <v>4157.4</v>
      </c>
    </row>
    <row r="682" spans="1:4" ht="12.75">
      <c r="A682" s="116">
        <v>19</v>
      </c>
      <c r="B682" s="215" t="s">
        <v>807</v>
      </c>
      <c r="C682" s="116">
        <v>2023</v>
      </c>
      <c r="D682" s="121">
        <v>3198</v>
      </c>
    </row>
    <row r="683" spans="1:4" ht="12.75">
      <c r="A683" s="116">
        <v>20</v>
      </c>
      <c r="B683" s="215" t="s">
        <v>807</v>
      </c>
      <c r="C683" s="116">
        <v>2023</v>
      </c>
      <c r="D683" s="121">
        <v>3198</v>
      </c>
    </row>
    <row r="684" spans="1:4" ht="12.75">
      <c r="A684" s="116">
        <v>21</v>
      </c>
      <c r="B684" s="215" t="s">
        <v>807</v>
      </c>
      <c r="C684" s="116">
        <v>2023</v>
      </c>
      <c r="D684" s="121">
        <v>3444</v>
      </c>
    </row>
    <row r="685" spans="1:4" ht="12.75">
      <c r="A685" s="116">
        <v>22</v>
      </c>
      <c r="B685" s="215" t="s">
        <v>807</v>
      </c>
      <c r="C685" s="116">
        <v>2023</v>
      </c>
      <c r="D685" s="121">
        <v>3444</v>
      </c>
    </row>
    <row r="686" spans="1:4" ht="12.75">
      <c r="A686" s="116">
        <v>23</v>
      </c>
      <c r="B686" s="215" t="s">
        <v>807</v>
      </c>
      <c r="C686" s="116">
        <v>2023</v>
      </c>
      <c r="D686" s="121">
        <v>5043</v>
      </c>
    </row>
    <row r="687" spans="1:4" ht="12.75">
      <c r="A687" s="116">
        <v>24</v>
      </c>
      <c r="B687" s="215" t="s">
        <v>807</v>
      </c>
      <c r="C687" s="116">
        <v>2023</v>
      </c>
      <c r="D687" s="121">
        <v>5043</v>
      </c>
    </row>
    <row r="688" spans="1:4" ht="12.75">
      <c r="A688" s="24"/>
      <c r="B688" s="25" t="s">
        <v>7</v>
      </c>
      <c r="C688" s="24"/>
      <c r="D688" s="59">
        <f>SUM(D664:D687)</f>
        <v>62116.08000000001</v>
      </c>
    </row>
    <row r="689" spans="1:4" ht="12.75" customHeight="1">
      <c r="A689" s="503" t="s">
        <v>710</v>
      </c>
      <c r="B689" s="503"/>
      <c r="C689" s="503"/>
      <c r="D689" s="503"/>
    </row>
    <row r="690" spans="1:4" ht="26.25">
      <c r="A690" s="295" t="s">
        <v>0</v>
      </c>
      <c r="B690" s="295" t="s">
        <v>13</v>
      </c>
      <c r="C690" s="295" t="s">
        <v>10</v>
      </c>
      <c r="D690" s="275" t="s">
        <v>11</v>
      </c>
    </row>
    <row r="691" spans="1:4" ht="12.75">
      <c r="A691" s="109">
        <v>1</v>
      </c>
      <c r="B691" s="217" t="s">
        <v>816</v>
      </c>
      <c r="C691" s="218">
        <v>2019</v>
      </c>
      <c r="D691" s="268">
        <v>4797</v>
      </c>
    </row>
    <row r="692" spans="1:4" ht="12.75">
      <c r="A692" s="24"/>
      <c r="B692" s="25" t="s">
        <v>7</v>
      </c>
      <c r="C692" s="24"/>
      <c r="D692" s="59">
        <f>SUM(D691)</f>
        <v>4797</v>
      </c>
    </row>
    <row r="693" spans="1:5" s="389" customFormat="1" ht="12.75">
      <c r="A693" s="384" t="s">
        <v>340</v>
      </c>
      <c r="B693" s="385"/>
      <c r="C693" s="386"/>
      <c r="D693" s="387"/>
      <c r="E693" s="388"/>
    </row>
    <row r="694" spans="1:5" ht="12.75" customHeight="1">
      <c r="A694" s="503" t="s">
        <v>988</v>
      </c>
      <c r="B694" s="503"/>
      <c r="C694" s="503"/>
      <c r="D694" s="503"/>
      <c r="E694" s="57"/>
    </row>
    <row r="695" spans="1:5" ht="26.25">
      <c r="A695" s="295" t="s">
        <v>0</v>
      </c>
      <c r="B695" s="295" t="s">
        <v>9</v>
      </c>
      <c r="C695" s="295" t="s">
        <v>10</v>
      </c>
      <c r="D695" s="275" t="s">
        <v>11</v>
      </c>
      <c r="E695" s="57"/>
    </row>
    <row r="696" spans="1:5" ht="12.75">
      <c r="A696" s="109">
        <v>1</v>
      </c>
      <c r="B696" s="215" t="s">
        <v>830</v>
      </c>
      <c r="C696" s="116">
        <v>2022</v>
      </c>
      <c r="D696" s="121">
        <v>1189</v>
      </c>
      <c r="E696" s="57"/>
    </row>
    <row r="697" spans="1:4" ht="12.75">
      <c r="A697" s="24"/>
      <c r="B697" s="25" t="s">
        <v>7</v>
      </c>
      <c r="C697" s="24"/>
      <c r="D697" s="59">
        <f>SUM(D696:D696)</f>
        <v>1189</v>
      </c>
    </row>
    <row r="698" spans="1:4" ht="12.75" customHeight="1">
      <c r="A698" s="503" t="s">
        <v>989</v>
      </c>
      <c r="B698" s="503"/>
      <c r="C698" s="503"/>
      <c r="D698" s="503"/>
    </row>
    <row r="699" spans="1:4" ht="26.25">
      <c r="A699" s="295" t="s">
        <v>0</v>
      </c>
      <c r="B699" s="295" t="s">
        <v>12</v>
      </c>
      <c r="C699" s="295" t="s">
        <v>10</v>
      </c>
      <c r="D699" s="275" t="s">
        <v>11</v>
      </c>
    </row>
    <row r="700" spans="1:4" ht="12.75">
      <c r="A700" s="109">
        <v>1</v>
      </c>
      <c r="B700" s="215" t="s">
        <v>831</v>
      </c>
      <c r="C700" s="116">
        <v>2022</v>
      </c>
      <c r="D700" s="121">
        <v>799</v>
      </c>
    </row>
    <row r="701" spans="1:4" ht="12.75">
      <c r="A701" s="109">
        <v>2</v>
      </c>
      <c r="B701" s="215" t="s">
        <v>832</v>
      </c>
      <c r="C701" s="116">
        <v>2022</v>
      </c>
      <c r="D701" s="121">
        <v>1599</v>
      </c>
    </row>
    <row r="702" spans="1:4" ht="12.75">
      <c r="A702" s="24"/>
      <c r="B702" s="25" t="s">
        <v>7</v>
      </c>
      <c r="C702" s="24"/>
      <c r="D702" s="59">
        <f>SUM(D700:D701)</f>
        <v>2398</v>
      </c>
    </row>
    <row r="703" spans="1:4" s="389" customFormat="1" ht="12.75">
      <c r="A703" s="384" t="s">
        <v>341</v>
      </c>
      <c r="B703" s="385"/>
      <c r="C703" s="386"/>
      <c r="D703" s="387"/>
    </row>
    <row r="704" spans="1:4" ht="12.75" customHeight="1">
      <c r="A704" s="503" t="s">
        <v>989</v>
      </c>
      <c r="B704" s="503"/>
      <c r="C704" s="503"/>
      <c r="D704" s="503"/>
    </row>
    <row r="705" spans="1:4" ht="26.25">
      <c r="A705" s="295" t="s">
        <v>0</v>
      </c>
      <c r="B705" s="295" t="s">
        <v>12</v>
      </c>
      <c r="C705" s="295" t="s">
        <v>10</v>
      </c>
      <c r="D705" s="275" t="s">
        <v>11</v>
      </c>
    </row>
    <row r="706" spans="1:4" ht="12.75">
      <c r="A706" s="116">
        <v>1</v>
      </c>
      <c r="B706" s="215" t="s">
        <v>824</v>
      </c>
      <c r="C706" s="87">
        <v>2019</v>
      </c>
      <c r="D706" s="121">
        <v>2189.99</v>
      </c>
    </row>
    <row r="707" spans="1:4" ht="12.75">
      <c r="A707" s="116">
        <v>2</v>
      </c>
      <c r="B707" s="215" t="s">
        <v>825</v>
      </c>
      <c r="C707" s="116">
        <v>2021</v>
      </c>
      <c r="D707" s="121">
        <v>784</v>
      </c>
    </row>
    <row r="708" spans="1:4" ht="12.75">
      <c r="A708" s="116">
        <v>3</v>
      </c>
      <c r="B708" s="215" t="s">
        <v>825</v>
      </c>
      <c r="C708" s="116">
        <v>2021</v>
      </c>
      <c r="D708" s="121">
        <v>784</v>
      </c>
    </row>
    <row r="709" spans="1:4" ht="12.75">
      <c r="A709" s="116">
        <v>4</v>
      </c>
      <c r="B709" s="215" t="s">
        <v>826</v>
      </c>
      <c r="C709" s="116">
        <v>2021</v>
      </c>
      <c r="D709" s="121">
        <v>1919</v>
      </c>
    </row>
    <row r="710" spans="1:4" ht="12.75">
      <c r="A710" s="116">
        <v>5</v>
      </c>
      <c r="B710" s="215" t="s">
        <v>827</v>
      </c>
      <c r="C710" s="116">
        <v>2021</v>
      </c>
      <c r="D710" s="121">
        <v>2835</v>
      </c>
    </row>
    <row r="711" spans="1:4" ht="12.75">
      <c r="A711" s="116">
        <v>6</v>
      </c>
      <c r="B711" s="215" t="s">
        <v>828</v>
      </c>
      <c r="C711" s="116">
        <v>2022</v>
      </c>
      <c r="D711" s="121">
        <v>999</v>
      </c>
    </row>
    <row r="712" spans="1:4" ht="12.75">
      <c r="A712" s="116">
        <v>7</v>
      </c>
      <c r="B712" s="215" t="s">
        <v>829</v>
      </c>
      <c r="C712" s="116">
        <v>2022</v>
      </c>
      <c r="D712" s="121">
        <v>16635.75</v>
      </c>
    </row>
    <row r="713" spans="1:4" ht="12.75">
      <c r="A713" s="24"/>
      <c r="B713" s="25" t="s">
        <v>7</v>
      </c>
      <c r="C713" s="24"/>
      <c r="D713" s="59">
        <f>SUM(D706:D712)</f>
        <v>26146.739999999998</v>
      </c>
    </row>
    <row r="714" spans="1:4" s="389" customFormat="1" ht="12.75">
      <c r="A714" s="384" t="s">
        <v>342</v>
      </c>
      <c r="B714" s="385"/>
      <c r="C714" s="386"/>
      <c r="D714" s="387"/>
    </row>
    <row r="715" spans="1:4" ht="12.75" customHeight="1">
      <c r="A715" s="503" t="s">
        <v>988</v>
      </c>
      <c r="B715" s="503"/>
      <c r="C715" s="503"/>
      <c r="D715" s="503"/>
    </row>
    <row r="716" spans="1:4" ht="26.25">
      <c r="A716" s="295" t="s">
        <v>0</v>
      </c>
      <c r="B716" s="295" t="s">
        <v>9</v>
      </c>
      <c r="C716" s="295" t="s">
        <v>10</v>
      </c>
      <c r="D716" s="275" t="s">
        <v>11</v>
      </c>
    </row>
    <row r="717" spans="1:4" ht="12.75">
      <c r="A717" s="116">
        <v>1</v>
      </c>
      <c r="B717" s="215" t="s">
        <v>842</v>
      </c>
      <c r="C717" s="116">
        <v>2019</v>
      </c>
      <c r="D717" s="121">
        <v>3899.3</v>
      </c>
    </row>
    <row r="718" spans="1:4" ht="12.75">
      <c r="A718" s="116">
        <v>2</v>
      </c>
      <c r="B718" s="215" t="s">
        <v>843</v>
      </c>
      <c r="C718" s="116">
        <v>2019</v>
      </c>
      <c r="D718" s="121">
        <v>1546.52</v>
      </c>
    </row>
    <row r="719" spans="1:4" ht="12.75">
      <c r="A719" s="116">
        <v>3</v>
      </c>
      <c r="B719" s="215" t="s">
        <v>844</v>
      </c>
      <c r="C719" s="116">
        <v>2019</v>
      </c>
      <c r="D719" s="121">
        <v>360.52</v>
      </c>
    </row>
    <row r="720" spans="1:4" ht="12.75">
      <c r="A720" s="116">
        <v>4</v>
      </c>
      <c r="B720" s="215" t="s">
        <v>845</v>
      </c>
      <c r="C720" s="116">
        <v>2020</v>
      </c>
      <c r="D720" s="264">
        <v>2609.91</v>
      </c>
    </row>
    <row r="721" spans="1:4" ht="12.75">
      <c r="A721" s="116">
        <v>5</v>
      </c>
      <c r="B721" s="215" t="s">
        <v>846</v>
      </c>
      <c r="C721" s="116">
        <v>2020</v>
      </c>
      <c r="D721" s="121">
        <v>439.06</v>
      </c>
    </row>
    <row r="722" spans="1:4" ht="12.75">
      <c r="A722" s="116">
        <v>6</v>
      </c>
      <c r="B722" s="215" t="s">
        <v>847</v>
      </c>
      <c r="C722" s="116">
        <v>2020</v>
      </c>
      <c r="D722" s="121">
        <v>615.07</v>
      </c>
    </row>
    <row r="723" spans="1:4" ht="12.75">
      <c r="A723" s="116">
        <v>7</v>
      </c>
      <c r="B723" s="215" t="s">
        <v>848</v>
      </c>
      <c r="C723" s="116">
        <v>2020</v>
      </c>
      <c r="D723" s="121">
        <v>3861.57</v>
      </c>
    </row>
    <row r="724" spans="1:4" ht="12.75">
      <c r="A724" s="116">
        <v>8</v>
      </c>
      <c r="B724" s="215" t="s">
        <v>845</v>
      </c>
      <c r="C724" s="116">
        <v>2020</v>
      </c>
      <c r="D724" s="121">
        <v>2609.91</v>
      </c>
    </row>
    <row r="725" spans="1:4" ht="12.75">
      <c r="A725" s="116">
        <v>9</v>
      </c>
      <c r="B725" s="215" t="s">
        <v>849</v>
      </c>
      <c r="C725" s="116">
        <v>2020</v>
      </c>
      <c r="D725" s="121">
        <v>3861.57</v>
      </c>
    </row>
    <row r="726" spans="1:4" ht="12.75">
      <c r="A726" s="116">
        <v>10</v>
      </c>
      <c r="B726" s="215" t="s">
        <v>849</v>
      </c>
      <c r="C726" s="116">
        <v>2020</v>
      </c>
      <c r="D726" s="121">
        <v>3763.79</v>
      </c>
    </row>
    <row r="727" spans="1:4" ht="12.75">
      <c r="A727" s="116">
        <v>11</v>
      </c>
      <c r="B727" s="215" t="s">
        <v>849</v>
      </c>
      <c r="C727" s="116">
        <v>2020</v>
      </c>
      <c r="D727" s="121">
        <v>3763.79</v>
      </c>
    </row>
    <row r="728" spans="1:4" ht="12.75">
      <c r="A728" s="116">
        <v>12</v>
      </c>
      <c r="B728" s="215" t="s">
        <v>850</v>
      </c>
      <c r="C728" s="116">
        <v>2020</v>
      </c>
      <c r="D728" s="121">
        <v>2851.34</v>
      </c>
    </row>
    <row r="729" spans="1:4" ht="12.75">
      <c r="A729" s="116">
        <v>13</v>
      </c>
      <c r="B729" s="215" t="s">
        <v>851</v>
      </c>
      <c r="C729" s="116">
        <v>2020</v>
      </c>
      <c r="D729" s="121">
        <v>3270.5</v>
      </c>
    </row>
    <row r="730" spans="1:4" ht="12.75">
      <c r="A730" s="116">
        <v>14</v>
      </c>
      <c r="B730" s="215" t="s">
        <v>852</v>
      </c>
      <c r="C730" s="116">
        <v>2020</v>
      </c>
      <c r="D730" s="121">
        <v>5254.95</v>
      </c>
    </row>
    <row r="731" spans="1:4" ht="12.75">
      <c r="A731" s="116">
        <v>15</v>
      </c>
      <c r="B731" s="215" t="s">
        <v>853</v>
      </c>
      <c r="C731" s="116">
        <v>2021</v>
      </c>
      <c r="D731" s="121">
        <v>1736.23</v>
      </c>
    </row>
    <row r="732" spans="1:4" ht="12.75">
      <c r="A732" s="116">
        <v>16</v>
      </c>
      <c r="B732" s="215" t="s">
        <v>854</v>
      </c>
      <c r="C732" s="116">
        <v>2021</v>
      </c>
      <c r="D732" s="121">
        <v>1911.48</v>
      </c>
    </row>
    <row r="733" spans="1:4" ht="12.75">
      <c r="A733" s="116">
        <v>17</v>
      </c>
      <c r="B733" s="215" t="s">
        <v>855</v>
      </c>
      <c r="C733" s="116">
        <v>2022</v>
      </c>
      <c r="D733" s="121">
        <v>2481.05</v>
      </c>
    </row>
    <row r="734" spans="1:4" ht="12.75">
      <c r="A734" s="116">
        <v>18</v>
      </c>
      <c r="B734" s="215" t="s">
        <v>856</v>
      </c>
      <c r="C734" s="116">
        <v>2023</v>
      </c>
      <c r="D734" s="264">
        <v>6322.02</v>
      </c>
    </row>
    <row r="735" spans="1:4" ht="12.75">
      <c r="A735" s="116">
        <v>19</v>
      </c>
      <c r="B735" s="215" t="s">
        <v>857</v>
      </c>
      <c r="C735" s="116">
        <v>2023</v>
      </c>
      <c r="D735" s="121">
        <v>4876.99</v>
      </c>
    </row>
    <row r="736" spans="1:4" ht="12.75">
      <c r="A736" s="116">
        <v>20</v>
      </c>
      <c r="B736" s="215" t="s">
        <v>857</v>
      </c>
      <c r="C736" s="116">
        <v>2023</v>
      </c>
      <c r="D736" s="121">
        <v>4876.99</v>
      </c>
    </row>
    <row r="737" spans="1:4" ht="12.75">
      <c r="A737" s="116">
        <v>21</v>
      </c>
      <c r="B737" s="215" t="s">
        <v>858</v>
      </c>
      <c r="C737" s="116">
        <v>2023</v>
      </c>
      <c r="D737" s="121">
        <v>4696.35</v>
      </c>
    </row>
    <row r="738" spans="1:4" ht="12.75">
      <c r="A738" s="116">
        <v>22</v>
      </c>
      <c r="B738" s="215" t="s">
        <v>858</v>
      </c>
      <c r="C738" s="116">
        <v>2023</v>
      </c>
      <c r="D738" s="121">
        <v>4696.35</v>
      </c>
    </row>
    <row r="739" spans="1:4" ht="12.75">
      <c r="A739" s="116">
        <v>23</v>
      </c>
      <c r="B739" s="215" t="s">
        <v>858</v>
      </c>
      <c r="C739" s="116">
        <v>2023</v>
      </c>
      <c r="D739" s="121">
        <v>4696.35</v>
      </c>
    </row>
    <row r="740" spans="1:4" ht="12.75">
      <c r="A740" s="116">
        <v>24</v>
      </c>
      <c r="B740" s="215" t="s">
        <v>858</v>
      </c>
      <c r="C740" s="116">
        <v>2023</v>
      </c>
      <c r="D740" s="121">
        <v>4696.35</v>
      </c>
    </row>
    <row r="741" spans="1:4" ht="12.75">
      <c r="A741" s="116">
        <v>25</v>
      </c>
      <c r="B741" s="215" t="s">
        <v>859</v>
      </c>
      <c r="C741" s="116">
        <v>2023</v>
      </c>
      <c r="D741" s="121">
        <v>881.11</v>
      </c>
    </row>
    <row r="742" spans="1:4" ht="12.75">
      <c r="A742" s="116">
        <v>26</v>
      </c>
      <c r="B742" s="229" t="s">
        <v>860</v>
      </c>
      <c r="C742" s="220">
        <v>2023</v>
      </c>
      <c r="D742" s="121">
        <v>361.26</v>
      </c>
    </row>
    <row r="743" spans="1:4" ht="12.75">
      <c r="A743" s="24"/>
      <c r="B743" s="25" t="s">
        <v>7</v>
      </c>
      <c r="C743" s="24"/>
      <c r="D743" s="59">
        <f>SUM(D717:D742)</f>
        <v>80940.33000000003</v>
      </c>
    </row>
    <row r="744" spans="1:4" ht="12.75" customHeight="1">
      <c r="A744" s="503" t="s">
        <v>989</v>
      </c>
      <c r="B744" s="503"/>
      <c r="C744" s="503"/>
      <c r="D744" s="503"/>
    </row>
    <row r="745" spans="1:4" ht="26.25">
      <c r="A745" s="295" t="s">
        <v>0</v>
      </c>
      <c r="B745" s="295" t="s">
        <v>12</v>
      </c>
      <c r="C745" s="295" t="s">
        <v>10</v>
      </c>
      <c r="D745" s="275" t="s">
        <v>11</v>
      </c>
    </row>
    <row r="746" spans="1:4" ht="12.75">
      <c r="A746" s="116">
        <v>1</v>
      </c>
      <c r="B746" s="215" t="s">
        <v>861</v>
      </c>
      <c r="C746" s="116">
        <v>2019</v>
      </c>
      <c r="D746" s="121">
        <v>849</v>
      </c>
    </row>
    <row r="747" spans="1:4" ht="12.75">
      <c r="A747" s="116">
        <v>2</v>
      </c>
      <c r="B747" s="215" t="s">
        <v>862</v>
      </c>
      <c r="C747" s="116">
        <v>2019</v>
      </c>
      <c r="D747" s="264">
        <v>1400</v>
      </c>
    </row>
    <row r="748" spans="1:4" ht="12.75">
      <c r="A748" s="116">
        <v>3</v>
      </c>
      <c r="B748" s="215" t="s">
        <v>863</v>
      </c>
      <c r="C748" s="116">
        <v>2020</v>
      </c>
      <c r="D748" s="121">
        <v>232.94</v>
      </c>
    </row>
    <row r="749" spans="1:4" ht="12.75">
      <c r="A749" s="116">
        <v>4</v>
      </c>
      <c r="B749" s="229" t="s">
        <v>864</v>
      </c>
      <c r="C749" s="220">
        <v>2020</v>
      </c>
      <c r="D749" s="264">
        <v>263.04</v>
      </c>
    </row>
    <row r="750" spans="1:4" ht="12.75">
      <c r="A750" s="116">
        <v>5</v>
      </c>
      <c r="B750" s="215" t="s">
        <v>865</v>
      </c>
      <c r="C750" s="116">
        <v>2020</v>
      </c>
      <c r="D750" s="121">
        <v>3617.11</v>
      </c>
    </row>
    <row r="751" spans="1:4" ht="12.75">
      <c r="A751" s="116">
        <v>6</v>
      </c>
      <c r="B751" s="215" t="s">
        <v>866</v>
      </c>
      <c r="C751" s="116">
        <v>2021</v>
      </c>
      <c r="D751" s="121">
        <v>1149</v>
      </c>
    </row>
    <row r="752" spans="1:4" ht="12.75">
      <c r="A752" s="116">
        <v>7</v>
      </c>
      <c r="B752" s="215" t="s">
        <v>867</v>
      </c>
      <c r="C752" s="116">
        <v>2021</v>
      </c>
      <c r="D752" s="264">
        <v>241.14</v>
      </c>
    </row>
    <row r="753" spans="1:4" ht="12.75">
      <c r="A753" s="116">
        <v>8</v>
      </c>
      <c r="B753" s="215" t="s">
        <v>868</v>
      </c>
      <c r="C753" s="116">
        <v>2021</v>
      </c>
      <c r="D753" s="264">
        <v>2792.74</v>
      </c>
    </row>
    <row r="754" spans="1:4" ht="12.75">
      <c r="A754" s="116">
        <v>9</v>
      </c>
      <c r="B754" s="215" t="s">
        <v>869</v>
      </c>
      <c r="C754" s="116">
        <v>2021</v>
      </c>
      <c r="D754" s="264">
        <v>2988.79</v>
      </c>
    </row>
    <row r="755" spans="1:4" ht="12.75">
      <c r="A755" s="116">
        <v>10</v>
      </c>
      <c r="B755" s="215" t="s">
        <v>870</v>
      </c>
      <c r="C755" s="116">
        <v>2021</v>
      </c>
      <c r="D755" s="264">
        <v>1518.41</v>
      </c>
    </row>
    <row r="756" spans="1:4" ht="12.75">
      <c r="A756" s="116">
        <v>11</v>
      </c>
      <c r="B756" s="215" t="s">
        <v>871</v>
      </c>
      <c r="C756" s="116">
        <v>2021</v>
      </c>
      <c r="D756" s="264">
        <v>1273.35</v>
      </c>
    </row>
    <row r="757" spans="1:4" ht="12.75">
      <c r="A757" s="116">
        <v>12</v>
      </c>
      <c r="B757" s="215" t="s">
        <v>872</v>
      </c>
      <c r="C757" s="116">
        <v>2022</v>
      </c>
      <c r="D757" s="264">
        <v>1348.08</v>
      </c>
    </row>
    <row r="758" spans="1:4" ht="12.75">
      <c r="A758" s="116">
        <v>13</v>
      </c>
      <c r="B758" s="215" t="s">
        <v>873</v>
      </c>
      <c r="C758" s="116">
        <v>2022</v>
      </c>
      <c r="D758" s="264">
        <v>3967.98</v>
      </c>
    </row>
    <row r="759" spans="1:4" ht="12.75">
      <c r="A759" s="116">
        <v>14</v>
      </c>
      <c r="B759" s="215" t="s">
        <v>874</v>
      </c>
      <c r="C759" s="116">
        <v>2022</v>
      </c>
      <c r="D759" s="264">
        <v>4282.86</v>
      </c>
    </row>
    <row r="760" spans="1:4" ht="12.75">
      <c r="A760" s="116">
        <v>15</v>
      </c>
      <c r="B760" s="215" t="s">
        <v>875</v>
      </c>
      <c r="C760" s="116">
        <v>2022</v>
      </c>
      <c r="D760" s="264">
        <v>1060.48</v>
      </c>
    </row>
    <row r="761" spans="1:4" ht="12.75">
      <c r="A761" s="24"/>
      <c r="B761" s="25" t="s">
        <v>7</v>
      </c>
      <c r="C761" s="24"/>
      <c r="D761" s="59">
        <f>SUM(D746:D760)</f>
        <v>26984.920000000002</v>
      </c>
    </row>
    <row r="762" spans="1:4" ht="12.75" customHeight="1">
      <c r="A762" s="503" t="s">
        <v>710</v>
      </c>
      <c r="B762" s="503"/>
      <c r="C762" s="503"/>
      <c r="D762" s="503"/>
    </row>
    <row r="763" spans="1:4" ht="26.25">
      <c r="A763" s="295" t="s">
        <v>0</v>
      </c>
      <c r="B763" s="295" t="s">
        <v>13</v>
      </c>
      <c r="C763" s="295" t="s">
        <v>10</v>
      </c>
      <c r="D763" s="275" t="s">
        <v>11</v>
      </c>
    </row>
    <row r="764" spans="1:4" ht="12.75">
      <c r="A764" s="116">
        <v>1</v>
      </c>
      <c r="B764" s="215" t="s">
        <v>876</v>
      </c>
      <c r="C764" s="116">
        <v>2020</v>
      </c>
      <c r="D764" s="121">
        <v>3558.99</v>
      </c>
    </row>
    <row r="765" spans="1:4" ht="12.75">
      <c r="A765" s="24"/>
      <c r="B765" s="25" t="s">
        <v>7</v>
      </c>
      <c r="C765" s="24"/>
      <c r="D765" s="59">
        <f>SUM(D764)</f>
        <v>3558.99</v>
      </c>
    </row>
    <row r="766" spans="1:4" s="389" customFormat="1" ht="12.75">
      <c r="A766" s="384" t="s">
        <v>137</v>
      </c>
      <c r="B766" s="385"/>
      <c r="C766" s="386"/>
      <c r="D766" s="387"/>
    </row>
    <row r="767" spans="1:4" ht="12.75" customHeight="1">
      <c r="A767" s="503" t="s">
        <v>988</v>
      </c>
      <c r="B767" s="503"/>
      <c r="C767" s="503"/>
      <c r="D767" s="503"/>
    </row>
    <row r="768" spans="1:4" ht="26.25">
      <c r="A768" s="295" t="s">
        <v>0</v>
      </c>
      <c r="B768" s="295" t="s">
        <v>9</v>
      </c>
      <c r="C768" s="295" t="s">
        <v>10</v>
      </c>
      <c r="D768" s="275" t="s">
        <v>11</v>
      </c>
    </row>
    <row r="769" spans="1:4" ht="12.75">
      <c r="A769" s="116">
        <v>1</v>
      </c>
      <c r="B769" s="215" t="s">
        <v>941</v>
      </c>
      <c r="C769" s="116">
        <v>2022</v>
      </c>
      <c r="D769" s="121">
        <v>4900</v>
      </c>
    </row>
    <row r="770" spans="1:4" ht="12.75">
      <c r="A770" s="24"/>
      <c r="B770" s="25" t="s">
        <v>7</v>
      </c>
      <c r="C770" s="24"/>
      <c r="D770" s="59">
        <f>SUM(D769)</f>
        <v>4900</v>
      </c>
    </row>
    <row r="771" spans="1:4" ht="14.25" customHeight="1">
      <c r="A771" s="503" t="s">
        <v>710</v>
      </c>
      <c r="B771" s="503"/>
      <c r="C771" s="503"/>
      <c r="D771" s="503"/>
    </row>
    <row r="772" spans="1:4" ht="26.25">
      <c r="A772" s="295" t="s">
        <v>0</v>
      </c>
      <c r="B772" s="295" t="s">
        <v>13</v>
      </c>
      <c r="C772" s="295" t="s">
        <v>10</v>
      </c>
      <c r="D772" s="275" t="s">
        <v>11</v>
      </c>
    </row>
    <row r="773" spans="1:4" ht="12.75">
      <c r="A773" s="109">
        <v>1</v>
      </c>
      <c r="B773" s="215" t="s">
        <v>963</v>
      </c>
      <c r="C773" s="116">
        <v>2019</v>
      </c>
      <c r="D773" s="121">
        <v>19640.26</v>
      </c>
    </row>
    <row r="774" spans="1:4" ht="26.25">
      <c r="A774" s="109">
        <v>2</v>
      </c>
      <c r="B774" s="215" t="s">
        <v>964</v>
      </c>
      <c r="C774" s="116">
        <v>2021</v>
      </c>
      <c r="D774" s="121">
        <v>44650</v>
      </c>
    </row>
    <row r="775" spans="1:4" ht="12.75">
      <c r="A775" s="109">
        <v>3</v>
      </c>
      <c r="B775" s="215" t="s">
        <v>965</v>
      </c>
      <c r="C775" s="116">
        <v>2021</v>
      </c>
      <c r="D775" s="121">
        <v>31300</v>
      </c>
    </row>
    <row r="776" spans="1:4" ht="12.75">
      <c r="A776" s="109">
        <v>4</v>
      </c>
      <c r="B776" s="284" t="s">
        <v>966</v>
      </c>
      <c r="C776" s="116">
        <v>2021</v>
      </c>
      <c r="D776" s="121">
        <v>9439.02</v>
      </c>
    </row>
    <row r="777" spans="1:4" ht="12.75">
      <c r="A777" s="109">
        <v>5</v>
      </c>
      <c r="B777" s="219" t="s">
        <v>967</v>
      </c>
      <c r="C777" s="116">
        <v>2022</v>
      </c>
      <c r="D777" s="121">
        <v>15609.76</v>
      </c>
    </row>
    <row r="778" spans="1:4" ht="12.75">
      <c r="A778" s="109">
        <v>6</v>
      </c>
      <c r="B778" s="215" t="s">
        <v>968</v>
      </c>
      <c r="C778" s="116">
        <v>2022</v>
      </c>
      <c r="D778" s="121">
        <v>22914.223</v>
      </c>
    </row>
    <row r="779" spans="1:4" ht="12.75">
      <c r="A779" s="109">
        <v>7</v>
      </c>
      <c r="B779" s="162" t="s">
        <v>969</v>
      </c>
      <c r="C779" s="109">
        <v>2023</v>
      </c>
      <c r="D779" s="164">
        <v>3850</v>
      </c>
    </row>
    <row r="780" spans="1:4" ht="12.75">
      <c r="A780" s="24"/>
      <c r="B780" s="25" t="s">
        <v>7</v>
      </c>
      <c r="C780" s="24"/>
      <c r="D780" s="59">
        <f>SUM(D773:D779)</f>
        <v>147403.263</v>
      </c>
    </row>
    <row r="782" spans="2:5" ht="24.75" customHeight="1">
      <c r="B782" s="504" t="s">
        <v>66</v>
      </c>
      <c r="C782" s="505"/>
      <c r="D782" s="406">
        <f>SUM(D44,D130,D184,D224,D361,D498,D627,D644,D697,D743,D770)</f>
        <v>535878.29</v>
      </c>
      <c r="E782" s="103"/>
    </row>
    <row r="783" spans="2:5" ht="24.75" customHeight="1">
      <c r="B783" s="506" t="s">
        <v>67</v>
      </c>
      <c r="C783" s="507"/>
      <c r="D783" s="407">
        <f>SUM(D85,D158,D198,D305,D426,D558,D603,D632,D660,D688,D702,D713,D761)</f>
        <v>1230970.45</v>
      </c>
      <c r="E783" s="103"/>
    </row>
    <row r="784" spans="2:4" ht="24.75" customHeight="1" thickBot="1">
      <c r="B784" s="508" t="s">
        <v>68</v>
      </c>
      <c r="C784" s="509"/>
      <c r="D784" s="408">
        <f>SUM(D92,D162,D313,D430,D565,D692,D765,D779)</f>
        <v>201231.77</v>
      </c>
    </row>
    <row r="785" ht="12.75">
      <c r="E785" s="103"/>
    </row>
  </sheetData>
  <sheetProtection/>
  <mergeCells count="36">
    <mergeCell ref="B782:C782"/>
    <mergeCell ref="B783:C783"/>
    <mergeCell ref="B784:C784"/>
    <mergeCell ref="A646:D646"/>
    <mergeCell ref="A662:D662"/>
    <mergeCell ref="A694:D694"/>
    <mergeCell ref="A762:D762"/>
    <mergeCell ref="A689:D689"/>
    <mergeCell ref="A767:D767"/>
    <mergeCell ref="A744:D744"/>
    <mergeCell ref="A46:D46"/>
    <mergeCell ref="A609:D609"/>
    <mergeCell ref="A715:D715"/>
    <mergeCell ref="A634:D634"/>
    <mergeCell ref="A559:D559"/>
    <mergeCell ref="A432:D432"/>
    <mergeCell ref="A698:D698"/>
    <mergeCell ref="A567:D567"/>
    <mergeCell ref="A704:D704"/>
    <mergeCell ref="A499:D499"/>
    <mergeCell ref="A131:D131"/>
    <mergeCell ref="A164:D164"/>
    <mergeCell ref="A159:D159"/>
    <mergeCell ref="A86:D86"/>
    <mergeCell ref="A604:D604"/>
    <mergeCell ref="A200:D200"/>
    <mergeCell ref="A4:D4"/>
    <mergeCell ref="A185:D185"/>
    <mergeCell ref="A427:D427"/>
    <mergeCell ref="A771:D771"/>
    <mergeCell ref="A628:D628"/>
    <mergeCell ref="A225:D225"/>
    <mergeCell ref="A315:D315"/>
    <mergeCell ref="A362:D362"/>
    <mergeCell ref="A306:D306"/>
    <mergeCell ref="A94:D94"/>
  </mergeCells>
  <printOptions/>
  <pageMargins left="0.75" right="0.75" top="0.61" bottom="1" header="0.5" footer="0.5"/>
  <pageSetup fitToHeight="0" fitToWidth="1" horizontalDpi="600" verticalDpi="600" orientation="portrait" paperSize="9" scale="87" r:id="rId1"/>
  <rowBreaks count="1" manualBreakCount="1">
    <brk id="68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70" zoomScaleNormal="70" zoomScaleSheetLayoutView="70" zoomScalePageLayoutView="0" workbookViewId="0" topLeftCell="A1">
      <selection activeCell="D20" sqref="D20"/>
    </sheetView>
  </sheetViews>
  <sheetFormatPr defaultColWidth="9.140625" defaultRowHeight="12.75"/>
  <cols>
    <col min="1" max="1" width="38.28125" style="16" customWidth="1"/>
    <col min="2" max="2" width="32.57421875" style="16" customWidth="1"/>
    <col min="3" max="3" width="26.421875" style="37" customWidth="1"/>
    <col min="4" max="4" width="32.57421875" style="37" customWidth="1"/>
    <col min="5" max="5" width="34.28125" style="16" customWidth="1"/>
    <col min="6" max="6" width="37.28125" style="16" customWidth="1"/>
    <col min="7" max="7" width="59.57421875" style="16" bestFit="1" customWidth="1"/>
    <col min="8" max="8" width="25.7109375" style="16" bestFit="1" customWidth="1"/>
    <col min="9" max="9" width="10.140625" style="16" bestFit="1" customWidth="1"/>
    <col min="10" max="16384" width="9.140625" style="16" customWidth="1"/>
  </cols>
  <sheetData>
    <row r="1" spans="1:4" s="62" customFormat="1" ht="15.75" thickBot="1">
      <c r="A1" s="510" t="s">
        <v>41</v>
      </c>
      <c r="B1" s="511"/>
      <c r="C1" s="61"/>
      <c r="D1" s="61"/>
    </row>
    <row r="2" spans="1:4" ht="14.25" thickBot="1">
      <c r="A2" s="17"/>
      <c r="B2" s="15"/>
      <c r="C2" s="35"/>
      <c r="D2" s="35"/>
    </row>
    <row r="3" spans="1:6" s="198" customFormat="1" ht="52.5">
      <c r="A3" s="193" t="s">
        <v>92</v>
      </c>
      <c r="B3" s="194" t="s">
        <v>14</v>
      </c>
      <c r="C3" s="195" t="s">
        <v>86</v>
      </c>
      <c r="D3" s="195" t="s">
        <v>108</v>
      </c>
      <c r="E3" s="196" t="s">
        <v>82</v>
      </c>
      <c r="F3" s="16"/>
    </row>
    <row r="4" spans="1:8" ht="22.5" customHeight="1">
      <c r="A4" s="208" t="s">
        <v>48</v>
      </c>
      <c r="B4" s="88">
        <v>5483126.83</v>
      </c>
      <c r="C4" s="93" t="s">
        <v>91</v>
      </c>
      <c r="D4" s="93" t="s">
        <v>91</v>
      </c>
      <c r="E4" s="172" t="s">
        <v>91</v>
      </c>
      <c r="G4" s="42"/>
      <c r="H4" s="48"/>
    </row>
    <row r="5" spans="1:5" ht="22.5" customHeight="1">
      <c r="A5" s="94" t="s">
        <v>49</v>
      </c>
      <c r="B5" s="119">
        <v>221246.97</v>
      </c>
      <c r="C5" s="93" t="s">
        <v>91</v>
      </c>
      <c r="D5" s="93">
        <v>7380</v>
      </c>
      <c r="E5" s="172" t="s">
        <v>91</v>
      </c>
    </row>
    <row r="6" spans="1:6" ht="22.5" customHeight="1">
      <c r="A6" s="94" t="s">
        <v>50</v>
      </c>
      <c r="B6" s="88">
        <v>1125704.8399999999</v>
      </c>
      <c r="C6" s="119">
        <v>71619.64</v>
      </c>
      <c r="D6" s="161" t="s">
        <v>91</v>
      </c>
      <c r="E6" s="172" t="s">
        <v>91</v>
      </c>
      <c r="F6" s="37"/>
    </row>
    <row r="7" spans="1:6" ht="22.5" customHeight="1">
      <c r="A7" s="94" t="s">
        <v>51</v>
      </c>
      <c r="B7" s="101">
        <v>193259.45</v>
      </c>
      <c r="C7" s="100">
        <v>129821.45</v>
      </c>
      <c r="D7" s="161" t="s">
        <v>91</v>
      </c>
      <c r="E7" s="172" t="s">
        <v>91</v>
      </c>
      <c r="F7" s="37"/>
    </row>
    <row r="8" spans="1:5" ht="22.5" customHeight="1">
      <c r="A8" s="94" t="s">
        <v>110</v>
      </c>
      <c r="B8" s="88">
        <v>1583102.19</v>
      </c>
      <c r="C8" s="161">
        <v>129737.19</v>
      </c>
      <c r="D8" s="161" t="s">
        <v>91</v>
      </c>
      <c r="E8" s="172" t="s">
        <v>91</v>
      </c>
    </row>
    <row r="9" spans="1:9" ht="22.5" customHeight="1">
      <c r="A9" s="94" t="s">
        <v>52</v>
      </c>
      <c r="B9" s="119">
        <v>1126371.31</v>
      </c>
      <c r="C9" s="38">
        <v>76408.34</v>
      </c>
      <c r="D9" s="161" t="s">
        <v>91</v>
      </c>
      <c r="E9" s="172" t="s">
        <v>91</v>
      </c>
      <c r="G9" s="78"/>
      <c r="H9" s="78"/>
      <c r="I9" s="78"/>
    </row>
    <row r="10" spans="1:9" ht="22.5" customHeight="1">
      <c r="A10" s="94" t="s">
        <v>98</v>
      </c>
      <c r="B10" s="119">
        <v>850621.6799999999</v>
      </c>
      <c r="C10" s="93">
        <v>102512.39</v>
      </c>
      <c r="D10" s="161" t="s">
        <v>91</v>
      </c>
      <c r="E10" s="172" t="s">
        <v>91</v>
      </c>
      <c r="G10" s="78"/>
      <c r="H10" s="78"/>
      <c r="I10" s="78"/>
    </row>
    <row r="11" spans="1:9" ht="26.25" customHeight="1">
      <c r="A11" s="94" t="s">
        <v>53</v>
      </c>
      <c r="B11" s="38">
        <v>365000</v>
      </c>
      <c r="C11" s="38">
        <v>12000</v>
      </c>
      <c r="D11" s="161" t="s">
        <v>91</v>
      </c>
      <c r="E11" s="172" t="s">
        <v>91</v>
      </c>
      <c r="G11" s="78"/>
      <c r="H11" s="79"/>
      <c r="I11" s="80"/>
    </row>
    <row r="12" spans="1:9" ht="26.25" customHeight="1">
      <c r="A12" s="94" t="s">
        <v>55</v>
      </c>
      <c r="B12" s="38">
        <v>234645.76</v>
      </c>
      <c r="C12" s="93" t="s">
        <v>91</v>
      </c>
      <c r="D12" s="161" t="s">
        <v>91</v>
      </c>
      <c r="E12" s="203" t="s">
        <v>776</v>
      </c>
      <c r="G12" s="78"/>
      <c r="H12" s="78"/>
      <c r="I12" s="78"/>
    </row>
    <row r="13" spans="1:5" ht="26.25" customHeight="1">
      <c r="A13" s="94" t="s">
        <v>58</v>
      </c>
      <c r="B13" s="88">
        <f>39534+5142.9</f>
        <v>44676.9</v>
      </c>
      <c r="C13" s="93" t="s">
        <v>91</v>
      </c>
      <c r="D13" s="161" t="s">
        <v>91</v>
      </c>
      <c r="E13" s="172" t="s">
        <v>91</v>
      </c>
    </row>
    <row r="14" spans="1:5" ht="22.5" customHeight="1">
      <c r="A14" s="94" t="s">
        <v>84</v>
      </c>
      <c r="B14" s="88">
        <v>51462.55</v>
      </c>
      <c r="C14" s="93" t="s">
        <v>91</v>
      </c>
      <c r="D14" s="161" t="s">
        <v>91</v>
      </c>
      <c r="E14" s="172" t="s">
        <v>91</v>
      </c>
    </row>
    <row r="15" spans="1:5" ht="26.25" customHeight="1">
      <c r="A15" s="94" t="s">
        <v>56</v>
      </c>
      <c r="B15" s="38">
        <v>1089392.01</v>
      </c>
      <c r="C15" s="93">
        <v>858066.01</v>
      </c>
      <c r="D15" s="161" t="s">
        <v>91</v>
      </c>
      <c r="E15" s="172" t="s">
        <v>91</v>
      </c>
    </row>
    <row r="16" spans="1:6" ht="26.25" customHeight="1">
      <c r="A16" s="94" t="s">
        <v>57</v>
      </c>
      <c r="B16" s="88">
        <f>208408.53+4983.48</f>
        <v>213392.01</v>
      </c>
      <c r="C16" s="93" t="s">
        <v>91</v>
      </c>
      <c r="D16" s="161" t="s">
        <v>91</v>
      </c>
      <c r="E16" s="172" t="s">
        <v>91</v>
      </c>
      <c r="F16" s="19"/>
    </row>
    <row r="17" spans="1:5" ht="40.5" customHeight="1">
      <c r="A17" s="94" t="s">
        <v>59</v>
      </c>
      <c r="B17" s="38">
        <f>494610.24+6152.5</f>
        <v>500762.74</v>
      </c>
      <c r="C17" s="93" t="s">
        <v>91</v>
      </c>
      <c r="D17" s="161">
        <v>113775</v>
      </c>
      <c r="E17" s="482" t="s">
        <v>940</v>
      </c>
    </row>
    <row r="18" spans="1:5" ht="22.5" customHeight="1" thickBot="1">
      <c r="A18" s="104" t="s">
        <v>15</v>
      </c>
      <c r="B18" s="105">
        <f>SUM(B4:B17)</f>
        <v>13082765.24</v>
      </c>
      <c r="C18" s="173">
        <f>SUM(C4:C17)</f>
        <v>1380165.02</v>
      </c>
      <c r="D18" s="105">
        <f>SUM(D4:D17)</f>
        <v>121155</v>
      </c>
      <c r="E18" s="106" t="s">
        <v>91</v>
      </c>
    </row>
    <row r="19" ht="21" customHeight="1" thickBot="1"/>
    <row r="20" spans="3:4" ht="21" customHeight="1" thickBot="1">
      <c r="C20" s="404" t="s">
        <v>103</v>
      </c>
      <c r="D20" s="405">
        <f>SUM(B18,D18)</f>
        <v>13203920.24</v>
      </c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OutlineSymbols="0" view="pageBreakPreview" zoomScale="70" zoomScaleNormal="85" zoomScaleSheetLayoutView="70" zoomScalePageLayoutView="0" workbookViewId="0" topLeftCell="A1">
      <selection activeCell="O22" sqref="O22"/>
    </sheetView>
  </sheetViews>
  <sheetFormatPr defaultColWidth="9.140625" defaultRowHeight="12.75" outlineLevelRow="2"/>
  <cols>
    <col min="1" max="1" width="5.281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16.8515625" style="237" customWidth="1"/>
    <col min="7" max="7" width="19.00390625" style="0" customWidth="1"/>
    <col min="8" max="8" width="19.421875" style="0" customWidth="1"/>
    <col min="9" max="9" width="28.28125" style="0" customWidth="1"/>
  </cols>
  <sheetData>
    <row r="1" spans="1:9" ht="15.75" thickBot="1">
      <c r="A1" s="510" t="s">
        <v>104</v>
      </c>
      <c r="B1" s="515"/>
      <c r="C1" s="515"/>
      <c r="D1" s="515"/>
      <c r="E1" s="511"/>
      <c r="I1" s="21"/>
    </row>
    <row r="2" ht="13.5" thickBot="1">
      <c r="I2" s="20"/>
    </row>
    <row r="3" spans="1:9" s="273" customFormat="1" ht="18" customHeight="1">
      <c r="A3" s="512" t="s">
        <v>39</v>
      </c>
      <c r="B3" s="513"/>
      <c r="C3" s="513"/>
      <c r="D3" s="513"/>
      <c r="E3" s="513"/>
      <c r="F3" s="513"/>
      <c r="G3" s="513"/>
      <c r="H3" s="513"/>
      <c r="I3" s="514"/>
    </row>
    <row r="4" spans="1:9" s="273" customFormat="1" ht="52.5">
      <c r="A4" s="199" t="s">
        <v>23</v>
      </c>
      <c r="B4" s="200" t="s">
        <v>24</v>
      </c>
      <c r="C4" s="201" t="s">
        <v>25</v>
      </c>
      <c r="D4" s="201" t="s">
        <v>26</v>
      </c>
      <c r="E4" s="201" t="s">
        <v>27</v>
      </c>
      <c r="F4" s="201" t="s">
        <v>28</v>
      </c>
      <c r="G4" s="201" t="s">
        <v>30</v>
      </c>
      <c r="H4" s="201" t="s">
        <v>42</v>
      </c>
      <c r="I4" s="202" t="s">
        <v>29</v>
      </c>
    </row>
    <row r="5" spans="1:9" s="389" customFormat="1" ht="12.75">
      <c r="A5" s="410" t="s">
        <v>69</v>
      </c>
      <c r="B5" s="384"/>
      <c r="C5" s="384"/>
      <c r="D5" s="384"/>
      <c r="E5" s="384"/>
      <c r="F5" s="411"/>
      <c r="G5" s="384"/>
      <c r="H5" s="516"/>
      <c r="I5" s="517"/>
    </row>
    <row r="6" spans="1:9" s="22" customFormat="1" ht="12.75" outlineLevel="1">
      <c r="A6" s="86">
        <v>1</v>
      </c>
      <c r="B6" s="206" t="s">
        <v>74</v>
      </c>
      <c r="C6" s="73" t="s">
        <v>75</v>
      </c>
      <c r="D6" s="74" t="s">
        <v>76</v>
      </c>
      <c r="E6" s="75">
        <v>1997</v>
      </c>
      <c r="F6" s="75" t="s">
        <v>77</v>
      </c>
      <c r="G6" s="76">
        <v>35500</v>
      </c>
      <c r="H6" s="75" t="s">
        <v>60</v>
      </c>
      <c r="I6" s="102" t="s">
        <v>115</v>
      </c>
    </row>
    <row r="7" spans="1:9" s="22" customFormat="1" ht="12.75" outlineLevel="1">
      <c r="A7" s="520" t="s">
        <v>7</v>
      </c>
      <c r="B7" s="521"/>
      <c r="C7" s="521"/>
      <c r="D7" s="521"/>
      <c r="E7" s="521"/>
      <c r="F7" s="238"/>
      <c r="G7" s="122">
        <f>SUM(G6)</f>
        <v>35500</v>
      </c>
      <c r="H7" s="122"/>
      <c r="I7" s="125"/>
    </row>
    <row r="8" spans="1:9" s="389" customFormat="1" ht="12.75" outlineLevel="1">
      <c r="A8" s="410" t="s">
        <v>71</v>
      </c>
      <c r="B8" s="384"/>
      <c r="C8" s="384"/>
      <c r="D8" s="384"/>
      <c r="E8" s="384"/>
      <c r="F8" s="411"/>
      <c r="G8" s="384"/>
      <c r="H8" s="516"/>
      <c r="I8" s="517"/>
    </row>
    <row r="9" spans="1:9" s="22" customFormat="1" ht="26.25" outlineLevel="2">
      <c r="A9" s="344">
        <v>1</v>
      </c>
      <c r="B9" s="317" t="s">
        <v>943</v>
      </c>
      <c r="C9" s="230">
        <v>183911204</v>
      </c>
      <c r="D9" s="221" t="s">
        <v>83</v>
      </c>
      <c r="E9" s="222">
        <v>2012</v>
      </c>
      <c r="F9" s="176" t="s">
        <v>638</v>
      </c>
      <c r="G9" s="175">
        <v>44770</v>
      </c>
      <c r="H9" s="305" t="s">
        <v>60</v>
      </c>
      <c r="I9" s="345" t="s">
        <v>490</v>
      </c>
    </row>
    <row r="10" spans="1:9" s="22" customFormat="1" ht="26.25" outlineLevel="2">
      <c r="A10" s="344">
        <v>2</v>
      </c>
      <c r="B10" s="318" t="s">
        <v>944</v>
      </c>
      <c r="C10" s="174" t="s">
        <v>639</v>
      </c>
      <c r="D10" s="174"/>
      <c r="E10" s="222">
        <v>2022</v>
      </c>
      <c r="F10" s="224" t="s">
        <v>640</v>
      </c>
      <c r="G10" s="223">
        <v>16700</v>
      </c>
      <c r="H10" s="306" t="s">
        <v>60</v>
      </c>
      <c r="I10" s="345" t="s">
        <v>641</v>
      </c>
    </row>
    <row r="11" spans="1:9" s="22" customFormat="1" ht="12.75" outlineLevel="2">
      <c r="A11" s="344">
        <v>3</v>
      </c>
      <c r="B11" s="319" t="s">
        <v>945</v>
      </c>
      <c r="C11" s="225"/>
      <c r="D11" s="177"/>
      <c r="E11" s="222">
        <v>2019</v>
      </c>
      <c r="F11" s="224"/>
      <c r="G11" s="223">
        <v>8820</v>
      </c>
      <c r="H11" s="306" t="s">
        <v>60</v>
      </c>
      <c r="I11" s="345" t="s">
        <v>490</v>
      </c>
    </row>
    <row r="12" spans="1:9" s="22" customFormat="1" ht="26.25" outlineLevel="2">
      <c r="A12" s="344">
        <v>4</v>
      </c>
      <c r="B12" s="318" t="s">
        <v>946</v>
      </c>
      <c r="C12" s="232" t="s">
        <v>642</v>
      </c>
      <c r="D12" s="174"/>
      <c r="E12" s="227">
        <v>2020</v>
      </c>
      <c r="F12" s="228"/>
      <c r="G12" s="226">
        <v>15740</v>
      </c>
      <c r="H12" s="307" t="s">
        <v>60</v>
      </c>
      <c r="I12" s="345" t="s">
        <v>491</v>
      </c>
    </row>
    <row r="13" spans="1:9" s="22" customFormat="1" ht="26.25" outlineLevel="2">
      <c r="A13" s="484" t="s">
        <v>492</v>
      </c>
      <c r="B13" s="318" t="s">
        <v>947</v>
      </c>
      <c r="C13" s="233"/>
      <c r="D13" s="232" t="s">
        <v>493</v>
      </c>
      <c r="E13" s="228"/>
      <c r="F13" s="228"/>
      <c r="G13" s="226">
        <v>30000</v>
      </c>
      <c r="H13" s="307" t="s">
        <v>60</v>
      </c>
      <c r="I13" s="345" t="s">
        <v>494</v>
      </c>
    </row>
    <row r="14" spans="1:9" s="22" customFormat="1" ht="26.25" outlineLevel="2">
      <c r="A14" s="484" t="s">
        <v>495</v>
      </c>
      <c r="B14" s="318" t="s">
        <v>948</v>
      </c>
      <c r="C14" s="233"/>
      <c r="D14" s="232" t="s">
        <v>496</v>
      </c>
      <c r="E14" s="228"/>
      <c r="F14" s="228"/>
      <c r="G14" s="226">
        <v>60000</v>
      </c>
      <c r="H14" s="307" t="s">
        <v>60</v>
      </c>
      <c r="I14" s="345" t="s">
        <v>497</v>
      </c>
    </row>
    <row r="15" spans="1:9" s="22" customFormat="1" ht="26.25" outlineLevel="2">
      <c r="A15" s="344">
        <v>7</v>
      </c>
      <c r="B15" s="318" t="s">
        <v>949</v>
      </c>
      <c r="C15" s="232"/>
      <c r="D15" s="232"/>
      <c r="E15" s="228"/>
      <c r="F15" s="228"/>
      <c r="G15" s="226">
        <v>3899</v>
      </c>
      <c r="H15" s="307" t="s">
        <v>60</v>
      </c>
      <c r="I15" s="345"/>
    </row>
    <row r="16" spans="1:9" s="22" customFormat="1" ht="26.25" outlineLevel="2">
      <c r="A16" s="344">
        <v>8</v>
      </c>
      <c r="B16" s="318" t="s">
        <v>950</v>
      </c>
      <c r="C16" s="234"/>
      <c r="D16" s="232"/>
      <c r="E16" s="227"/>
      <c r="F16" s="228"/>
      <c r="G16" s="226">
        <v>3303</v>
      </c>
      <c r="H16" s="307" t="s">
        <v>60</v>
      </c>
      <c r="I16" s="345"/>
    </row>
    <row r="17" spans="1:9" s="22" customFormat="1" ht="26.25" outlineLevel="2">
      <c r="A17" s="344">
        <v>9</v>
      </c>
      <c r="B17" s="318" t="s">
        <v>951</v>
      </c>
      <c r="C17" s="235" t="s">
        <v>643</v>
      </c>
      <c r="D17" s="232"/>
      <c r="E17" s="227" t="s">
        <v>498</v>
      </c>
      <c r="F17" s="228" t="s">
        <v>499</v>
      </c>
      <c r="G17" s="226">
        <v>9000</v>
      </c>
      <c r="H17" s="307" t="s">
        <v>60</v>
      </c>
      <c r="I17" s="345" t="s">
        <v>500</v>
      </c>
    </row>
    <row r="18" spans="1:9" s="22" customFormat="1" ht="39" outlineLevel="2">
      <c r="A18" s="344">
        <v>10</v>
      </c>
      <c r="B18" s="318" t="s">
        <v>952</v>
      </c>
      <c r="C18" s="235" t="s">
        <v>644</v>
      </c>
      <c r="D18" s="232"/>
      <c r="E18" s="227">
        <v>2022</v>
      </c>
      <c r="F18" s="228"/>
      <c r="G18" s="226">
        <v>8189.22</v>
      </c>
      <c r="H18" s="307" t="s">
        <v>60</v>
      </c>
      <c r="I18" s="345" t="s">
        <v>641</v>
      </c>
    </row>
    <row r="19" spans="1:9" s="22" customFormat="1" ht="26.25" outlineLevel="2">
      <c r="A19" s="344">
        <v>11</v>
      </c>
      <c r="B19" s="318" t="s">
        <v>953</v>
      </c>
      <c r="C19" s="235" t="s">
        <v>645</v>
      </c>
      <c r="D19" s="232"/>
      <c r="E19" s="227">
        <v>2022</v>
      </c>
      <c r="F19" s="228" t="s">
        <v>640</v>
      </c>
      <c r="G19" s="226">
        <v>4200</v>
      </c>
      <c r="H19" s="307" t="s">
        <v>60</v>
      </c>
      <c r="I19" s="345" t="s">
        <v>641</v>
      </c>
    </row>
    <row r="20" spans="1:9" s="22" customFormat="1" ht="26.25" outlineLevel="2">
      <c r="A20" s="344">
        <v>12</v>
      </c>
      <c r="B20" s="318" t="s">
        <v>954</v>
      </c>
      <c r="C20" s="236" t="s">
        <v>646</v>
      </c>
      <c r="D20" s="236"/>
      <c r="E20" s="227">
        <v>2022</v>
      </c>
      <c r="F20" s="228" t="s">
        <v>640</v>
      </c>
      <c r="G20" s="226">
        <v>4200</v>
      </c>
      <c r="H20" s="307" t="s">
        <v>60</v>
      </c>
      <c r="I20" s="345" t="s">
        <v>641</v>
      </c>
    </row>
    <row r="21" spans="1:9" s="22" customFormat="1" ht="26.25" outlineLevel="2">
      <c r="A21" s="344">
        <v>13</v>
      </c>
      <c r="B21" s="318" t="s">
        <v>955</v>
      </c>
      <c r="C21" s="236">
        <v>83860</v>
      </c>
      <c r="D21" s="236"/>
      <c r="E21" s="227">
        <v>2022</v>
      </c>
      <c r="F21" s="228" t="s">
        <v>647</v>
      </c>
      <c r="G21" s="226">
        <v>5200</v>
      </c>
      <c r="H21" s="307" t="s">
        <v>60</v>
      </c>
      <c r="I21" s="345" t="s">
        <v>641</v>
      </c>
    </row>
    <row r="22" spans="1:9" s="22" customFormat="1" ht="26.25" outlineLevel="2">
      <c r="A22" s="344">
        <v>14</v>
      </c>
      <c r="B22" s="318" t="s">
        <v>956</v>
      </c>
      <c r="C22" s="236" t="s">
        <v>648</v>
      </c>
      <c r="D22" s="236" t="s">
        <v>649</v>
      </c>
      <c r="E22" s="227">
        <v>2022</v>
      </c>
      <c r="F22" s="228" t="s">
        <v>650</v>
      </c>
      <c r="G22" s="226">
        <v>766</v>
      </c>
      <c r="H22" s="307" t="s">
        <v>60</v>
      </c>
      <c r="I22" s="345" t="s">
        <v>641</v>
      </c>
    </row>
    <row r="23" spans="1:9" s="22" customFormat="1" ht="26.25" outlineLevel="2">
      <c r="A23" s="344">
        <v>15</v>
      </c>
      <c r="B23" s="320" t="s">
        <v>956</v>
      </c>
      <c r="C23" s="308" t="s">
        <v>651</v>
      </c>
      <c r="D23" s="308" t="s">
        <v>649</v>
      </c>
      <c r="E23" s="309">
        <v>2022</v>
      </c>
      <c r="F23" s="310" t="s">
        <v>650</v>
      </c>
      <c r="G23" s="311">
        <v>766</v>
      </c>
      <c r="H23" s="312" t="s">
        <v>60</v>
      </c>
      <c r="I23" s="346" t="s">
        <v>641</v>
      </c>
    </row>
    <row r="24" spans="1:9" s="22" customFormat="1" ht="26.25" outlineLevel="2">
      <c r="A24" s="344">
        <v>16</v>
      </c>
      <c r="B24" s="321" t="s">
        <v>956</v>
      </c>
      <c r="C24" s="314" t="s">
        <v>652</v>
      </c>
      <c r="D24" s="314" t="s">
        <v>649</v>
      </c>
      <c r="E24" s="303">
        <v>2022</v>
      </c>
      <c r="F24" s="315" t="s">
        <v>650</v>
      </c>
      <c r="G24" s="316">
        <v>766</v>
      </c>
      <c r="H24" s="315" t="s">
        <v>60</v>
      </c>
      <c r="I24" s="345" t="s">
        <v>641</v>
      </c>
    </row>
    <row r="25" spans="1:9" s="22" customFormat="1" ht="26.25" outlineLevel="2">
      <c r="A25" s="344">
        <v>17</v>
      </c>
      <c r="B25" s="321" t="s">
        <v>956</v>
      </c>
      <c r="C25" s="314" t="s">
        <v>653</v>
      </c>
      <c r="D25" s="314" t="s">
        <v>649</v>
      </c>
      <c r="E25" s="303">
        <v>2022</v>
      </c>
      <c r="F25" s="315" t="s">
        <v>650</v>
      </c>
      <c r="G25" s="316">
        <v>766</v>
      </c>
      <c r="H25" s="315" t="s">
        <v>60</v>
      </c>
      <c r="I25" s="345" t="s">
        <v>641</v>
      </c>
    </row>
    <row r="26" spans="1:9" s="22" customFormat="1" ht="26.25" outlineLevel="2">
      <c r="A26" s="344">
        <v>18</v>
      </c>
      <c r="B26" s="321" t="s">
        <v>957</v>
      </c>
      <c r="C26" s="314" t="s">
        <v>958</v>
      </c>
      <c r="D26" s="314" t="s">
        <v>959</v>
      </c>
      <c r="E26" s="303">
        <v>2023</v>
      </c>
      <c r="F26" s="315" t="s">
        <v>960</v>
      </c>
      <c r="G26" s="316">
        <v>30500</v>
      </c>
      <c r="H26" s="315" t="s">
        <v>60</v>
      </c>
      <c r="I26" s="345" t="s">
        <v>961</v>
      </c>
    </row>
    <row r="27" spans="1:9" s="22" customFormat="1" ht="39" outlineLevel="2">
      <c r="A27" s="344">
        <v>19</v>
      </c>
      <c r="B27" s="321" t="s">
        <v>952</v>
      </c>
      <c r="C27" s="314">
        <v>258</v>
      </c>
      <c r="D27" s="314"/>
      <c r="E27" s="303">
        <v>2023</v>
      </c>
      <c r="F27" s="315"/>
      <c r="G27" s="316">
        <v>8579.22</v>
      </c>
      <c r="H27" s="315" t="s">
        <v>60</v>
      </c>
      <c r="I27" s="347"/>
    </row>
    <row r="28" spans="1:9" s="58" customFormat="1" ht="13.5" outlineLevel="1" thickBot="1">
      <c r="A28" s="518" t="s">
        <v>7</v>
      </c>
      <c r="B28" s="519"/>
      <c r="C28" s="519"/>
      <c r="D28" s="519"/>
      <c r="E28" s="519"/>
      <c r="F28" s="239"/>
      <c r="G28" s="98">
        <f>SUM(G9:G27)</f>
        <v>256164.44</v>
      </c>
      <c r="H28" s="98"/>
      <c r="I28" s="99"/>
    </row>
    <row r="29" ht="13.5" outlineLevel="1" thickBot="1"/>
    <row r="30" spans="6:7" ht="15.75" thickBot="1">
      <c r="F30" s="404" t="s">
        <v>103</v>
      </c>
      <c r="G30" s="405">
        <f>SUM(G28,G7)</f>
        <v>291664.44</v>
      </c>
    </row>
    <row r="32" spans="1:2" ht="15">
      <c r="A32" s="485" t="s">
        <v>654</v>
      </c>
      <c r="B32" s="240" t="s">
        <v>962</v>
      </c>
    </row>
  </sheetData>
  <sheetProtection/>
  <mergeCells count="6">
    <mergeCell ref="A3:I3"/>
    <mergeCell ref="A1:E1"/>
    <mergeCell ref="H8:I8"/>
    <mergeCell ref="H5:I5"/>
    <mergeCell ref="A28:E28"/>
    <mergeCell ref="A7:E7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70" zoomScaleNormal="70" zoomScaleSheetLayoutView="70" zoomScalePageLayoutView="0" workbookViewId="0" topLeftCell="A1">
      <selection activeCell="I33" sqref="I33"/>
    </sheetView>
  </sheetViews>
  <sheetFormatPr defaultColWidth="9.140625" defaultRowHeight="12.75"/>
  <cols>
    <col min="1" max="1" width="3.57421875" style="49" bestFit="1" customWidth="1"/>
    <col min="2" max="2" width="65.421875" style="56" customWidth="1"/>
    <col min="3" max="3" width="65.421875" style="147" customWidth="1"/>
  </cols>
  <sheetData>
    <row r="1" spans="1:4" s="64" customFormat="1" ht="15.75" thickBot="1">
      <c r="A1" s="525" t="s">
        <v>105</v>
      </c>
      <c r="B1" s="526"/>
      <c r="C1" s="146"/>
      <c r="D1" s="63"/>
    </row>
    <row r="2" spans="1:2" ht="13.5" thickBot="1">
      <c r="A2" s="89"/>
      <c r="B2" s="58"/>
    </row>
    <row r="3" spans="1:4" ht="53.25" customHeight="1" thickBot="1">
      <c r="A3" s="527" t="s">
        <v>78</v>
      </c>
      <c r="B3" s="528"/>
      <c r="C3" s="529"/>
      <c r="D3" s="18"/>
    </row>
    <row r="4" spans="1:4" ht="15.75" thickBot="1">
      <c r="A4" s="90"/>
      <c r="B4" s="148"/>
      <c r="C4" s="149"/>
      <c r="D4" s="18"/>
    </row>
    <row r="5" spans="1:3" ht="15.75" customHeight="1">
      <c r="A5" s="348" t="s">
        <v>16</v>
      </c>
      <c r="B5" s="349" t="s">
        <v>17</v>
      </c>
      <c r="C5" s="350" t="s">
        <v>64</v>
      </c>
    </row>
    <row r="6" spans="1:3" s="412" customFormat="1" ht="12.75">
      <c r="A6" s="522" t="s">
        <v>69</v>
      </c>
      <c r="B6" s="523"/>
      <c r="C6" s="524"/>
    </row>
    <row r="7" spans="1:3" s="56" customFormat="1" ht="19.5" customHeight="1">
      <c r="A7" s="351">
        <v>1</v>
      </c>
      <c r="B7" s="77" t="s">
        <v>711</v>
      </c>
      <c r="C7" s="352" t="s">
        <v>195</v>
      </c>
    </row>
    <row r="8" spans="1:3" s="56" customFormat="1" ht="19.5" customHeight="1">
      <c r="A8" s="351">
        <v>2</v>
      </c>
      <c r="B8" s="77" t="s">
        <v>196</v>
      </c>
      <c r="C8" s="352" t="s">
        <v>195</v>
      </c>
    </row>
    <row r="9" spans="1:3" s="56" customFormat="1" ht="19.5" customHeight="1">
      <c r="A9" s="351">
        <v>3</v>
      </c>
      <c r="B9" s="77" t="s">
        <v>194</v>
      </c>
      <c r="C9" s="352" t="s">
        <v>195</v>
      </c>
    </row>
    <row r="10" spans="1:3" s="412" customFormat="1" ht="12.75">
      <c r="A10" s="522" t="s">
        <v>70</v>
      </c>
      <c r="B10" s="523"/>
      <c r="C10" s="524"/>
    </row>
    <row r="11" spans="1:3" ht="52.5">
      <c r="A11" s="351">
        <v>1</v>
      </c>
      <c r="B11" s="108" t="s">
        <v>229</v>
      </c>
      <c r="C11" s="353" t="s">
        <v>230</v>
      </c>
    </row>
    <row r="12" spans="1:3" ht="39">
      <c r="A12" s="351">
        <v>2</v>
      </c>
      <c r="B12" s="108" t="s">
        <v>231</v>
      </c>
      <c r="C12" s="353" t="s">
        <v>232</v>
      </c>
    </row>
    <row r="13" spans="1:3" s="412" customFormat="1" ht="12.75">
      <c r="A13" s="522" t="s">
        <v>319</v>
      </c>
      <c r="B13" s="523"/>
      <c r="C13" s="524"/>
    </row>
    <row r="14" spans="1:3" ht="21" customHeight="1">
      <c r="A14" s="351">
        <v>1</v>
      </c>
      <c r="B14" s="91" t="s">
        <v>282</v>
      </c>
      <c r="C14" s="354" t="s">
        <v>283</v>
      </c>
    </row>
    <row r="15" spans="1:3" s="412" customFormat="1" ht="12.75">
      <c r="A15" s="522" t="s">
        <v>320</v>
      </c>
      <c r="B15" s="523"/>
      <c r="C15" s="524"/>
    </row>
    <row r="16" spans="1:3" ht="21" customHeight="1">
      <c r="A16" s="355">
        <v>1</v>
      </c>
      <c r="B16" s="129" t="s">
        <v>318</v>
      </c>
      <c r="C16" s="354" t="s">
        <v>151</v>
      </c>
    </row>
    <row r="17" spans="1:3" s="412" customFormat="1" ht="12.75">
      <c r="A17" s="522" t="s">
        <v>321</v>
      </c>
      <c r="B17" s="523"/>
      <c r="C17" s="524"/>
    </row>
    <row r="18" spans="1:3" ht="21" customHeight="1">
      <c r="A18" s="351">
        <v>1</v>
      </c>
      <c r="B18" s="120" t="s">
        <v>633</v>
      </c>
      <c r="C18" s="356" t="s">
        <v>634</v>
      </c>
    </row>
    <row r="19" spans="1:3" s="412" customFormat="1" ht="12.75">
      <c r="A19" s="522" t="s">
        <v>322</v>
      </c>
      <c r="B19" s="523"/>
      <c r="C19" s="524"/>
    </row>
    <row r="20" spans="1:3" ht="21" customHeight="1">
      <c r="A20" s="351">
        <v>1</v>
      </c>
      <c r="B20" s="123" t="s">
        <v>325</v>
      </c>
      <c r="C20" s="357" t="s">
        <v>91</v>
      </c>
    </row>
    <row r="21" spans="1:3" ht="21" customHeight="1">
      <c r="A21" s="351">
        <v>2</v>
      </c>
      <c r="B21" s="123" t="s">
        <v>326</v>
      </c>
      <c r="C21" s="357" t="s">
        <v>91</v>
      </c>
    </row>
    <row r="22" spans="1:3" ht="21" customHeight="1">
      <c r="A22" s="351">
        <v>3</v>
      </c>
      <c r="B22" s="123" t="s">
        <v>327</v>
      </c>
      <c r="C22" s="357" t="s">
        <v>91</v>
      </c>
    </row>
    <row r="23" spans="1:3" s="412" customFormat="1" ht="12.75">
      <c r="A23" s="522" t="s">
        <v>323</v>
      </c>
      <c r="B23" s="523"/>
      <c r="C23" s="524"/>
    </row>
    <row r="24" spans="1:3" ht="26.25">
      <c r="A24" s="351">
        <v>1</v>
      </c>
      <c r="B24" s="118" t="s">
        <v>328</v>
      </c>
      <c r="C24" s="353" t="s">
        <v>329</v>
      </c>
    </row>
    <row r="25" spans="1:3" s="412" customFormat="1" ht="12.75">
      <c r="A25" s="522" t="s">
        <v>324</v>
      </c>
      <c r="B25" s="523"/>
      <c r="C25" s="524"/>
    </row>
    <row r="26" spans="1:3" s="58" customFormat="1" ht="39">
      <c r="A26" s="351">
        <v>1</v>
      </c>
      <c r="B26" s="124" t="s">
        <v>331</v>
      </c>
      <c r="C26" s="358" t="s">
        <v>635</v>
      </c>
    </row>
    <row r="27" spans="1:3" s="58" customFormat="1" ht="26.25">
      <c r="A27" s="351">
        <v>2</v>
      </c>
      <c r="B27" s="124" t="s">
        <v>332</v>
      </c>
      <c r="C27" s="358" t="s">
        <v>942</v>
      </c>
    </row>
    <row r="28" spans="1:3" s="58" customFormat="1" ht="39">
      <c r="A28" s="351">
        <v>3</v>
      </c>
      <c r="B28" s="124" t="s">
        <v>333</v>
      </c>
      <c r="C28" s="358" t="s">
        <v>636</v>
      </c>
    </row>
    <row r="29" spans="1:3" s="58" customFormat="1" ht="52.5">
      <c r="A29" s="351">
        <v>4</v>
      </c>
      <c r="B29" s="124" t="s">
        <v>334</v>
      </c>
      <c r="C29" s="358" t="s">
        <v>335</v>
      </c>
    </row>
    <row r="30" spans="1:3" s="58" customFormat="1" ht="26.25">
      <c r="A30" s="351">
        <v>5</v>
      </c>
      <c r="B30" s="150" t="s">
        <v>336</v>
      </c>
      <c r="C30" s="359" t="s">
        <v>637</v>
      </c>
    </row>
    <row r="31" spans="1:3" s="58" customFormat="1" ht="26.25">
      <c r="A31" s="351">
        <v>6</v>
      </c>
      <c r="B31" s="108" t="s">
        <v>337</v>
      </c>
      <c r="C31" s="358" t="s">
        <v>1005</v>
      </c>
    </row>
    <row r="32" spans="1:3" s="58" customFormat="1" ht="26.25">
      <c r="A32" s="351">
        <v>7</v>
      </c>
      <c r="B32" s="92" t="s">
        <v>338</v>
      </c>
      <c r="C32" s="358" t="s">
        <v>1004</v>
      </c>
    </row>
    <row r="33" spans="1:3" s="58" customFormat="1" ht="27" thickBot="1">
      <c r="A33" s="360">
        <v>8</v>
      </c>
      <c r="B33" s="361" t="s">
        <v>330</v>
      </c>
      <c r="C33" s="362" t="s">
        <v>1004</v>
      </c>
    </row>
    <row r="36" ht="12.75">
      <c r="B36" s="151"/>
    </row>
    <row r="38" ht="12.75">
      <c r="B38" s="151"/>
    </row>
  </sheetData>
  <sheetProtection/>
  <mergeCells count="10">
    <mergeCell ref="A17:C17"/>
    <mergeCell ref="A15:C15"/>
    <mergeCell ref="A13:C13"/>
    <mergeCell ref="A1:B1"/>
    <mergeCell ref="A25:C25"/>
    <mergeCell ref="A3:C3"/>
    <mergeCell ref="A6:C6"/>
    <mergeCell ref="A23:C23"/>
    <mergeCell ref="A10:C10"/>
    <mergeCell ref="A19:C19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Marta Kosińska</cp:lastModifiedBy>
  <cp:lastPrinted>2023-10-02T07:10:50Z</cp:lastPrinted>
  <dcterms:created xsi:type="dcterms:W3CDTF">2003-03-13T10:23:20Z</dcterms:created>
  <dcterms:modified xsi:type="dcterms:W3CDTF">2023-10-05T07:09:57Z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