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0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  <sheet name="Zadanie nr7" sheetId="7" r:id="rId7"/>
    <sheet name="Zadanie nr8" sheetId="8" r:id="rId8"/>
    <sheet name="Zadanie nr9" sheetId="9" r:id="rId9"/>
    <sheet name="Zadanie nr10" sheetId="10" r:id="rId10"/>
    <sheet name="Zadanie nr11" sheetId="11" r:id="rId11"/>
    <sheet name="Zadanie nr12" sheetId="12" r:id="rId12"/>
    <sheet name="Zadanie nr13" sheetId="13" r:id="rId13"/>
    <sheet name="Zadanie nr14" sheetId="14" r:id="rId14"/>
    <sheet name="Zadanie nr15" sheetId="15" r:id="rId15"/>
    <sheet name="Zadanie nr16" sheetId="16" r:id="rId16"/>
    <sheet name="Zadanie nr17" sheetId="17" r:id="rId17"/>
    <sheet name="Zadanie nr18" sheetId="18" r:id="rId18"/>
    <sheet name="Zadanie nr19" sheetId="19" r:id="rId19"/>
    <sheet name="Zadanie nr20" sheetId="20" r:id="rId20"/>
    <sheet name="Zadanie nr21" sheetId="21" r:id="rId21"/>
    <sheet name="Zadanie nr22" sheetId="22" r:id="rId22"/>
    <sheet name="Zadanie nr23" sheetId="23" r:id="rId23"/>
    <sheet name="Zadanie nr24" sheetId="24" r:id="rId24"/>
    <sheet name="Zadanie nr25" sheetId="25" r:id="rId25"/>
    <sheet name="Zadanie nr26" sheetId="26" r:id="rId26"/>
    <sheet name="Zadanie nr27" sheetId="27" r:id="rId27"/>
    <sheet name="Zadanie nr28" sheetId="28" r:id="rId28"/>
    <sheet name="Zadanie nr29" sheetId="29" r:id="rId29"/>
    <sheet name="Zadanie nr30" sheetId="30" r:id="rId30"/>
    <sheet name="Zadanie nr31" sheetId="31" r:id="rId31"/>
    <sheet name="Zadanie nr32" sheetId="32" r:id="rId32"/>
    <sheet name="Zadanie nr33" sheetId="33" r:id="rId33"/>
    <sheet name="Zadanie nr34" sheetId="34" r:id="rId34"/>
    <sheet name="Zadanie nr35" sheetId="35" r:id="rId35"/>
    <sheet name="Zadanie nr36" sheetId="36" r:id="rId36"/>
    <sheet name="Zadanie nr37" sheetId="37" r:id="rId37"/>
    <sheet name="Zadanie nr 38" sheetId="38" r:id="rId38"/>
    <sheet name="Zadanie nr 39" sheetId="39" r:id="rId39"/>
    <sheet name="Zadanie nr 40" sheetId="40" r:id="rId40"/>
    <sheet name="Zadanie nr 41" sheetId="41" r:id="rId41"/>
    <sheet name="Zadanie nr 42" sheetId="42" r:id="rId42"/>
    <sheet name="Zadanie nr 43" sheetId="43" r:id="rId43"/>
    <sheet name="Zadanie nr 44 " sheetId="44" r:id="rId44"/>
    <sheet name="Zadanie nr 45" sheetId="45" r:id="rId45"/>
    <sheet name="Zadanie nr 46" sheetId="46" r:id="rId46"/>
    <sheet name="Zadanie nr 47" sheetId="47" r:id="rId47"/>
    <sheet name="Zadanie nr 48" sheetId="48" r:id="rId48"/>
    <sheet name="Zadanie nr 49" sheetId="49" r:id="rId49"/>
    <sheet name="Zadanie nr 50" sheetId="50" r:id="rId50"/>
    <sheet name="Zadanie nr 51" sheetId="51" r:id="rId51"/>
    <sheet name="Zadanie nr 52" sheetId="52" r:id="rId52"/>
  </sheets>
  <definedNames>
    <definedName name="_xlnm.Print_Area" localSheetId="37">'Zadanie nr 38'!$A$1:$I$22</definedName>
    <definedName name="_xlnm.Print_Area" localSheetId="46">'Zadanie nr 47'!$A$1:$I$10</definedName>
    <definedName name="_xlnm.Print_Area" localSheetId="48">'Zadanie nr 49'!$A$1:$I$10</definedName>
    <definedName name="_xlnm.Print_Area" localSheetId="0">'Zadanie nr1'!$A$1:$I$415</definedName>
    <definedName name="_xlnm.Print_Area" localSheetId="9">'Zadanie nr10'!$A$1:$I$21</definedName>
    <definedName name="_xlnm.Print_Area" localSheetId="10">'Zadanie nr11'!$A$1:$I$38</definedName>
    <definedName name="_xlnm.Print_Area" localSheetId="11">'Zadanie nr12'!$A$1:$I$172</definedName>
    <definedName name="_xlnm.Print_Area" localSheetId="12">'Zadanie nr13'!$A$1:$I$6</definedName>
    <definedName name="_xlnm.Print_Area" localSheetId="13">'Zadanie nr14'!$A$1:$I$27</definedName>
    <definedName name="_xlnm.Print_Area" localSheetId="14">'Zadanie nr15'!$A$1:$I$23</definedName>
    <definedName name="_xlnm.Print_Area" localSheetId="15">'Zadanie nr16'!$A$1:$I$6</definedName>
    <definedName name="_xlnm.Print_Area" localSheetId="16">'Zadanie nr17'!$A$1:$I$8</definedName>
    <definedName name="_xlnm.Print_Area" localSheetId="17">'Zadanie nr18'!$A$1:$I$6</definedName>
    <definedName name="_xlnm.Print_Area" localSheetId="18">'Zadanie nr19'!$A$1:$I$56</definedName>
    <definedName name="_xlnm.Print_Area" localSheetId="1">'Zadanie nr2'!$A$1:$I$275</definedName>
    <definedName name="_xlnm.Print_Area" localSheetId="19">'Zadanie nr20'!$A$1:$I$86</definedName>
    <definedName name="_xlnm.Print_Area" localSheetId="20">'Zadanie nr21'!$A$1:$I$37</definedName>
    <definedName name="_xlnm.Print_Area" localSheetId="21">'Zadanie nr22'!$A$1:$I$14</definedName>
    <definedName name="_xlnm.Print_Area" localSheetId="22">'Zadanie nr23'!$A$1:$I$11</definedName>
    <definedName name="_xlnm.Print_Area" localSheetId="23">'Zadanie nr24'!$A$1:$I$12</definedName>
    <definedName name="_xlnm.Print_Area" localSheetId="24">'Zadanie nr25'!$A$1:$I$17</definedName>
    <definedName name="_xlnm.Print_Area" localSheetId="25">'Zadanie nr26'!$A$1:$I$6</definedName>
    <definedName name="_xlnm.Print_Area" localSheetId="26">'Zadanie nr27'!$A$1:$I$8</definedName>
    <definedName name="_xlnm.Print_Area" localSheetId="27">'Zadanie nr28'!$A$1:$I$21</definedName>
    <definedName name="_xlnm.Print_Area" localSheetId="28">'Zadanie nr29'!$A$1:$I$10</definedName>
    <definedName name="_xlnm.Print_Area" localSheetId="2">'Zadanie nr3'!$A$1:$I$9</definedName>
    <definedName name="_xlnm.Print_Area" localSheetId="29">'Zadanie nr30'!$A$1:$I$24</definedName>
    <definedName name="_xlnm.Print_Area" localSheetId="30">'Zadanie nr31'!$A$1:$I$17</definedName>
    <definedName name="_xlnm.Print_Area" localSheetId="31">'Zadanie nr32'!$A$1:$I$8</definedName>
    <definedName name="_xlnm.Print_Area" localSheetId="32">'Zadanie nr33'!$A$1:$I$25</definedName>
    <definedName name="_xlnm.Print_Area" localSheetId="33">'Zadanie nr34'!$A$1:$I$12</definedName>
    <definedName name="_xlnm.Print_Area" localSheetId="34">'Zadanie nr35'!$A$1:$I$7</definedName>
    <definedName name="_xlnm.Print_Area" localSheetId="35">'Zadanie nr36'!$A$1:$I$31</definedName>
    <definedName name="_xlnm.Print_Area" localSheetId="36">'Zadanie nr37'!$A$1:$I$8</definedName>
    <definedName name="_xlnm.Print_Area" localSheetId="3">'Zadanie nr4'!$A$1:$I$82</definedName>
    <definedName name="_xlnm.Print_Area" localSheetId="4">'Zadanie nr5'!$A$1:$I$12</definedName>
    <definedName name="_xlnm.Print_Area" localSheetId="5">'Zadanie nr6'!$A$1:$I$19</definedName>
    <definedName name="_xlnm.Print_Area" localSheetId="6">'Zadanie nr7'!$A$1:$I$6</definedName>
    <definedName name="_xlnm.Print_Area" localSheetId="7">'Zadanie nr8'!$A$1:$I$70</definedName>
    <definedName name="_xlnm.Print_Area" localSheetId="8">'Zadanie nr9'!$A$1:$I$21</definedName>
  </definedNames>
  <calcPr fullCalcOnLoad="1"/>
</workbook>
</file>

<file path=xl/sharedStrings.xml><?xml version="1.0" encoding="utf-8"?>
<sst xmlns="http://schemas.openxmlformats.org/spreadsheetml/2006/main" count="3396" uniqueCount="1534">
  <si>
    <t>Flunarizini 5mg x 30 tabl.</t>
  </si>
  <si>
    <t>Haloperidol 1mg x 40 tabl.</t>
  </si>
  <si>
    <t xml:space="preserve">Haloperidol 5mg/ml x 10 amp. </t>
  </si>
  <si>
    <t>Calcium tabl. musujące x 12 szt.</t>
  </si>
  <si>
    <t>Madopar 62,5 x 100 tabl. rozp./ kaps.</t>
  </si>
  <si>
    <t>Madopar 125 x 100 tabl. rozp./kaps</t>
  </si>
  <si>
    <t>Madopar 250 x 100 tabl./kaps</t>
  </si>
  <si>
    <t>Loperamidi hydrochloridum 2mg x 30 tabl.</t>
  </si>
  <si>
    <t>Enalaprili maleas 5mg x 60 tabl.</t>
  </si>
  <si>
    <t>Enalaprili maleas 10mg x 60 tabl.</t>
  </si>
  <si>
    <t>Enalaprili maleas 20mg x 60 tabl.</t>
  </si>
  <si>
    <t>Midazolam 5mg/5ml x 10 amp.</t>
  </si>
  <si>
    <t>Midazolam 15mg/3ml x 5 amp.</t>
  </si>
  <si>
    <t>Molsidominum 4mg x 30 tabl.</t>
  </si>
  <si>
    <t>Naloxoni hydrochloridum 0,4mg/ml x 10 amp.</t>
  </si>
  <si>
    <t>Pilocarpini hydrochloridum 2% krople do oczu</t>
  </si>
  <si>
    <t>Propofol-Lipuro 0,5% a 20ml x 5 amp.</t>
  </si>
  <si>
    <t>NuTriflex Omega special 625 ml</t>
  </si>
  <si>
    <t>Amicacin 1g/100ml</t>
  </si>
  <si>
    <t>Bebiko 1 90ml x 24 but.</t>
  </si>
  <si>
    <t>Bebilon Pepti 90ml x 24 but.</t>
  </si>
  <si>
    <t>Bebilon 1 90ml x 24 but.</t>
  </si>
  <si>
    <t>Flocare PACK – przyrząd grawitacyjny</t>
  </si>
  <si>
    <t>Oxazepam 10 mg x 20 tabl.</t>
  </si>
  <si>
    <t>Nurofen czopki 0,060g x 10 szt.</t>
  </si>
  <si>
    <t>Dexdor 100mcg/ml x 25 amp.</t>
  </si>
  <si>
    <t>Konakion 2mg/0,2ml x 5 amp.</t>
  </si>
  <si>
    <t xml:space="preserve">Luteina podjęzyk. 50mg x 30 tabl. </t>
  </si>
  <si>
    <t>Amikacin inj. 1,0g fiol.</t>
  </si>
  <si>
    <t>Cefuroxime 0,500g fiol.</t>
  </si>
  <si>
    <t>Diclofenac prol. tabl. powl. 0.1g x  20 szt.</t>
  </si>
  <si>
    <t>Vessel Due 250j.x 50 kaps.</t>
  </si>
  <si>
    <t>Desfluran płyn 240 ml</t>
  </si>
  <si>
    <t>Argosulfan krem 20mg/g a 400g</t>
  </si>
  <si>
    <t>Captopril 12,5mg x 30 tabl.</t>
  </si>
  <si>
    <t>Chlorsuccilin inj. 200mg x 10 fiol.</t>
  </si>
  <si>
    <t>Corhydron inj.100mg x 5 kpl.</t>
  </si>
  <si>
    <t>Ropimol 1% inj.  10mg/1ml  x 5 amp a 10 ml</t>
  </si>
  <si>
    <t>Trifas 20mg/4ml x 5 amp.</t>
  </si>
  <si>
    <t>Dipeptiven 50 ml</t>
  </si>
  <si>
    <t>Piracetam  0,8g x 60 tabl.</t>
  </si>
  <si>
    <t>Propofol2% MCT/LCT fiol. 50ml</t>
  </si>
  <si>
    <t>Xifaxan 200mg x 28 tabl.powl.</t>
  </si>
  <si>
    <t>Corhydron inj.25mg x 5 kpl.</t>
  </si>
  <si>
    <t>Dexaven inj.4 mg/ml x 10 amp.</t>
  </si>
  <si>
    <t>Flucinar maść 15g</t>
  </si>
  <si>
    <t>Lorinden A maść 15g</t>
  </si>
  <si>
    <t>Oxycort  maść 10g</t>
  </si>
  <si>
    <t>Pancuronium inj. 4mg/2ml x 10 amp.</t>
  </si>
  <si>
    <t>Pyralginum inj. 2,5mg/5ml x 5 amp.</t>
  </si>
  <si>
    <t>Acidum valproicum 300mg x 30 tabl. powl.</t>
  </si>
  <si>
    <t>Acidum valproicum  500mg x 30 tabl. powl.</t>
  </si>
  <si>
    <t>Betaxolol hydrochloride 20mg x 28 tabl.</t>
  </si>
  <si>
    <t>Clopidogrel 75mg x 28 tabl.</t>
  </si>
  <si>
    <t>Fluconazole 0,002g/1ml a 100ml</t>
  </si>
  <si>
    <t>Glimepiride 1mg x 30 tabl.</t>
  </si>
  <si>
    <t>Glimepiride 2mg x 30 tabl.</t>
  </si>
  <si>
    <t>Glimepiride 3mg x 30 tabl.</t>
  </si>
  <si>
    <t>Glimepiride 4mg x 30 tabl.</t>
  </si>
  <si>
    <t>Ramipril 2,5mg x 28 tabl.</t>
  </si>
  <si>
    <t>Ramipril 5mg x 28 tabl.</t>
  </si>
  <si>
    <t>Ramipril 10mg x 28 tabl.</t>
  </si>
  <si>
    <t>Atenolol 25mg x 60 tabl.</t>
  </si>
  <si>
    <t>Sotalol 40mg x 60 tabl.</t>
  </si>
  <si>
    <t>W przypadku zaoferowania płynów w workach zamawiający wymaga dostarczenia koszyków do przechowywania zaoferowanych płynów.</t>
  </si>
  <si>
    <t>Ampicillin inj. 1,0g  fiol.</t>
  </si>
  <si>
    <t>Ampicillin inj. 2,0g  fiol.</t>
  </si>
  <si>
    <t>Cefotaximum 2.0 fiolki</t>
  </si>
  <si>
    <t>Ceftazidime 2,0 fiol.</t>
  </si>
  <si>
    <t>Calcium Resonium proszek 300g</t>
  </si>
  <si>
    <t xml:space="preserve">Amiodarone 150mg/3ml x 6 amp. </t>
  </si>
  <si>
    <t>Exacyl 500mg x 20 tabl.</t>
  </si>
  <si>
    <t>Mononit 10mg x 60 tabl.</t>
  </si>
  <si>
    <t>Mononit 20mg x 60 tabl.</t>
  </si>
  <si>
    <t>Mononit Retard 60mg x 30 tabl. o przedłuż. działaniu</t>
  </si>
  <si>
    <t>Drotaverine hydrochloride 40mg x 20 tabl.</t>
  </si>
  <si>
    <t>Drotaverine hydrochloride Forte 80mg x 20 tabl.</t>
  </si>
  <si>
    <t>Rovamycine 3.000.000U.I x 10 tabl.</t>
  </si>
  <si>
    <t>Roxithromycin 150mg x 10 tabl.</t>
  </si>
  <si>
    <t>Clorazepate 5mg x 30 kaps.</t>
  </si>
  <si>
    <t>Clorazepate 10mg x 30 kaps.</t>
  </si>
  <si>
    <t>Citra Fleet x 50 saszetek</t>
  </si>
  <si>
    <t>Baclofen tabl. 0,01g x 50 szt.</t>
  </si>
  <si>
    <t>Baclofen tabl. 0,025g x 50 szt.</t>
  </si>
  <si>
    <t>Minirin Melt 0,06g x 30 liofilizatów</t>
  </si>
  <si>
    <t>Pamifos - 90 inj.0,09g x 1 fiol. + rozp amp.10 ml</t>
  </si>
  <si>
    <t>Cefotaximum 1,0 g fiol.</t>
  </si>
  <si>
    <t>Ceftazidime 0,5g fiol.</t>
  </si>
  <si>
    <t>Ceftazidime 1,0g fiol.</t>
  </si>
  <si>
    <t xml:space="preserve">Ceftriaxonum 2,0g fiol. </t>
  </si>
  <si>
    <t xml:space="preserve">Ceftriaxonum 1,0g fiol. </t>
  </si>
  <si>
    <t>Coaxil 12,5 mg x 30 tabl.</t>
  </si>
  <si>
    <t>Diprogenta krem 30 g</t>
  </si>
  <si>
    <t>Doxonex tabl. 0,002g x 30 szt.</t>
  </si>
  <si>
    <t>Doxonex tabl. 0,004g x 30 szt.</t>
  </si>
  <si>
    <t>Fenactil inj. 0,05g/ 2ml  x 10 amp.</t>
  </si>
  <si>
    <t>Fortrans x 50 saszetek</t>
  </si>
  <si>
    <t>Fortrans x 4 saszetki</t>
  </si>
  <si>
    <t>Amoxicillin 1,0 x 16 tabl.</t>
  </si>
  <si>
    <t>Cetraxal 0,25ml x 15 amp. krople do uszu</t>
  </si>
  <si>
    <t>Enterol x 10 saszetek</t>
  </si>
  <si>
    <t>Belogent krem 15g</t>
  </si>
  <si>
    <t>Hylosept krem 15g</t>
  </si>
  <si>
    <t>Tiapryd 100mg x 20 tabl.</t>
  </si>
  <si>
    <t>Kwetiapina 100mg x 60 tabl.</t>
  </si>
  <si>
    <t>Donepezil 5mg x 28 tabl.</t>
  </si>
  <si>
    <t>Donepezil 10mg x 28 tabl.</t>
  </si>
  <si>
    <t>Kalium effervescens x 20 torebek</t>
  </si>
  <si>
    <t xml:space="preserve">Esmocard 100mg/10ml x 5amp. </t>
  </si>
  <si>
    <t>Smof Kabiven 493ml</t>
  </si>
  <si>
    <t>Naproxen żel 10% 50g</t>
  </si>
  <si>
    <t>Xarelto 15 mg x 28 tabl.</t>
  </si>
  <si>
    <t>Purisol SM Diluted 3L</t>
  </si>
  <si>
    <t>Purisol SM Diluted 5L</t>
  </si>
  <si>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</si>
  <si>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</si>
  <si>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</si>
  <si>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</si>
  <si>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</si>
  <si>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</si>
  <si>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</si>
  <si>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</si>
  <si>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</si>
  <si>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</si>
  <si>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Acidum acetylosalicylicum 0,15g x 60 tabl.</t>
  </si>
  <si>
    <t>opak.</t>
  </si>
  <si>
    <t>Acidum boricum</t>
  </si>
  <si>
    <t>kg</t>
  </si>
  <si>
    <t>Acidum folicum tabl. 0.005 x 30 szt.</t>
  </si>
  <si>
    <t>Acidum folicum tabl. 0.015 x 30 szt.</t>
  </si>
  <si>
    <t>Addamel N inj. 10ml x 20 amp.</t>
  </si>
  <si>
    <t>Aethylum chloratum 70g</t>
  </si>
  <si>
    <t>Akineton 2mg x 50 tabl.</t>
  </si>
  <si>
    <t>Alantan zasypka 100g</t>
  </si>
  <si>
    <t>Alantan maść 30g</t>
  </si>
  <si>
    <t>Alax draż. x 20 szt.</t>
  </si>
  <si>
    <t>Alcaine 0.5% krop. do oczu 15ml</t>
  </si>
  <si>
    <t>Allopurinol tabl. 0.1 x 50 szt.</t>
  </si>
  <si>
    <t>Alphacalcidolum kaps. 0,25mcg x 100</t>
  </si>
  <si>
    <t>Alprazolam 0.5mg 30 szt.</t>
  </si>
  <si>
    <t>Alprazolam 0.25mg x 30 tabl.</t>
  </si>
  <si>
    <t>Alprazolam 1,0 x 30 tabl.</t>
  </si>
  <si>
    <t>Mesalazyna 500 mg x 30 czopków</t>
  </si>
  <si>
    <t>Multimel N4 1500 ml</t>
  </si>
  <si>
    <t>Dicoflor krople a 5ml</t>
  </si>
  <si>
    <t>Bobolen K 25 mikrogr.x 30 kaps.</t>
  </si>
  <si>
    <t>Glucosum 5% et Natrii chlor 1:1 250ml</t>
  </si>
  <si>
    <t>Salofalk zaw.4g/60ml x 7 wlew.</t>
  </si>
  <si>
    <t>Alugastrin zawiesina 250 ml fl.</t>
  </si>
  <si>
    <t>Amantadine 0,1 x 50 kaps.</t>
  </si>
  <si>
    <t xml:space="preserve">Soluvit N inj x 10 fiol. </t>
  </si>
  <si>
    <t xml:space="preserve">Fenistil 1 mg/ml krople doustne, 20 ml </t>
  </si>
  <si>
    <t xml:space="preserve">Vitalipid N Infant 10 ml x 10 amp. </t>
  </si>
  <si>
    <t xml:space="preserve">Vitalipid N Adult. 10 ml x 10 amp. </t>
  </si>
  <si>
    <t>Amikacin inj. 0,25g fiol.</t>
  </si>
  <si>
    <t>szt.</t>
  </si>
  <si>
    <t>Amikacin inj. 0,5g fiol.</t>
  </si>
  <si>
    <t>Aspirin 0,5 x 10 tabl.</t>
  </si>
  <si>
    <t>Oxycontin 10 mg x 60 tabl.</t>
  </si>
  <si>
    <t>Oxycontin 20 mg x 60 tabl.</t>
  </si>
  <si>
    <t>Oxycontin 40 mg x 60 tabl.</t>
  </si>
  <si>
    <t>Oxycontin 80 mg x 60 tabl.</t>
  </si>
  <si>
    <t>Ampicillin inj. 0,5g  fiol.</t>
  </si>
  <si>
    <t>Flumazenil 0,01/1ml a 5ml x 5 amp.</t>
  </si>
  <si>
    <t>Aphtin 10g</t>
  </si>
  <si>
    <t>Aqua pro inj. 5ml x 100 amp.</t>
  </si>
  <si>
    <t>Aqua pro inj. 10ml x 100 amp.</t>
  </si>
  <si>
    <t>Arechin  0,25 x 30 tabl.</t>
  </si>
  <si>
    <t>g</t>
  </si>
  <si>
    <t>Ascofer draż. x 50 szt.</t>
  </si>
  <si>
    <t>Aspargin tabl. 50 szt.</t>
  </si>
  <si>
    <t>Atrovent roztwór do inhalacji 20ml</t>
  </si>
  <si>
    <t>Azulan płyn 100g</t>
  </si>
  <si>
    <t>Barium sulfuricum zaw. 200g</t>
  </si>
  <si>
    <t>Betadine  30ml</t>
  </si>
  <si>
    <t>Betaloc 1mg/ml a 5ml x 5 amp.</t>
  </si>
  <si>
    <t>Bicalutamide 50mg x 28 tabl.</t>
  </si>
  <si>
    <t>Bisacodyl czopki 0.01g x 5 szt.</t>
  </si>
  <si>
    <t>Buscolysin inj. 0.02g/1ml x 10 amp.</t>
  </si>
  <si>
    <t>Butapirazol 5% maść 30g</t>
  </si>
  <si>
    <t>Carbamazepine CR 400mg x 30 tabl.</t>
  </si>
  <si>
    <t>Carbamazepine 200mg x 50 szt.</t>
  </si>
  <si>
    <t>Carbamazepine CR tabl. 200mg x 50 szt.</t>
  </si>
  <si>
    <t>Cavinton forte 0,01 tabl. x 90 tabl.</t>
  </si>
  <si>
    <t>fiolka</t>
  </si>
  <si>
    <t>Cilazapril 0,5mg x 30 tabl.</t>
  </si>
  <si>
    <t>Cilazapril 1mg x 30 tabl.</t>
  </si>
  <si>
    <t>Cilazapril 2,5mg x 30 tabl.</t>
  </si>
  <si>
    <t>Cilazapril 5mg x 30 tabl.</t>
  </si>
  <si>
    <t>Ciprofloxacine 0,250g x 10 tabl. powl.</t>
  </si>
  <si>
    <t>Ciprofloxacine 0,500g x 10 tabl. powl.</t>
  </si>
  <si>
    <t>Clarithromycin 125mg/5ml a 60ml susp.</t>
  </si>
  <si>
    <t>Clarithromycin 250mg/5ml a 60ml  susp.</t>
  </si>
  <si>
    <t>Clarithromycin 0.5g x 14 tabl.</t>
  </si>
  <si>
    <t>Clarithromycin 0,25g x 14 tabl.</t>
  </si>
  <si>
    <t>Clonazepam 1mg/1ml x 10amp.</t>
  </si>
  <si>
    <t>Clonazepam tabl. 0.5mg x 30 szt.</t>
  </si>
  <si>
    <t>Clonazepam tabl. 0,002 x 30 szt.</t>
  </si>
  <si>
    <t>Clotrimazol 1% krem 20g</t>
  </si>
  <si>
    <t>Clotrimazol vag 0,1 x 6 tabl.</t>
  </si>
  <si>
    <t>Colchicum Dispert 0.5mg x 50 tabl.</t>
  </si>
  <si>
    <t>Corneregel żel do oczu 10g</t>
  </si>
  <si>
    <t>Cyclonamine inj. 0.25g/2ml x 5 amp.</t>
  </si>
  <si>
    <t>Cyclonamine inj. 0.25g/2ml 50 amp.</t>
  </si>
  <si>
    <t>Cyclonamine tabl. 0.25g x 30 szt.</t>
  </si>
  <si>
    <t>Cyclophosphamidum inj. 0,2g x 1 szt.</t>
  </si>
  <si>
    <t>Cyclophosphamidum 0,05g x 50 szt.</t>
  </si>
  <si>
    <t>Arthrotec forte x 20 tabl.</t>
  </si>
  <si>
    <t>Czopki glicerolowe 1g x 10 szt.</t>
  </si>
  <si>
    <t>Czopki glicerolowe 2g x 10 szt.</t>
  </si>
  <si>
    <t>Delacet płyn 100g fl.</t>
  </si>
  <si>
    <t>Deprexolet 0,01g x 30 szt.</t>
  </si>
  <si>
    <t>Deprexolet 0,03g x 30 szt.</t>
  </si>
  <si>
    <t>Desferal inj. 0,05g x 10 fiol.</t>
  </si>
  <si>
    <t>Detreomycyna 1% maść 5 g tuba</t>
  </si>
  <si>
    <t>Opacorden 200 mg x 60 tabl.</t>
  </si>
  <si>
    <t>Mestinon 0,06g x 150 tabl.</t>
  </si>
  <si>
    <t>Transtec 52mcg/h x 5 plastrów</t>
  </si>
  <si>
    <t>Detreomycyna 2% maść 5 g tuba</t>
  </si>
  <si>
    <t>Dexamethasone tabl. 0.001g 20 szt.</t>
  </si>
  <si>
    <t>Dexapolcort N aerosol</t>
  </si>
  <si>
    <t>Diazepam tabl. 0.002 x 20 szt.</t>
  </si>
  <si>
    <t>Diazepam tabl. 0.005 x 20 szt.</t>
  </si>
  <si>
    <t>Digoxin 0,1mg x 30 tabl.</t>
  </si>
  <si>
    <t>Diprophos inj. 0.007g/1ml x 5 amp.</t>
  </si>
  <si>
    <t>Dopegyt tabl. 0.25g x 50 szt.</t>
  </si>
  <si>
    <t>Duphaston tabl. 10mg x 20 szt.</t>
  </si>
  <si>
    <t>Durogesic TTS 25mcg x 5 plastrów</t>
  </si>
  <si>
    <t>Durogesic TTS 50mcg x 5 plastrów</t>
  </si>
  <si>
    <t>Duspatalin ret. 0,2 x 30 kaps.</t>
  </si>
  <si>
    <t>Effox long kaps. 0.05g x 30 szt.</t>
  </si>
  <si>
    <t>Encorton 10mg x 20 tabl.</t>
  </si>
  <si>
    <t>Encorton 20mg x 20 tabl.</t>
  </si>
  <si>
    <t>Encorton tabl. 5mg x 100 szt.</t>
  </si>
  <si>
    <t>Engerix B inj. 0,02mg/ml x 1 amp. strzyk.</t>
  </si>
  <si>
    <t>Epanutin inj. 0,25g/5ml x 5 amp.</t>
  </si>
  <si>
    <t>Esmeron 0,1g/10ml x 10 amp.</t>
  </si>
  <si>
    <t>Esmeron 0,05g/5ml x 10 amp.</t>
  </si>
  <si>
    <t>Estazolam tabl. 0.002g x 20 szt.</t>
  </si>
  <si>
    <t>Euphyllin CR Ret. tabl. 0.25g x 30 szt.</t>
  </si>
  <si>
    <t>Euphyllin long 0,2g x 30 kaps.</t>
  </si>
  <si>
    <t>Euphyllin long 0,3g x 30 kaps.</t>
  </si>
  <si>
    <t>Fenactil 4% krople 10g</t>
  </si>
  <si>
    <t>Fenactil inj. 0,025g/ 5ml  x 5 amp.</t>
  </si>
  <si>
    <t>Flegamin tabl. 0.008g 40 szt.</t>
  </si>
  <si>
    <t>Flixotide 0,125 x 60 dawek</t>
  </si>
  <si>
    <t>Fluconazole kaps. 100mg  x 28 kaps.</t>
  </si>
  <si>
    <t>Fluconazole kaps. 50mg 14 szt.</t>
  </si>
  <si>
    <t>Fluconazole syrop 5mg/ml</t>
  </si>
  <si>
    <t>Fluorescite 10% 5ml x 10 amp.</t>
  </si>
  <si>
    <t>Furagin tabl. 0.05 x 30 /pol./</t>
  </si>
  <si>
    <t>Furosemidum inj. 20mg/2ml x 5 amp.</t>
  </si>
  <si>
    <t>Furosemidum 20mg/2ml x 50 amp.</t>
  </si>
  <si>
    <t>Furosemidum 40mg x 30 tabl.</t>
  </si>
  <si>
    <t xml:space="preserve">Bebilon Nenatal Premium 70ml x 24 but. </t>
  </si>
  <si>
    <t>Gelatum Aluminii Phosphorici żel 250g</t>
  </si>
  <si>
    <t>Gentamicin inj.0.08g/2ml x 10amp. KRKA</t>
  </si>
  <si>
    <t>Gentamicin inj. 0.04g/1ml x 10amp.</t>
  </si>
  <si>
    <t>GlucaGen 1mg HypoKit</t>
  </si>
  <si>
    <t>Halidor 0,1 x 60 tabl.</t>
  </si>
  <si>
    <t>Hepa-Merz 5g/10ml x 10 amp.</t>
  </si>
  <si>
    <t>Heviran 0,2g x 30 tabl.</t>
  </si>
  <si>
    <t>Heviran 0,4g x 30 tabl.</t>
  </si>
  <si>
    <t>Hydrochlorothiazidum draż. 0.025g 30 szt.</t>
  </si>
  <si>
    <t>Hydrochlorothiazidum tabl. 0,0125g 30 szt.</t>
  </si>
  <si>
    <t>Hydroxyzinum 0.2% syrop 250g</t>
  </si>
  <si>
    <t>Hydroxyzinum draż. 0.01g 30 szt.</t>
  </si>
  <si>
    <t>Oxynorm 20mg/ml x 10 amp.</t>
  </si>
  <si>
    <t>Hydroxyzinum draż. 0.025g 30 szt.</t>
  </si>
  <si>
    <t>Hydroxyzinum inj. 0,1g/mlx 5 amp.</t>
  </si>
  <si>
    <t>Hygroton 0,05 x 20 tabl.</t>
  </si>
  <si>
    <t>Intralipid 20% inj. 500ml</t>
  </si>
  <si>
    <t>Xarelto 20 mg x 100 tabl.</t>
  </si>
  <si>
    <t>Xylomethazolina 0,05% krople</t>
  </si>
  <si>
    <t>Kalium hypermanganicum subst. 5g</t>
  </si>
  <si>
    <t>Ketotifen 0.001g x 30 tabl.</t>
  </si>
  <si>
    <t>Kreon 10.000j.m. x 50 kaps.</t>
  </si>
  <si>
    <t>Krople żołądkowe 35g</t>
  </si>
  <si>
    <t>Kwetiapina 25mg x 30 tabl.</t>
  </si>
  <si>
    <t>Lactulosum syrop 2,5g/5ml 150ml</t>
  </si>
  <si>
    <t>opak</t>
  </si>
  <si>
    <t>Lidocain aerozol 38g</t>
  </si>
  <si>
    <t>Linomag maść 30g</t>
  </si>
  <si>
    <t>Lisinoprilum 5mg x 30 tabl.</t>
  </si>
  <si>
    <t>Lisinoprilum 10mg x 30 tabl.</t>
  </si>
  <si>
    <t>Losartan 50mg x 28 tabl.</t>
  </si>
  <si>
    <t>Loratadyna  0,01g  tabl. z 60 szt.</t>
  </si>
  <si>
    <t>Luminalum tabl. 0.015g x 10 szt.</t>
  </si>
  <si>
    <t>Luteina 50mg x 30 tabl. vaginal.</t>
  </si>
  <si>
    <t>Madopar HBS 125mg x 100 kaps.</t>
  </si>
  <si>
    <t>Magnesium sulfuricum inj. doż. 20% 10ml x 10 amp.</t>
  </si>
  <si>
    <t>Marcaina Andrenalin 5mg/20ml x 5 fiol.</t>
  </si>
  <si>
    <t>Maść kamforowa 20g</t>
  </si>
  <si>
    <t>Mentho-Paraffinol płyn 125g</t>
  </si>
  <si>
    <t>Methotrexat 2,5mg x 50 tabl.</t>
  </si>
  <si>
    <t>Metoclopramidum inj. 0.01g/2ml 5 amp.</t>
  </si>
  <si>
    <t>Metoclopramidum tabl. 0.01 x 50</t>
  </si>
  <si>
    <t>Metoprolol ZOK 100mg x 28 tabl.</t>
  </si>
  <si>
    <t>Metoprolol ZOK 25mg x 28 tabl.</t>
  </si>
  <si>
    <t>Metoprolol ZOK 50mg x 28 tabl.</t>
  </si>
  <si>
    <t>Metronidazol 0.5% a 20ml x 10 amp.</t>
  </si>
  <si>
    <t>Metronidazol tabl. dopochw. 0.5 x 10</t>
  </si>
  <si>
    <t>Midazolam 7,5mg x 10 tabl.</t>
  </si>
  <si>
    <t>Midazolam 15mg x 100 tabl.</t>
  </si>
  <si>
    <t>Miflonide 200mg x 60 caps.</t>
  </si>
  <si>
    <t>Miflonide 400mg x 60 caps.</t>
  </si>
  <si>
    <t>Mova Nitrat Pipette 10mg/ml x 50 pipetek</t>
  </si>
  <si>
    <t>Moclobemide 150mg x 30 tabl.</t>
  </si>
  <si>
    <t>Naproxen tabl. 0.25 x 50</t>
  </si>
  <si>
    <t>Naproxen żel 50 g 1,2 %</t>
  </si>
  <si>
    <t>Natrium bicarbonicum 8.4% inj. 20ml x 10 amp.</t>
  </si>
  <si>
    <t>Natrium chloratum 10% inj. 10ml x 100 amp.</t>
  </si>
  <si>
    <t>Neomycinum 0.5% maść 5g tuba</t>
  </si>
  <si>
    <t>Neomycinum aer. 55ml</t>
  </si>
  <si>
    <t>Neomycinum tabl. 0.25g 16 szt.</t>
  </si>
  <si>
    <t>NeoRecormon 500j.m/0,3ml x 6 amp. strzyk.</t>
  </si>
  <si>
    <t>Neurotop 0,3g Retard x 50 tabl.</t>
  </si>
  <si>
    <t>Amikacin 2,5mg/100 ml</t>
  </si>
  <si>
    <t>Amikacin 5mg/100 ml</t>
  </si>
  <si>
    <t>Natrium chl. 0.9% inj. 5ml x 100 amp. plast.</t>
  </si>
  <si>
    <t xml:space="preserve">Natrium chloratum 0.9% inj. 10ml 100 amp. </t>
  </si>
  <si>
    <t>Actiferol Fe Start x 30 sasz.</t>
  </si>
  <si>
    <t>Actiferol Fe 7 mg x 30 sasz.</t>
  </si>
  <si>
    <t>Kanavit 10 mg x 5 amp.</t>
  </si>
  <si>
    <t>Rivastygmina 1,5 x 56 kaps.</t>
  </si>
  <si>
    <t>Pregabalina 75mg x 56 tabl.</t>
  </si>
  <si>
    <t>Risperidon 1 mg x 20 tabl.</t>
  </si>
  <si>
    <t>Milgamma N  inj, a 2ml x 5 amp.</t>
  </si>
  <si>
    <t>Pinol  płyn 200 ml</t>
  </si>
  <si>
    <t>Nicergoline 30mg x 30 tabl.</t>
  </si>
  <si>
    <t>Nicergoline tabl. 0.01 x 30</t>
  </si>
  <si>
    <t>Nifuroksazyd zawiesina</t>
  </si>
  <si>
    <t>Nifuroksazyd tabl. powl. 0.1g x 24 szt.</t>
  </si>
  <si>
    <t>Ubretid 0,005g x 20 tabl.</t>
  </si>
  <si>
    <t>Nimotop S 0,2mg/ml a 50ml</t>
  </si>
  <si>
    <t>Nimotop S 0,03g x 100 tabl.</t>
  </si>
  <si>
    <t>Nitrendypina tabl. 0,02g 30 szt.</t>
  </si>
  <si>
    <t>Nitrendypina tabl. 0.01g 30 szt.</t>
  </si>
  <si>
    <t>Nitromint aerozol</t>
  </si>
  <si>
    <t>Novate maść 30g</t>
  </si>
  <si>
    <t>Nurofen czopki 0,125g x 10 szt.</t>
  </si>
  <si>
    <t>pod warunkiem odpowiedniego przeliczenia wymaganych opakowań</t>
  </si>
  <si>
    <t>Nystatyna 500.000j. x 16 tabl. dojelit.</t>
  </si>
  <si>
    <t>Omeprazolum 0.02g x 28 tabl.</t>
  </si>
  <si>
    <t>Oxsoralen 10mg x 50 kaps.</t>
  </si>
  <si>
    <t>Oxytocin 5j.m./1ml x 10 amp.</t>
  </si>
  <si>
    <t>Paracetamol czopki 0,05 x 10 szt.</t>
  </si>
  <si>
    <t>Paracetamol czopki 0.125 x 10 szt.</t>
  </si>
  <si>
    <t>Paracetamol czopki 0.25 x 10 szt.</t>
  </si>
  <si>
    <t>Paracetamol czopki 0.5 x 10 szt.</t>
  </si>
  <si>
    <t>Pentoxifylline 0,1g/5ml x 5 amp.</t>
  </si>
  <si>
    <t>Pentoxifylline 400mg x 60 tabl.</t>
  </si>
  <si>
    <t>Pentoxifylline 300mg/15ml x 10 amp.</t>
  </si>
  <si>
    <t>Perlinganit inj. 0.01g/10ml 10 amp.</t>
  </si>
  <si>
    <t>Pernazinum tabl. 0.1g x 30 szt.</t>
  </si>
  <si>
    <t>Pernazinum tabl. 0.025g 20 szt.</t>
  </si>
  <si>
    <t>Pimafucort krem 15g</t>
  </si>
  <si>
    <t>Piracetam 1,2g x 60 tabl.</t>
  </si>
  <si>
    <t>Piracetam inj 12g/60ml</t>
  </si>
  <si>
    <t>Plast. Steri-Strip 6mm x 38mm</t>
  </si>
  <si>
    <t>Polopiryna S tabl. rozp. 0.3 x 20</t>
  </si>
  <si>
    <t>Zofran, syrop, 4 mg / 5 ml, 50 ml</t>
  </si>
  <si>
    <t>Humana z MCT 350 g</t>
  </si>
  <si>
    <t>Polstigminum inj. 0.5mg/1ml 10 amp.</t>
  </si>
  <si>
    <t>Pramolan 50mg x 20 tabl.</t>
  </si>
  <si>
    <t>Pregnyl inj. 5000j.m. 1 amp. + rozp.</t>
  </si>
  <si>
    <t>Celestone inj. 4 mg/ml x 1 amp.</t>
  </si>
  <si>
    <t>Glypressin inj. 0,01g/8,5 ml x 5 amp.</t>
  </si>
  <si>
    <t>Promazin 0,025 x 60 draż.</t>
  </si>
  <si>
    <t>Promazin draż. 0.100 x 60</t>
  </si>
  <si>
    <t>Promethazine draż. 0.025g x 20 szt.</t>
  </si>
  <si>
    <t>Promethazine draż. 0.01g x 20 szt.</t>
  </si>
  <si>
    <t>Propafenone tabl. 0.15 x 20</t>
  </si>
  <si>
    <t>Propafenone tabl. 0.3 x 20</t>
  </si>
  <si>
    <t>Propafenone inj. 0.07g/20ml 5 amp.</t>
  </si>
  <si>
    <t>Puder płynny zaw. 100g</t>
  </si>
  <si>
    <t>Pyralginum tabl. 0.5g x 6 tabl.</t>
  </si>
  <si>
    <t>Quinapril 5mg x 30 tabl.</t>
  </si>
  <si>
    <t>Quinapril 20mg x 30 tabl.</t>
  </si>
  <si>
    <t>Haloperidol 0,005g X 30 tabl.</t>
  </si>
  <si>
    <t>Ibuprofen zawiesina 200mg/5ml  100ml</t>
  </si>
  <si>
    <t>Lacipil 0,004mg X 28  tabl.</t>
  </si>
  <si>
    <t>Rhinazin krople do nosa 0,1% Ac 10ml</t>
  </si>
  <si>
    <t>Salbutamol inj. 0.5mg/1ml x 10 amp.</t>
  </si>
  <si>
    <t>Smecta x 30 sasz.</t>
  </si>
  <si>
    <t>Solu-Medrol. 0,04g/1ml</t>
  </si>
  <si>
    <t>Humulin M30 penfil 300j.m./3ml x 5 fiol.</t>
  </si>
  <si>
    <t>Humalog Mix 25 penfil 300j.m./3ml x 5 fiol.</t>
  </si>
  <si>
    <t>Humalog Mix 50 penfil 300j.m./3ml x 5 fiol.</t>
  </si>
  <si>
    <t>Insuman Comb 25 Solostar x 5 fiol.</t>
  </si>
  <si>
    <t>Insuman Basal Solostar  300IU/3 ml x 5 fiol.</t>
  </si>
  <si>
    <t>Apidra 100jm/5 wkł x 3ml Solostar x 5 fiol.</t>
  </si>
  <si>
    <t>Lantus 100jm/5 wkł x 3ml Solostar x 5 fiol.</t>
  </si>
  <si>
    <t>Insuman Rapid Solostar 300IU/3 ml xx 5 fiol.</t>
  </si>
  <si>
    <t>Humalog penfil 300j.m./3ml x 5 fiol.</t>
  </si>
  <si>
    <t>Humulin R penfil 300j.m./3ml x 5fiol.</t>
  </si>
  <si>
    <t>Humulin N penfil 300j.m./3ml x 5 fiol.</t>
  </si>
  <si>
    <t>Spironol 0,05g x 30 kaps.</t>
  </si>
  <si>
    <t>Spironol tabl. 0.025g 100 szt.</t>
  </si>
  <si>
    <t>Staveran tabl. powl. 0.04 x 20</t>
  </si>
  <si>
    <t>Staveran tabl. powl. 0.08 x 20</t>
  </si>
  <si>
    <t>Staveran tabl. powl. 0.12 x 20</t>
  </si>
  <si>
    <t>Steri–Neb Salamol 2,5mg x 20 amp.</t>
  </si>
  <si>
    <t>Steri – Neb Salamol 5mg x 20 amp.</t>
  </si>
  <si>
    <t>Sulfasalazin EN tabl. powl. 0.5g 100 szt.</t>
  </si>
  <si>
    <t>Sulpiryd 0,050 x 24 szt.</t>
  </si>
  <si>
    <t>Syntarpen inj. 1g fiolka</t>
  </si>
  <si>
    <t>Syntarpen 0,5 x 16 tabl.</t>
  </si>
  <si>
    <t>Szczep. tężc. ads. 0,5ml</t>
  </si>
  <si>
    <t>Tetracyclinum 3% maść 10g</t>
  </si>
  <si>
    <t>Theospirex 0,02 x 5 amp.</t>
  </si>
  <si>
    <t>Theospirex retard 0,15 x 50 tabl.</t>
  </si>
  <si>
    <t>Theospirex retard tabl. 0.3 x 50</t>
  </si>
  <si>
    <t>Theovent 0,1 x 30 tabl.</t>
  </si>
  <si>
    <t>Thyrozol 10mg x 50 tabl.</t>
  </si>
  <si>
    <t>Ticlopidine 0,25g x 20 tabl.</t>
  </si>
  <si>
    <t>Tolperisone draż. 0.05 x 30</t>
  </si>
  <si>
    <t>Tolperisone forte 150mg x 30</t>
  </si>
  <si>
    <t>Torecan inj. 6,5mg/1ml x 5 amp.</t>
  </si>
  <si>
    <t>Tramadolum gtt 0,1g/1ml 96ml</t>
  </si>
  <si>
    <t>Tramadolum gtt 10ml</t>
  </si>
  <si>
    <t>Tramadolum inj. 0.05g/1ml 5 amp.</t>
  </si>
  <si>
    <t>Tramadolum inj. 0.1g/2ml 5 amp.</t>
  </si>
  <si>
    <t>Tramadolum kaps. 0.05 x 20</t>
  </si>
  <si>
    <t>Tramadolum ret. 100mg x 30 tabl.</t>
  </si>
  <si>
    <t>Trandolapril 2mg x 28 kaps.</t>
  </si>
  <si>
    <t>Trandolapril 0,5mg x 28 tabl.</t>
  </si>
  <si>
    <t>Transtec 35 x 5 plastrów</t>
  </si>
  <si>
    <t>Trimebutine 0,1 x 100 tabl.</t>
  </si>
  <si>
    <t>Triderm maść 15g</t>
  </si>
  <si>
    <t>Triderm krem 15g</t>
  </si>
  <si>
    <t>Tropicamidum 0,5% krople do oczu</t>
  </si>
  <si>
    <t>Tropicamidum 1% krople do oczu</t>
  </si>
  <si>
    <t>Troxerutin kaps. 0.2 x 64</t>
  </si>
  <si>
    <t>Tuberculin PPDRT 232j/0,1ml</t>
  </si>
  <si>
    <t>ampułka</t>
  </si>
  <si>
    <t>Unasyn inj. 1.5g 1 fiol.</t>
  </si>
  <si>
    <t>Unasyn inj. 3g 1 fiol.</t>
  </si>
  <si>
    <t>Urosal x 20 tabl.</t>
  </si>
  <si>
    <t>Vessel Due F 600 x 10 amp.</t>
  </si>
  <si>
    <t>Vinpocetine tabl. 0.005 x 50 szt.</t>
  </si>
  <si>
    <t>Vit. A płyn 50,000j.m./1ml 10ml</t>
  </si>
  <si>
    <t>Vit. B 1 forte inj. 0.025g/1ml x 10 amp.</t>
  </si>
  <si>
    <t>Vit. B 1 forte tabl. 0.025 x 50</t>
  </si>
  <si>
    <t>Vit. B 1 tabl. 0.003 x 50</t>
  </si>
  <si>
    <t>Vit. C inj. 0.5g/5ml x 10 amp.</t>
  </si>
  <si>
    <t>Vit. D 3 krople 15,000j.m. 10ml</t>
  </si>
  <si>
    <t>Vit. E krople 0.3g/1ml fl. 10ml</t>
  </si>
  <si>
    <t>K-Vitum  2mg x 20 kaps.</t>
  </si>
  <si>
    <t>Vitacon 0,01g/1ml x 10 amp.</t>
  </si>
  <si>
    <t>Vitacon 10mg x 30 tabl.</t>
  </si>
  <si>
    <t>Warfarin 5mg x 100 tabl.</t>
  </si>
  <si>
    <t>Warfarin 3mg x 100 tabl.</t>
  </si>
  <si>
    <t>Woda utleniona 3% 100g /plast./</t>
  </si>
  <si>
    <t>Xylocaine 2% 50ml x 5 fiol.</t>
  </si>
  <si>
    <t>Zolpidem 0,01g tabl. powl. x 20 szt.</t>
  </si>
  <si>
    <t>Simwastatyna 20mg x 28 tabl.</t>
  </si>
  <si>
    <t>Simawastatyna 40mg x 28 tabl.</t>
  </si>
  <si>
    <t>Gamma anty HBS 200 inj. a 2ml</t>
  </si>
  <si>
    <t>Vitaminum B complex x 50 draż.</t>
  </si>
  <si>
    <t>NovoSeven 250K.U.I  0,005g + rozp. 5,2ml</t>
  </si>
  <si>
    <t>kpl.</t>
  </si>
  <si>
    <t>x</t>
  </si>
  <si>
    <t>j.m</t>
  </si>
  <si>
    <t>Wartość Brutto</t>
  </si>
  <si>
    <t>6 = 4 x  5</t>
  </si>
  <si>
    <t>8 x 6 + VAT</t>
  </si>
  <si>
    <t>NZ – nie zamieniać</t>
  </si>
  <si>
    <t>Omipaque 300mg/ml 20ml</t>
  </si>
  <si>
    <t>Omipaque 300mg/ml 50ml</t>
  </si>
  <si>
    <t>Omipaque 350mg/ml 50ml</t>
  </si>
  <si>
    <t>Xarelto 10 mg x 30 tabl.</t>
  </si>
  <si>
    <t>HandiHaler</t>
  </si>
  <si>
    <t>Twynsta 80 mg+10 mg x 28 tabl.</t>
  </si>
  <si>
    <t>Twynsta 80 mg+ 5 mg x 28 tabl.</t>
  </si>
  <si>
    <t xml:space="preserve">Spiriva kaps. 0,018mg x 90 szt. </t>
  </si>
  <si>
    <t>NuTriflex Omega special 1250 ml</t>
  </si>
  <si>
    <t>Flakon</t>
  </si>
  <si>
    <t>Aminomix 1 1500ml</t>
  </si>
  <si>
    <t>Aqua pro injectione 100ml</t>
  </si>
  <si>
    <t>Aqua pro injectione 250ml</t>
  </si>
  <si>
    <t>Aqua pro injectione 500ml</t>
  </si>
  <si>
    <t>Dextran 40 10% 500ml</t>
  </si>
  <si>
    <t>Gluosum 10% 100ml</t>
  </si>
  <si>
    <t>Glucosum 10% 250ml</t>
  </si>
  <si>
    <t>Glucosum 10% 500ml</t>
  </si>
  <si>
    <t>Glucosum 5% 100ml</t>
  </si>
  <si>
    <t>Glucosum 5% 250ml</t>
  </si>
  <si>
    <t>Glucosum 5% 500ml</t>
  </si>
  <si>
    <t>Glucosum 5% et Natrii chlorati 1:1 500ml</t>
  </si>
  <si>
    <t>Voluven 6% 250ml w 0,9% NaCl</t>
  </si>
  <si>
    <t>ROQURUM 50mg/5ml inj. x 10 fiolek</t>
  </si>
  <si>
    <t>Voluven 6% 500ml w 0,9% NaCl</t>
  </si>
  <si>
    <t xml:space="preserve">Mannitol 20% 100ml </t>
  </si>
  <si>
    <t xml:space="preserve">Mannitol 20% 250ml </t>
  </si>
  <si>
    <t>Natrium chloratum 0,9% 100ml</t>
  </si>
  <si>
    <t>Natrium chloratum 0,9% 250ml</t>
  </si>
  <si>
    <t>Natrium chloratum 0,9% 500ml</t>
  </si>
  <si>
    <t>Solutio Ringeri 500ml</t>
  </si>
  <si>
    <t>Kabiven Peripheral 1.440ml</t>
  </si>
  <si>
    <t>Natrium chloratum 500ml butelka szklana</t>
  </si>
  <si>
    <t>Acetylcysteine 600 tabl. mus. 600mg 10 szt.</t>
  </si>
  <si>
    <t>Gardenal 40 mg 1 fiol. + rozp. 2ml</t>
  </si>
  <si>
    <t>Bebilon HMF proszek x 50 sasz.</t>
  </si>
  <si>
    <t>Piperacilin/Tazobactam Kabi 4/0,5g fiol. 50 ml</t>
  </si>
  <si>
    <t>Ethambutol 250mg x 250 tabl.</t>
  </si>
  <si>
    <t>Essentiale Forte x 50 kaps.</t>
  </si>
  <si>
    <t>Heparegen 100mg x 100 szt.</t>
  </si>
  <si>
    <t>Diaprel MR 60mg x 60 tabl.</t>
  </si>
  <si>
    <t>Acetylcysteine 200 tabl. mus. 200mg 20 szt.</t>
  </si>
  <si>
    <t>Acetylcysteine amp. 0,3 3ml x 5 amp.</t>
  </si>
  <si>
    <t>Altacet gel 1% 75g</t>
  </si>
  <si>
    <t>Altacet tabl. 1.0 x 6 szt.</t>
  </si>
  <si>
    <t>MST Continus tabl. 0,01g x 60 tabl.</t>
  </si>
  <si>
    <t>MST Continus tabl. 0,03g x 60 tabl.</t>
  </si>
  <si>
    <t>Prefaxine kaps.0,075 gx 28 szt.</t>
  </si>
  <si>
    <t>Fresubin Original 500ml</t>
  </si>
  <si>
    <t>Fresubin HP Energy 500ml</t>
  </si>
  <si>
    <t>Fresubin HP 2kcl 500ml</t>
  </si>
  <si>
    <t>Fresubin HEPA 500 ml</t>
  </si>
  <si>
    <t>Survimed OPD 500ml</t>
  </si>
  <si>
    <t>Diben 500ml</t>
  </si>
  <si>
    <t>Ferrum-Lek inj. 0.1g/2ml x 50 amp. domięśn.</t>
  </si>
  <si>
    <t>Ketoprofen inj. 0.1g/2ml 10 amp. i.m. i.v.</t>
  </si>
  <si>
    <t>Ketoprofen tabl. 0.1g x 30</t>
  </si>
  <si>
    <t>Clindamycin inj. 0,3g/2ml 5 amp.</t>
  </si>
  <si>
    <t>Clindamycin inj. 0,6g/4ml  x  5amp.</t>
  </si>
  <si>
    <t>Ferri hydroxidum saccharum complex 0,1/5ml x 5 amp.</t>
  </si>
  <si>
    <t xml:space="preserve">Vancomycin inj. 0,5 inj. </t>
  </si>
  <si>
    <t xml:space="preserve">Vancomycin inj. 1,0 inj </t>
  </si>
  <si>
    <t xml:space="preserve">Bupvacaina h/chl inj. 0,5% 20ml x 5 flak. </t>
  </si>
  <si>
    <t>Levetriacetam 1000 mg x 50 szt.</t>
  </si>
  <si>
    <t>Levetriacetam 750 mg x 100 szt.</t>
  </si>
  <si>
    <t>Levetriacetam 500 mg x 100 szt.</t>
  </si>
  <si>
    <t>Levetriacetam 250 mg x 100 szt.</t>
  </si>
  <si>
    <t>Rolpryna SR 8 mg  x  28 tabl.</t>
  </si>
  <si>
    <t>Lamitrin 100mg x 60 tabl.</t>
  </si>
  <si>
    <t>Lamitrin 25mg x 30 tabl.</t>
  </si>
  <si>
    <t>Lamitrin 50mg x 30 tabl.</t>
  </si>
  <si>
    <t>Cefuroxime 0,750g fiol.</t>
  </si>
  <si>
    <t>Cefuroxime 1,5g fiol.</t>
  </si>
  <si>
    <t>flakon</t>
  </si>
  <si>
    <t>Acard 75mg x 60 tabl. powl.</t>
  </si>
  <si>
    <t>Acenocumarol 4mg tabl.</t>
  </si>
  <si>
    <t>Adrenalina 0,1% x 10amp.</t>
  </si>
  <si>
    <t>Sevoflurane 250ml</t>
  </si>
  <si>
    <t>Cetrizine dihydrochloridum krople 10ml</t>
  </si>
  <si>
    <t>Cetrizine x 30 tabl. powl.</t>
  </si>
  <si>
    <t>Atropinum sulfuricum 0,5mg/ml x 10 amp.</t>
  </si>
  <si>
    <t>Atropinum sulfuricum 1mg/ml x 10 amp.</t>
  </si>
  <si>
    <t>Bunondol 0,4mg x 30 tabl.</t>
  </si>
  <si>
    <t>Clemastinum 1mg x 30 tabl.</t>
  </si>
  <si>
    <t xml:space="preserve">Clemastinum syrop </t>
  </si>
  <si>
    <t>Dicortineff krople do oczu i uszu 5ml</t>
  </si>
  <si>
    <t>Digoxin 0,25mg x 30 tabl.</t>
  </si>
  <si>
    <t>Pethidini hydrochloridum 50mg/ml x 10 amp.</t>
  </si>
  <si>
    <t>Pethidini hydrochloridum 100mg/2ml x 10 amp.</t>
  </si>
  <si>
    <t>Dopamini hydrochloridum 4% x 10 amp.</t>
  </si>
  <si>
    <t>Ephedrini hydrochloridum x 10 amp.</t>
  </si>
  <si>
    <t>Fentanyl 0,1mg/2ml x 50 amp.</t>
  </si>
  <si>
    <t>Letrox 50 mcg x 50 tabl.</t>
  </si>
  <si>
    <t>Dexak inj. 50mg/2ml x 5 amp.</t>
  </si>
  <si>
    <t>Carvedilol 12,5 mg x 30 tabl.</t>
  </si>
  <si>
    <t>Carvedilol 6,25 mg x 30 tabl.</t>
  </si>
  <si>
    <t>Abasaglar 100 jm./1ml penfil a 3ml x 10 fiol.</t>
  </si>
  <si>
    <t>Dexaven inj.8 mg2/ml x 10 amp.</t>
  </si>
  <si>
    <t>Rolpryna SR 4 mg  x  28 tabl.</t>
  </si>
  <si>
    <t>Rolpryna SR 2 mg  x  28 tabl.</t>
  </si>
  <si>
    <t>Tertensif SR 1,5 x 90 tabl.</t>
  </si>
  <si>
    <t>Prestarium  tabl. 0,005 g x 90 szt.</t>
  </si>
  <si>
    <t>Nutryelt inj x 10 amp.</t>
  </si>
  <si>
    <t>Sertagen 50mg x 28 tabl. powl.</t>
  </si>
  <si>
    <t>Ollimel N9E 1500 ml</t>
  </si>
  <si>
    <t>Multimel N4-550E 1000 ml</t>
  </si>
  <si>
    <t>Glicerolum 85%</t>
  </si>
  <si>
    <t>Enfamil Premium 1 płyn 59 ml</t>
  </si>
  <si>
    <t>Tetana zaw. do wstrz.(40 j.m./0,5 ml) - 1 amp. 0,5 ml</t>
  </si>
  <si>
    <t xml:space="preserve">Levitriacetam 250 mg x 50tabl. </t>
  </si>
  <si>
    <t>a) zawierał substancje pomocnicze stabilizujące lek: EDTA i kwas cytrynowy w celu uniknięcia rozkładu substancji czynnej,</t>
  </si>
  <si>
    <t xml:space="preserve">b) był przebadany pod względem trwałości chemicznej i fizycznej.  </t>
  </si>
  <si>
    <t>Nan PRO OPTI PRO1 90ml x 32 but.</t>
  </si>
  <si>
    <t>PreNan 70ml x 32 but.</t>
  </si>
  <si>
    <t>Pozycja 1: bogatobiałkowej, wysokokalorycznej, bogatoresztkowej  - Supportan Drink 200ml,</t>
  </si>
  <si>
    <t>Pozycja 2: do żywienia dojelitowego bogatobiałkowej, normokalorycznej (1,0 kcal/ml), bezresztkowej – Reconvan</t>
  </si>
  <si>
    <t>Pozycja 5: Fresubin HP Energy,</t>
  </si>
  <si>
    <t>Pozycja 9: bogatobiałkowej, bogatoresztkowej Supportan</t>
  </si>
  <si>
    <t>Pozycja 3 – Dibon,</t>
  </si>
  <si>
    <t xml:space="preserve">Pozycja 4 - Diben Drink </t>
  </si>
  <si>
    <t>Pozycja 6: Fresubin Original,</t>
  </si>
  <si>
    <t xml:space="preserve">Pozycja 7: Survimed OPD </t>
  </si>
  <si>
    <t xml:space="preserve">Pozycja 8: Fresubin Energy Drink </t>
  </si>
  <si>
    <t>Pozycja 9: Fresubin Protein Energy Drink,</t>
  </si>
  <si>
    <t>Pozycja 2: Moviprep x 4 / 48 sasz.</t>
  </si>
  <si>
    <t xml:space="preserve">Flakon lub fiolka </t>
  </si>
  <si>
    <t>Flakon lub fiolka</t>
  </si>
  <si>
    <t>Flakon lub worek</t>
  </si>
  <si>
    <t xml:space="preserve">Paracetamol  roztwór do infuzji  10mg/ml a  50ml </t>
  </si>
  <si>
    <t xml:space="preserve">Paracetamol  roztwór do infuzji  10mg/ml a 100ml </t>
  </si>
  <si>
    <t>Glycophos 20ml x 10 fiolek</t>
  </si>
  <si>
    <t>Gamma anty D 50 roztwór do wstrzykiwań; 50 µg /1ml (1 amp. zawiera 50 μg przeciwciał anty-D) x 1 amp. a 1 ml</t>
  </si>
  <si>
    <t>Gamma anty D 150 roztwór do wstrzykiwań; 150 µg/1ml (1 amp. zawiera 150 μg przeciwciał anty-D) x 1 amp. a 1ml</t>
  </si>
  <si>
    <t>Skin Protect Novoscabin płyn 120ml</t>
  </si>
  <si>
    <t>Predasol inj. 0,025g   3 fiol. + rozp. 2ml (3 fiolki)</t>
  </si>
  <si>
    <t>Kreon 25000 x 50 kaps. / kaps. dojelit.</t>
  </si>
  <si>
    <t>Pabal 0,1mg/ml x 5 amp. (lub fiolka)</t>
  </si>
  <si>
    <t>Pentoxifylline 400mg x 60 tabl./tabl. o przedł. dział.</t>
  </si>
  <si>
    <t>Rectanal 150ml / Enema,roztw.do wl.doodbytn, 150 ml</t>
  </si>
  <si>
    <t>Vit. B12 1000mcg/2ml   5 amp. / opak.</t>
  </si>
  <si>
    <t xml:space="preserve">
</t>
  </si>
  <si>
    <t>X</t>
  </si>
  <si>
    <t>o dostarczeniu penów do Zamawiającego w ilosci zgodnej z wymagana ilością penów</t>
  </si>
  <si>
    <t>Pozycja 12: przyrząd do podaży diet w wersji grawitacyjnej Applix Gravity set EasyBag, kompatybilnego z workami</t>
  </si>
  <si>
    <t>Kalium chloratum 15% inj. 3G/20ml x 20 fiol.</t>
  </si>
  <si>
    <t>Kalium chloratum 15% inj.1,5G/10ml x  20 fiol.</t>
  </si>
  <si>
    <t>Atorvastatyna a 0,02g  x 30tabl.</t>
  </si>
  <si>
    <t xml:space="preserve">Ketoprofen kaps. 0.05g x 20 </t>
  </si>
  <si>
    <t>Pantoprazol 20mg x 56</t>
  </si>
  <si>
    <t>Pantoprazol 40mg x 56</t>
  </si>
  <si>
    <t>Strzykawka enteralna z końcówką enfit 60 ml x 30 szt.</t>
  </si>
  <si>
    <t>Somatostatin inj.  3mg 1fiol. + 1 rozp.</t>
  </si>
  <si>
    <t>Razem poz. 1-2:</t>
  </si>
  <si>
    <t>Smof Kabiven extra Nitrogen 1012ml</t>
  </si>
  <si>
    <t>Fresubin Intensive 500ml</t>
  </si>
  <si>
    <t>Penicillinum crys. 1.000000 j.m.x 1 fiolka</t>
  </si>
  <si>
    <t>Penicillinum crys. 3.000000 j.m.x 1 fiolka</t>
  </si>
  <si>
    <t>Penicillinum crys. 5.000000 j.m.x 1 fiolka</t>
  </si>
  <si>
    <t>Penicillinum proc. 1.200000 j.m. x 1 fiolka</t>
  </si>
  <si>
    <t>Benzylpenicillinum benzathinum 1.200000 j.m.              x 1 fiolka</t>
  </si>
  <si>
    <t xml:space="preserve">Rivastygmina system transdermalny 4,6 mg/24h                 x 30 szt.            </t>
  </si>
  <si>
    <t>Anusir czopki 10 mg x 10 szt.</t>
  </si>
  <si>
    <t>Rovamycine 1.500.000U.I x 10 tabl.</t>
  </si>
  <si>
    <t>Klacid inj.  500 mg x 1 fiol.</t>
  </si>
  <si>
    <t>Ondansetron inj. 0,004g/2ml x 5 amp.</t>
  </si>
  <si>
    <t>Ondansetron inj. 0,008g/4ml x 5 amp.</t>
  </si>
  <si>
    <t xml:space="preserve">Relanium amp.10 mg x 50 amp. </t>
  </si>
  <si>
    <t>Dalteparin sodium 2500j.m x 10 ampułkostrzyk.</t>
  </si>
  <si>
    <t>Dalteparin sodium 5000j.m x 10 ampułkostrzyk.</t>
  </si>
  <si>
    <t>Dalteparin sodium 7500j.m x 10 ampułkostrzyk.</t>
  </si>
  <si>
    <t>Lavanid V+ żel  40g</t>
  </si>
  <si>
    <t xml:space="preserve">Cortineff 100µg x 20 tabl.   </t>
  </si>
  <si>
    <t>Acyclovir inj. 0,25 x 5 fiol.</t>
  </si>
  <si>
    <t xml:space="preserve">Fucidin krem 15g </t>
  </si>
  <si>
    <t>Fucibet  lipid  krem 15g</t>
  </si>
  <si>
    <t>Sevredol 20 mg x 60 tabl.</t>
  </si>
  <si>
    <t>Telfast 180 mg x 20 tabl.</t>
  </si>
  <si>
    <t xml:space="preserve">Clatra tabl. 20 mg x 30 </t>
  </si>
  <si>
    <t>Methotrexat inj. 10mg/ml w 5 ml x 1 fiol.</t>
  </si>
  <si>
    <t>Lavanid 2 1000 ml płyn</t>
  </si>
  <si>
    <t>Płyn Lugola 40g</t>
  </si>
  <si>
    <t>Dicloratio (75mg + 20mg) a 2ml x 3 amp.</t>
  </si>
  <si>
    <t>Clobederm krem 25g</t>
  </si>
  <si>
    <t>Tachosil 9,5cmx4,8 cm</t>
  </si>
  <si>
    <t>Thiocodin tabl. x 10 szt.</t>
  </si>
  <si>
    <t>Memantyna 10 mg x 28 tabl.</t>
  </si>
  <si>
    <r>
      <t xml:space="preserve">Vit.B 6 inj. 0,05g/1ml x 1 amp. </t>
    </r>
    <r>
      <rPr>
        <b/>
        <sz val="11"/>
        <rFont val="Arial Narrow"/>
        <family val="2"/>
      </rPr>
      <t xml:space="preserve"> </t>
    </r>
  </si>
  <si>
    <t>Gynalgin, 250 mg +100 mg, tabletki dopochwowe, 10 szt.</t>
  </si>
  <si>
    <t>Telmisartan 40mg x 28 tabl.</t>
  </si>
  <si>
    <t>Telmisartan 80mg x 28 tabl.</t>
  </si>
  <si>
    <t>Polpix SR 4 mg x 28 tabl.</t>
  </si>
  <si>
    <t>Polpix SR 2 mg x 28 tabl.</t>
  </si>
  <si>
    <t>Alphacalcidolum kaps. 1 mcg x 100</t>
  </si>
  <si>
    <t>Tractocile 6,75mg/0,9ml  x 1 fiol.</t>
  </si>
  <si>
    <t>Tractocile 37,5mg/5ml x 1 fiol.</t>
  </si>
  <si>
    <t>Neotigason 50 mg x 100 kaps.</t>
  </si>
  <si>
    <t>Neotigason 25 mg x 100 kaps.</t>
  </si>
  <si>
    <t>Equoral 50mg x 50b kaps.</t>
  </si>
  <si>
    <t>Equoral 100mg x 50b kaps.</t>
  </si>
  <si>
    <t xml:space="preserve">Rhophylac roztw. do wstrzyk. 300 µg/2ml x 1 amp.-strzyk a 2 ml </t>
  </si>
  <si>
    <t>Calcio Gluconato 10% inj. 10 ml x 10 amp.</t>
  </si>
  <si>
    <t>Penicillinum proc. 2.400000 j.m. x 1 fiolka</t>
  </si>
  <si>
    <t>worek</t>
  </si>
  <si>
    <t>Enterol 250mg x 10 kaps.</t>
  </si>
  <si>
    <t>Pozycja 49:</t>
  </si>
  <si>
    <t>małe - koszyk typu Curver alfa 1 transparentny o wym. 312x181xH106mm (±40mm) – 40 szt.,</t>
  </si>
  <si>
    <t>średnie – koszyk typu Curver alfa 2 transparentny o wym. 351x251xH156mm (±40mm) – 40 szt.,</t>
  </si>
  <si>
    <t>duże – koszyk typu Curver alfa 3 transparentny o wym. 406x304xH156mm (±40mm) – 40 szt.</t>
  </si>
  <si>
    <t xml:space="preserve">Phenazolinum inj. x 10 amp.  </t>
  </si>
  <si>
    <t>Metronidazol tabl. 0.25 x 20 tabl.</t>
  </si>
  <si>
    <t>Levonor inj.0,004g/4ml x 5amp.</t>
  </si>
  <si>
    <t>Biofazolin 10g x 1 fiolka</t>
  </si>
  <si>
    <t>BCG-Medac zaw. 200 mlnCFU x 1 fiol. + rozp. 50ml</t>
  </si>
  <si>
    <t xml:space="preserve">Solu-Medrol. inj. 1g/16ml </t>
  </si>
  <si>
    <t xml:space="preserve">Pozycja 1: </t>
  </si>
  <si>
    <t>Paracetamol zawiesina 100ml</t>
  </si>
  <si>
    <t>Promethazine syrop 150ml</t>
  </si>
  <si>
    <t>Rumianek 1g lub 1,5g, fix x 30 szt.</t>
  </si>
  <si>
    <t>Spasmalgon x 10 amp., 5ml</t>
  </si>
  <si>
    <t>Spironol 100mg x 20 tabl.</t>
  </si>
  <si>
    <t>Sudocrem 125g</t>
  </si>
  <si>
    <t>Torecan czopki 6.5 mg x 6 szt.</t>
  </si>
  <si>
    <t>Travocort krem 15g</t>
  </si>
  <si>
    <t>Vit. B 6 tabl. 0.05 x 50tabl.</t>
  </si>
  <si>
    <t>Tinidazol 05g x 4 tabl.</t>
  </si>
  <si>
    <t>Axoviral 50mg/g krem 10g</t>
  </si>
  <si>
    <t>Tetabulin inj. 250j.m x 1 amp-strzykawka</t>
  </si>
  <si>
    <t>Neoparin inj. 40mg x 10 amp.-strz.</t>
  </si>
  <si>
    <t>Neoparin inj. 60mg x 10 amp.-strz.</t>
  </si>
  <si>
    <t xml:space="preserve">Neoparin inj. 80mg x 10 amp.-strz. </t>
  </si>
  <si>
    <t>Pozycja 1: Zamawiający dopuszcza opak. à 108 tabl. pod warunkiem czytelnego wpisania wymaganej ilości opakowań tj. 67</t>
  </si>
  <si>
    <t>Pozycja 1: Moviprep x 4 sasz. /  Makrogol 74 g x 48 sasz.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</si>
  <si>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NaCl),  okresie trwałości po rozpuszczeniu co najmniej 6h oraz okresie trwałości do 24h  w temp. 2-8°C.</t>
    </r>
  </si>
  <si>
    <t>Zamawiający wymaga płynu zarejestrowanego do zabiegów hemofiltracji, natomiast dopuszcza płyn zarejestrowany do zabiegów hemodializy i hemofidiafiltracji.</t>
  </si>
  <si>
    <t>RAZEM poz. 1 - 2: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</si>
  <si>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insuliny w postaci wkładów bez penów przy jednoczesnym zapewnieniu ze strony producenta insulin </t>
    </r>
  </si>
  <si>
    <r>
      <rPr>
        <b/>
        <sz val="11"/>
        <color indexed="40"/>
        <rFont val="Arial Narrow"/>
        <family val="2"/>
      </rPr>
      <t>Pozycje 1-3:</t>
    </r>
    <r>
      <rPr>
        <b/>
        <sz val="11"/>
        <rFont val="Arial Narrow"/>
        <family val="2"/>
      </rPr>
      <t xml:space="preserve">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fiol. pod warunkiem zaoferowania wymaganych ilości: 5 opak. (poz. 2) i 10 opak. (poz. 1, 3)</t>
    </r>
  </si>
  <si>
    <r>
      <rPr>
        <b/>
        <sz val="11"/>
        <color indexed="40"/>
        <rFont val="Arial Narrow"/>
        <family val="2"/>
      </rPr>
      <t xml:space="preserve"> Pozycje 1-7</t>
    </r>
    <r>
      <rPr>
        <b/>
        <sz val="11"/>
        <rFont val="Arial Narrow"/>
        <family val="2"/>
      </rPr>
      <t>: Wykonawca zobowiązuje się  do dostarczania bezpłatnych penów do podawania insuliny w ilości 15szt. ogółem  w trakcie trwania umowy</t>
    </r>
  </si>
  <si>
    <t>Razem poz. 1 - 7:</t>
  </si>
  <si>
    <r>
      <t xml:space="preserve">Pozycje 1-7: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dostarczania bezpłatnych penów do podawania insuliny w ilości 15szt. ogółem w trakcie trwania umowy   </t>
    </r>
  </si>
  <si>
    <r>
      <t xml:space="preserve">Pozycja 2: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opak. a 10 szt. pod warunkiem zaoferowania wymaganych 10 opakowań.
</t>
    </r>
  </si>
  <si>
    <t>RAZEM poz. 1 - 3:</t>
  </si>
  <si>
    <r>
      <t xml:space="preserve">Zamawiający </t>
    </r>
    <r>
      <rPr>
        <b/>
        <sz val="11"/>
        <color indexed="40"/>
        <rFont val="Arial Narrow"/>
        <family val="2"/>
      </rPr>
      <t>dopuszcza:</t>
    </r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</si>
  <si>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color indexed="8"/>
        <rFont val="Arial Narrow"/>
        <family val="2"/>
      </rPr>
      <t xml:space="preserve"> diety:</t>
    </r>
  </si>
  <si>
    <t>Nutilis Clear proszek 175 g</t>
  </si>
  <si>
    <t xml:space="preserve">Protifar proszek 225 g </t>
  </si>
  <si>
    <r>
      <t xml:space="preserve">Zamawiający </t>
    </r>
    <r>
      <rPr>
        <b/>
        <sz val="11"/>
        <color indexed="40"/>
        <rFont val="Arial Narrow"/>
        <family val="2"/>
      </rPr>
      <t>wymaga:</t>
    </r>
  </si>
  <si>
    <t>Roztwór 0,3%KCL z 5% glukozą a 500ml x 10 flak.</t>
  </si>
  <si>
    <t>Razem poz. 1-15:</t>
  </si>
  <si>
    <r>
      <t xml:space="preserve">Pozycje 2, 8, 9: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opak. 90 tabl. pod warunkiem dokonania  przeliczenia opakowań zaokrąglając ich ilość w górę</t>
    </r>
  </si>
  <si>
    <r>
      <t xml:space="preserve">Pozycja  1: 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 produkt  w butelkach lub w workach</t>
    </r>
  </si>
  <si>
    <t xml:space="preserve">Płyn wieloelektrolitowy 500ml 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</si>
  <si>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, aby lek: </t>
    </r>
  </si>
  <si>
    <r>
      <rPr>
        <b/>
        <sz val="11"/>
        <color indexed="40"/>
        <rFont val="Arial Narrow"/>
        <family val="2"/>
      </rPr>
      <t>UWAGA!</t>
    </r>
    <r>
      <rPr>
        <b/>
        <sz val="11"/>
        <rFont val="Arial Narrow"/>
        <family val="2"/>
      </rPr>
      <t xml:space="preserve"> Butelki z dwoma niezależnymi portami nie wymagającymi dezynfekcji przed pierwszym użyciem</t>
    </r>
  </si>
  <si>
    <t>Pozycja 2: lek o takim samym zastosowaniu klinicznym - Clinimix N 17 G35E 1500ml</t>
  </si>
  <si>
    <t>Pozycja 14: produkt o takim samym zastosowaniu klinicznym - Clinoleic 20%, 100ml,</t>
  </si>
  <si>
    <t>Pozycje 17 i 18: preparaty w butelce szklanej,</t>
  </si>
  <si>
    <t>Pozycja 26: produkt o takim samym zastosowaniu klinicznym - system do żywienia pozajelitowego w worku trójkomorowym, Multimel N4-550E, 1500ml.</t>
  </si>
  <si>
    <r>
      <t xml:space="preserve">Pozycja 3, 5, 9, 11, 12, 19, 20, 21, 23: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w butelce z dwoma portami niewymagającymi dezynfekcji przed pierwszym użyciem.
</t>
    </r>
  </si>
  <si>
    <t xml:space="preserve">Pozycja  38  i  39 - aby  lek posiadał  w  swoim  składzie edetynian  sodu, który zapobiega powstawaniu niewielkich ilości osadów spowodowanych wytrącaniem się  produktów interakcji szkała z płynem ampułkowym, co wpływa na stabilność i jakość midazolamu.  </t>
  </si>
  <si>
    <t>Pozycja  75 i 76 - aby lek miał w rejestracji wskazanie do stosowania m.in. w zakażeniu skóry i  tkanek  miękkich,  zakażenia  kości  i  stawów,  zapalenie  opon mózgowo-rdzeniowych, zapobieganie zakażeniom w chirurgii w okresie okołooperacyjnym.</t>
  </si>
  <si>
    <t>Pozycja 80 - aby zaoferowany lek był w postaci proszku do sporządzania roztworu do wstrzykiwań domięśniowych, dożylnych i infuzji,</t>
  </si>
  <si>
    <t xml:space="preserve">Pozycja 22 - aby produkt miał zdefiniowane drogi podania: domięśniowo, dożylnie, podskórnie, zewnątrzoponowo i podpajęczynówkowo.                                                                                                                                                                                                                           </t>
  </si>
  <si>
    <t xml:space="preserve">Pozycje 30,31,32 i 33 - aby produkt posiadał wskazanie w leczeniu bólu w okresie okołooperacyjnym.              </t>
  </si>
  <si>
    <t xml:space="preserve">Pozycja 41 - aby produkt miał we wskazaniach możliwośc podania u dzieci.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</si>
  <si>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</si>
  <si>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 xml:space="preserve">Pozycje 22, 23 - lek w formie iniekcji może być stosowany dożylnie i doustnie      </t>
  </si>
  <si>
    <t xml:space="preserve">Pozycje 25-27 - aby preparat posiadał zarejestrowane wskazanie w leczeniu zaburzeń rytmu serca (np.tachykardie nadkomorowe, ekstrasystolie pochodzenia komorowego) 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</si>
  <si>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>:</t>
    </r>
  </si>
  <si>
    <t>Pozycje 22,23 - by produkt posiadał zarejestrowaną w karcie CHPL:
a) możliwość stosowania doustnego w leczeniu rzekomobłoniastego zapalenia jelit wywołanego przez Clostridium difficile oraz gronkowcowego zapalenia jelit,                                                                                                                                                                                                                                        b) możliwość stosowania we wlewie ciągłym przez 24 godziny.</t>
  </si>
  <si>
    <t>Pozycja 30 i 31 - produktu leczniczego, którego stabilność przygotowania roztworu wynosi min. 3 godziny</t>
  </si>
  <si>
    <r>
      <t xml:space="preserve">Zamawiający </t>
    </r>
    <r>
      <rPr>
        <b/>
        <sz val="11"/>
        <color indexed="40"/>
        <rFont val="Arial Narrow"/>
        <family val="2"/>
      </rPr>
      <t>nie</t>
    </r>
    <r>
      <rPr>
        <b/>
        <sz val="11"/>
        <rFont val="Arial Narrow"/>
        <family val="2"/>
      </rPr>
      <t xml:space="preserve">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>:</t>
    </r>
  </si>
  <si>
    <t>Pozycja 76 - preparat w postaci tabletek o przedłużonym uwalnianiu</t>
  </si>
  <si>
    <t>Pozycja 101 - lek o przedłużonym uwalnianiu</t>
  </si>
  <si>
    <t>Pozycja 56 i 57 - aby leki o tej samej nazwie międzynarodowej, a w różnych dawkach pochodziły od tego samego producenta, oraz by lek posiadał zarejestrowane wskazanie (ostre zapalenie krtani, tchawicy i oskrzeli) // lek, którego zawartości po otwarciu pojemnika nie można przechowywać do 12 godzin</t>
  </si>
  <si>
    <t>Pozycja 56 i 57 - leku, którego nie można mieszać z Berodualem ani z acetylocysteiną</t>
  </si>
  <si>
    <t xml:space="preserve">Pozycja 88 - Zudolan 150g / Sudolan 150g / ZinoDr 250g  </t>
  </si>
  <si>
    <t xml:space="preserve">Pozycja 94 - Silimax 70 mg kaps.twarde 30 szt </t>
  </si>
  <si>
    <t>Pozycja 184 - Uman Big 180j.m./ml</t>
  </si>
  <si>
    <t xml:space="preserve">Pozycja 209 - Terlipressini acetas EVER Pharma, 0,2mg/ml,  5ml, rozt.d/wst,5f </t>
  </si>
  <si>
    <t>Pozycja 229 - preparat u o gramaturze 5 g / 60 op.</t>
  </si>
  <si>
    <t>Pozycje 56 i 57 - produktu, po którego zastosowaniu poprawa stanu klinicznego może nastąpić już w ciągu kilku godzin od rozpoczęcia leczenia</t>
  </si>
  <si>
    <t>Pozycja 69 - produktu leczniczego, nie dopuszcza preparatu zarejestrowanego jako suplement diety</t>
  </si>
  <si>
    <t>Pozycja 43 - preparat konfekcjonowany po 10 g w ilości 24 opakowań</t>
  </si>
  <si>
    <t>Pozycja 31, 35 - preparat konfekcjonowany po 50 g w ilości 1 kg</t>
  </si>
  <si>
    <t>Pozycja 227, 228, 229 - opak. a 10 fiolek pod warunkiem odpowiedniego przeliczenia  wymaganych ilości</t>
  </si>
  <si>
    <t>Pozycja 211 - Lioton 1000, 8,5 mg (1000 IU)/g, żel; Lioton 1000, w opakowaniach 30 mg, 50 mg lub 100 mg</t>
  </si>
  <si>
    <t>Pozycja 227, 228, 229 - dostarczania bezpłatnych penów do podawania  insuliny w ilości 10szt. w trakcie trwania umowy</t>
  </si>
  <si>
    <r>
      <t xml:space="preserve">Pozycja 54 - Floractin krople 5 ml; LactoDr. krople 5ml; </t>
    </r>
    <r>
      <rPr>
        <b/>
        <sz val="11"/>
        <color indexed="17"/>
        <rFont val="Arial Narrow"/>
        <family val="2"/>
      </rPr>
      <t>Diflos</t>
    </r>
  </si>
  <si>
    <t>Dexapolcort aer. 55 ml</t>
  </si>
  <si>
    <t>Ebrantil inj. 0.025g / 5ml x 5 amp.</t>
  </si>
  <si>
    <t>Nazwa oferowanego produktu</t>
  </si>
  <si>
    <r>
      <t xml:space="preserve">a) Zamawiający </t>
    </r>
    <r>
      <rPr>
        <b/>
        <sz val="11"/>
        <color indexed="40"/>
        <rFont val="Arial Narrow"/>
        <family val="2"/>
      </rPr>
      <t xml:space="preserve">dopuszcza </t>
    </r>
    <r>
      <rPr>
        <b/>
        <sz val="11"/>
        <rFont val="Arial Narrow"/>
        <family val="2"/>
      </rPr>
      <t>Oxytocin amp 5j m 1ml w opak. po 5 ampułek, pod warunkiem że można go przechowywać w temperaturze do 25ºC zgodnie z zaleceniami producenta,</t>
    </r>
  </si>
  <si>
    <r>
      <t xml:space="preserve">b) 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produktu z zarejestrowanymi wskazaniami w indukcji i stymulacji porodu, kontroli krwawienia poporodowego i atonii macicy, leczeniu wspomagającym niepełnego lub dokonanego poronienia, diagnostyce: do oceny płodowo-łożyskowej wydolności oddechowej w ciążach wysokiego ryzyka (test oksytocynowy),</t>
    </r>
  </si>
  <si>
    <t>Nazwa  oferowanego produktu</t>
  </si>
  <si>
    <t>Bedicort G maść 15g</t>
  </si>
  <si>
    <t>Bedicort G krem 15g</t>
  </si>
  <si>
    <t>Cortineff 0,1% maść do oczu 3g</t>
  </si>
  <si>
    <t>Roqurum 100mg/10ml inj. x 10 fiolek</t>
  </si>
  <si>
    <t>Umeklidinium / wilaternol proszek do inhalacji 55/22mcg  x 30 dawek</t>
  </si>
  <si>
    <t>Lignocaini hydrochloridum 2% a 20ml x 20 amp.</t>
  </si>
  <si>
    <t>Omeprazolum 0,04g inj. - rozpuszczalny w 5% glukozie i soli fizjologicznej</t>
  </si>
  <si>
    <t>Levonor 1mg/ml x 10 amp.</t>
  </si>
  <si>
    <t>Morphini sulfas inj. 0,02g/ml  x 10 amp.</t>
  </si>
  <si>
    <t>Contrahist 0,5mg/1 ml roztw. doustny 200 ml</t>
  </si>
  <si>
    <t>Scopolan 10 mg czopki x 6 szt.</t>
  </si>
  <si>
    <t>Piracetam inj. 1g/5ml x 12 amp.</t>
  </si>
  <si>
    <r>
      <t xml:space="preserve">Fluconazole inj. 0,002g/ml a 50ml / </t>
    </r>
    <r>
      <rPr>
        <i/>
        <sz val="10"/>
        <rFont val="Arial Narrow"/>
        <family val="2"/>
      </rPr>
      <t>lub opak.10szt. z odpowiednim przeliczeniem ilości</t>
    </r>
  </si>
  <si>
    <t>Natrium chloratum 0,9%  100ml</t>
  </si>
  <si>
    <t>Natrium chloratum 0,9%  250ml</t>
  </si>
  <si>
    <t>Natrium chloratum 0,9%  500ml</t>
  </si>
  <si>
    <t>Glucosum 10%  250ml</t>
  </si>
  <si>
    <t>Glucosum 10%  500ml</t>
  </si>
  <si>
    <t>Glucosum 5%  100ml</t>
  </si>
  <si>
    <t>Ollimel N9E  1000 ml</t>
  </si>
  <si>
    <t>stojaki na koszyki  -  40  szt.</t>
  </si>
  <si>
    <t>Amoxicilin/clavulanic acid  0,625 x 14 tabl. / tabl. rozp</t>
  </si>
  <si>
    <t>Amoxicilin/clavulanic acid 1,0 x 14 tabl. / tabl. rozp.</t>
  </si>
  <si>
    <t>Co-Prestarium 5mg+10mg x 90 tabl.</t>
  </si>
  <si>
    <t>Co-Prestarium 10mg+5mg x 90 tabl.</t>
  </si>
  <si>
    <t>Co-Prestarium 5mg+5mg x 90 tabl.</t>
  </si>
  <si>
    <t>Co-Prestarium10mg+10mg x 90 tabl.</t>
  </si>
  <si>
    <t>Preductal MR 35mg x 90 tabl.</t>
  </si>
  <si>
    <t>Noliprel 2,5mg+0,625mg x 30 tabl.</t>
  </si>
  <si>
    <t>Noliprel forte 5mg+1,25mg x 30 tabl.</t>
  </si>
  <si>
    <r>
      <t xml:space="preserve">Zamawiający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preparatu przeznaczonego do podania w infuzji o stężeniu 1-20 mg/ml (w 0,9% NaCl).</t>
    </r>
  </si>
  <si>
    <t>Diprogenta krem 15 g</t>
  </si>
  <si>
    <t>Venter 1g x 50 tabl.</t>
  </si>
  <si>
    <t>Neotigason 10mg x 30 tabl.</t>
  </si>
  <si>
    <t>Neotigason 25mg x 30 tabl.</t>
  </si>
  <si>
    <t>Vitaminum PP 0,2g x 20 tabl.</t>
  </si>
  <si>
    <t>Pozycja 19, 153, 156, 159, 164, 186 - lek z dopuszczeniem Ministerstwa Zdrowia</t>
  </si>
  <si>
    <t>Pyrantelum 0,25g x 3 tabl.</t>
  </si>
  <si>
    <t>Ondansetron inj. 0,008/4ml x 5 amp.</t>
  </si>
  <si>
    <t>Calperos 1g x 100 caps.</t>
  </si>
  <si>
    <t>Cerebrolysin 10ml x 5 amp.</t>
  </si>
  <si>
    <t>Lewofloksacyna 0,5g x 10 tabl.</t>
  </si>
  <si>
    <t>Alprazolam SR 1mg x 30 tabl.</t>
  </si>
  <si>
    <t>Heviran 0,8g x 30 tabl.</t>
  </si>
  <si>
    <t>Nebudose hipertonic płyn 3% / 5ml x 30 amp.</t>
  </si>
  <si>
    <t>Nebudose hialuronic płyn  amp. a 5ml x 30 amp.</t>
  </si>
  <si>
    <t>Pentoxyfiline 600 retard x 20 tabl.</t>
  </si>
  <si>
    <r>
      <t xml:space="preserve">Nystatyna 2.400.000 jm zawiesina // lub </t>
    </r>
    <r>
      <rPr>
        <i/>
        <sz val="10"/>
        <rFont val="Arial Narrow"/>
        <family val="2"/>
      </rPr>
      <t xml:space="preserve">2800000jm/28ml </t>
    </r>
  </si>
  <si>
    <t>Fucidin maść 15g</t>
  </si>
  <si>
    <t>Equoral 25mg x 50 kaps.</t>
  </si>
  <si>
    <t>FORMULARZ CENOWY – Zadanie nr 1 – Dostawa leków</t>
  </si>
  <si>
    <t>FORMULARZ CENOWY – Zadanie nr 2 – Dostawa leków</t>
  </si>
  <si>
    <t>FORMULARZ CENOWY – Zadanie nr 3 – Dostawa Omipaque</t>
  </si>
  <si>
    <t>FORMULARZ CENOWY – Zadanie nr 4 – Dostawa płynów infuzyjnych</t>
  </si>
  <si>
    <t>FORMULARZ CENOWY – Zadanie nr 6 – Dostawa leków</t>
  </si>
  <si>
    <t>FORMULARZ CENOWY – Zadanie nr 8 – Dostawa leków</t>
  </si>
  <si>
    <t>FORMULARZ CENOWY – Zadanie nr 9 – Dostawa heparyn drobnocząsteczkowych</t>
  </si>
  <si>
    <t>FORMULARZ CENOWY - Zadanie nr 10 - Dostawa antybiotyków</t>
  </si>
  <si>
    <t>FORMULARZ CENOWY – Zadanie nr 11 – Dostawa leków</t>
  </si>
  <si>
    <t>FORMULARZ CENOWY – Zadanie nr 12 – Dostawa leków</t>
  </si>
  <si>
    <t>FORMULARZ CENOWY – Zadanie nr 13 – Dostawa Omeprazolum</t>
  </si>
  <si>
    <t>FORMULARZ CENOWY – Zadanie nr 14 – Dostawa leków</t>
  </si>
  <si>
    <t>FORMULARZ CENOWY – Zadanie nr 15 – Dostawa mieszanek mlecznych</t>
  </si>
  <si>
    <t>FORMULARZ CENOWY – Zadanie nr 19 – Dostawa preparatów do żywienia</t>
  </si>
  <si>
    <t>FORMULARZ CENOWY – Zadanie nr 20 – Dostawa leków</t>
  </si>
  <si>
    <t>FORMULARZ CENOWY – Zadanie nr 21 – Dostawa leków</t>
  </si>
  <si>
    <t>FORMULARZ CENOWY – Zadanie nr 22 – Dostawa leków przygotowujących pacjenta do zabiegu kolonoskopii</t>
  </si>
  <si>
    <t>FORMULARZ CENOWY - Zadanie nr 24 - Dostawa Desfluranu</t>
  </si>
  <si>
    <t>FORMULARZ CENOWY- Zadanie nr 26 – Dostawa Pentaglobiny</t>
  </si>
  <si>
    <t>FORMULARZ CENOWY – Zadanie nr 25 – Dostawa insuliny</t>
  </si>
  <si>
    <t>FORMULARZ CENOWY- Zadanie nr 27 – Dostawa Gelaspan</t>
  </si>
  <si>
    <t xml:space="preserve">FORMULARZ CENOWY – Zadanie nr 31 – Dostawa preparatów do żywienia pozajelitowego  </t>
  </si>
  <si>
    <t xml:space="preserve">FORMULARZ CENOWY – Zadanie nr 33 - Dostawa leków </t>
  </si>
  <si>
    <t>FORMULARZ CENOWY – Zadanie nr 32 –  Dostawa Duosolu</t>
  </si>
  <si>
    <t>FORMULARZ CENOWY – Zadanie nr 34 – Dostawa Meropenem</t>
  </si>
  <si>
    <t>FORMULARZ CENOWY- Zadanie nr 35 – Dostawa Gardenalu</t>
  </si>
  <si>
    <t>FORMULARZ CENOWY - Zadanie nr 36 - Dostawa leków</t>
  </si>
  <si>
    <t>FORMULARZ CENOWY - Zadanie nr 37 - Dostawa Gammaglobuliny anty D</t>
  </si>
  <si>
    <t>FORMULARZ CENOWY – Zadanie nr 38 – Dostawa leków</t>
  </si>
  <si>
    <t>Amantadine 0.2/500ml x 10 flak. / butelka</t>
  </si>
  <si>
    <t>Mesalazyna 500 mg x 100 tabl. / tabl. dojelit.</t>
  </si>
  <si>
    <t>Antytoksyna jadu żmii inj. 500 j. 1 amp.</t>
  </si>
  <si>
    <t>Benzyna apteczna 100ml</t>
  </si>
  <si>
    <t>Bioracef 250mg x 10 tabl. powl.</t>
  </si>
  <si>
    <t>Biseptol 480 mg x 20 szt.</t>
  </si>
  <si>
    <t>Biseptol 960 x 10 szt.</t>
  </si>
  <si>
    <t xml:space="preserve">Boldaloin 30 tabl. </t>
  </si>
  <si>
    <t>Borasol 200g 3%</t>
  </si>
  <si>
    <t>Braunovidon  maść 100g</t>
  </si>
  <si>
    <t>Braunovidon  maść 20g</t>
  </si>
  <si>
    <t>Bromocorn 2,5 g  30 tabl.</t>
  </si>
  <si>
    <t>Carbo medicinalis tabl. 0.3g x 20 szt. lub 200mg x 20 kaps.</t>
  </si>
  <si>
    <t>Chlorhexidinum digluconas 20% płyn 100ml</t>
  </si>
  <si>
    <t>Crotamiton płyn 100g</t>
  </si>
  <si>
    <t xml:space="preserve">Cutivate maść 15g </t>
  </si>
  <si>
    <t xml:space="preserve">Cutivate krem 15g </t>
  </si>
  <si>
    <t>Davercin  250mg, 16 tabl. powl.</t>
  </si>
  <si>
    <t>Davercin 2,5% płyn 30ml</t>
  </si>
  <si>
    <t>Diazepam 0.005g / 2,5ml x 5 wlewek</t>
  </si>
  <si>
    <t>Clobederm maść 0,5mg / g,  25g</t>
  </si>
  <si>
    <t>Floxal 0,3% krople do oczu 5ml</t>
  </si>
  <si>
    <t>Ropimol 0,5% inj.  5mg/1ml  x 5 amp   10 ml</t>
  </si>
  <si>
    <t>Targin  5 mg + 2,5mg x 30 tabl. o przedł. dział.</t>
  </si>
  <si>
    <t>Targin 10 mg + 5 mg x 30 tabl. o przedł. dział.</t>
  </si>
  <si>
    <t>Gel 4000 żel  30ml</t>
  </si>
  <si>
    <t>Heparinum 300jm/g,  krem 20g</t>
  </si>
  <si>
    <t>Hydrocortisonum 25g</t>
  </si>
  <si>
    <t>Ibuprofen draż. 200mg x 60 tabl.</t>
  </si>
  <si>
    <t>Indocollyre krople  0,1%   5ml</t>
  </si>
  <si>
    <t>Jodyna 3%  10g</t>
  </si>
  <si>
    <t>Jodyna  3%  800g</t>
  </si>
  <si>
    <r>
      <t xml:space="preserve">Lacidofil x 60 kapsułek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</si>
  <si>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Lacrimal krople do oczu  2x5ml</t>
  </si>
  <si>
    <r>
      <t xml:space="preserve">Lakcid x 10 amp. </t>
    </r>
    <r>
      <rPr>
        <b/>
        <sz val="11"/>
        <color indexed="60"/>
        <rFont val="Arial Narrow"/>
        <family val="2"/>
      </rPr>
      <t>NZ!</t>
    </r>
  </si>
  <si>
    <t>Locoid lipokrem 1 mg/g  15g</t>
  </si>
  <si>
    <r>
      <t>Marcaina Spinal heavy 0,5% x 5 amp.</t>
    </r>
    <r>
      <rPr>
        <b/>
        <sz val="11"/>
        <color indexed="60"/>
        <rFont val="Arial Narrow"/>
        <family val="2"/>
      </rPr>
      <t xml:space="preserve"> NZ! jałowa</t>
    </r>
  </si>
  <si>
    <t>Maść ichtiolowa 10%  20g</t>
  </si>
  <si>
    <t>Maść z witaminą A, 25 g lub 30 g</t>
  </si>
  <si>
    <t xml:space="preserve">Debridat granulat do sporz. zaw. doustnej(7,87 mg/g), but. 250 ml </t>
  </si>
  <si>
    <t>Mupirocin maść  20mg/g,  15g</t>
  </si>
  <si>
    <t>Nasivin  0,01% krople do nosa 5ml</t>
  </si>
  <si>
    <t>Neospasmina  150g (119ml)</t>
  </si>
  <si>
    <t>Neosynephrine - POS10% krople do oczu</t>
  </si>
  <si>
    <t>Oftaquix 0,5% krople do oczu  5ml</t>
  </si>
  <si>
    <t>Oftensin 0,5% krople do oczu  5ml</t>
  </si>
  <si>
    <t xml:space="preserve">Axotret 10 mg, kapsułki miękkie  30 szt. </t>
  </si>
  <si>
    <t>Axotret 20 mg, kapsułki miękkie 60 szt.</t>
  </si>
  <si>
    <t>Pozycja 15, 84 - preparatów: EnteroDr, Floractin Enteric x 15 kaps, Floractin Enteric box</t>
  </si>
  <si>
    <t>Pozycja 84 - Multilac® / Multilac® Baby</t>
  </si>
  <si>
    <t xml:space="preserve">Pozycja 244, 245 - Pancreatinum 10 000 / Pancreatinum 25 000 </t>
  </si>
  <si>
    <t>Pozycja 248 - ProbioDr.; Floractin x 20 kaps. ; Floractin Box x 300; LactoDr; Lacto30Dr</t>
  </si>
  <si>
    <t>Pozycja 252 - Trilac</t>
  </si>
  <si>
    <t>Pozycja 41, 87 - aby lek był w postaci roztworu do podawania we wstrzyknięciu dożylnym lub domięśniowym lub w infuzji dożylnej</t>
  </si>
  <si>
    <t xml:space="preserve">Pozycja 359, 360 - preparatów od jednego producenta </t>
  </si>
  <si>
    <t>Pasta Lassara 20g</t>
  </si>
  <si>
    <t>Pigmentum Castellani 125g</t>
  </si>
  <si>
    <t>Neonatus LCR X 30 kaps.</t>
  </si>
  <si>
    <t>Płyn Burowa 100g</t>
  </si>
  <si>
    <t xml:space="preserve">Promazin draż. 0.050 x 60 </t>
  </si>
  <si>
    <t>Propranolol 0,04g x 50 tabl.</t>
  </si>
  <si>
    <t>Propranolol 0,01g x 50 tabl.</t>
  </si>
  <si>
    <t>Gencjana 1% płyn 20g /woda/</t>
  </si>
  <si>
    <t>Gencjana 1%  20ml /spir./</t>
  </si>
  <si>
    <t>Gencjana 2% płyn 20g /woda/</t>
  </si>
  <si>
    <t>Quinapril 10mg x 30 tabl.</t>
  </si>
  <si>
    <t>Resonium A   454g proszek</t>
  </si>
  <si>
    <t>Pyrazynamid 500mg x 250 tabl.</t>
  </si>
  <si>
    <t>Spiritus skażony  chlorheksydyną  1l, 0,5%</t>
  </si>
  <si>
    <t>Tobrex 0,3% krople do oczu  5ml</t>
  </si>
  <si>
    <t>Trombina 400jm x 5 kpl.</t>
  </si>
  <si>
    <t>Urosept draż. x 60 draż.</t>
  </si>
  <si>
    <t xml:space="preserve">Valsartanum 0,08g x 28 tabl.  </t>
  </si>
  <si>
    <t xml:space="preserve">Valsartanum 0,16g x 28 tabl.  </t>
  </si>
  <si>
    <t>Valsartanum 0,16g + 0,025gHCT  x 28 tabl.</t>
  </si>
  <si>
    <t xml:space="preserve">Wazelina biała maść 20g </t>
  </si>
  <si>
    <t>Xylomethazolin 0,1% krople  10ml</t>
  </si>
  <si>
    <t>Neonatus K 150 x 30 kaps.</t>
  </si>
  <si>
    <t>Symbicort turbohaler 320mcg  60 dawek</t>
  </si>
  <si>
    <t>Hydrocortisonum  20 mg x 2 0tabl.</t>
  </si>
  <si>
    <t>Pozycja 181 - Fostex, 100 mcg+6mcg/dawkę,aer.inhal., 180 dawek</t>
  </si>
  <si>
    <t>Vaminolac  100ml</t>
  </si>
  <si>
    <t>Intralipid 20%   100ml</t>
  </si>
  <si>
    <t>Natrium chloratum  3l do płukania</t>
  </si>
  <si>
    <t>Volulyte 6%  500ml</t>
  </si>
  <si>
    <t xml:space="preserve">Glukoza na soli 2:1,  250ml  </t>
  </si>
  <si>
    <t xml:space="preserve">Glukoza na soli 2:1,   500ml  </t>
  </si>
  <si>
    <t>Pozycja 6: preparat o takim samym zastosowaniu klinicznym w worku;  preparat Dextran w butelce szklanej,</t>
  </si>
  <si>
    <t>Human Albumin 20%  50ml</t>
  </si>
  <si>
    <t>Human Albumin 20%  100ml</t>
  </si>
  <si>
    <t>Amlodypina 10mg x 30 tabl.</t>
  </si>
  <si>
    <t>Tazocin 4,5 x 10 fiol.</t>
  </si>
  <si>
    <t>Aamlodypina 5mg x 30 tabl.</t>
  </si>
  <si>
    <t>Doxycyclinum 100mg x 10 kaps.</t>
  </si>
  <si>
    <t>Natrium chloratum 0,9%   1litr</t>
  </si>
  <si>
    <t>Plasmalyte  1000ml</t>
  </si>
  <si>
    <t>Plasmalyte  500ml</t>
  </si>
  <si>
    <t>Mannitol 15%  100ml</t>
  </si>
  <si>
    <t>Cernevit-12 750 mg  fiolka</t>
  </si>
  <si>
    <r>
      <t xml:space="preserve">Zamawiający, w przypadku zaoferowania płynów w workach, </t>
    </r>
    <r>
      <rPr>
        <b/>
        <sz val="11"/>
        <color indexed="40"/>
        <rFont val="Arial Narrow"/>
        <family val="2"/>
      </rPr>
      <t>wymaga</t>
    </r>
    <r>
      <rPr>
        <b/>
        <sz val="11"/>
        <rFont val="Arial Narrow"/>
        <family val="2"/>
      </rPr>
      <t xml:space="preserve">  dostarczenia koszyków do przechowywania tych płynów:</t>
    </r>
  </si>
  <si>
    <t>Atropinum sulfuricum 1% krople do oczu butelka 5ml</t>
  </si>
  <si>
    <t>Clemastinum x 5 amp.  2ml.</t>
  </si>
  <si>
    <t>Digoxin x 5 amp.  2ml</t>
  </si>
  <si>
    <t xml:space="preserve">Haloperidol krople  10ml </t>
  </si>
  <si>
    <t>Lidocaini hydrochloridum 1% x 10 amp.  2ml</t>
  </si>
  <si>
    <t xml:space="preserve">Lignocaini hydrochloridum 1%  20ml x 5 fiolek </t>
  </si>
  <si>
    <t>Lignocaini hydrochloridum 2%  20ml x 5 fiolek</t>
  </si>
  <si>
    <t>Lignocaini hydrochloridum 2 %  2ml x 10 amp.</t>
  </si>
  <si>
    <t>Morphini sulfas 10mg/ml x 10 amp.  1ml</t>
  </si>
  <si>
    <t>Morphini sulfas inj. 0,1% Spinal 1mg/ml x 10 amp.  2ml</t>
  </si>
  <si>
    <t>Papaverini hydrochloridum x 10 amp.  2ml</t>
  </si>
  <si>
    <t>Pyralgin inj.1 g/2 ml x 5 amp.</t>
  </si>
  <si>
    <t>Metronidazolum 0,5%  100ml</t>
  </si>
  <si>
    <t>Ursofalk  kapsułki 250 mg x 100 szt</t>
  </si>
  <si>
    <t>Metoclopramidum inj. 0.01g/2ml   5 amp.</t>
  </si>
  <si>
    <t>Bioraef 500mg tabl. powl. x 14 szt.</t>
  </si>
  <si>
    <t>Calcium chloratum inj.10% x10 amp. 10ml</t>
  </si>
  <si>
    <t xml:space="preserve">Pozycje  81, 82, 85 - aby Ceftazydym zachowywał po rozpuszczeniu trwałość przez 24 godz. w temp. 2-8°C. </t>
  </si>
  <si>
    <t>Pozycja  85 - aby Ceftazydym  był w postaci proszku do sporządzania roztworu do wstrzykiwań domięśniowych, dożylnych i infuzji.</t>
  </si>
  <si>
    <t>Propofol-Lipuro 1% a 20ml x 5 amp.</t>
  </si>
  <si>
    <t>Tetraspam 6% we wlewie  500ml</t>
  </si>
  <si>
    <t>Gentamycyna 3mg/ml   80ml</t>
  </si>
  <si>
    <t>Sterofundin ISO   500ml</t>
  </si>
  <si>
    <t>Sterofundin ISO  250ml</t>
  </si>
  <si>
    <t>Tobramicin inj. 3mg/1ml x 10 flak.  80ml</t>
  </si>
  <si>
    <t>Roztwór 0,3% KCL z 0,9% NaCl a 500 ml x10 flak.</t>
  </si>
  <si>
    <r>
      <t>Etomidate lipuro  inj. 0.02g/10ml 10 amp./</t>
    </r>
    <r>
      <rPr>
        <i/>
        <sz val="10"/>
        <rFont val="Arial Narrow"/>
        <family val="2"/>
      </rPr>
      <t>dopuszcza się Hypnomidate 2mg/ml rozt.d/inj.10mlx5amp.</t>
    </r>
  </si>
  <si>
    <t xml:space="preserve">Cubison  1000 ml </t>
  </si>
  <si>
    <t>Diason  1000ml</t>
  </si>
  <si>
    <t>Diasip różne smaki 4 x 200 ml</t>
  </si>
  <si>
    <t>Nutrison Protein Plus  1000 ml</t>
  </si>
  <si>
    <t>Nutrison  1000 ml</t>
  </si>
  <si>
    <t>Nutrison Advanced Peptisorb  1000 ml</t>
  </si>
  <si>
    <t>Nutridrinki różne smaki 4 x 125 ml</t>
  </si>
  <si>
    <t>Nutridrink Protein różne smaki 4 x 125 ml</t>
  </si>
  <si>
    <t>Diason Energy HP   1000 ml</t>
  </si>
  <si>
    <t>Nutrison Energy  1000 ml</t>
  </si>
  <si>
    <t>Nutrison  500 ml (butelka)</t>
  </si>
  <si>
    <t>Atecortin  5ml</t>
  </si>
  <si>
    <t>Argosulfan krem  40g</t>
  </si>
  <si>
    <t>Hydrocortisonum 1% krem 15g</t>
  </si>
  <si>
    <t>Lignocainum hydrochloricum typ “A” 2% żel</t>
  </si>
  <si>
    <r>
      <t>Lignoacainum hydrochloricum typ "U"</t>
    </r>
    <r>
      <rPr>
        <sz val="11"/>
        <rFont val="Arial Narrow"/>
        <family val="2"/>
      </rPr>
      <t xml:space="preserve"> 2% żel</t>
    </r>
  </si>
  <si>
    <t>Olanzapin 5 mg x 28 tabl. / tabl. rozp.</t>
  </si>
  <si>
    <t>Toujeo Solostar 300 jm./ml, wkł. x 1,5 ml x 10 fiol.</t>
  </si>
  <si>
    <t>Actrapid penfil  3 ml x 5 szt.</t>
  </si>
  <si>
    <t>Insulatard penfil  3 ml x 5 szt.</t>
  </si>
  <si>
    <t>Mixtard 50 penfil  3 ml x 5 szt.</t>
  </si>
  <si>
    <t>Novorapid penfil  3 ml x 10 szt.</t>
  </si>
  <si>
    <t>Novomix 30 penfil  3 ml x 10 szt.</t>
  </si>
  <si>
    <t>Novomix 50 penfil  3 ml x 10 szt.</t>
  </si>
  <si>
    <t>Pentaglobin inj. doz. 0,5g  10ml</t>
  </si>
  <si>
    <t>Gelaspan  500 ml</t>
  </si>
  <si>
    <r>
      <t xml:space="preserve">Zamawiający </t>
    </r>
    <r>
      <rPr>
        <b/>
        <sz val="11"/>
        <color indexed="40"/>
        <rFont val="Arial Narrow"/>
        <family val="2"/>
      </rPr>
      <t>nie dopuszcza</t>
    </r>
    <r>
      <rPr>
        <b/>
        <sz val="11"/>
        <rFont val="Arial Narrow"/>
        <family val="2"/>
      </rPr>
      <t xml:space="preserve"> produktu Gelofusine  500 ml</t>
    </r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</si>
  <si>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</si>
  <si>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r>
      <t xml:space="preserve">Marcaine Spinal 0,5% Heavy 5mg/ml , roztw. do wstrz. x 5 amp.  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NZ-Jałowa</t>
    </r>
  </si>
  <si>
    <t>Duosol / Hemosol bez potasu 5l</t>
  </si>
  <si>
    <t>Actilyse 10 10mg fiol. x 10 ml rozp.</t>
  </si>
  <si>
    <t>Actilyse 20 20mg fiol. x 10 ml rozp.</t>
  </si>
  <si>
    <t>Actilyse 50 50mg fiol. x 10 ml rozp.</t>
  </si>
  <si>
    <t>Pradaxa 110 mg x 180 kaps. tw.</t>
  </si>
  <si>
    <t>Pradaxa 150 mg x 180 kaps. tw.</t>
  </si>
  <si>
    <r>
      <t xml:space="preserve">Meropenem 0,5 inj. doż. </t>
    </r>
    <r>
      <rPr>
        <b/>
        <sz val="11"/>
        <color indexed="60"/>
        <rFont val="Arial Narrow"/>
        <family val="2"/>
      </rPr>
      <t>NZ!</t>
    </r>
  </si>
  <si>
    <r>
      <t xml:space="preserve">Meropenem 1,0 inj. doż. </t>
    </r>
    <r>
      <rPr>
        <b/>
        <sz val="11"/>
        <color indexed="60"/>
        <rFont val="Arial Narrow"/>
        <family val="2"/>
      </rPr>
      <t>NZ!</t>
    </r>
  </si>
  <si>
    <t>Metformina   500mg x 60 tabl.</t>
  </si>
  <si>
    <t>Metformina   850mg x 60 tabl.</t>
  </si>
  <si>
    <t>Metformina 1000mg x 60 tabl.</t>
  </si>
  <si>
    <t>Letrox 100 mcg x 50 tabl.</t>
  </si>
  <si>
    <t>Letrox  75 mcg x 50 tabl.</t>
  </si>
  <si>
    <t>Letrox 150 mcg x 50 tabl.</t>
  </si>
  <si>
    <t>Torasemidum  5 mg x 30 tabl.</t>
  </si>
  <si>
    <t>Torasemidum 10 mg x 30 tabl.</t>
  </si>
  <si>
    <t>Primacor 10 mg x 28 tabl.</t>
  </si>
  <si>
    <t>Primacor  20 mg x 28 tabl.</t>
  </si>
  <si>
    <t>Nebilvolol 5 mg x 28 tabl.</t>
  </si>
  <si>
    <t>Zofenil 7,5 mg x 28 tabl.</t>
  </si>
  <si>
    <t>Zofenil 30mg x 28 tabl.</t>
  </si>
  <si>
    <t xml:space="preserve">Espumisan krople 40mg/1 ml   30 ml </t>
  </si>
  <si>
    <r>
      <t xml:space="preserve">Torasemidum 20mg x </t>
    </r>
    <r>
      <rPr>
        <sz val="11"/>
        <rFont val="Arial Narrow"/>
        <family val="2"/>
      </rPr>
      <t>20 tabl.</t>
    </r>
  </si>
  <si>
    <t xml:space="preserve">Sorbifer durules 160mg tabl. powlekane x 50tabl. </t>
  </si>
  <si>
    <r>
      <t>Sylimarol  0.070g x 30 draż</t>
    </r>
    <r>
      <rPr>
        <b/>
        <sz val="11"/>
        <rFont val="Arial Narrow"/>
        <family val="2"/>
      </rPr>
      <t>. NZ</t>
    </r>
  </si>
  <si>
    <t>Biseptol inj.x 10amp.  5ml</t>
  </si>
  <si>
    <t>Sotalol 80mg x 60 tabl.</t>
  </si>
  <si>
    <t>Exacyl inj. 100mg/ml x 5 amp. a 5 ml</t>
  </si>
  <si>
    <t>Mytelase 10 mg x 50tabl.</t>
  </si>
  <si>
    <t>ops</t>
  </si>
  <si>
    <t xml:space="preserve">Zamawiający dopuszcza: </t>
  </si>
  <si>
    <t>Acidum valproicum 400mg/4ml x 1 fiol.</t>
  </si>
  <si>
    <r>
      <t xml:space="preserve">Enoxaparin sodium inj. 0,3mg/3ml+ </t>
    </r>
    <r>
      <rPr>
        <b/>
        <sz val="11"/>
        <rFont val="Arial Narrow"/>
        <family val="2"/>
      </rPr>
      <t>ZESTAW! / „zestaw” - 1 fiolka inj. 0,3g / 3ml + strzykawka</t>
    </r>
  </si>
  <si>
    <r>
      <t xml:space="preserve">ampułka  </t>
    </r>
    <r>
      <rPr>
        <b/>
        <sz val="11"/>
        <rFont val="Arial Narrow"/>
        <family val="2"/>
      </rPr>
      <t>lub butelka</t>
    </r>
  </si>
  <si>
    <t>FORMULARZ CENOWY – Zadanie nr 30 – Dostawa lekow</t>
  </si>
  <si>
    <t>Emla 25mg / g + 25mg / g krem 5g + 2 opatrunki</t>
  </si>
  <si>
    <t>Mivacron 2mg/ml inj.amp.a 5 ml x 5 szt.</t>
  </si>
  <si>
    <t>Mivacron 2mg/ml inj.amp.a 10 ml x 5 szt.</t>
  </si>
  <si>
    <t>Tracrium 10mg/ml inj. amp a 2,5ml x 5 szt.</t>
  </si>
  <si>
    <t>Tracrium 10mg/ml inj. amp a 5ml x 5 szt.</t>
  </si>
  <si>
    <t>Ultiva 1mg inj. x 5 amp</t>
  </si>
  <si>
    <t>Ultiva 2mg inj. x 5 amp</t>
  </si>
  <si>
    <t>Ultiva 5mg inj. x 5 amp</t>
  </si>
  <si>
    <r>
      <rPr>
        <b/>
        <sz val="11"/>
        <rFont val="Arial Narrow"/>
        <family val="2"/>
      </rPr>
      <t>NZ</t>
    </r>
    <r>
      <rPr>
        <sz val="11"/>
        <rFont val="Arial Narrow"/>
        <family val="2"/>
      </rPr>
      <t xml:space="preserve"> - nie zamieniac</t>
    </r>
  </si>
  <si>
    <t>Gnak  50mg/ml roztw do inf. 1000 ml</t>
  </si>
  <si>
    <r>
      <t xml:space="preserve">Zamawiający </t>
    </r>
    <r>
      <rPr>
        <b/>
        <u val="single"/>
        <sz val="11"/>
        <rFont val="Arial Narrow"/>
        <family val="2"/>
      </rPr>
      <t>wymaga</t>
    </r>
    <r>
      <rPr>
        <b/>
        <sz val="11"/>
        <color indexed="40"/>
        <rFont val="Arial Narrow"/>
        <family val="2"/>
      </rPr>
      <t>,</t>
    </r>
    <r>
      <rPr>
        <b/>
        <sz val="11"/>
        <rFont val="Arial Narrow"/>
        <family val="2"/>
      </rPr>
      <t xml:space="preserve"> aby butelka preparatu była zaopatrzona w adapter (dołączany do co drugiego opakowania preparatu)  umożliwiający bezpośrednie i wielokrotne napełnienie parownika anestetykiem.</t>
    </r>
  </si>
  <si>
    <t>Diben HP 500ml</t>
  </si>
  <si>
    <t>worek 2-komorowy</t>
  </si>
  <si>
    <r>
      <t xml:space="preserve">Mixtard 30 penfil  3 ml x 5 szt. </t>
    </r>
    <r>
      <rPr>
        <b/>
        <sz val="11"/>
        <rFont val="Arial Narrow"/>
        <family val="2"/>
      </rPr>
      <t>NZ</t>
    </r>
  </si>
  <si>
    <r>
      <t xml:space="preserve">Espumisan kaps. </t>
    </r>
    <r>
      <rPr>
        <b/>
        <sz val="11"/>
        <rFont val="Arial Narrow"/>
        <family val="2"/>
      </rPr>
      <t xml:space="preserve">40 </t>
    </r>
    <r>
      <rPr>
        <sz val="11"/>
        <rFont val="Arial Narrow"/>
        <family val="2"/>
      </rPr>
      <t xml:space="preserve">mg x 100szt.  </t>
    </r>
    <r>
      <rPr>
        <b/>
        <sz val="11"/>
        <rFont val="Arial Narrow"/>
        <family val="2"/>
      </rPr>
      <t>NZ!</t>
    </r>
  </si>
  <si>
    <r>
      <t xml:space="preserve">Bebiko 2 proszek  </t>
    </r>
    <r>
      <rPr>
        <b/>
        <sz val="11"/>
        <rFont val="Arial Narrow"/>
        <family val="2"/>
      </rPr>
      <t>350g</t>
    </r>
  </si>
  <si>
    <t>Ciprofloxacin 400mg  flakon 200ml</t>
  </si>
  <si>
    <t>Ciprofloxacin 200mg  flakon 100ml</t>
  </si>
  <si>
    <t>Bioracef 250mg x 14 tabl.</t>
  </si>
  <si>
    <t>Pyrantelum zawiesina doustna</t>
  </si>
  <si>
    <t>Heminevrin 300mg x 100 caps.</t>
  </si>
  <si>
    <t>Spirytus salicylowy płyn 50g</t>
  </si>
  <si>
    <t>Solcoseryl pasta  5g</t>
  </si>
  <si>
    <t>DIH 500 mg x 60 tabl.</t>
  </si>
  <si>
    <t>Rifamazid  300mg+150mg x 100 kaps.</t>
  </si>
  <si>
    <r>
      <t>Colistin TZF prosz. 1.000.000 j.m. X</t>
    </r>
    <r>
      <rPr>
        <i/>
        <sz val="10"/>
        <rFont val="Arial Narrow"/>
        <family val="2"/>
      </rPr>
      <t>.</t>
    </r>
    <r>
      <rPr>
        <sz val="11"/>
        <rFont val="Arial Narrow"/>
        <family val="2"/>
      </rPr>
      <t xml:space="preserve">20 fiolek </t>
    </r>
  </si>
  <si>
    <t xml:space="preserve">Citronil 20mg x 28 tabl. </t>
  </si>
  <si>
    <t>Nolicin 0,4g x 20 tabl.</t>
  </si>
  <si>
    <t>Rifamazid  150mg+100mg x 100 kaps.</t>
  </si>
  <si>
    <r>
      <t xml:space="preserve">Sulfaguanidynum 50g </t>
    </r>
    <r>
      <rPr>
        <b/>
        <sz val="11"/>
        <rFont val="Arial Narrow"/>
        <family val="2"/>
      </rPr>
      <t>/ substancja recepturowa</t>
    </r>
  </si>
  <si>
    <r>
      <t xml:space="preserve">Natrii citras / </t>
    </r>
    <r>
      <rPr>
        <b/>
        <sz val="11"/>
        <rFont val="Arial Narrow"/>
        <family val="2"/>
      </rPr>
      <t>substancja recepturowa</t>
    </r>
  </si>
  <si>
    <r>
      <t>Oleum Lini 100g /</t>
    </r>
    <r>
      <rPr>
        <b/>
        <sz val="11"/>
        <rFont val="Arial Narrow"/>
        <family val="2"/>
      </rPr>
      <t xml:space="preserve"> substancja recepturowa</t>
    </r>
  </si>
  <si>
    <r>
      <t>Papaverinum h/chloricum 5g /</t>
    </r>
    <r>
      <rPr>
        <b/>
        <sz val="11"/>
        <rFont val="Arial Narrow"/>
        <family val="2"/>
      </rPr>
      <t xml:space="preserve"> substancja recepturowa</t>
    </r>
  </si>
  <si>
    <r>
      <t>Parafinum Liquidum 800g</t>
    </r>
    <r>
      <rPr>
        <b/>
        <sz val="11"/>
        <rFont val="Arial Narrow"/>
        <family val="2"/>
      </rPr>
      <t xml:space="preserve"> / do receptury</t>
    </r>
  </si>
  <si>
    <r>
      <t>Perhydrol 30%  1 kg</t>
    </r>
    <r>
      <rPr>
        <b/>
        <sz val="11"/>
        <rFont val="Arial Narrow"/>
        <family val="2"/>
      </rPr>
      <t xml:space="preserve"> / do receotury</t>
    </r>
  </si>
  <si>
    <r>
      <t xml:space="preserve">Sapo kalinus mydło 100g </t>
    </r>
    <r>
      <rPr>
        <b/>
        <sz val="11"/>
        <rFont val="Arial Narrow"/>
        <family val="2"/>
      </rPr>
      <t>/ do receptury</t>
    </r>
  </si>
  <si>
    <r>
      <t xml:space="preserve">Spiritus salicylowy 2% 0,8kg </t>
    </r>
    <r>
      <rPr>
        <b/>
        <sz val="11"/>
        <rFont val="Arial Narrow"/>
        <family val="2"/>
      </rPr>
      <t>/ do receptury</t>
    </r>
  </si>
  <si>
    <r>
      <t xml:space="preserve">Sulfur praecipitatum subst. 100g </t>
    </r>
    <r>
      <rPr>
        <b/>
        <sz val="11"/>
        <rFont val="Arial Narrow"/>
        <family val="2"/>
      </rPr>
      <t>/ substancja recepturowa</t>
    </r>
  </si>
  <si>
    <t>Zaldiar x 60 tabl. / 37,5 mg chlorowodorku tramadolu + 325 mg paracetamolu tabl.powl.</t>
  </si>
  <si>
    <r>
      <t xml:space="preserve">Zincum oxidum </t>
    </r>
    <r>
      <rPr>
        <b/>
        <sz val="11"/>
        <rFont val="Arial Narrow"/>
        <family val="2"/>
      </rPr>
      <t>/ substancja recepturowa</t>
    </r>
  </si>
  <si>
    <r>
      <t xml:space="preserve">Aqua purificata 0,5L / </t>
    </r>
    <r>
      <rPr>
        <b/>
        <sz val="11"/>
        <rFont val="Arial Narrow"/>
        <family val="2"/>
      </rPr>
      <t>do receptury</t>
    </r>
  </si>
  <si>
    <r>
      <t xml:space="preserve">Natrii phosphas monobasicum. </t>
    </r>
    <r>
      <rPr>
        <b/>
        <sz val="11"/>
        <rFont val="Arial Narrow"/>
        <family val="2"/>
      </rPr>
      <t>/ substancja recepturowa</t>
    </r>
  </si>
  <si>
    <r>
      <t>Kapsułki skrobiowe nr 3 x 500 szt</t>
    </r>
    <r>
      <rPr>
        <b/>
        <sz val="11"/>
        <rFont val="Arial Narrow"/>
        <family val="2"/>
      </rPr>
      <t>. / do receptury</t>
    </r>
  </si>
  <si>
    <r>
      <t>Kapsułki skrobiowe nr 6 x 500 szt.</t>
    </r>
    <r>
      <rPr>
        <b/>
        <sz val="11"/>
        <rFont val="Arial Narrow"/>
        <family val="2"/>
      </rPr>
      <t xml:space="preserve"> / do receptury</t>
    </r>
  </si>
  <si>
    <r>
      <t>Etanol 96 1itr</t>
    </r>
    <r>
      <rPr>
        <b/>
        <sz val="11"/>
        <rFont val="Arial Narrow"/>
        <family val="2"/>
      </rPr>
      <t xml:space="preserve"> / substancja recepturowa</t>
    </r>
  </si>
  <si>
    <r>
      <t xml:space="preserve">Etanol 70 1 litr </t>
    </r>
    <r>
      <rPr>
        <b/>
        <sz val="11"/>
        <rFont val="Arial Narrow"/>
        <family val="2"/>
      </rPr>
      <t>/ substancja recepturowa</t>
    </r>
  </si>
  <si>
    <t>Erdomed prosz. do sporz. zaw. 55mg/ml 100ml</t>
  </si>
  <si>
    <r>
      <t xml:space="preserve">Ung Cholesteroli 1kg </t>
    </r>
    <r>
      <rPr>
        <b/>
        <sz val="11"/>
        <rFont val="Arial Narrow"/>
        <family val="2"/>
      </rPr>
      <t>/ substancja recepturowa</t>
    </r>
  </si>
  <si>
    <r>
      <t xml:space="preserve">Vaselinum Album 1kg </t>
    </r>
    <r>
      <rPr>
        <b/>
        <sz val="11"/>
        <rFont val="Arial Narrow"/>
        <family val="2"/>
      </rPr>
      <t>/ substancja recepturowa</t>
    </r>
  </si>
  <si>
    <r>
      <t xml:space="preserve">Vaselinum Flaum 1kg </t>
    </r>
    <r>
      <rPr>
        <b/>
        <sz val="11"/>
        <rFont val="Arial Narrow"/>
        <family val="2"/>
      </rPr>
      <t>/ substancja recepturowa</t>
    </r>
  </si>
  <si>
    <t>Cefepime Kabi 1g, prosz. d/sp. roztw. d/wstrz. A 20ml x 10 fiol.</t>
  </si>
  <si>
    <r>
      <t xml:space="preserve">Pulmicort nebul. zaw. 0,25mg/1ml x 20 </t>
    </r>
    <r>
      <rPr>
        <b/>
        <sz val="11"/>
        <rFont val="Arial Narrow"/>
        <family val="2"/>
      </rPr>
      <t>(w postaci budezonidu zmikronizowanego) NZ</t>
    </r>
  </si>
  <si>
    <r>
      <t xml:space="preserve">Pulmicort nebul. zaw. 0,5mg/1ml x 20 </t>
    </r>
    <r>
      <rPr>
        <b/>
        <sz val="11"/>
        <rFont val="Arial Narrow"/>
        <family val="2"/>
      </rPr>
      <t>(w postaci budezonidu zmikronizowanego) NZ</t>
    </r>
  </si>
  <si>
    <t>Sulfacetamidum Natr. 10% krople x 12 szt.</t>
  </si>
  <si>
    <r>
      <t>Talk subst.</t>
    </r>
    <r>
      <rPr>
        <b/>
        <sz val="11"/>
        <rFont val="Arial Narrow"/>
        <family val="2"/>
      </rPr>
      <t xml:space="preserve"> / substancja recepturowa</t>
    </r>
  </si>
  <si>
    <r>
      <t xml:space="preserve">Urea subst.  250g </t>
    </r>
    <r>
      <rPr>
        <b/>
        <sz val="11"/>
        <rFont val="Arial Narrow"/>
        <family val="2"/>
      </rPr>
      <t>/ substancja recepturowa</t>
    </r>
  </si>
  <si>
    <t>Cefepime Kabi 2g, prosz. d/sp. roztw. d/wstrz. A 20ml x 10 fiol.</t>
  </si>
  <si>
    <r>
      <t xml:space="preserve">Ventolin 0,1% 0,0025g/2,5ml x 20 amp. </t>
    </r>
    <r>
      <rPr>
        <b/>
        <sz val="11"/>
        <rFont val="Arial Narrow"/>
        <family val="2"/>
      </rPr>
      <t>NZ</t>
    </r>
  </si>
  <si>
    <r>
      <t xml:space="preserve">Kompres żelowy zimno-ciepły 10x26,5cm </t>
    </r>
    <r>
      <rPr>
        <b/>
        <sz val="11"/>
        <rFont val="Arial Narrow"/>
        <family val="2"/>
      </rPr>
      <t xml:space="preserve">lub 11x26cm </t>
    </r>
  </si>
  <si>
    <t>Tafen nasal 32 mcg/dawkę x 120 dawek</t>
  </si>
  <si>
    <r>
      <t xml:space="preserve">Relanium 10mg x 5 amp. </t>
    </r>
    <r>
      <rPr>
        <b/>
        <sz val="11"/>
        <rFont val="Arial Narrow"/>
        <family val="2"/>
      </rPr>
      <t>NZ</t>
    </r>
  </si>
  <si>
    <t>Hemorol czopki x 12 szt.</t>
  </si>
  <si>
    <t>Voriconazole 200mg inj x 1 fiol</t>
  </si>
  <si>
    <t>Ospen  1 mln j.m. x 12 tabl.</t>
  </si>
  <si>
    <t>Ospen  1,5 mln j.m. x 12 tabl.</t>
  </si>
  <si>
    <t>Ospen 750mg zaw. 60ml</t>
  </si>
  <si>
    <t>Azitrolek zaw. 100mg/5ml 20ml</t>
  </si>
  <si>
    <t>Azitrolek zaw. 200mg/5ml 30ml</t>
  </si>
  <si>
    <t xml:space="preserve">Bibloc 1,25mg x 30 tabl </t>
  </si>
  <si>
    <t xml:space="preserve">Bibloc 2,5mg x 30 tabl </t>
  </si>
  <si>
    <t>Bibloc 3,75mg x 30 tabl</t>
  </si>
  <si>
    <t xml:space="preserve">Bibloc  5mg x 30 tabl </t>
  </si>
  <si>
    <t xml:space="preserve">Bibloc 7,5mg x 30 tabl </t>
  </si>
  <si>
    <t xml:space="preserve">Bibloc 10mg x 30 tabl </t>
  </si>
  <si>
    <t>Pregabalin 150 mg x 56 tabl</t>
  </si>
  <si>
    <t>Pregabalin 75 mg x 56 tabl</t>
  </si>
  <si>
    <t>Levofloxacyna  inj. 500mg/100ml x 5 szt.</t>
  </si>
  <si>
    <t xml:space="preserve">InfectoFos 4 g  prosz. d/ rozp.w 100 ml </t>
  </si>
  <si>
    <t>FORMULARZ CENOWY – Zadanie nr 7 – Dostawa leku Briliqe</t>
  </si>
  <si>
    <t>Briliqe 90mg x 56 tabl. rozp. w jamie ustnej</t>
  </si>
  <si>
    <t>Eplenocard 25mg x 30 tabl</t>
  </si>
  <si>
    <t>Eplenocard 50mg x 30 tabl</t>
  </si>
  <si>
    <t>Rosucard 10mg x 30 tabl. powl</t>
  </si>
  <si>
    <t>Rosucard 20mg x 30 tabl. powl</t>
  </si>
  <si>
    <t>Jardiance 10 mg x 28 tabl. powl</t>
  </si>
  <si>
    <t>Triplixam 10mg+2,5mg+10mg x 30 tabl. powl.</t>
  </si>
  <si>
    <t>Triplixam 10mg+2,5mg+5mg x 30 tabl. powl.</t>
  </si>
  <si>
    <t>Triplixam 5mg+1,25mg+10mg x 30 tabl. powl.</t>
  </si>
  <si>
    <t>Oecolp 0,1% 25g krem</t>
  </si>
  <si>
    <t>Ovestin 0,1% 15g  krem</t>
  </si>
  <si>
    <r>
      <t>Acidum salicylicum</t>
    </r>
    <r>
      <rPr>
        <b/>
        <sz val="11"/>
        <rFont val="Arial Narrow"/>
        <family val="2"/>
      </rPr>
      <t xml:space="preserve"> / substancja recepturowa</t>
    </r>
  </si>
  <si>
    <r>
      <t xml:space="preserve">Acidum tannicum a 25g </t>
    </r>
    <r>
      <rPr>
        <b/>
        <sz val="11"/>
        <rFont val="Arial Narrow"/>
        <family val="2"/>
      </rPr>
      <t xml:space="preserve"> / substancja recepturowa</t>
    </r>
  </si>
  <si>
    <r>
      <t xml:space="preserve">Dithranol subst.  10g </t>
    </r>
    <r>
      <rPr>
        <b/>
        <sz val="11"/>
        <rFont val="Arial Narrow"/>
        <family val="2"/>
      </rPr>
      <t xml:space="preserve"> / substancja recepturowa</t>
    </r>
  </si>
  <si>
    <r>
      <t xml:space="preserve">Glucosum  </t>
    </r>
    <r>
      <rPr>
        <b/>
        <sz val="11"/>
        <rFont val="Arial Narrow"/>
        <family val="2"/>
      </rPr>
      <t>/ substancja recepturowa</t>
    </r>
  </si>
  <si>
    <r>
      <t xml:space="preserve">Iodum subs. 10g </t>
    </r>
    <r>
      <rPr>
        <b/>
        <sz val="11"/>
        <rFont val="Arial Narrow"/>
        <family val="2"/>
      </rPr>
      <t xml:space="preserve"> / substancja recepturowa</t>
    </r>
  </si>
  <si>
    <r>
      <t xml:space="preserve">Kalii iodidum 10g  </t>
    </r>
    <r>
      <rPr>
        <b/>
        <sz val="11"/>
        <rFont val="Arial Narrow"/>
        <family val="2"/>
      </rPr>
      <t>/ substancja recepturowa</t>
    </r>
  </si>
  <si>
    <r>
      <t>Lanolinum anhydricum</t>
    </r>
    <r>
      <rPr>
        <b/>
        <sz val="11"/>
        <rFont val="Arial Narrow"/>
        <family val="2"/>
      </rPr>
      <t xml:space="preserve">  / substancja recepturowa</t>
    </r>
  </si>
  <si>
    <r>
      <t xml:space="preserve">Lekobaza </t>
    </r>
    <r>
      <rPr>
        <b/>
        <sz val="11"/>
        <rFont val="Arial Narrow"/>
        <family val="2"/>
      </rPr>
      <t xml:space="preserve">  / substancja recepturowa</t>
    </r>
  </si>
  <si>
    <r>
      <t>Natrii tetraboras</t>
    </r>
    <r>
      <rPr>
        <b/>
        <sz val="11"/>
        <rFont val="Arial Narrow"/>
        <family val="2"/>
      </rPr>
      <t xml:space="preserve">  / substancja recepturowa</t>
    </r>
  </si>
  <si>
    <r>
      <t>Natrium chloratum subst. 100g</t>
    </r>
    <r>
      <rPr>
        <b/>
        <sz val="11"/>
        <rFont val="Arial Narrow"/>
        <family val="2"/>
      </rPr>
      <t xml:space="preserve">  / substancja recepturowa</t>
    </r>
  </si>
  <si>
    <r>
      <t xml:space="preserve">Nystatinum pulv. pro recep.  10g  </t>
    </r>
    <r>
      <rPr>
        <b/>
        <sz val="11"/>
        <rFont val="Arial Narrow"/>
        <family val="2"/>
      </rPr>
      <t>/ substancja recepturowa</t>
    </r>
  </si>
  <si>
    <r>
      <t xml:space="preserve">Oleum cacao wiórki 250g </t>
    </r>
    <r>
      <rPr>
        <b/>
        <sz val="11"/>
        <rFont val="Arial Narrow"/>
        <family val="2"/>
      </rPr>
      <t xml:space="preserve"> / substancja recepturowa</t>
    </r>
  </si>
  <si>
    <r>
      <t xml:space="preserve">Olejek eukaliptusowy 10 ml  </t>
    </r>
    <r>
      <rPr>
        <b/>
        <sz val="11"/>
        <rFont val="Arial Narrow"/>
        <family val="2"/>
      </rPr>
      <t>/ substancja recepturowa</t>
    </r>
  </si>
  <si>
    <r>
      <t xml:space="preserve">Oleum Menthae pip.  25 ml  </t>
    </r>
    <r>
      <rPr>
        <b/>
        <sz val="11"/>
        <rFont val="Arial Narrow"/>
        <family val="2"/>
      </rPr>
      <t>/ substancja recepturowa</t>
    </r>
  </si>
  <si>
    <r>
      <t xml:space="preserve">Oleum Rapae  500g </t>
    </r>
    <r>
      <rPr>
        <b/>
        <sz val="11"/>
        <rFont val="Arial Narrow"/>
        <family val="2"/>
      </rPr>
      <t xml:space="preserve"> / substancja recepturowa</t>
    </r>
  </si>
  <si>
    <t>Tarivid 200mg x 10 tabl.</t>
  </si>
  <si>
    <t>Targocid inj. 400mg a 3ml x 1 fiol + rozp.</t>
  </si>
  <si>
    <t>Clorazepate inj.20mg/2ml x 5 fiolek</t>
  </si>
  <si>
    <t>Ursofalk 250 mg x 100 kaps.</t>
  </si>
  <si>
    <t>Cavinton inj.0,01g x 10 amp.</t>
  </si>
  <si>
    <t>Pyralgin  kr. doustne 500mg/1ml 20 ml</t>
  </si>
  <si>
    <t>Pyralgin  kr. doustne 500mg/1ml 100 ml</t>
  </si>
  <si>
    <t>Voriconazol 200mg x 28 tabl.</t>
  </si>
  <si>
    <t>Midanium inj. 5mg/ml , 10ml x 5 amp</t>
  </si>
  <si>
    <t>Estrofem 0,002g x 28 tabl. powl.</t>
  </si>
  <si>
    <t>Azithromycin 0,25 g x 6 tabl</t>
  </si>
  <si>
    <t>Azithromycin 0,500g x 3 tabl.</t>
  </si>
  <si>
    <t>Trittico CR 75mg x 30 tabl</t>
  </si>
  <si>
    <t>Trittico XR 150 mg x 30 tabl</t>
  </si>
  <si>
    <t>Azitrolek 250 mg x 3 tabl</t>
  </si>
  <si>
    <t>Azitrolek 500 mg x 3 tabl</t>
  </si>
  <si>
    <t>Diclofenac czopki 100mg x 10 szt</t>
  </si>
  <si>
    <t>Diclofenac czopki 50mg x 10 szt.</t>
  </si>
  <si>
    <t xml:space="preserve">Clindamycin C kaps. 0.300 x 16 szt.             </t>
  </si>
  <si>
    <t>Nutrison Protein Intense 500 ml</t>
  </si>
  <si>
    <t>Captopril 25mg x 30  tabl.</t>
  </si>
  <si>
    <t>Laticort 0,1% lotio 20ml</t>
  </si>
  <si>
    <t>Neomycinum Jelfa 0,5% maść do oczu  3g</t>
  </si>
  <si>
    <t xml:space="preserve">Hitaxa roztwór doustny; 0,5 mg/ml; 150 ml </t>
  </si>
  <si>
    <t xml:space="preserve">Momester aerozol do nosa, zawiesina; 50 µg/dawkę; 140 dawek </t>
  </si>
  <si>
    <t>Syrop z porostu islandzkiego 200ml</t>
  </si>
  <si>
    <t>Glucophage XR 500mg x 30 tabl</t>
  </si>
  <si>
    <t>Plyn Lugola 20 g</t>
  </si>
  <si>
    <t>Imuran 25 mg x 100 tabl. powl.</t>
  </si>
  <si>
    <t>Imuran 50 mg x 100 tabl. powl.</t>
  </si>
  <si>
    <t>Gastrotuss Syrop przeciwrefluksowy, 200ml</t>
  </si>
  <si>
    <t>Fungizone 50 mg x 1amp</t>
  </si>
  <si>
    <t>Topamax 25mg x 28 tabl.powl.</t>
  </si>
  <si>
    <t xml:space="preserve">Hascovir 400 mg/5 ml, zawiesina doustna, 150 ml </t>
  </si>
  <si>
    <t>Cerutin x 125 tabl.</t>
  </si>
  <si>
    <r>
      <t>Natrii phosphas bibasicum.</t>
    </r>
    <r>
      <rPr>
        <b/>
        <sz val="11"/>
        <rFont val="Arial Narrow"/>
        <family val="2"/>
      </rPr>
      <t>/ substancja recepturowa</t>
    </r>
  </si>
  <si>
    <t>Termcool żel chłodzący na oparzenia, 30 g</t>
  </si>
  <si>
    <t>Iporel 0,075mg x 50 tabl</t>
  </si>
  <si>
    <t>Neurontin 100mg x 100 kaps.</t>
  </si>
  <si>
    <r>
      <t>RAZEM poz. 1 - 54</t>
    </r>
    <r>
      <rPr>
        <sz val="11"/>
        <color indexed="8"/>
        <rFont val="Arial Narrow"/>
        <family val="2"/>
      </rPr>
      <t>:</t>
    </r>
  </si>
  <si>
    <t>Imipenem/cilastatin Kabi 500mg + 500mg, pr.d/inf. X 10 fiol.</t>
  </si>
  <si>
    <t>Diprivan (1% propofolum) emuls. do wstrz.                   10 mg/ml x 5 amp.a 20 ml</t>
  </si>
  <si>
    <t>Diprivan (1% propofolum) emuls. do wstrz.                  10 mg/ml x 1 ampułkostrzykawka a 50 ml</t>
  </si>
  <si>
    <t>RAZEM poz. 1 - 16:</t>
  </si>
  <si>
    <r>
      <t xml:space="preserve">               </t>
    </r>
    <r>
      <rPr>
        <b/>
        <sz val="11"/>
        <rFont val="Arial Narrow"/>
        <family val="2"/>
      </rPr>
      <t xml:space="preserve">  x</t>
    </r>
  </si>
  <si>
    <t>Metizol tabl. 0.005g  x 50 szt.</t>
  </si>
  <si>
    <t>Metoprolol  tabl. 0.05 x 30szt.</t>
  </si>
  <si>
    <t>Milurit 0,3g x 30 tabl.</t>
  </si>
  <si>
    <r>
      <t xml:space="preserve">Neomycinum 5g sucha subst. fiolka z gumowym korkiem – jałowa </t>
    </r>
    <r>
      <rPr>
        <b/>
        <i/>
        <sz val="10"/>
        <rFont val="Arial Narrow"/>
        <family val="2"/>
      </rPr>
      <t>(dopuszcza się plastikowy pojemnik)</t>
    </r>
  </si>
  <si>
    <t>Iburion 600 mg  x 10 tabl.</t>
  </si>
  <si>
    <t>Acidum ibandronicum 3mg/ 3ml inj. x 1 fiol.</t>
  </si>
  <si>
    <t>Haloperidol   krople 100 ml</t>
  </si>
  <si>
    <t>Hidrasec 10 mg, gran. do sporz. zaw. doustnej x 16 saszetek</t>
  </si>
  <si>
    <t>Citra-Lock/S płyn 46,7%/2,5 ml x 2 ampułkostrzykawki</t>
  </si>
  <si>
    <r>
      <t xml:space="preserve">Betahistine 24mg x 20 tabl. / </t>
    </r>
    <r>
      <rPr>
        <b/>
        <i/>
        <sz val="10"/>
        <rFont val="Arial Narrow"/>
        <family val="2"/>
      </rPr>
      <t>nie dopuszcza się opak.60 tabl.</t>
    </r>
  </si>
  <si>
    <r>
      <t xml:space="preserve">Betahistine 16mg x 30 tabl. / </t>
    </r>
    <r>
      <rPr>
        <b/>
        <i/>
        <sz val="10"/>
        <rFont val="Arial Narrow"/>
        <family val="2"/>
      </rPr>
      <t>nie dopuszcza się opak.60 tabl.</t>
    </r>
  </si>
  <si>
    <r>
      <t xml:space="preserve">Blocalcin 120mg x 30 tabl./ </t>
    </r>
    <r>
      <rPr>
        <b/>
        <i/>
        <sz val="10"/>
        <rFont val="Arial Narrow"/>
        <family val="2"/>
      </rPr>
      <t>dopuszcza się tabl.o przedłużonym uwalnianiu</t>
    </r>
  </si>
  <si>
    <r>
      <t xml:space="preserve">Diclofenac tabl. powl. 0.05g x 20 szt./  </t>
    </r>
    <r>
      <rPr>
        <b/>
        <i/>
        <sz val="11"/>
        <rFont val="Arial Narrow"/>
        <family val="2"/>
      </rPr>
      <t>lub</t>
    </r>
    <r>
      <rPr>
        <b/>
        <i/>
        <sz val="10"/>
        <rFont val="Arial Narrow"/>
        <family val="2"/>
      </rPr>
      <t xml:space="preserve"> opak.30 szt. z odpowiednim przeliczeniem ilości</t>
    </r>
  </si>
  <si>
    <r>
      <t xml:space="preserve">Diuramid  tabl. 0,250 x 20 szt./ </t>
    </r>
    <r>
      <rPr>
        <b/>
        <i/>
        <sz val="10"/>
        <rFont val="Arial Narrow"/>
        <family val="2"/>
      </rPr>
      <t>lub opak.30 tabl. z odpowiednim przeliczeniem ilości</t>
    </r>
  </si>
  <si>
    <r>
      <t xml:space="preserve">Formoteroli  fumaras  12mcg x 60 kaps./ </t>
    </r>
    <r>
      <rPr>
        <b/>
        <i/>
        <sz val="10"/>
        <rFont val="Arial Narrow"/>
        <family val="2"/>
      </rPr>
      <t>nie dopuszcza się opak. 120szt.</t>
    </r>
  </si>
  <si>
    <t>Linezolid inj. 0,6g / 300ml x 10 butelek</t>
  </si>
  <si>
    <t>Eliquis 5,0mg x 60 tabl</t>
  </si>
  <si>
    <t>Dobutamine inj. 0,25g x 1 fiol.</t>
  </si>
  <si>
    <t>Pimafucort maść</t>
  </si>
  <si>
    <t>Zentel zawiesina 0,02g/1ml 20 ml</t>
  </si>
  <si>
    <t>Zentel tabl do ssania 0,4 x 1 tabl</t>
  </si>
  <si>
    <t>Neurontin 300mg x 100 kaps.</t>
  </si>
  <si>
    <t>Glukoza subst. 50g</t>
  </si>
  <si>
    <t>Glukoza subst. 75g</t>
  </si>
  <si>
    <r>
      <t xml:space="preserve">Aqua purificata 0,25L / </t>
    </r>
    <r>
      <rPr>
        <b/>
        <sz val="11"/>
        <rFont val="Arial Narrow"/>
        <family val="2"/>
      </rPr>
      <t>do receptury</t>
    </r>
  </si>
  <si>
    <r>
      <t>Aqua purificata 0,1L</t>
    </r>
    <r>
      <rPr>
        <b/>
        <sz val="11"/>
        <rFont val="Arial Narrow"/>
        <family val="2"/>
      </rPr>
      <t xml:space="preserve"> / do receptury</t>
    </r>
  </si>
  <si>
    <t xml:space="preserve">Wazelina biała  100g </t>
  </si>
  <si>
    <t>Zolendronic acid 0,004g/5ml x 1 fiol</t>
  </si>
  <si>
    <t>Zolendronic acid inj. 4mg x 1 szt.</t>
  </si>
  <si>
    <r>
      <t>Flocare Infinity zestawy do worków  do pompy -</t>
    </r>
    <r>
      <rPr>
        <b/>
        <sz val="11"/>
        <rFont val="Arial Narrow"/>
        <family val="2"/>
      </rPr>
      <t xml:space="preserve"> zestaw zgodny z instrukcja obslugi pompy producenta</t>
    </r>
  </si>
  <si>
    <t xml:space="preserve">Glucophage XR  1000 mg x 30  tabl. o przedł. dział.  </t>
  </si>
  <si>
    <t>Thiopental pr. do sporz. roztw. do wstrz. doż. inj 0,5g x 10 fiol.</t>
  </si>
  <si>
    <t>FORMULARZ CENOWY – Zadanie nr 17 – Dostawa leku Thiopenthal</t>
  </si>
  <si>
    <t>Omeprazolum 0,04g inj. x 1 fiol.</t>
  </si>
  <si>
    <t>Ebilfumin 75mg x 10 tabl</t>
  </si>
  <si>
    <r>
      <t xml:space="preserve">Rivastygmina 4,5 x 56 kaps. / </t>
    </r>
    <r>
      <rPr>
        <b/>
        <sz val="11"/>
        <rFont val="Arial Narrow"/>
        <family val="2"/>
      </rPr>
      <t>kaps.twarde</t>
    </r>
  </si>
  <si>
    <r>
      <t>Rivastygmina 3,0 x 56 kaps.</t>
    </r>
    <r>
      <rPr>
        <b/>
        <sz val="11"/>
        <rFont val="Arial Narrow"/>
        <family val="2"/>
      </rPr>
      <t>/ kaps.twarde</t>
    </r>
  </si>
  <si>
    <t>Protaminom sulfuricum  inj.0,05g/5ml x 10amp.</t>
  </si>
  <si>
    <r>
      <t>Saccharum lactis Lactosum monohydricum a 100g</t>
    </r>
    <r>
      <rPr>
        <b/>
        <sz val="11"/>
        <rFont val="Arial Narrow"/>
        <family val="2"/>
      </rPr>
      <t xml:space="preserve"> / substancja recepturowa</t>
    </r>
  </si>
  <si>
    <t>Tardyferon 30tabl. X  80mg</t>
  </si>
  <si>
    <t xml:space="preserve"> </t>
  </si>
  <si>
    <t>Pozycja 75,115, 116, 222  - lek z dopuszczeniami Ministerstwa Zdrowia</t>
  </si>
  <si>
    <t>Pozycje 3-5, 7-13, 15-16, 19-21, 24-26, 34: Zamawiający dopuszcza opakowania stojące; Zamawiający wymaga opakowań z dwoma różnej wielkości portami</t>
  </si>
  <si>
    <t>Fresubin Protein Proszek puszka 300 g (PL)</t>
  </si>
  <si>
    <r>
      <t xml:space="preserve">Fresubin Protein  Energy  drink 200 ml </t>
    </r>
    <r>
      <rPr>
        <b/>
        <sz val="11"/>
        <rFont val="Arial Narrow"/>
        <family val="2"/>
      </rPr>
      <t>różne smaki</t>
    </r>
  </si>
  <si>
    <r>
      <t xml:space="preserve">Fresubin Energy drink  200 ml </t>
    </r>
    <r>
      <rPr>
        <b/>
        <sz val="11"/>
        <rFont val="Arial Narrow"/>
        <family val="2"/>
      </rPr>
      <t>różne smaki</t>
    </r>
  </si>
  <si>
    <t>RAZEM poz. 1 - 11:</t>
  </si>
  <si>
    <r>
      <t xml:space="preserve">Aqua Calcis płyn  </t>
    </r>
    <r>
      <rPr>
        <b/>
        <sz val="11"/>
        <rFont val="Arial Narrow"/>
        <family val="2"/>
      </rPr>
      <t xml:space="preserve"> / substancja recepturowa</t>
    </r>
  </si>
  <si>
    <t>Salmex, (500mcg+50mcg)/daw, pr. do inh. X 60 daw.</t>
  </si>
  <si>
    <t>Fostex 100ug/6ug  x 180 daw.</t>
  </si>
  <si>
    <t>Iprixon Neb, (0,5 mg+2,5 mg)/2,5 ml, roz. do neb. x 20 ampułek</t>
  </si>
  <si>
    <t>Akineton 0,005g/5ml x 5amp.</t>
  </si>
  <si>
    <t xml:space="preserve">Tamsoluzyna 0,4g x 90 kaps. </t>
  </si>
  <si>
    <t xml:space="preserve">Levopront  zawiesina doustna; 10 mg/ml; 150 ml  </t>
  </si>
  <si>
    <t>Angusta 0,025mg x 8 tabl.</t>
  </si>
  <si>
    <t>PreOp, preparat płynny dla pacjentów chirurgicznych, różne smaki , 4 x 200 ml</t>
  </si>
  <si>
    <t>NUMETA G13%E Preterm, emulsja do infuzji.</t>
  </si>
  <si>
    <t>Aprokam   proszek do sporządzania roztworu do wstrzykiwań 0,05 g [x10 fiol.]</t>
  </si>
  <si>
    <t>Ventolin aer. 0,1 mg w dawce x 200 dawek 20 ml</t>
  </si>
  <si>
    <t>Momecutan płyn 100ml</t>
  </si>
  <si>
    <t>Vaborem inj. 1g x 6 amp.</t>
  </si>
  <si>
    <t>Fentanyl WZF inj. 0,5mg/10ml  x 50 amp.</t>
  </si>
  <si>
    <t>Nutrison Protein Advanced    500 ml</t>
  </si>
  <si>
    <t>Jardiance 10mg x 30 tabl. powl</t>
  </si>
  <si>
    <t>Trajenta 5mg x 28 tabl.</t>
  </si>
  <si>
    <t>Atrovent N aerozol 10 ml</t>
  </si>
  <si>
    <t>Berodual płyn roztw do inhalacji  20ml</t>
  </si>
  <si>
    <t>Nutrison  Energy   500 ml</t>
  </si>
  <si>
    <t>Nutrison Advanced Peptisorb  500 ml</t>
  </si>
  <si>
    <t>Nutrison Multi Fibre 1000 ml</t>
  </si>
  <si>
    <t xml:space="preserve">Pozycja 10: Zamawiający wymaga, aby dieta była kompletna, bogatoresztkowa, wysokobiałkowa, dla krytycznie chorych pacjentów, hiperkaloryczna 1,28 kcal/ml;  zawartość białka min. 7,5g/100 ml w tym 1,56g/100 ml glutaminy, 0,28g/100ml argininy; zawartość 6 rodzajów błonnika - frakcje rozpuszczalne i nierozpuszczalne; zawierająca  wyłącznie tłuszcze LCT;  osmolarność maks. 270 mOsm/l; opak.  500ml </t>
  </si>
  <si>
    <t>Pozycja 15: Zamawiający wymaga, aby dieta była kompletna pod względem odżywczym, normalizująca glikemię o niskim indeksie glikemicznym, hiperkaloryczna (1,5 kcal/ml), bogatobiałkowa, oparta na mieszaninie białek sojowego i kazeiny, zawartość białka 7,7g/100 ml, zawierająca 6 rodzajów błonnika rozpuszczalnego i nierozpuszczalnego, zawartość błonnika 1,5g/100 ml, obniżony współczynnik oddechowy (powyżej 46% energii z tłuszczu), dieta z zawartością oleju rybiego, klinicznie wolna od laktozy, bez zawartości fruktozy; opak.  1000ml</t>
  </si>
  <si>
    <t xml:space="preserve">Pozycja 16: Zamawiający wymaga, aby dieta była bezresztkowa, hiperkaloryczna (1,5 kcal/ml), zawierająca mieszaninę białek: serwatkowych, kazeiny, białek soi, białek grochu; zawartość białka min. 6g/100 ml; zawartość DHA+EPA min. 34mg/100 ml; dieta zawierająca 6 naturalnych karotenoidów; opak.  1000 ml </t>
  </si>
  <si>
    <t>Nutridink Protein Omega 3 x 125ml</t>
  </si>
  <si>
    <t>RAZEM poz. 1 - 24:</t>
  </si>
  <si>
    <t>Nutramil Complex Protein x 6 sasz.</t>
  </si>
  <si>
    <t>Versylene NaCl 0,9% Fresenius   roztwór do przepłukiwania 0,9 % [x1000 ml]</t>
  </si>
  <si>
    <t>Versylene NaCl 0,9% Fresenius   roztwór do przepłukiwania 0,9 % [x500 ml]</t>
  </si>
  <si>
    <t>Benelyte roztwór do infuzji but. 500 ml</t>
  </si>
  <si>
    <t>Benelyte roztwór do infuzji but. 100 ml</t>
  </si>
  <si>
    <t>Benelyte roztwór do infuzji but. 250 ml</t>
  </si>
  <si>
    <t>Numeta G 16%E   emulsja do infuzji 500 ml</t>
  </si>
  <si>
    <r>
      <t>Nutridrink Skin Repair</t>
    </r>
    <r>
      <rPr>
        <sz val="11"/>
        <color indexed="10"/>
        <rFont val="Arial Narrow"/>
        <family val="2"/>
      </rPr>
      <t xml:space="preserve"> </t>
    </r>
    <r>
      <rPr>
        <sz val="11"/>
        <rFont val="Arial Narrow"/>
        <family val="2"/>
      </rPr>
      <t xml:space="preserve"> różne smaki  4 x 200 ml</t>
    </r>
  </si>
  <si>
    <t>Hitaxa   roztwór doustny 0,5 mg/ml [x150 ml (butelka)]</t>
  </si>
  <si>
    <t>Feroplex   roztwór doustny 0,04 g/15ml [x20 fiol. po 15 ml]</t>
  </si>
  <si>
    <r>
      <t xml:space="preserve">Zamawiający </t>
    </r>
    <r>
      <rPr>
        <b/>
        <sz val="11"/>
        <color indexed="40"/>
        <rFont val="Arial Narrow"/>
        <family val="2"/>
      </rPr>
      <t>dopuszcza</t>
    </r>
    <r>
      <rPr>
        <b/>
        <sz val="11"/>
        <rFont val="Arial Narrow"/>
        <family val="2"/>
      </rPr>
      <t xml:space="preserve">, aby produkt posiadał trwałość roztworu po przygotowaniu 24 godziny w temp. 2 – 8 </t>
    </r>
    <r>
      <rPr>
        <b/>
        <sz val="11"/>
        <rFont val="Calibri"/>
        <family val="2"/>
      </rPr>
      <t>°</t>
    </r>
    <r>
      <rPr>
        <b/>
        <sz val="11"/>
        <rFont val="Arial Narrow"/>
        <family val="2"/>
      </rPr>
      <t>C,</t>
    </r>
  </si>
  <si>
    <t>Cytotec 200mg x 4 tabl.</t>
  </si>
  <si>
    <t>Prostin VR   inj. 0,5 mg/ml x 5 amp.</t>
  </si>
  <si>
    <t>Salmex, (250mcg+50mcg)/daw, pr. do inh. X 60 daw.</t>
  </si>
  <si>
    <t>Ibuprofen  roztwór do infuzji 0,6 g/100ml  butelka 100 ml</t>
  </si>
  <si>
    <t>Ibuprofen roztwór do infuzji 0,4 g/100ml butelka 100 ml</t>
  </si>
  <si>
    <t>Ibuprofen roztwór do infuzji 0,2g/50ml  butelka 50ml</t>
  </si>
  <si>
    <t>Taromentin 2g+ 0,2g prosz. Do sporz. Roztw. x 1 fiol.</t>
  </si>
  <si>
    <t>Amoxicillin/clavualanic acid 0,600 x 5 fiol.</t>
  </si>
  <si>
    <t>Amoxicillin/clavualanic acid 1,2g x 5 fiol.</t>
  </si>
  <si>
    <t>Cefazolin 1 g x 10 fiol.</t>
  </si>
  <si>
    <t>Pantoprazol 0,04g x 10 fiol.</t>
  </si>
  <si>
    <t>Ferrum Lek syrop 50mg/5ml płyn 100ml</t>
  </si>
  <si>
    <t>Doxycyclinum inj. 100mg/5ml inj. x 10 amp.</t>
  </si>
  <si>
    <r>
      <t xml:space="preserve">Cebion krople 30ml </t>
    </r>
    <r>
      <rPr>
        <b/>
        <sz val="11"/>
        <rFont val="Arial Narrow"/>
        <family val="2"/>
      </rPr>
      <t>NZ</t>
    </r>
  </si>
  <si>
    <r>
      <t xml:space="preserve">Cebion multi 10ml </t>
    </r>
    <r>
      <rPr>
        <b/>
        <sz val="11"/>
        <rFont val="Arial Narrow"/>
        <family val="2"/>
      </rPr>
      <t>NZ</t>
    </r>
  </si>
  <si>
    <r>
      <t xml:space="preserve">Gensulin N 300j.m./3ml x 10 wkł. </t>
    </r>
    <r>
      <rPr>
        <b/>
        <sz val="11"/>
        <color indexed="60"/>
        <rFont val="Arial Narrow"/>
        <family val="2"/>
      </rPr>
      <t>NZ!</t>
    </r>
  </si>
  <si>
    <r>
      <t>Gensulin M 30 3ml x 10 wkł.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</si>
  <si>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r>
      <t>Gensulin R a 3ml x 10wkłl.</t>
    </r>
    <r>
      <rPr>
        <b/>
        <sz val="11"/>
        <rFont val="Arial Narrow"/>
        <family val="2"/>
      </rPr>
      <t xml:space="preserve"> </t>
    </r>
    <r>
      <rPr>
        <b/>
        <sz val="11"/>
        <color indexed="60"/>
        <rFont val="Arial Narrow"/>
        <family val="2"/>
      </rPr>
      <t>NZ!</t>
    </r>
  </si>
  <si>
    <t>Ibum Express   kapsułki miękkie 0,4 g x 24 szt.</t>
  </si>
  <si>
    <t>Cyclo3 Fort x 30 tabl.</t>
  </si>
  <si>
    <t>mucosolvan płyn do inh. 15mg/mlg 100ml</t>
  </si>
  <si>
    <t>Enoxoparin sodium inj. 40mg x 10 amp.-strz.</t>
  </si>
  <si>
    <t>Enoxoparin sodium inj. 60mg x 10 amp.-strz.</t>
  </si>
  <si>
    <t>Enoxoparin sodium inj. 80mg x 10 amp.-strz.</t>
  </si>
  <si>
    <t>Adenocor  3mg/ml x 6amp. a 2ml</t>
  </si>
  <si>
    <t>RAZEM poz. 1 - 57:</t>
  </si>
  <si>
    <t>Infatrini Peptisorb, prepart odżywczy dla niemowląt od urodzenia                   i dzieci, 4 x 200 ml</t>
  </si>
  <si>
    <t>Atorvastatyna 40 mg x 30 tabl.</t>
  </si>
  <si>
    <t>Atorvastatyna 10 mg x 30 tabl.</t>
  </si>
  <si>
    <t>Bebilon Nutriton proszek 135g</t>
  </si>
  <si>
    <t>Pozycje 9, 13, 15: Zamawiający dopuszcza wycenę za opakowanie pod warunkiem czytelnego wpisania wymaganej ilości tj. poz.9 - 200 opak., poz.15 - 4 opak., poz.15 - 100 opak.</t>
  </si>
  <si>
    <t>RAZEM poz. 1 -15:</t>
  </si>
  <si>
    <t>Calcium syrop 150ml</t>
  </si>
  <si>
    <t>Gastrotuss Baby  Syrop przeciwrefluksowy, 180ml</t>
  </si>
  <si>
    <t>Fraxiparine 2850j.m./0,3ml x 10 amp-strz</t>
  </si>
  <si>
    <t>Dificlir 200mg x 20 tabl. powl.</t>
  </si>
  <si>
    <t>FORMULARZ CENOWY - Zadanie nr 41 - Dostawa leku Dificlir</t>
  </si>
  <si>
    <t xml:space="preserve">Forxiga  10mg  x  28 tabl </t>
  </si>
  <si>
    <t>Xigduo (5 mg+1000 mg) x 60 tabl. powl .</t>
  </si>
  <si>
    <t>RAZEM poz. 1-16:</t>
  </si>
  <si>
    <t>Skudexa  25mg/75mg x 20 tabl.</t>
  </si>
  <si>
    <t>Letrox  125 mcg x 50 tabl.</t>
  </si>
  <si>
    <t>RAZEM poz. 1 - 23:</t>
  </si>
  <si>
    <t>Hepa-Merz granulat 3000 sasz. A 54g x 30 szt.</t>
  </si>
  <si>
    <t>Euthyrox N  25mcg x  50 tabl.</t>
  </si>
  <si>
    <t>Euthyrox N 75 mcg x 50 tabl.</t>
  </si>
  <si>
    <t>Euthyrox N  100 mcg x 50 tabl.</t>
  </si>
  <si>
    <t>Euthyrox N 50 mcg  x 50 tabl.</t>
  </si>
  <si>
    <t xml:space="preserve">Apap Forte 200mg/5ml zaw. doustn. </t>
  </si>
  <si>
    <t>PectoDrill 50mg/ml</t>
  </si>
  <si>
    <t>Petit Drill syrop, 125 ml</t>
  </si>
  <si>
    <t>Kaldyum 600mg x 100 tabl.</t>
  </si>
  <si>
    <t>Kalipoz prol. 0,75g  x 30 tabl.</t>
  </si>
  <si>
    <r>
      <rPr>
        <sz val="11"/>
        <rFont val="Arial Narrow"/>
        <family val="2"/>
      </rPr>
      <t>Glucosum 20% 10ml x 10 amp.</t>
    </r>
    <r>
      <rPr>
        <sz val="11"/>
        <color indexed="10"/>
        <rFont val="Arial Narrow"/>
        <family val="2"/>
      </rPr>
      <t xml:space="preserve"> </t>
    </r>
    <r>
      <rPr>
        <b/>
        <sz val="11"/>
        <color indexed="10"/>
        <rFont val="Arial Narrow"/>
        <family val="2"/>
      </rPr>
      <t>NZ!</t>
    </r>
  </si>
  <si>
    <r>
      <t xml:space="preserve">Glucosum 40% inj. 10 ml x 10 amp. </t>
    </r>
    <r>
      <rPr>
        <b/>
        <sz val="11"/>
        <color indexed="10"/>
        <rFont val="Arial Narrow"/>
        <family val="2"/>
      </rPr>
      <t>NZ!</t>
    </r>
  </si>
  <si>
    <t>Octaplex   proszek i rozpuszczalnik do sporządzania roztworu do wstrzykiwań 500 j.m. x1 zest.</t>
  </si>
  <si>
    <t>Zavicefta
proszek do sporządzania koncentratu roztworu do infuzji; 0,5 g + 2 g (1 fiol. zawiera: 2 g ceftazydymu, 0,5 g awibaktamu); 10 fiol.</t>
  </si>
  <si>
    <t>Zinforo
proszek do sporządzania koncentratu roztworu do infuzji; 600 mg; 10 fiol.</t>
  </si>
  <si>
    <t>Salbetan (0,64 mg + 20 mg/g), roztwór na skórę, 100 ml</t>
  </si>
  <si>
    <t>Diprosalic maść 15,0g</t>
  </si>
  <si>
    <t>Momecutan krem 50,0g</t>
  </si>
  <si>
    <t>Momecutan maść 100g</t>
  </si>
  <si>
    <t>Glosal spray 25ml/250dawek</t>
  </si>
  <si>
    <t>Xenna balance Junior sasz. X 30 szt.</t>
  </si>
  <si>
    <t>Hidrasec 10mg sasz. (gran. do sporz. zaw. doust),                         x 16 saszetek</t>
  </si>
  <si>
    <t>Hidrasec 30 mg  sasz. (gran. do sporz.  zaw. doust.)        x 16 saszetek</t>
  </si>
  <si>
    <t>Infectoscab 5% krem 60g</t>
  </si>
  <si>
    <t>Immuven proszek 780g (różne smaki)</t>
  </si>
  <si>
    <t>Mydrane roz. do wstrz. ( 0,2 mg tropikamidu, 3,1 mg chlorowodorku fenylefryny, 10 mg chlorowodorku lidokainy) x  20 amp. a 0,6 ml</t>
  </si>
  <si>
    <t>RAZEM poz. 1 - 37:</t>
  </si>
  <si>
    <t xml:space="preserve">DaFurag   zawiesina doustna; 10 mg/ml; 140 ml  </t>
  </si>
  <si>
    <t>Amiocordin inj. 50mg/1ml x 5 amp.a 3,ml</t>
  </si>
  <si>
    <t>Paracetamol 0,5 tabl. x 50 tabl.</t>
  </si>
  <si>
    <t>Famotydyna Ranigast 20mg x 20 tabl.</t>
  </si>
  <si>
    <r>
      <t>Wazelina biała  500g/</t>
    </r>
    <r>
      <rPr>
        <b/>
        <sz val="11"/>
        <rFont val="Arial Narrow"/>
        <family val="2"/>
      </rPr>
      <t>substancja recepturowa</t>
    </r>
  </si>
  <si>
    <r>
      <t xml:space="preserve">Wazelina biała  100g / </t>
    </r>
    <r>
      <rPr>
        <b/>
        <sz val="11"/>
        <rFont val="Arial Narrow"/>
        <family val="2"/>
      </rPr>
      <t>substancja recepturowa</t>
    </r>
  </si>
  <si>
    <t xml:space="preserve">Tygaciclinum
 pr. do sporz. roztw. do infuzji  50 mg   x 10 fiolek </t>
  </si>
  <si>
    <t>Accofil 0,3mg/0,5ml x 1 ampułkostrzykawka</t>
  </si>
  <si>
    <t>Accofil 0,48mg/0,5ml x 1 ampułkostrzykawka</t>
  </si>
  <si>
    <t xml:space="preserve">Alkala T  x 100 tabl. </t>
  </si>
  <si>
    <t>Bisacodyl VP x 30 tabl. dojel.</t>
  </si>
  <si>
    <t>Carzap 16 mg x 28 tabl.</t>
  </si>
  <si>
    <t>Flegamina syrop 125 ml</t>
  </si>
  <si>
    <r>
      <t xml:space="preserve">Pozycja  </t>
    </r>
    <r>
      <rPr>
        <b/>
        <sz val="11"/>
        <color indexed="50"/>
        <rFont val="Arial Narrow"/>
        <family val="2"/>
      </rPr>
      <t>252</t>
    </r>
    <r>
      <rPr>
        <b/>
        <sz val="11"/>
        <rFont val="Arial Narrow"/>
        <family val="2"/>
      </rPr>
      <t xml:space="preserve"> - LactoDr.</t>
    </r>
  </si>
  <si>
    <t>Doreta 75mg/650mg x 60 tabl</t>
  </si>
  <si>
    <t xml:space="preserve">Entresto 24mg+26mg x </t>
  </si>
  <si>
    <t>Gutron 2,5mg x 20 tabl.</t>
  </si>
  <si>
    <t xml:space="preserve">Hepa-Merz 3000 granulat do sporządzania roztworu doustnego; 3 g; 30 saszetek 5 g </t>
  </si>
  <si>
    <t>Ivabradine  5 mg x 56 tabl. powl.</t>
  </si>
  <si>
    <t>Kerendia 10mg  x 28 tabl.</t>
  </si>
  <si>
    <t>Lipanthyl Supra 267mg x tabl. powl</t>
  </si>
  <si>
    <t>Lipanthyl 160mg x 30 tabl.powl.</t>
  </si>
  <si>
    <t xml:space="preserve">Lipegis  10 mg x 30 tabl. </t>
  </si>
  <si>
    <t>Insulina Liprolog 100 j.m./ml roztw. do wstrz. we wkładzie 3 ml x 10 sztuk</t>
  </si>
  <si>
    <t>Lonamo 100mg x 28 tabl</t>
  </si>
  <si>
    <t>Prokit 50 mg x 40 tabl. powl.</t>
  </si>
  <si>
    <t>Sirdalud 4 mg  x 30 tabl.</t>
  </si>
  <si>
    <t>Trifas 200 mg x 20 tabl.</t>
  </si>
  <si>
    <t>Igantet roztw. do wstrzyk; 250 j.m./ml x1 ampułkostrzykawka  a 1 ml</t>
  </si>
  <si>
    <t>FORMULARZ CENOWY – Zadanie nr 5 – Dostawa Albumin i immunoglobuliny przeciwtężcowej ludzkiej</t>
  </si>
  <si>
    <t>Cardura XL tabl. o zmodyfik. Uwaln. 4 mg x 30 tabl.</t>
  </si>
  <si>
    <t>Novothyral t00 mcg + 20 mcg,  X 100 Tabl.</t>
  </si>
  <si>
    <t>Novothyral  75 mcg + 15 mcg x 100 tabl.</t>
  </si>
  <si>
    <t xml:space="preserve">Evertas system transdermalny, plaster                                                    (4,6 mg/24 h - 6,9 mg w plastrze)  x 30 szt.  </t>
  </si>
  <si>
    <t>Evertas system transdermalny, plaster; 9,5 mg/24 h                        (1 plaster 9,2 cm2 zawier. 13,8 mg rywastygminy)                     x 30 plastrów</t>
  </si>
  <si>
    <t>Fraxiparine 3800j.m./0,4ml x 10 amp-strz</t>
  </si>
  <si>
    <t>Fraxiparine 5700j.m./0,6ml x 10 amp-strz</t>
  </si>
  <si>
    <t>Fraxiparine 7600j.m./0,8ml x 10 amp-strz</t>
  </si>
  <si>
    <t>Razem poz. 1-4:</t>
  </si>
  <si>
    <t>Prove Dye 0,5% inj. amp.a 2 ml x 5 szt.</t>
  </si>
  <si>
    <t>Ampres roztw. do wstrzyk inj. 10mg/ml x 10amp. a  5ml</t>
  </si>
  <si>
    <t xml:space="preserve">Prilotekal roztw. do wstrzyk. 20 mg/ml; 10 amp.a  5 ml </t>
  </si>
  <si>
    <t xml:space="preserve">Nalpain roztwór do wstrzykiwań; 10 mg/ml; 10 amp. 2 ml </t>
  </si>
  <si>
    <t>Prove blue 0,5% inj 5mg/ml amp. a 2ml x 5 szt.</t>
  </si>
  <si>
    <t>Luteina 200mg x 30 tabl dopochwowych</t>
  </si>
  <si>
    <t>Heparinum WZF roztw. do wstrz.(5000 j.m./ml) - 10 fiolek 5 ml</t>
  </si>
  <si>
    <t>Arginilan prosz. x 14 sasz. różne smaki</t>
  </si>
  <si>
    <t>szt</t>
  </si>
  <si>
    <t>Razem poz. 1 - 21:</t>
  </si>
  <si>
    <t>Monural gran. do sporz. Roztw.  Doust.; 3 g; x 1 saszetka</t>
  </si>
  <si>
    <t>Ultibro Breenzhaler  85mcg / 43mcg x30 kaps. + 1 inhalator</t>
  </si>
  <si>
    <t>Entresto 97/103mg x 56 tabl.</t>
  </si>
  <si>
    <t>Entresto 49/51mg x 56 tabl.</t>
  </si>
  <si>
    <t>Xydalba
prosz. do sporz.  Konc. Roztw. do infuzji; 500 mg; 1 fiol.</t>
  </si>
  <si>
    <t>Thiopental pr. do sporz. roztw. do wstrz. doż. inj 1,0g x 10 fiol</t>
  </si>
  <si>
    <t>op.</t>
  </si>
  <si>
    <t>Eliquis 2,5mg x 60 tabl Asclepios</t>
  </si>
  <si>
    <t>Aplikator do Lidocainy w spray'u x 100 szt.</t>
  </si>
  <si>
    <t>Human Albumin 20%  10ml</t>
  </si>
  <si>
    <t>Ketanest 10 inj. 20ml x 5 amp.</t>
  </si>
  <si>
    <t>Pozycje nr 5-7: Zamawiający dopuszcza, by lek był zarejestrowany we wskazaniu: choroby układu nerwowego i choroby oczu.</t>
  </si>
  <si>
    <t>RAZEM poz. 1 - 10:</t>
  </si>
  <si>
    <t xml:space="preserve">Metypred 4mg x 30 tabl. </t>
  </si>
  <si>
    <t xml:space="preserve">Solu-Medrol. 0,5g/ 8ml </t>
  </si>
  <si>
    <t xml:space="preserve">Metypred 16mg x 30 tabl. </t>
  </si>
  <si>
    <t xml:space="preserve">Posaconazole zawiesina 40mg/1ml 105ml </t>
  </si>
  <si>
    <t>Scopolan 10 mg x 6 czopków</t>
  </si>
  <si>
    <t>Ospen 750.000 j.m./5 ml zaw. doust, 150 ml</t>
  </si>
  <si>
    <t>FORMULARZ CENOWY – Zadanie nr 29 – Dostawa Leku  Immunoglobulinus intravenosus- Lek stosowany w programie lekowym  B67</t>
  </si>
  <si>
    <r>
      <t>Empesin koncentrat do sporządzania roztworu do infuzji; 20 j.m./ml (40 j.m./2 ml); 5 amp. 2 ml</t>
    </r>
    <r>
      <rPr>
        <b/>
        <sz val="11"/>
        <rFont val="Arial Narrow"/>
        <family val="2"/>
      </rPr>
      <t xml:space="preserve"> </t>
    </r>
  </si>
  <si>
    <r>
      <t>Immunoglobulinus intravenosus, roztwór 10%, zawartość IgG ≥ 97%, zawartość IgA ≤ 0,1 mg/ml, stabilizator sorbitol, dawka: 5g, 10g,   w zależności od potrzeb zamawiającego.</t>
    </r>
    <r>
      <rPr>
        <b/>
        <sz val="11"/>
        <rFont val="Arial Narrow"/>
        <family val="2"/>
      </rPr>
      <t>Lek do stosowania poza programami lekowym</t>
    </r>
  </si>
  <si>
    <t>Galvus 50 mg x 28 tabl</t>
  </si>
  <si>
    <t>Recarbrio 500 mg/500 mg/250 mg prosz. do sporz. roztw. do infuzji x 25 fiol</t>
  </si>
  <si>
    <t>Zerbaxa prosz. do sporz. koncentr. roztw. do infuzji;              1 g + 0,5 g  x 10 fiol.</t>
  </si>
  <si>
    <r>
      <t>Gąbka Geramycin 2mg/cm</t>
    </r>
    <r>
      <rPr>
        <sz val="11"/>
        <rFont val="Calibri"/>
        <family val="2"/>
      </rPr>
      <t>² 10x10cm x 0,5 cm</t>
    </r>
  </si>
  <si>
    <t>Curosurf zaw. do stos. dotch. i dooskrzel.(80 mg/ml) - 2 fiolki x 1,5 ml</t>
  </si>
  <si>
    <t>RAZEM poz. 1 - 12:</t>
  </si>
  <si>
    <t>Biphozyl płyn 5000ml x 2 worki</t>
  </si>
  <si>
    <t>Regiocid płyn 5000ml x 2 worki</t>
  </si>
  <si>
    <t>RAZEM poz. 1 - 26:</t>
  </si>
  <si>
    <t>Buccolam roztw. do stos. w j. ustnej(10 mg/2 ml) - 4 amp.-strzyk. 2 ml</t>
  </si>
  <si>
    <t xml:space="preserve">Vesoligo 10mg x 30 tabl. powl </t>
  </si>
  <si>
    <t>RAZEM poz. 1 - 80:</t>
  </si>
  <si>
    <t>Pozycje nr 2-4: Zamawiający dopuszcza, by lek był zarejestrowany we wskazaniu: choroby układu nerwowego i choroby oczu.</t>
  </si>
  <si>
    <t>Nutramigen 1 LGG proszek 425g</t>
  </si>
  <si>
    <r>
      <t xml:space="preserve">Isoptin SR tbal. powl. 120 mg x 40 tabl. </t>
    </r>
    <r>
      <rPr>
        <b/>
        <sz val="11"/>
        <rFont val="Arial Narrow"/>
        <family val="2"/>
      </rPr>
      <t>NZ!</t>
    </r>
  </si>
  <si>
    <r>
      <t xml:space="preserve">Ammonium sulfobituminicum </t>
    </r>
    <r>
      <rPr>
        <b/>
        <sz val="11"/>
        <rFont val="Arial Narrow"/>
        <family val="2"/>
      </rPr>
      <t xml:space="preserve"> / substancja recepturowa</t>
    </r>
  </si>
  <si>
    <r>
      <t xml:space="preserve">Anaesthesinum - Benzocainum  </t>
    </r>
    <r>
      <rPr>
        <b/>
        <sz val="11"/>
        <rFont val="Arial Narrow"/>
        <family val="2"/>
      </rPr>
      <t>/ substancja recepturowa</t>
    </r>
  </si>
  <si>
    <r>
      <t>Argentum nitricum</t>
    </r>
    <r>
      <rPr>
        <b/>
        <sz val="11"/>
        <rFont val="Arial Narrow"/>
        <family val="2"/>
      </rPr>
      <t xml:space="preserve">  / substancja recepturowa</t>
    </r>
  </si>
  <si>
    <r>
      <t xml:space="preserve">Betadine 1000ml płyn </t>
    </r>
    <r>
      <rPr>
        <b/>
        <sz val="11"/>
        <rFont val="Arial Narrow"/>
        <family val="2"/>
      </rPr>
      <t>NZ!</t>
    </r>
  </si>
  <si>
    <r>
      <t>Ondansetron inj. 0,002mg/1ml  amp.a 2ml x 5 amp ACCORD</t>
    </r>
    <r>
      <rPr>
        <b/>
        <sz val="11"/>
        <rFont val="Arial Narrow"/>
        <family val="2"/>
      </rPr>
      <t xml:space="preserve"> NZ!</t>
    </r>
  </si>
  <si>
    <r>
      <t xml:space="preserve">Eucerinum bezwodne, skład 1kg: (cholesterol 30g, alkohol cetylowy 50g, wazelina biała 920g)  </t>
    </r>
    <r>
      <rPr>
        <b/>
        <sz val="11"/>
        <rFont val="Arial Narrow"/>
        <family val="2"/>
      </rPr>
      <t>/ substancja recepturowa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NZ! </t>
    </r>
  </si>
  <si>
    <t xml:space="preserve">Glucophage XR  500 mg x 30  tabl. o przedł. dział.    </t>
  </si>
  <si>
    <r>
      <t xml:space="preserve">Bupivacaina Spinal 0,5% Heavy inj. 0,02g/4ml x 5 amp. </t>
    </r>
    <r>
      <rPr>
        <b/>
        <sz val="11"/>
        <rFont val="Arial Narrow"/>
        <family val="2"/>
      </rPr>
      <t>// jałowe blistry NZ</t>
    </r>
  </si>
  <si>
    <t>Zamawiający wymaga:</t>
  </si>
  <si>
    <t>Smoczki do stosowania z preparatami gotowymi do spożycia                   dla noworodków od urodzenia(+ smoczki dla wcześniaków                                     i standard)</t>
  </si>
  <si>
    <t xml:space="preserve">    </t>
  </si>
  <si>
    <t>RAZEM poz. 1 - 147:</t>
  </si>
  <si>
    <t xml:space="preserve">  </t>
  </si>
  <si>
    <t>Insulin Aspart roztwór do wstrzykiwaczy 100/1ml a 3ml SoloStar x 10 penów.</t>
  </si>
  <si>
    <r>
      <t xml:space="preserve">Immunoglobulinus intravenosus, roztwór 10%, zawartość IgG ≥ 95-98%, zawartość IgA ≤ 0,14 mg/ml, stabilizator glicyna, dawka:1g, 2,5g, 5g, 10g, 20g, w zależności od potrzeb zamawiającego, posiadający wskazania w leczeniu małopłytkowości. </t>
    </r>
    <r>
      <rPr>
        <b/>
        <sz val="11"/>
        <rFont val="Arial Narrow"/>
        <family val="2"/>
      </rPr>
      <t>Lek stosowany w programie lekowym  B67</t>
    </r>
  </si>
  <si>
    <t xml:space="preserve">Pozycje 11, 12: Zamawiający dopuszcza wycenę preparatów w opakowaniu x 60 tabl. pod warunkiem czytelnego wpisania wymaganej ilości opakowań . 
</t>
  </si>
  <si>
    <t>Nimbex inj.2mg/1ml amp a 5 ml x 5 szt</t>
  </si>
  <si>
    <t>Nimbex inj.2mg/1ml  amp. a 2,5ml x 5 szt.</t>
  </si>
  <si>
    <t xml:space="preserve">Zamawiający wyraża zgodę na na wycenę 20 opakowań HandiHaler (poz. 15) do Spiriva (poz. 7) - na 1 op. Spirivy x 90 tabl. przypadają 3 HandiHaler tj. do pozycji 7 należy wycenić 15 sztuk + 5 sztuk z poz.15.
</t>
  </si>
  <si>
    <t>Berodual N aer. (0,05mg+0,021mg)/daw. x 200 daw.</t>
  </si>
  <si>
    <r>
      <t>Yanimo Respimat płyn 2,5</t>
    </r>
    <r>
      <rPr>
        <sz val="11"/>
        <rFont val="Calibri"/>
        <family val="2"/>
      </rPr>
      <t>µg</t>
    </r>
    <r>
      <rPr>
        <sz val="11"/>
        <rFont val="Arial Narrow"/>
        <family val="2"/>
      </rPr>
      <t>+2,5 µg  x 30 dawek+ inhalator</t>
    </r>
  </si>
  <si>
    <t>Humana HN proszek 300g</t>
  </si>
  <si>
    <t>FORMULARZ CENOWY – Zadanie nr 16 – Dostawa BCG-Medac</t>
  </si>
  <si>
    <t>FORMULARZ CENOWY – Zadanie nr 18 – Dostawa Umeklidinium / wilaternol</t>
  </si>
  <si>
    <t>FORMULARZ CENOWY –Zadanie nr 23 - dostawa leku Neoparin</t>
  </si>
  <si>
    <t>FORMULARZ CENOWY – Zadanie nr 28 – Dostawa insuliny</t>
  </si>
  <si>
    <t>FORMULARZ CENOWY - Zadanie nr 39 - Dostawa leków</t>
  </si>
  <si>
    <t>FORMULARZ CENOWY - Zadanie nr 40 - Dostawa Leków</t>
  </si>
  <si>
    <t>FORMULARZ CENOWY - Zadanie nr 42 - Dostawa leku Forxiga</t>
  </si>
  <si>
    <t xml:space="preserve">FORMULARZ CENOWY - Zadanie nr 43 - Dostawa leku  Xigduo </t>
  </si>
  <si>
    <t>FORMULARZ CENOWY - Zadanie nr 44 - Dostawa leku  Empesin</t>
  </si>
  <si>
    <t>FORMULARZ CENOWY - Zadanie nr 45 - Dostawa leku Octaplex</t>
  </si>
  <si>
    <t xml:space="preserve">FORMULARZ CENOWY - Zadanie nr 46 - Dostawa leku Tygacyclinum </t>
  </si>
  <si>
    <t>FORMULARZ CENOWY - Zadanie nr 49 - Dostawa leków Zerbaxa i Recarbrio</t>
  </si>
  <si>
    <t>FORMULARZ CENOWY - Zadanie nr 50 - Dostawa leku Xydalba</t>
  </si>
  <si>
    <t>Midazolam 5mg/5ml x 5 amp</t>
  </si>
  <si>
    <t>Midazolam 15mg/3ml x 5 amp</t>
  </si>
  <si>
    <t>Midazolam 50mg/10ml x 5 amp</t>
  </si>
  <si>
    <t>Segosana kapsłuki twarde 30 mg x 10 kaps</t>
  </si>
  <si>
    <t>RAZEM poz. 1 - 9:</t>
  </si>
  <si>
    <t>Liprolog Kwikpen 200U/ml x 5 wstrzykiwaczy</t>
  </si>
  <si>
    <t xml:space="preserve">FORMULARZ CENOWY - Zadanie nr 51 - Dostawa Kontrastów do TK </t>
  </si>
  <si>
    <t>Gastrografin (660mg+100m g)/mg. roztwór doustny i doodbytniczy  a 100ml x 10 flakonów</t>
  </si>
  <si>
    <t xml:space="preserve">Niejonowy środek kontrastowy do badań TK o stężeniu 370 (iopramidum) 768,86 mg/ml x 10 but po 100 ml
</t>
  </si>
  <si>
    <t>Niejonowy środek kontrastowy do badań TK o stężeniu 370 (iopramidum) 768,86 mg/ml x 8 but po 500 ml</t>
  </si>
  <si>
    <t>FORMULARZ CENOWY - Zadanie nr 52 - Dostawa leku Bridion</t>
  </si>
  <si>
    <t xml:space="preserve">Bridion inj. 0,2mg/2ml x 10 fiol </t>
  </si>
  <si>
    <t xml:space="preserve">Hepa Merz 300 granulat </t>
  </si>
  <si>
    <t>Dilzem Retard 90mg  x 30 tabl. Powl</t>
  </si>
  <si>
    <t>Reasec (2,5 mg+25 µg )x 20 tabl.</t>
  </si>
  <si>
    <t>RAZEM poz. 1 - 385:</t>
  </si>
  <si>
    <t>Załącznik 2.1 do SWZ</t>
  </si>
  <si>
    <t>załącznik 2.2 do SWZ</t>
  </si>
  <si>
    <t>RAZEM poz. 1 - 240:</t>
  </si>
  <si>
    <t>Załącznik 2.3 do SWZ</t>
  </si>
  <si>
    <t>Załącznik 2.4 do SWZ</t>
  </si>
  <si>
    <t>Załącznik 2.5 do SWZ</t>
  </si>
  <si>
    <t>Załącznik 2.6 do SWZ</t>
  </si>
  <si>
    <t>Załącznik 2.7 do SWZ</t>
  </si>
  <si>
    <t>Załącznik 2.8 do SWZ</t>
  </si>
  <si>
    <t>Załącznik 2.9 do SWZ</t>
  </si>
  <si>
    <t>Załącznik 2.10 do SWZ</t>
  </si>
  <si>
    <t>Załącznik 2.11 do SWZ</t>
  </si>
  <si>
    <t>Załącznik 2.12 do SWZ</t>
  </si>
  <si>
    <t>Załącznik 2.13 do SWZ</t>
  </si>
  <si>
    <t>Załącznik 2.14 do SWZ</t>
  </si>
  <si>
    <t>Załącznik 2.15 do SWZ</t>
  </si>
  <si>
    <t>Załącznik 2.16 do SWZ</t>
  </si>
  <si>
    <t>Załącznik 2.17 do SWZ</t>
  </si>
  <si>
    <t>Załącznik 2.18 do SWZ</t>
  </si>
  <si>
    <t>Załącznik 2.19 do SWZ</t>
  </si>
  <si>
    <t>Załącznik 2.20 do SWZ</t>
  </si>
  <si>
    <t>Załącznik 2.21 do SWZ</t>
  </si>
  <si>
    <t>Załącznik 2.22 do SWZ</t>
  </si>
  <si>
    <t>Załącznik 2.23 do SWZ</t>
  </si>
  <si>
    <t>Załącznik 2.24 do SWZ</t>
  </si>
  <si>
    <t>Załącznik 2.25 do SWZ</t>
  </si>
  <si>
    <t>Załącznik 2.26 do SWZ</t>
  </si>
  <si>
    <t>Załącznik 2.27 do SWZ</t>
  </si>
  <si>
    <t>Załącznik 2.28 do SWZ</t>
  </si>
  <si>
    <t>Załącznik 2.29 do SWZ</t>
  </si>
  <si>
    <t>Załącznik 2.30 do SWZ</t>
  </si>
  <si>
    <t>Załącznik 2.31 do SWZ</t>
  </si>
  <si>
    <t>Załącznik 2.32 do SWZ</t>
  </si>
  <si>
    <t>Załącznik 2.33 do SWZ</t>
  </si>
  <si>
    <t>Załącznik 2.34 do SWZ</t>
  </si>
  <si>
    <t>Załącznik 2.35 do SWZ</t>
  </si>
  <si>
    <t>Załącznik 2.36 do SWZ</t>
  </si>
  <si>
    <t>Załącznik 2.37 do SWZ</t>
  </si>
  <si>
    <t>załącznik 2.38 do SWZ</t>
  </si>
  <si>
    <t>załącznik 2.39 do SWZ</t>
  </si>
  <si>
    <t>załącznik 2.40 do SWZ</t>
  </si>
  <si>
    <t>załącznik 2.41 do SWZ</t>
  </si>
  <si>
    <t>załącznik 2.42 do SWZ</t>
  </si>
  <si>
    <t>załącznik 2.43 do SWZ</t>
  </si>
  <si>
    <t>załącznik 2.44 do SWZ</t>
  </si>
  <si>
    <t>załącznik 2.45 do SWZ</t>
  </si>
  <si>
    <t>załącznik 2.46 do SWZ</t>
  </si>
  <si>
    <t>FORMULARZ CENOWY - Zadanie nr 47 - Dostawa leku Zavicefta</t>
  </si>
  <si>
    <t>załącznik 2.47 do SWZ</t>
  </si>
  <si>
    <t>załącznik 2.48 do SWZ</t>
  </si>
  <si>
    <t>załącznik 2.49 do SWZ</t>
  </si>
  <si>
    <t>załącznik 2.50 do SWZ</t>
  </si>
  <si>
    <t>Razem poz. 1-3:</t>
  </si>
  <si>
    <t>załącznik 2.51 do SWZ</t>
  </si>
  <si>
    <t>załącznik 2.52 do SWZ</t>
  </si>
  <si>
    <t xml:space="preserve">Pozycja. 110 i 111 - a) lek w  formie  gotowego roztworu do infuzji, nie zawierającym w swoim składzie glukozy jako substancji pomocniczej //  Cyprofloxacyny w postaci monowodzianu chlorowodorku cyprofloksacyny
b) opakowania z 2 niezależnymi portami zabezpieczonymi zatyczkami ze strzałkami,  
c) opakowania wyposażone w dwa oddzielne, niezależne sterylne porty nie wymagające dezynfekcji przed pierwszym użyciem </t>
  </si>
  <si>
    <t>Formularz cenowy - Zadanie nr 48 - dostawa Immunoglobuliny</t>
  </si>
  <si>
    <t>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</si>
</sst>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  <numFmt numFmtId="176" formatCode="0.000"/>
    <numFmt numFmtId="177" formatCode="0.0000"/>
    <numFmt numFmtId="178" formatCode="0.0"/>
  </numFmts>
  <fonts count="119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8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color indexed="40"/>
      <name val="Arial Narrow"/>
      <family val="2"/>
    </font>
    <font>
      <b/>
      <strike/>
      <sz val="11"/>
      <name val="Arial Narrow"/>
      <family val="2"/>
    </font>
    <font>
      <i/>
      <sz val="10"/>
      <name val="Arial Narrow"/>
      <family val="2"/>
    </font>
    <font>
      <b/>
      <sz val="11"/>
      <color indexed="50"/>
      <name val="Arial Narrow"/>
      <family val="2"/>
    </font>
    <font>
      <b/>
      <sz val="11"/>
      <color indexed="60"/>
      <name val="Arial Narrow"/>
      <family val="2"/>
    </font>
    <font>
      <b/>
      <u val="single"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b/>
      <sz val="11"/>
      <name val="Calibri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11"/>
      <color indexed="51"/>
      <name val="Arial Narrow"/>
      <family val="2"/>
    </font>
    <font>
      <b/>
      <sz val="11"/>
      <color indexed="51"/>
      <name val="Arial Narrow"/>
      <family val="2"/>
    </font>
    <font>
      <sz val="12"/>
      <color indexed="40"/>
      <name val="Arial Narrow"/>
      <family val="2"/>
    </font>
    <font>
      <sz val="11"/>
      <color indexed="40"/>
      <name val="Arial Narrow"/>
      <family val="2"/>
    </font>
    <font>
      <sz val="12"/>
      <color indexed="10"/>
      <name val="Arial Narrow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i/>
      <sz val="10.5"/>
      <color indexed="30"/>
      <name val="Arial Narrow"/>
      <family val="2"/>
    </font>
    <font>
      <sz val="10"/>
      <color indexed="8"/>
      <name val="Arial"/>
      <family val="2"/>
    </font>
    <font>
      <sz val="11"/>
      <color indexed="30"/>
      <name val="Arial Narrow"/>
      <family val="2"/>
    </font>
    <font>
      <sz val="10"/>
      <color indexed="3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11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rgb="FF00B0F0"/>
      <name val="Arial Narrow"/>
      <family val="2"/>
    </font>
    <font>
      <sz val="11"/>
      <color rgb="FF00B050"/>
      <name val="Arial Narrow"/>
      <family val="2"/>
    </font>
    <font>
      <sz val="11"/>
      <color rgb="FF00B0F0"/>
      <name val="Arial Narrow"/>
      <family val="2"/>
    </font>
    <font>
      <b/>
      <sz val="11"/>
      <color rgb="FF00B0F0"/>
      <name val="Arial Narrow"/>
      <family val="2"/>
    </font>
    <font>
      <sz val="12"/>
      <color rgb="FFFF0000"/>
      <name val="Arial Narrow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1"/>
      <color rgb="FF00B050"/>
      <name val="Arial Narrow"/>
      <family val="2"/>
    </font>
    <font>
      <i/>
      <sz val="10.5"/>
      <color rgb="FF0070C0"/>
      <name val="Arial Narrow"/>
      <family val="2"/>
    </font>
    <font>
      <sz val="10"/>
      <color theme="1"/>
      <name val="Arial"/>
      <family val="2"/>
    </font>
    <font>
      <sz val="10"/>
      <color rgb="FFFF0000"/>
      <name val="Arial Narrow"/>
      <family val="2"/>
    </font>
    <font>
      <sz val="11"/>
      <color rgb="FF0070C0"/>
      <name val="Arial Narrow"/>
      <family val="2"/>
    </font>
    <font>
      <sz val="10"/>
      <color rgb="FF0070C0"/>
      <name val="Arial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1"/>
      <color rgb="FFC0000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30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75" fillId="0" borderId="0">
      <alignment/>
      <protection/>
    </xf>
    <xf numFmtId="0" fontId="86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7" fillId="32" borderId="8" applyNumberFormat="0" applyProtection="0">
      <alignment horizontal="left" vertical="center" indent="1"/>
    </xf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1" fillId="34" borderId="0" applyNumberFormat="0" applyBorder="0" applyAlignment="0" applyProtection="0"/>
  </cellStyleXfs>
  <cellXfs count="6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9" fontId="2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10" fillId="35" borderId="12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5" borderId="12" xfId="0" applyFont="1" applyFill="1" applyBorder="1" applyAlignment="1">
      <alignment/>
    </xf>
    <xf numFmtId="0" fontId="92" fillId="0" borderId="0" xfId="0" applyFont="1" applyAlignment="1">
      <alignment/>
    </xf>
    <xf numFmtId="0" fontId="2" fillId="36" borderId="11" xfId="0" applyFont="1" applyFill="1" applyBorder="1" applyAlignment="1">
      <alignment horizontal="center" wrapText="1"/>
    </xf>
    <xf numFmtId="171" fontId="2" fillId="0" borderId="11" xfId="0" applyNumberFormat="1" applyFont="1" applyBorder="1" applyAlignment="1">
      <alignment horizontal="center" wrapText="1"/>
    </xf>
    <xf numFmtId="44" fontId="2" fillId="0" borderId="11" xfId="78" applyFont="1" applyBorder="1" applyAlignment="1">
      <alignment horizontal="center" wrapText="1"/>
    </xf>
    <xf numFmtId="44" fontId="2" fillId="0" borderId="13" xfId="78" applyFont="1" applyBorder="1" applyAlignment="1">
      <alignment horizontal="center" wrapText="1"/>
    </xf>
    <xf numFmtId="0" fontId="9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6" borderId="11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4" fontId="2" fillId="0" borderId="11" xfId="78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44" fontId="2" fillId="0" borderId="13" xfId="78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1" fontId="2" fillId="0" borderId="11" xfId="0" applyNumberFormat="1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2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9" fontId="2" fillId="0" borderId="15" xfId="0" applyNumberFormat="1" applyFont="1" applyBorder="1" applyAlignment="1">
      <alignment/>
    </xf>
    <xf numFmtId="9" fontId="2" fillId="0" borderId="15" xfId="68" applyFont="1" applyBorder="1" applyAlignment="1">
      <alignment horizontal="center"/>
    </xf>
    <xf numFmtId="0" fontId="94" fillId="0" borderId="16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0" fillId="0" borderId="0" xfId="0" applyAlignment="1">
      <alignment vertical="center"/>
    </xf>
    <xf numFmtId="0" fontId="9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94" fillId="0" borderId="0" xfId="0" applyFont="1" applyAlignment="1">
      <alignment horizontal="right"/>
    </xf>
    <xf numFmtId="44" fontId="2" fillId="0" borderId="14" xfId="78" applyFont="1" applyBorder="1" applyAlignment="1">
      <alignment horizontal="center" wrapText="1"/>
    </xf>
    <xf numFmtId="0" fontId="14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169" fontId="2" fillId="0" borderId="11" xfId="0" applyNumberFormat="1" applyFont="1" applyBorder="1" applyAlignment="1">
      <alignment horizontal="right" wrapText="1"/>
    </xf>
    <xf numFmtId="169" fontId="2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4" xfId="0" applyFont="1" applyBorder="1" applyAlignment="1">
      <alignment/>
    </xf>
    <xf numFmtId="0" fontId="24" fillId="0" borderId="0" xfId="0" applyFont="1" applyFill="1" applyAlignment="1">
      <alignment/>
    </xf>
    <xf numFmtId="0" fontId="96" fillId="0" borderId="0" xfId="0" applyFont="1" applyAlignment="1">
      <alignment horizontal="left"/>
    </xf>
    <xf numFmtId="0" fontId="3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0" fontId="102" fillId="0" borderId="0" xfId="0" applyFont="1" applyAlignment="1">
      <alignment horizontal="right"/>
    </xf>
    <xf numFmtId="0" fontId="101" fillId="0" borderId="0" xfId="0" applyFont="1" applyAlignment="1">
      <alignment/>
    </xf>
    <xf numFmtId="171" fontId="2" fillId="36" borderId="11" xfId="44" applyNumberFormat="1" applyFont="1" applyFill="1" applyBorder="1" applyAlignment="1">
      <alignment horizontal="center" wrapText="1"/>
    </xf>
    <xf numFmtId="9" fontId="2" fillId="36" borderId="11" xfId="0" applyNumberFormat="1" applyFont="1" applyFill="1" applyBorder="1" applyAlignment="1">
      <alignment horizontal="center" wrapText="1"/>
    </xf>
    <xf numFmtId="171" fontId="2" fillId="36" borderId="13" xfId="44" applyNumberFormat="1" applyFont="1" applyFill="1" applyBorder="1" applyAlignment="1">
      <alignment horizontal="center" wrapText="1"/>
    </xf>
    <xf numFmtId="0" fontId="96" fillId="0" borderId="0" xfId="0" applyFont="1" applyAlignment="1">
      <alignment/>
    </xf>
    <xf numFmtId="0" fontId="93" fillId="0" borderId="0" xfId="0" applyFont="1" applyAlignment="1">
      <alignment/>
    </xf>
    <xf numFmtId="0" fontId="103" fillId="0" borderId="0" xfId="0" applyFont="1" applyAlignment="1">
      <alignment/>
    </xf>
    <xf numFmtId="0" fontId="94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169" fontId="2" fillId="0" borderId="11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44" fontId="2" fillId="0" borderId="11" xfId="78" applyFont="1" applyBorder="1" applyAlignment="1">
      <alignment horizontal="right" wrapText="1"/>
    </xf>
    <xf numFmtId="8" fontId="2" fillId="0" borderId="11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44" fontId="2" fillId="0" borderId="14" xfId="78" applyFont="1" applyBorder="1" applyAlignment="1">
      <alignment horizontal="center" vertical="center" wrapText="1"/>
    </xf>
    <xf numFmtId="0" fontId="95" fillId="0" borderId="0" xfId="0" applyFont="1" applyAlignment="1">
      <alignment vertical="center"/>
    </xf>
    <xf numFmtId="171" fontId="94" fillId="0" borderId="14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0" fontId="94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171" fontId="2" fillId="0" borderId="14" xfId="0" applyNumberFormat="1" applyFont="1" applyBorder="1" applyAlignment="1">
      <alignment horizontal="right" vertical="center"/>
    </xf>
    <xf numFmtId="169" fontId="2" fillId="0" borderId="14" xfId="0" applyNumberFormat="1" applyFont="1" applyBorder="1" applyAlignment="1">
      <alignment horizontal="right" wrapText="1"/>
    </xf>
    <xf numFmtId="0" fontId="95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171" fontId="2" fillId="0" borderId="14" xfId="0" applyNumberFormat="1" applyFont="1" applyBorder="1" applyAlignment="1">
      <alignment horizontal="right" wrapText="1"/>
    </xf>
    <xf numFmtId="171" fontId="2" fillId="0" borderId="14" xfId="0" applyNumberFormat="1" applyFont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104" fillId="0" borderId="0" xfId="0" applyFont="1" applyAlignment="1">
      <alignment/>
    </xf>
    <xf numFmtId="0" fontId="4" fillId="0" borderId="17" xfId="0" applyFont="1" applyBorder="1" applyAlignment="1">
      <alignment/>
    </xf>
    <xf numFmtId="44" fontId="2" fillId="0" borderId="11" xfId="80" applyFont="1" applyBorder="1" applyAlignment="1">
      <alignment horizontal="center" vertical="center" wrapText="1"/>
    </xf>
    <xf numFmtId="44" fontId="2" fillId="0" borderId="18" xfId="8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5" fillId="0" borderId="0" xfId="0" applyFont="1" applyAlignment="1">
      <alignment/>
    </xf>
    <xf numFmtId="0" fontId="104" fillId="0" borderId="0" xfId="0" applyFont="1" applyAlignment="1">
      <alignment horizontal="left"/>
    </xf>
    <xf numFmtId="0" fontId="0" fillId="0" borderId="14" xfId="0" applyFont="1" applyBorder="1" applyAlignment="1">
      <alignment/>
    </xf>
    <xf numFmtId="44" fontId="16" fillId="0" borderId="11" xfId="8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4" fontId="2" fillId="0" borderId="14" xfId="80" applyFont="1" applyBorder="1" applyAlignment="1">
      <alignment horizontal="center" vertical="center"/>
    </xf>
    <xf numFmtId="0" fontId="10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06" fillId="0" borderId="0" xfId="0" applyFont="1" applyAlignment="1">
      <alignment horizontal="left"/>
    </xf>
    <xf numFmtId="0" fontId="106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/>
    </xf>
    <xf numFmtId="0" fontId="107" fillId="0" borderId="0" xfId="0" applyFont="1" applyAlignment="1">
      <alignment/>
    </xf>
    <xf numFmtId="0" fontId="102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37" borderId="14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/>
    </xf>
    <xf numFmtId="0" fontId="26" fillId="37" borderId="19" xfId="0" applyFont="1" applyFill="1" applyBorder="1" applyAlignment="1">
      <alignment horizontal="center" vertical="center"/>
    </xf>
    <xf numFmtId="0" fontId="26" fillId="37" borderId="14" xfId="0" applyFont="1" applyFill="1" applyBorder="1" applyAlignment="1">
      <alignment horizontal="center" vertical="center"/>
    </xf>
    <xf numFmtId="0" fontId="1" fillId="37" borderId="18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4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3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wrapText="1"/>
    </xf>
    <xf numFmtId="0" fontId="1" fillId="37" borderId="11" xfId="0" applyFont="1" applyFill="1" applyBorder="1" applyAlignment="1">
      <alignment horizontal="center" wrapText="1"/>
    </xf>
    <xf numFmtId="0" fontId="23" fillId="37" borderId="11" xfId="0" applyFont="1" applyFill="1" applyBorder="1" applyAlignment="1">
      <alignment horizontal="center" wrapText="1"/>
    </xf>
    <xf numFmtId="0" fontId="23" fillId="37" borderId="11" xfId="0" applyNumberFormat="1" applyFont="1" applyFill="1" applyBorder="1" applyAlignment="1">
      <alignment horizontal="center" wrapText="1"/>
    </xf>
    <xf numFmtId="0" fontId="23" fillId="37" borderId="13" xfId="0" applyFont="1" applyFill="1" applyBorder="1" applyAlignment="1">
      <alignment horizontal="center" wrapText="1"/>
    </xf>
    <xf numFmtId="0" fontId="23" fillId="37" borderId="14" xfId="0" applyFont="1" applyFill="1" applyBorder="1" applyAlignment="1">
      <alignment horizontal="center" wrapText="1"/>
    </xf>
    <xf numFmtId="44" fontId="5" fillId="37" borderId="11" xfId="78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44" fontId="2" fillId="0" borderId="20" xfId="78" applyFont="1" applyBorder="1" applyAlignment="1">
      <alignment horizontal="center" wrapText="1"/>
    </xf>
    <xf numFmtId="9" fontId="2" fillId="0" borderId="20" xfId="0" applyNumberFormat="1" applyFont="1" applyBorder="1" applyAlignment="1">
      <alignment horizontal="center" wrapText="1"/>
    </xf>
    <xf numFmtId="44" fontId="5" fillId="37" borderId="21" xfId="78" applyFont="1" applyFill="1" applyBorder="1" applyAlignment="1">
      <alignment horizontal="center" wrapText="1"/>
    </xf>
    <xf numFmtId="0" fontId="3" fillId="37" borderId="21" xfId="0" applyFont="1" applyFill="1" applyBorder="1" applyAlignment="1">
      <alignment horizontal="center" wrapText="1"/>
    </xf>
    <xf numFmtId="44" fontId="5" fillId="37" borderId="22" xfId="78" applyFont="1" applyFill="1" applyBorder="1" applyAlignment="1">
      <alignment horizontal="center" wrapText="1"/>
    </xf>
    <xf numFmtId="44" fontId="3" fillId="37" borderId="21" xfId="78" applyFont="1" applyFill="1" applyBorder="1" applyAlignment="1">
      <alignment horizontal="center" wrapText="1"/>
    </xf>
    <xf numFmtId="44" fontId="3" fillId="37" borderId="22" xfId="78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23" fillId="37" borderId="25" xfId="0" applyFont="1" applyFill="1" applyBorder="1" applyAlignment="1">
      <alignment horizontal="center" vertical="center" wrapText="1"/>
    </xf>
    <xf numFmtId="0" fontId="1" fillId="37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left" vertical="center" wrapText="1"/>
    </xf>
    <xf numFmtId="169" fontId="2" fillId="0" borderId="26" xfId="0" applyNumberFormat="1" applyFont="1" applyBorder="1" applyAlignment="1">
      <alignment horizontal="right" wrapText="1"/>
    </xf>
    <xf numFmtId="9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71" fontId="2" fillId="0" borderId="26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171" fontId="2" fillId="0" borderId="13" xfId="0" applyNumberFormat="1" applyFont="1" applyBorder="1" applyAlignment="1">
      <alignment horizontal="right" wrapText="1"/>
    </xf>
    <xf numFmtId="9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1" fillId="37" borderId="27" xfId="0" applyFont="1" applyFill="1" applyBorder="1" applyAlignment="1">
      <alignment horizontal="center" vertical="center" wrapText="1"/>
    </xf>
    <xf numFmtId="0" fontId="23" fillId="37" borderId="21" xfId="0" applyFont="1" applyFill="1" applyBorder="1" applyAlignment="1">
      <alignment horizontal="center" vertical="center" wrapText="1"/>
    </xf>
    <xf numFmtId="0" fontId="23" fillId="37" borderId="28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23" fillId="37" borderId="30" xfId="0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23" fillId="37" borderId="31" xfId="0" applyFont="1" applyFill="1" applyBorder="1" applyAlignment="1">
      <alignment horizontal="center" vertical="center" wrapText="1"/>
    </xf>
    <xf numFmtId="0" fontId="23" fillId="37" borderId="32" xfId="0" applyFont="1" applyFill="1" applyBorder="1" applyAlignment="1">
      <alignment horizontal="center" vertical="center" wrapText="1"/>
    </xf>
    <xf numFmtId="44" fontId="2" fillId="0" borderId="20" xfId="78" applyFont="1" applyBorder="1" applyAlignment="1">
      <alignment horizontal="right" wrapText="1"/>
    </xf>
    <xf numFmtId="171" fontId="2" fillId="0" borderId="20" xfId="0" applyNumberFormat="1" applyFont="1" applyBorder="1" applyAlignment="1">
      <alignment horizontal="center" wrapText="1"/>
    </xf>
    <xf numFmtId="169" fontId="2" fillId="0" borderId="20" xfId="0" applyNumberFormat="1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8" fontId="2" fillId="0" borderId="26" xfId="0" applyNumberFormat="1" applyFont="1" applyBorder="1" applyAlignment="1">
      <alignment horizontal="center" vertical="center"/>
    </xf>
    <xf numFmtId="0" fontId="2" fillId="37" borderId="15" xfId="0" applyFont="1" applyFill="1" applyBorder="1" applyAlignment="1">
      <alignment/>
    </xf>
    <xf numFmtId="0" fontId="2" fillId="36" borderId="20" xfId="0" applyFont="1" applyFill="1" applyBorder="1" applyAlignment="1">
      <alignment horizontal="center" wrapText="1"/>
    </xf>
    <xf numFmtId="171" fontId="2" fillId="36" borderId="20" xfId="44" applyNumberFormat="1" applyFont="1" applyFill="1" applyBorder="1" applyAlignment="1">
      <alignment horizontal="center" wrapText="1"/>
    </xf>
    <xf numFmtId="171" fontId="2" fillId="36" borderId="33" xfId="44" applyNumberFormat="1" applyFont="1" applyFill="1" applyBorder="1" applyAlignment="1">
      <alignment horizontal="center" wrapText="1"/>
    </xf>
    <xf numFmtId="9" fontId="3" fillId="37" borderId="14" xfId="0" applyNumberFormat="1" applyFont="1" applyFill="1" applyBorder="1" applyAlignment="1">
      <alignment horizontal="center" wrapText="1"/>
    </xf>
    <xf numFmtId="44" fontId="2" fillId="0" borderId="20" xfId="80" applyFont="1" applyBorder="1" applyAlignment="1">
      <alignment horizontal="center" vertical="center" wrapText="1"/>
    </xf>
    <xf numFmtId="44" fontId="2" fillId="0" borderId="34" xfId="80" applyFont="1" applyBorder="1" applyAlignment="1">
      <alignment horizontal="center" vertical="center"/>
    </xf>
    <xf numFmtId="44" fontId="5" fillId="37" borderId="11" xfId="78" applyFont="1" applyFill="1" applyBorder="1" applyAlignment="1">
      <alignment horizontal="center" vertical="center" wrapText="1"/>
    </xf>
    <xf numFmtId="44" fontId="2" fillId="0" borderId="11" xfId="78" applyFont="1" applyBorder="1" applyAlignment="1">
      <alignment vertical="center" wrapText="1"/>
    </xf>
    <xf numFmtId="44" fontId="2" fillId="0" borderId="13" xfId="78" applyFont="1" applyBorder="1" applyAlignment="1">
      <alignment vertical="center" wrapText="1"/>
    </xf>
    <xf numFmtId="44" fontId="5" fillId="37" borderId="21" xfId="78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center" wrapText="1"/>
    </xf>
    <xf numFmtId="44" fontId="5" fillId="37" borderId="22" xfId="78" applyFont="1" applyFill="1" applyBorder="1" applyAlignment="1">
      <alignment vertical="center" wrapText="1"/>
    </xf>
    <xf numFmtId="44" fontId="5" fillId="37" borderId="21" xfId="78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vertical="center" wrapText="1"/>
    </xf>
    <xf numFmtId="44" fontId="2" fillId="0" borderId="26" xfId="78" applyFont="1" applyBorder="1" applyAlignment="1">
      <alignment horizontal="center" wrapText="1"/>
    </xf>
    <xf numFmtId="0" fontId="2" fillId="0" borderId="26" xfId="0" applyFont="1" applyBorder="1" applyAlignment="1">
      <alignment horizontal="center" vertical="center" wrapText="1"/>
    </xf>
    <xf numFmtId="171" fontId="2" fillId="0" borderId="26" xfId="0" applyNumberFormat="1" applyFont="1" applyBorder="1" applyAlignment="1">
      <alignment horizontal="center" vertical="center" wrapText="1"/>
    </xf>
    <xf numFmtId="9" fontId="2" fillId="0" borderId="26" xfId="0" applyNumberFormat="1" applyFont="1" applyBorder="1" applyAlignment="1">
      <alignment horizontal="center" vertical="center" wrapText="1"/>
    </xf>
    <xf numFmtId="171" fontId="3" fillId="37" borderId="21" xfId="0" applyNumberFormat="1" applyFont="1" applyFill="1" applyBorder="1" applyAlignment="1">
      <alignment horizontal="center" vertical="center" wrapText="1"/>
    </xf>
    <xf numFmtId="171" fontId="3" fillId="37" borderId="22" xfId="0" applyNumberFormat="1" applyFont="1" applyFill="1" applyBorder="1" applyAlignment="1">
      <alignment horizontal="center" vertical="center" wrapText="1"/>
    </xf>
    <xf numFmtId="44" fontId="3" fillId="37" borderId="21" xfId="78" applyFont="1" applyFill="1" applyBorder="1" applyAlignment="1">
      <alignment horizontal="center" vertical="center" wrapText="1"/>
    </xf>
    <xf numFmtId="44" fontId="3" fillId="37" borderId="22" xfId="78" applyFont="1" applyFill="1" applyBorder="1" applyAlignment="1">
      <alignment horizontal="center" vertical="center" wrapText="1"/>
    </xf>
    <xf numFmtId="44" fontId="2" fillId="0" borderId="14" xfId="78" applyFont="1" applyBorder="1" applyAlignment="1">
      <alignment horizontal="right" wrapText="1"/>
    </xf>
    <xf numFmtId="44" fontId="5" fillId="37" borderId="21" xfId="78" applyFont="1" applyFill="1" applyBorder="1" applyAlignment="1">
      <alignment horizontal="right" wrapText="1"/>
    </xf>
    <xf numFmtId="44" fontId="5" fillId="37" borderId="22" xfId="78" applyFont="1" applyFill="1" applyBorder="1" applyAlignment="1">
      <alignment horizontal="right" wrapText="1"/>
    </xf>
    <xf numFmtId="44" fontId="2" fillId="0" borderId="13" xfId="78" applyFont="1" applyBorder="1" applyAlignment="1">
      <alignment horizontal="right" wrapText="1"/>
    </xf>
    <xf numFmtId="44" fontId="2" fillId="35" borderId="11" xfId="78" applyFont="1" applyFill="1" applyBorder="1" applyAlignment="1">
      <alignment horizontal="right" wrapText="1"/>
    </xf>
    <xf numFmtId="44" fontId="2" fillId="35" borderId="13" xfId="78" applyFont="1" applyFill="1" applyBorder="1" applyAlignment="1">
      <alignment horizontal="right" wrapText="1"/>
    </xf>
    <xf numFmtId="44" fontId="2" fillId="35" borderId="33" xfId="78" applyFont="1" applyFill="1" applyBorder="1" applyAlignment="1">
      <alignment horizontal="right" wrapText="1"/>
    </xf>
    <xf numFmtId="44" fontId="2" fillId="35" borderId="11" xfId="78" applyFont="1" applyFill="1" applyBorder="1" applyAlignment="1">
      <alignment horizontal="right" vertical="center" wrapText="1"/>
    </xf>
    <xf numFmtId="44" fontId="2" fillId="35" borderId="13" xfId="78" applyFont="1" applyFill="1" applyBorder="1" applyAlignment="1">
      <alignment horizontal="right" vertical="center" wrapText="1"/>
    </xf>
    <xf numFmtId="44" fontId="2" fillId="35" borderId="14" xfId="78" applyFont="1" applyFill="1" applyBorder="1" applyAlignment="1">
      <alignment horizontal="right" vertical="center" wrapText="1"/>
    </xf>
    <xf numFmtId="44" fontId="3" fillId="37" borderId="14" xfId="78" applyFont="1" applyFill="1" applyBorder="1" applyAlignment="1">
      <alignment horizontal="right"/>
    </xf>
    <xf numFmtId="44" fontId="2" fillId="0" borderId="14" xfId="78" applyFont="1" applyBorder="1" applyAlignment="1">
      <alignment horizontal="right" vertical="center" wrapText="1"/>
    </xf>
    <xf numFmtId="44" fontId="2" fillId="35" borderId="11" xfId="78" applyFont="1" applyFill="1" applyBorder="1" applyAlignment="1">
      <alignment horizontal="center" vertical="center" wrapText="1"/>
    </xf>
    <xf numFmtId="44" fontId="2" fillId="35" borderId="13" xfId="78" applyFont="1" applyFill="1" applyBorder="1" applyAlignment="1">
      <alignment horizontal="center" vertical="center" wrapText="1"/>
    </xf>
    <xf numFmtId="44" fontId="2" fillId="0" borderId="15" xfId="78" applyFont="1" applyBorder="1" applyAlignment="1">
      <alignment/>
    </xf>
    <xf numFmtId="44" fontId="3" fillId="37" borderId="15" xfId="78" applyFont="1" applyFill="1" applyBorder="1" applyAlignment="1">
      <alignment/>
    </xf>
    <xf numFmtId="44" fontId="6" fillId="35" borderId="11" xfId="78" applyFont="1" applyFill="1" applyBorder="1" applyAlignment="1">
      <alignment horizontal="center" vertical="center" wrapText="1"/>
    </xf>
    <xf numFmtId="44" fontId="6" fillId="35" borderId="13" xfId="78" applyFont="1" applyFill="1" applyBorder="1" applyAlignment="1">
      <alignment horizontal="center" vertical="center" wrapText="1"/>
    </xf>
    <xf numFmtId="44" fontId="6" fillId="35" borderId="33" xfId="78" applyFont="1" applyFill="1" applyBorder="1" applyAlignment="1">
      <alignment horizontal="center" vertical="center" wrapText="1"/>
    </xf>
    <xf numFmtId="44" fontId="6" fillId="35" borderId="13" xfId="78" applyFont="1" applyFill="1" applyBorder="1" applyAlignment="1">
      <alignment horizontal="right" vertical="center" wrapText="1"/>
    </xf>
    <xf numFmtId="44" fontId="6" fillId="35" borderId="11" xfId="78" applyFont="1" applyFill="1" applyBorder="1" applyAlignment="1">
      <alignment horizontal="right" vertical="center" wrapText="1"/>
    </xf>
    <xf numFmtId="44" fontId="2" fillId="35" borderId="20" xfId="78" applyFont="1" applyFill="1" applyBorder="1" applyAlignment="1">
      <alignment horizontal="right" vertical="center" wrapText="1"/>
    </xf>
    <xf numFmtId="44" fontId="5" fillId="37" borderId="21" xfId="78" applyFont="1" applyFill="1" applyBorder="1" applyAlignment="1">
      <alignment horizontal="right" vertical="center" wrapText="1"/>
    </xf>
    <xf numFmtId="44" fontId="6" fillId="35" borderId="33" xfId="78" applyFont="1" applyFill="1" applyBorder="1" applyAlignment="1">
      <alignment horizontal="right" vertical="center" wrapText="1"/>
    </xf>
    <xf numFmtId="44" fontId="5" fillId="37" borderId="22" xfId="78" applyFont="1" applyFill="1" applyBorder="1" applyAlignment="1">
      <alignment horizontal="right" vertical="center" wrapText="1"/>
    </xf>
    <xf numFmtId="44" fontId="5" fillId="37" borderId="11" xfId="78" applyFont="1" applyFill="1" applyBorder="1" applyAlignment="1">
      <alignment horizontal="right" wrapText="1"/>
    </xf>
    <xf numFmtId="44" fontId="5" fillId="37" borderId="13" xfId="78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95" fillId="0" borderId="0" xfId="0" applyFont="1" applyFill="1" applyAlignment="1">
      <alignment/>
    </xf>
    <xf numFmtId="44" fontId="5" fillId="0" borderId="0" xfId="78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08" fillId="0" borderId="0" xfId="0" applyFont="1" applyAlignment="1">
      <alignment vertical="center"/>
    </xf>
    <xf numFmtId="0" fontId="2" fillId="36" borderId="0" xfId="0" applyFont="1" applyFill="1" applyAlignment="1">
      <alignment/>
    </xf>
    <xf numFmtId="0" fontId="18" fillId="0" borderId="0" xfId="0" applyFont="1" applyAlignment="1">
      <alignment horizontal="left"/>
    </xf>
    <xf numFmtId="9" fontId="2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9" fontId="3" fillId="0" borderId="20" xfId="0" applyNumberFormat="1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00" fillId="0" borderId="11" xfId="0" applyFont="1" applyBorder="1" applyAlignment="1">
      <alignment horizontal="center" wrapText="1"/>
    </xf>
    <xf numFmtId="0" fontId="109" fillId="0" borderId="0" xfId="0" applyFont="1" applyAlignment="1">
      <alignment/>
    </xf>
    <xf numFmtId="0" fontId="96" fillId="0" borderId="0" xfId="0" applyFont="1" applyAlignment="1">
      <alignment vertical="center"/>
    </xf>
    <xf numFmtId="0" fontId="2" fillId="36" borderId="20" xfId="0" applyFont="1" applyFill="1" applyBorder="1" applyAlignment="1">
      <alignment horizontal="left" wrapText="1"/>
    </xf>
    <xf numFmtId="0" fontId="95" fillId="0" borderId="0" xfId="0" applyFont="1" applyAlignment="1">
      <alignment horizontal="center"/>
    </xf>
    <xf numFmtId="171" fontId="2" fillId="0" borderId="26" xfId="0" applyNumberFormat="1" applyFont="1" applyBorder="1" applyAlignment="1">
      <alignment horizontal="right" vertical="center"/>
    </xf>
    <xf numFmtId="0" fontId="95" fillId="0" borderId="14" xfId="0" applyFont="1" applyBorder="1" applyAlignment="1">
      <alignment/>
    </xf>
    <xf numFmtId="0" fontId="103" fillId="0" borderId="0" xfId="0" applyFont="1" applyAlignment="1">
      <alignment vertical="center"/>
    </xf>
    <xf numFmtId="0" fontId="6" fillId="0" borderId="14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2" fillId="0" borderId="11" xfId="0" applyFont="1" applyBorder="1" applyAlignment="1" applyProtection="1">
      <alignment vertical="center" wrapText="1"/>
      <protection locked="0"/>
    </xf>
    <xf numFmtId="169" fontId="2" fillId="0" borderId="11" xfId="0" applyNumberFormat="1" applyFont="1" applyBorder="1" applyAlignment="1">
      <alignment vertical="center" wrapText="1"/>
    </xf>
    <xf numFmtId="169" fontId="2" fillId="0" borderId="20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horizontal="right" wrapText="1"/>
    </xf>
    <xf numFmtId="171" fontId="2" fillId="0" borderId="20" xfId="0" applyNumberFormat="1" applyFont="1" applyBorder="1" applyAlignment="1">
      <alignment horizontal="right" wrapText="1"/>
    </xf>
    <xf numFmtId="0" fontId="2" fillId="36" borderId="11" xfId="44" applyNumberFormat="1" applyFont="1" applyFill="1" applyBorder="1" applyAlignment="1">
      <alignment horizontal="center" wrapText="1"/>
    </xf>
    <xf numFmtId="0" fontId="2" fillId="36" borderId="20" xfId="0" applyNumberFormat="1" applyFont="1" applyFill="1" applyBorder="1" applyAlignment="1">
      <alignment horizontal="center" wrapText="1"/>
    </xf>
    <xf numFmtId="0" fontId="40" fillId="0" borderId="0" xfId="0" applyFont="1" applyAlignment="1">
      <alignment/>
    </xf>
    <xf numFmtId="8" fontId="2" fillId="0" borderId="14" xfId="78" applyNumberFormat="1" applyFont="1" applyBorder="1" applyAlignment="1">
      <alignment horizontal="right" vertical="center" wrapText="1"/>
    </xf>
    <xf numFmtId="8" fontId="3" fillId="37" borderId="14" xfId="78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justify"/>
    </xf>
    <xf numFmtId="44" fontId="2" fillId="0" borderId="14" xfId="78" applyNumberFormat="1" applyFont="1" applyFill="1" applyBorder="1" applyAlignment="1">
      <alignment horizontal="center" vertical="center" wrapText="1"/>
    </xf>
    <xf numFmtId="44" fontId="2" fillId="0" borderId="14" xfId="78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vertical="center" wrapText="1"/>
    </xf>
    <xf numFmtId="0" fontId="110" fillId="0" borderId="14" xfId="0" applyFont="1" applyFill="1" applyBorder="1" applyAlignment="1">
      <alignment horizontal="center" vertical="center" wrapText="1"/>
    </xf>
    <xf numFmtId="44" fontId="110" fillId="0" borderId="14" xfId="78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171" fontId="2" fillId="0" borderId="14" xfId="78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9" fontId="110" fillId="0" borderId="14" xfId="0" applyNumberFormat="1" applyFont="1" applyFill="1" applyBorder="1" applyAlignment="1">
      <alignment horizontal="center" vertical="center" wrapText="1"/>
    </xf>
    <xf numFmtId="0" fontId="11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4" fontId="3" fillId="0" borderId="14" xfId="78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right" wrapText="1"/>
    </xf>
    <xf numFmtId="0" fontId="10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9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3" xfId="0" applyFont="1" applyBorder="1" applyAlignment="1">
      <alignment vertical="center" wrapText="1"/>
    </xf>
    <xf numFmtId="169" fontId="6" fillId="0" borderId="14" xfId="0" applyNumberFormat="1" applyFont="1" applyFill="1" applyBorder="1" applyAlignment="1">
      <alignment horizontal="center" vertical="center" wrapText="1"/>
    </xf>
    <xf numFmtId="169" fontId="3" fillId="37" borderId="14" xfId="78" applyNumberFormat="1" applyFont="1" applyFill="1" applyBorder="1" applyAlignment="1">
      <alignment horizontal="right"/>
    </xf>
    <xf numFmtId="8" fontId="2" fillId="35" borderId="14" xfId="78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23" fillId="0" borderId="2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44" fontId="2" fillId="0" borderId="37" xfId="78" applyFont="1" applyFill="1" applyBorder="1" applyAlignment="1">
      <alignment horizontal="center" vertical="center" wrapText="1"/>
    </xf>
    <xf numFmtId="9" fontId="2" fillId="0" borderId="37" xfId="68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171" fontId="6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2" fillId="0" borderId="26" xfId="0" applyFont="1" applyFill="1" applyBorder="1" applyAlignment="1">
      <alignment horizontal="center" wrapText="1"/>
    </xf>
    <xf numFmtId="169" fontId="3" fillId="37" borderId="21" xfId="78" applyNumberFormat="1" applyFont="1" applyFill="1" applyBorder="1" applyAlignment="1">
      <alignment horizontal="right" wrapText="1"/>
    </xf>
    <xf numFmtId="44" fontId="3" fillId="37" borderId="22" xfId="78" applyFont="1" applyFill="1" applyBorder="1" applyAlignment="1">
      <alignment horizontal="right" wrapText="1"/>
    </xf>
    <xf numFmtId="0" fontId="2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35" borderId="12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wrapText="1"/>
    </xf>
    <xf numFmtId="44" fontId="2" fillId="35" borderId="20" xfId="78" applyFont="1" applyFill="1" applyBorder="1" applyAlignment="1">
      <alignment horizontal="center" wrapText="1"/>
    </xf>
    <xf numFmtId="44" fontId="2" fillId="35" borderId="33" xfId="78" applyFont="1" applyFill="1" applyBorder="1" applyAlignment="1">
      <alignment horizontal="center" wrapText="1"/>
    </xf>
    <xf numFmtId="169" fontId="2" fillId="0" borderId="14" xfId="0" applyNumberFormat="1" applyFont="1" applyBorder="1" applyAlignment="1">
      <alignment horizontal="center" vertical="center" wrapText="1"/>
    </xf>
    <xf numFmtId="0" fontId="2" fillId="0" borderId="26" xfId="44" applyNumberFormat="1" applyFont="1" applyBorder="1" applyAlignment="1">
      <alignment horizontal="center" vertical="center"/>
    </xf>
    <xf numFmtId="44" fontId="2" fillId="0" borderId="14" xfId="78" applyFont="1" applyBorder="1" applyAlignment="1">
      <alignment horizontal="center" vertical="center"/>
    </xf>
    <xf numFmtId="44" fontId="5" fillId="37" borderId="15" xfId="78" applyFont="1" applyFill="1" applyBorder="1" applyAlignment="1">
      <alignment horizontal="center" wrapText="1"/>
    </xf>
    <xf numFmtId="44" fontId="5" fillId="37" borderId="40" xfId="78" applyFont="1" applyFill="1" applyBorder="1" applyAlignment="1">
      <alignment horizontal="center" wrapText="1"/>
    </xf>
    <xf numFmtId="0" fontId="3" fillId="37" borderId="40" xfId="0" applyFont="1" applyFill="1" applyBorder="1" applyAlignment="1">
      <alignment horizontal="center" wrapText="1"/>
    </xf>
    <xf numFmtId="169" fontId="5" fillId="37" borderId="15" xfId="78" applyNumberFormat="1" applyFont="1" applyFill="1" applyBorder="1" applyAlignment="1">
      <alignment horizontal="center" wrapText="1"/>
    </xf>
    <xf numFmtId="44" fontId="2" fillId="0" borderId="39" xfId="78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1" fillId="0" borderId="0" xfId="0" applyFont="1" applyAlignment="1">
      <alignment wrapText="1"/>
    </xf>
    <xf numFmtId="0" fontId="2" fillId="0" borderId="15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40" xfId="0" applyFont="1" applyBorder="1" applyAlignment="1">
      <alignment horizontal="center" wrapText="1"/>
    </xf>
    <xf numFmtId="9" fontId="2" fillId="0" borderId="40" xfId="0" applyNumberFormat="1" applyFont="1" applyBorder="1" applyAlignment="1">
      <alignment horizontal="center" wrapText="1"/>
    </xf>
    <xf numFmtId="44" fontId="5" fillId="37" borderId="15" xfId="78" applyNumberFormat="1" applyFont="1" applyFill="1" applyBorder="1" applyAlignment="1">
      <alignment horizontal="center" wrapText="1"/>
    </xf>
    <xf numFmtId="44" fontId="5" fillId="37" borderId="15" xfId="78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169" fontId="2" fillId="0" borderId="40" xfId="0" applyNumberFormat="1" applyFont="1" applyBorder="1" applyAlignment="1">
      <alignment horizontal="right" vertical="center" wrapText="1"/>
    </xf>
    <xf numFmtId="44" fontId="2" fillId="35" borderId="40" xfId="78" applyFont="1" applyFill="1" applyBorder="1" applyAlignment="1">
      <alignment horizontal="right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/>
    </xf>
    <xf numFmtId="171" fontId="5" fillId="37" borderId="11" xfId="78" applyNumberFormat="1" applyFont="1" applyFill="1" applyBorder="1" applyAlignment="1">
      <alignment horizontal="right" wrapText="1"/>
    </xf>
    <xf numFmtId="44" fontId="5" fillId="37" borderId="44" xfId="78" applyFont="1" applyFill="1" applyBorder="1" applyAlignment="1">
      <alignment horizontal="right" wrapText="1"/>
    </xf>
    <xf numFmtId="0" fontId="6" fillId="0" borderId="1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9" fontId="6" fillId="0" borderId="40" xfId="0" applyNumberFormat="1" applyFont="1" applyBorder="1" applyAlignment="1">
      <alignment horizontal="center" vertical="center" wrapText="1"/>
    </xf>
    <xf numFmtId="44" fontId="6" fillId="35" borderId="45" xfId="78" applyFont="1" applyFill="1" applyBorder="1" applyAlignment="1">
      <alignment horizontal="right" vertical="center" wrapText="1"/>
    </xf>
    <xf numFmtId="0" fontId="2" fillId="0" borderId="43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44" fontId="6" fillId="35" borderId="43" xfId="78" applyFont="1" applyFill="1" applyBorder="1" applyAlignment="1">
      <alignment horizontal="right" vertical="center" wrapText="1"/>
    </xf>
    <xf numFmtId="0" fontId="2" fillId="0" borderId="42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8" fontId="2" fillId="0" borderId="33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8" fontId="2" fillId="0" borderId="45" xfId="0" applyNumberFormat="1" applyFont="1" applyBorder="1" applyAlignment="1">
      <alignment horizontal="center" vertical="center"/>
    </xf>
    <xf numFmtId="44" fontId="6" fillId="35" borderId="43" xfId="78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6" fillId="0" borderId="35" xfId="0" applyFont="1" applyBorder="1" applyAlignment="1">
      <alignment horizontal="center" wrapText="1"/>
    </xf>
    <xf numFmtId="0" fontId="5" fillId="37" borderId="20" xfId="0" applyFont="1" applyFill="1" applyBorder="1" applyAlignment="1">
      <alignment horizontal="center" wrapText="1"/>
    </xf>
    <xf numFmtId="0" fontId="3" fillId="37" borderId="20" xfId="0" applyFont="1" applyFill="1" applyBorder="1" applyAlignment="1">
      <alignment horizontal="center" wrapText="1"/>
    </xf>
    <xf numFmtId="0" fontId="5" fillId="37" borderId="33" xfId="0" applyFont="1" applyFill="1" applyBorder="1" applyAlignment="1">
      <alignment horizontal="center"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9" fontId="2" fillId="0" borderId="49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44" fontId="2" fillId="0" borderId="15" xfId="78" applyFont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16" fillId="0" borderId="42" xfId="0" applyFont="1" applyBorder="1" applyAlignment="1">
      <alignment/>
    </xf>
    <xf numFmtId="0" fontId="2" fillId="36" borderId="50" xfId="0" applyFont="1" applyFill="1" applyBorder="1" applyAlignment="1">
      <alignment horizontal="left" wrapText="1"/>
    </xf>
    <xf numFmtId="0" fontId="2" fillId="36" borderId="40" xfId="0" applyFont="1" applyFill="1" applyBorder="1" applyAlignment="1">
      <alignment horizontal="center" wrapText="1"/>
    </xf>
    <xf numFmtId="0" fontId="2" fillId="36" borderId="40" xfId="0" applyNumberFormat="1" applyFont="1" applyFill="1" applyBorder="1" applyAlignment="1">
      <alignment horizontal="center" wrapText="1"/>
    </xf>
    <xf numFmtId="171" fontId="2" fillId="36" borderId="40" xfId="44" applyNumberFormat="1" applyFont="1" applyFill="1" applyBorder="1" applyAlignment="1">
      <alignment horizontal="center" wrapText="1"/>
    </xf>
    <xf numFmtId="171" fontId="2" fillId="36" borderId="43" xfId="44" applyNumberFormat="1" applyFont="1" applyFill="1" applyBorder="1" applyAlignment="1">
      <alignment horizontal="center" wrapText="1"/>
    </xf>
    <xf numFmtId="0" fontId="2" fillId="36" borderId="19" xfId="0" applyFont="1" applyFill="1" applyBorder="1" applyAlignment="1">
      <alignment horizontal="center" wrapText="1"/>
    </xf>
    <xf numFmtId="0" fontId="2" fillId="36" borderId="50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NumberFormat="1" applyFont="1" applyBorder="1" applyAlignment="1">
      <alignment horizontal="center" wrapText="1"/>
    </xf>
    <xf numFmtId="171" fontId="2" fillId="0" borderId="40" xfId="44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4" fontId="2" fillId="0" borderId="40" xfId="80" applyFont="1" applyBorder="1" applyAlignment="1">
      <alignment horizontal="center" vertical="center" wrapText="1"/>
    </xf>
    <xf numFmtId="9" fontId="3" fillId="0" borderId="40" xfId="0" applyNumberFormat="1" applyFont="1" applyBorder="1" applyAlignment="1">
      <alignment horizontal="center" vertical="center" wrapText="1"/>
    </xf>
    <xf numFmtId="44" fontId="2" fillId="0" borderId="43" xfId="8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44" fontId="2" fillId="0" borderId="51" xfId="80" applyFont="1" applyBorder="1" applyAlignment="1">
      <alignment horizontal="center" vertical="center" wrapText="1"/>
    </xf>
    <xf numFmtId="9" fontId="3" fillId="0" borderId="51" xfId="0" applyNumberFormat="1" applyFont="1" applyBorder="1" applyAlignment="1">
      <alignment horizontal="center" vertical="center" wrapText="1"/>
    </xf>
    <xf numFmtId="44" fontId="2" fillId="0" borderId="52" xfId="80" applyFont="1" applyBorder="1" applyAlignment="1">
      <alignment horizontal="center" vertical="center"/>
    </xf>
    <xf numFmtId="0" fontId="0" fillId="0" borderId="41" xfId="0" applyBorder="1" applyAlignment="1">
      <alignment/>
    </xf>
    <xf numFmtId="44" fontId="5" fillId="37" borderId="11" xfId="80" applyFont="1" applyFill="1" applyBorder="1" applyAlignment="1">
      <alignment horizontal="center" vertical="center" wrapText="1"/>
    </xf>
    <xf numFmtId="44" fontId="5" fillId="37" borderId="44" xfId="80" applyFont="1" applyFill="1" applyBorder="1" applyAlignment="1">
      <alignment horizontal="center" vertical="center" wrapText="1"/>
    </xf>
    <xf numFmtId="44" fontId="2" fillId="0" borderId="40" xfId="8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06" fillId="0" borderId="0" xfId="0" applyFont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7" xfId="0" applyFont="1" applyBorder="1" applyAlignment="1">
      <alignment wrapText="1"/>
    </xf>
    <xf numFmtId="0" fontId="26" fillId="37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4" fontId="5" fillId="37" borderId="15" xfId="78" applyFont="1" applyFill="1" applyBorder="1" applyAlignment="1">
      <alignment horizontal="center" vertical="center" wrapText="1"/>
    </xf>
    <xf numFmtId="9" fontId="112" fillId="0" borderId="11" xfId="0" applyNumberFormat="1" applyFont="1" applyBorder="1" applyAlignment="1">
      <alignment horizontal="center" vertical="center" wrapText="1"/>
    </xf>
    <xf numFmtId="44" fontId="2" fillId="0" borderId="15" xfId="80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 wrapText="1"/>
    </xf>
    <xf numFmtId="44" fontId="3" fillId="0" borderId="0" xfId="78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2" fillId="0" borderId="33" xfId="78" applyFont="1" applyBorder="1" applyAlignment="1">
      <alignment horizontal="center" wrapText="1"/>
    </xf>
    <xf numFmtId="44" fontId="3" fillId="37" borderId="15" xfId="78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112" fillId="0" borderId="11" xfId="68" applyFont="1" applyBorder="1" applyAlignment="1">
      <alignment horizontal="center" vertical="center" wrapText="1"/>
    </xf>
    <xf numFmtId="44" fontId="2" fillId="0" borderId="0" xfId="78" applyFont="1" applyBorder="1" applyAlignment="1">
      <alignment horizontal="center" wrapText="1"/>
    </xf>
    <xf numFmtId="9" fontId="2" fillId="0" borderId="15" xfId="68" applyFont="1" applyBorder="1" applyAlignment="1">
      <alignment horizontal="center" wrapText="1"/>
    </xf>
    <xf numFmtId="44" fontId="2" fillId="0" borderId="15" xfId="78" applyFont="1" applyFill="1" applyBorder="1" applyAlignment="1">
      <alignment horizontal="center" vertical="center" wrapText="1"/>
    </xf>
    <xf numFmtId="44" fontId="5" fillId="0" borderId="0" xfId="78" applyFont="1" applyFill="1" applyBorder="1" applyAlignment="1">
      <alignment horizontal="center" wrapText="1"/>
    </xf>
    <xf numFmtId="0" fontId="112" fillId="0" borderId="26" xfId="0" applyFont="1" applyBorder="1" applyAlignment="1">
      <alignment horizont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44" fontId="2" fillId="0" borderId="19" xfId="78" applyFont="1" applyBorder="1" applyAlignment="1">
      <alignment horizontal="right" wrapText="1"/>
    </xf>
    <xf numFmtId="44" fontId="2" fillId="0" borderId="43" xfId="78" applyFont="1" applyBorder="1" applyAlignment="1">
      <alignment horizontal="right" wrapText="1"/>
    </xf>
    <xf numFmtId="171" fontId="2" fillId="0" borderId="19" xfId="0" applyNumberFormat="1" applyFont="1" applyBorder="1" applyAlignment="1">
      <alignment horizontal="center" wrapText="1"/>
    </xf>
    <xf numFmtId="44" fontId="2" fillId="0" borderId="40" xfId="78" applyFont="1" applyBorder="1" applyAlignment="1">
      <alignment horizontal="right" wrapText="1"/>
    </xf>
    <xf numFmtId="0" fontId="2" fillId="0" borderId="23" xfId="0" applyFont="1" applyBorder="1" applyAlignment="1">
      <alignment/>
    </xf>
    <xf numFmtId="44" fontId="2" fillId="35" borderId="19" xfId="78" applyFont="1" applyFill="1" applyBorder="1" applyAlignment="1">
      <alignment horizontal="center" wrapText="1"/>
    </xf>
    <xf numFmtId="44" fontId="2" fillId="35" borderId="43" xfId="78" applyFont="1" applyFill="1" applyBorder="1" applyAlignment="1">
      <alignment horizontal="center" wrapText="1"/>
    </xf>
    <xf numFmtId="0" fontId="113" fillId="0" borderId="0" xfId="0" applyFont="1" applyAlignment="1">
      <alignment vertical="center"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15" fillId="0" borderId="0" xfId="0" applyFont="1" applyAlignment="1">
      <alignment/>
    </xf>
    <xf numFmtId="0" fontId="104" fillId="0" borderId="0" xfId="0" applyFont="1" applyAlignment="1">
      <alignment vertical="center"/>
    </xf>
    <xf numFmtId="44" fontId="3" fillId="38" borderId="14" xfId="78" applyFont="1" applyFill="1" applyBorder="1" applyAlignment="1">
      <alignment horizontal="right" vertical="center" wrapText="1"/>
    </xf>
    <xf numFmtId="9" fontId="3" fillId="38" borderId="14" xfId="0" applyNumberFormat="1" applyFont="1" applyFill="1" applyBorder="1" applyAlignment="1">
      <alignment horizontal="center" vertical="center" wrapText="1"/>
    </xf>
    <xf numFmtId="8" fontId="3" fillId="38" borderId="14" xfId="78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104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 wrapText="1"/>
    </xf>
    <xf numFmtId="0" fontId="116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06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0" fontId="117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17" fillId="0" borderId="0" xfId="0" applyFont="1" applyFill="1" applyAlignment="1">
      <alignment horizontal="left" vertical="center"/>
    </xf>
    <xf numFmtId="0" fontId="10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06" fillId="0" borderId="0" xfId="0" applyFont="1" applyAlignment="1">
      <alignment horizontal="left" wrapText="1"/>
    </xf>
    <xf numFmtId="0" fontId="94" fillId="0" borderId="0" xfId="0" applyFont="1" applyAlignment="1">
      <alignment horizontal="left" vertical="center" wrapText="1"/>
    </xf>
    <xf numFmtId="0" fontId="117" fillId="0" borderId="0" xfId="0" applyFont="1" applyAlignment="1">
      <alignment horizontal="left" vertical="center" wrapText="1"/>
    </xf>
    <xf numFmtId="0" fontId="1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6" fillId="37" borderId="14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right" vertical="center" wrapText="1"/>
    </xf>
    <xf numFmtId="0" fontId="3" fillId="37" borderId="53" xfId="0" applyFont="1" applyFill="1" applyBorder="1" applyAlignment="1">
      <alignment horizontal="right" vertical="center" wrapText="1"/>
    </xf>
    <xf numFmtId="0" fontId="3" fillId="37" borderId="42" xfId="0" applyFont="1" applyFill="1" applyBorder="1" applyAlignment="1">
      <alignment horizontal="right" vertical="center" wrapText="1"/>
    </xf>
    <xf numFmtId="0" fontId="116" fillId="0" borderId="0" xfId="0" applyFont="1" applyAlignment="1">
      <alignment horizontal="justify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26" fillId="37" borderId="37" xfId="0" applyFont="1" applyFill="1" applyBorder="1" applyAlignment="1">
      <alignment horizontal="center" vertical="center" wrapText="1"/>
    </xf>
    <xf numFmtId="0" fontId="26" fillId="37" borderId="38" xfId="0" applyFont="1" applyFill="1" applyBorder="1" applyAlignment="1">
      <alignment horizontal="center" vertical="center" wrapText="1"/>
    </xf>
    <xf numFmtId="0" fontId="26" fillId="37" borderId="24" xfId="0" applyFont="1" applyFill="1" applyBorder="1" applyAlignment="1">
      <alignment horizontal="center" vertical="center" wrapText="1"/>
    </xf>
    <xf numFmtId="0" fontId="27" fillId="37" borderId="38" xfId="0" applyFont="1" applyFill="1" applyBorder="1" applyAlignment="1">
      <alignment horizontal="center" vertical="center" wrapText="1"/>
    </xf>
    <xf numFmtId="0" fontId="27" fillId="37" borderId="24" xfId="0" applyFont="1" applyFill="1" applyBorder="1" applyAlignment="1">
      <alignment horizontal="center" vertical="center" wrapText="1"/>
    </xf>
    <xf numFmtId="0" fontId="26" fillId="37" borderId="35" xfId="0" applyFont="1" applyFill="1" applyBorder="1" applyAlignment="1">
      <alignment horizontal="center" vertical="center" wrapText="1"/>
    </xf>
    <xf numFmtId="0" fontId="26" fillId="37" borderId="54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3" fillId="37" borderId="27" xfId="0" applyFont="1" applyFill="1" applyBorder="1" applyAlignment="1">
      <alignment horizontal="right" vertical="center" wrapText="1"/>
    </xf>
    <xf numFmtId="0" fontId="3" fillId="37" borderId="55" xfId="0" applyFont="1" applyFill="1" applyBorder="1" applyAlignment="1">
      <alignment horizontal="right" vertical="center" wrapText="1"/>
    </xf>
    <xf numFmtId="0" fontId="3" fillId="37" borderId="56" xfId="0" applyFont="1" applyFill="1" applyBorder="1" applyAlignment="1">
      <alignment horizontal="right" vertical="center" wrapText="1"/>
    </xf>
    <xf numFmtId="0" fontId="10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37" borderId="27" xfId="0" applyFont="1" applyFill="1" applyBorder="1" applyAlignment="1">
      <alignment horizontal="right" wrapText="1"/>
    </xf>
    <xf numFmtId="0" fontId="5" fillId="37" borderId="55" xfId="0" applyFont="1" applyFill="1" applyBorder="1" applyAlignment="1">
      <alignment horizontal="right" wrapText="1"/>
    </xf>
    <xf numFmtId="0" fontId="5" fillId="37" borderId="56" xfId="0" applyFont="1" applyFill="1" applyBorder="1" applyAlignment="1">
      <alignment horizontal="right" wrapText="1"/>
    </xf>
    <xf numFmtId="0" fontId="3" fillId="37" borderId="18" xfId="0" applyFont="1" applyFill="1" applyBorder="1" applyAlignment="1">
      <alignment horizontal="right" wrapText="1"/>
    </xf>
    <xf numFmtId="0" fontId="3" fillId="37" borderId="53" xfId="0" applyFont="1" applyFill="1" applyBorder="1" applyAlignment="1">
      <alignment horizontal="right" wrapText="1"/>
    </xf>
    <xf numFmtId="0" fontId="3" fillId="37" borderId="42" xfId="0" applyFont="1" applyFill="1" applyBorder="1" applyAlignment="1">
      <alignment horizontal="right" wrapText="1"/>
    </xf>
    <xf numFmtId="0" fontId="3" fillId="37" borderId="27" xfId="0" applyFont="1" applyFill="1" applyBorder="1" applyAlignment="1">
      <alignment horizontal="right" wrapText="1"/>
    </xf>
    <xf numFmtId="0" fontId="3" fillId="37" borderId="55" xfId="0" applyFont="1" applyFill="1" applyBorder="1" applyAlignment="1">
      <alignment horizontal="right" wrapText="1"/>
    </xf>
    <xf numFmtId="0" fontId="3" fillId="37" borderId="56" xfId="0" applyFont="1" applyFill="1" applyBorder="1" applyAlignment="1">
      <alignment horizontal="right" wrapText="1"/>
    </xf>
    <xf numFmtId="0" fontId="9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59" applyFont="1" applyAlignment="1">
      <alignment vertical="center" wrapText="1"/>
      <protection/>
    </xf>
    <xf numFmtId="0" fontId="3" fillId="37" borderId="19" xfId="0" applyFont="1" applyFill="1" applyBorder="1" applyAlignment="1">
      <alignment horizontal="right" wrapText="1"/>
    </xf>
    <xf numFmtId="0" fontId="3" fillId="37" borderId="50" xfId="0" applyFont="1" applyFill="1" applyBorder="1" applyAlignment="1">
      <alignment horizontal="right" wrapText="1"/>
    </xf>
    <xf numFmtId="0" fontId="3" fillId="37" borderId="57" xfId="0" applyFont="1" applyFill="1" applyBorder="1" applyAlignment="1">
      <alignment horizontal="right" wrapText="1"/>
    </xf>
    <xf numFmtId="0" fontId="5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37" borderId="18" xfId="0" applyFont="1" applyFill="1" applyBorder="1" applyAlignment="1">
      <alignment horizontal="right" wrapText="1"/>
    </xf>
    <xf numFmtId="0" fontId="5" fillId="37" borderId="53" xfId="0" applyFont="1" applyFill="1" applyBorder="1" applyAlignment="1">
      <alignment horizontal="right" wrapText="1"/>
    </xf>
    <xf numFmtId="0" fontId="5" fillId="37" borderId="42" xfId="0" applyFont="1" applyFill="1" applyBorder="1" applyAlignment="1">
      <alignment horizontal="right" wrapText="1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right" vertical="center"/>
    </xf>
    <xf numFmtId="171" fontId="5" fillId="37" borderId="58" xfId="0" applyNumberFormat="1" applyFont="1" applyFill="1" applyBorder="1" applyAlignment="1">
      <alignment horizontal="right" wrapText="1"/>
    </xf>
    <xf numFmtId="171" fontId="5" fillId="37" borderId="59" xfId="0" applyNumberFormat="1" applyFont="1" applyFill="1" applyBorder="1" applyAlignment="1">
      <alignment horizontal="right" wrapText="1"/>
    </xf>
    <xf numFmtId="171" fontId="5" fillId="37" borderId="46" xfId="0" applyNumberFormat="1" applyFont="1" applyFill="1" applyBorder="1" applyAlignment="1">
      <alignment horizontal="right" wrapText="1"/>
    </xf>
    <xf numFmtId="0" fontId="5" fillId="37" borderId="27" xfId="0" applyFont="1" applyFill="1" applyBorder="1" applyAlignment="1">
      <alignment horizontal="right" vertical="center" wrapText="1"/>
    </xf>
    <xf numFmtId="0" fontId="5" fillId="37" borderId="55" xfId="0" applyFont="1" applyFill="1" applyBorder="1" applyAlignment="1">
      <alignment horizontal="right" vertical="center" wrapText="1"/>
    </xf>
    <xf numFmtId="0" fontId="5" fillId="37" borderId="56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3" fillId="37" borderId="19" xfId="0" applyFont="1" applyFill="1" applyBorder="1" applyAlignment="1">
      <alignment horizontal="right"/>
    </xf>
    <xf numFmtId="0" fontId="3" fillId="37" borderId="50" xfId="0" applyFont="1" applyFill="1" applyBorder="1" applyAlignment="1">
      <alignment horizontal="right"/>
    </xf>
    <xf numFmtId="0" fontId="3" fillId="37" borderId="23" xfId="0" applyFont="1" applyFill="1" applyBorder="1" applyAlignment="1">
      <alignment horizontal="right"/>
    </xf>
    <xf numFmtId="0" fontId="102" fillId="0" borderId="0" xfId="0" applyFont="1" applyAlignment="1">
      <alignment horizontal="left"/>
    </xf>
    <xf numFmtId="0" fontId="94" fillId="0" borderId="0" xfId="0" applyFont="1" applyAlignment="1">
      <alignment horizontal="left"/>
    </xf>
    <xf numFmtId="0" fontId="3" fillId="37" borderId="58" xfId="0" applyFont="1" applyFill="1" applyBorder="1" applyAlignment="1">
      <alignment horizontal="right" vertical="center" wrapText="1"/>
    </xf>
    <xf numFmtId="0" fontId="3" fillId="37" borderId="59" xfId="0" applyFont="1" applyFill="1" applyBorder="1" applyAlignment="1">
      <alignment horizontal="right" vertical="center" wrapText="1"/>
    </xf>
    <xf numFmtId="0" fontId="3" fillId="37" borderId="46" xfId="0" applyFont="1" applyFill="1" applyBorder="1" applyAlignment="1">
      <alignment horizontal="right" vertical="center" wrapText="1"/>
    </xf>
    <xf numFmtId="0" fontId="3" fillId="38" borderId="18" xfId="0" applyFont="1" applyFill="1" applyBorder="1" applyAlignment="1">
      <alignment horizontal="right" wrapText="1"/>
    </xf>
    <xf numFmtId="0" fontId="3" fillId="38" borderId="53" xfId="0" applyFont="1" applyFill="1" applyBorder="1" applyAlignment="1">
      <alignment horizontal="right" wrapText="1"/>
    </xf>
    <xf numFmtId="0" fontId="3" fillId="38" borderId="42" xfId="0" applyFont="1" applyFill="1" applyBorder="1" applyAlignment="1">
      <alignment horizontal="right" wrapText="1"/>
    </xf>
    <xf numFmtId="9" fontId="118" fillId="0" borderId="11" xfId="0" applyNumberFormat="1" applyFont="1" applyBorder="1" applyAlignment="1">
      <alignment horizontal="center" vertical="center" wrapText="1"/>
    </xf>
    <xf numFmtId="1" fontId="1" fillId="37" borderId="11" xfId="0" applyNumberFormat="1" applyFont="1" applyFill="1" applyBorder="1" applyAlignment="1">
      <alignment horizontal="center" vertical="center" wrapText="1"/>
    </xf>
    <xf numFmtId="49" fontId="1" fillId="37" borderId="11" xfId="0" applyNumberFormat="1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right" wrapText="1"/>
    </xf>
    <xf numFmtId="0" fontId="5" fillId="37" borderId="50" xfId="0" applyFont="1" applyFill="1" applyBorder="1" applyAlignment="1">
      <alignment horizontal="right" wrapText="1"/>
    </xf>
    <xf numFmtId="0" fontId="5" fillId="37" borderId="57" xfId="0" applyFont="1" applyFill="1" applyBorder="1" applyAlignment="1">
      <alignment horizontal="right" wrapText="1"/>
    </xf>
    <xf numFmtId="44" fontId="5" fillId="37" borderId="43" xfId="78" applyFont="1" applyFill="1" applyBorder="1" applyAlignment="1">
      <alignment horizontal="center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7"/>
  <sheetViews>
    <sheetView tabSelected="1" view="pageBreakPreview" zoomScaleNormal="90" zoomScaleSheetLayoutView="100" workbookViewId="0" topLeftCell="A1">
      <selection activeCell="A400" sqref="A400:H400"/>
    </sheetView>
  </sheetViews>
  <sheetFormatPr defaultColWidth="9.140625" defaultRowHeight="12.75"/>
  <cols>
    <col min="1" max="1" width="7.28125" style="0" customWidth="1"/>
    <col min="2" max="2" width="53.28125" style="0" customWidth="1"/>
    <col min="3" max="3" width="8.28125" style="0" customWidth="1"/>
    <col min="4" max="4" width="11.140625" style="0" customWidth="1"/>
    <col min="5" max="5" width="16.00390625" style="0" customWidth="1"/>
    <col min="6" max="6" width="16.8515625" style="0" customWidth="1"/>
    <col min="7" max="7" width="15.57421875" style="0" customWidth="1"/>
    <col min="8" max="8" width="17.28125" style="0" customWidth="1"/>
    <col min="9" max="9" width="26.421875" style="0" customWidth="1"/>
  </cols>
  <sheetData>
    <row r="1" spans="1:9" ht="12.75">
      <c r="A1" s="329"/>
      <c r="B1" s="330"/>
      <c r="C1" s="330"/>
      <c r="D1" s="331"/>
      <c r="E1" s="330"/>
      <c r="F1" s="330"/>
      <c r="G1" s="330"/>
      <c r="H1" s="527" t="s">
        <v>1476</v>
      </c>
      <c r="I1" s="527"/>
    </row>
    <row r="2" spans="1:9" ht="15.75">
      <c r="A2" s="370" t="s">
        <v>813</v>
      </c>
      <c r="B2" s="371"/>
      <c r="C2" s="330"/>
      <c r="D2" s="331"/>
      <c r="E2" s="330"/>
      <c r="F2" s="330"/>
      <c r="G2" s="330"/>
      <c r="H2" s="330"/>
      <c r="I2" s="330"/>
    </row>
    <row r="3" spans="1:9" ht="17.25" thickBot="1">
      <c r="A3" s="332"/>
      <c r="B3" s="331"/>
      <c r="C3" s="330"/>
      <c r="D3" s="331"/>
      <c r="E3" s="330"/>
      <c r="F3" s="330"/>
      <c r="G3" s="330"/>
      <c r="H3" s="330"/>
      <c r="I3" s="330"/>
    </row>
    <row r="4" spans="1:9" ht="26.25" thickBot="1">
      <c r="A4" s="323" t="s">
        <v>114</v>
      </c>
      <c r="B4" s="323" t="s">
        <v>115</v>
      </c>
      <c r="C4" s="323" t="s">
        <v>116</v>
      </c>
      <c r="D4" s="323" t="s">
        <v>117</v>
      </c>
      <c r="E4" s="323" t="s">
        <v>118</v>
      </c>
      <c r="F4" s="323" t="s">
        <v>119</v>
      </c>
      <c r="G4" s="323" t="s">
        <v>120</v>
      </c>
      <c r="H4" s="323" t="s">
        <v>121</v>
      </c>
      <c r="I4" s="323" t="s">
        <v>759</v>
      </c>
    </row>
    <row r="5" spans="1:9" ht="13.5" thickBot="1">
      <c r="A5" s="323">
        <v>1</v>
      </c>
      <c r="B5" s="323">
        <v>2</v>
      </c>
      <c r="C5" s="323">
        <v>3</v>
      </c>
      <c r="D5" s="323">
        <v>4</v>
      </c>
      <c r="E5" s="340">
        <v>5</v>
      </c>
      <c r="F5" s="323" t="s">
        <v>122</v>
      </c>
      <c r="G5" s="323">
        <v>7</v>
      </c>
      <c r="H5" s="323" t="s">
        <v>123</v>
      </c>
      <c r="I5" s="323">
        <v>9</v>
      </c>
    </row>
    <row r="6" spans="1:9" ht="17.25" thickBot="1">
      <c r="A6" s="328">
        <v>1</v>
      </c>
      <c r="B6" s="138" t="s">
        <v>507</v>
      </c>
      <c r="C6" s="328" t="s">
        <v>125</v>
      </c>
      <c r="D6" s="328">
        <v>20</v>
      </c>
      <c r="E6" s="333"/>
      <c r="F6" s="334">
        <f aca="true" t="shared" si="0" ref="F6:F69">D6*E6</f>
        <v>0</v>
      </c>
      <c r="G6" s="327"/>
      <c r="H6" s="334">
        <f>F6*(1+G6)</f>
        <v>0</v>
      </c>
      <c r="I6" s="341"/>
    </row>
    <row r="7" spans="1:9" ht="17.25" thickBot="1">
      <c r="A7" s="328">
        <v>2</v>
      </c>
      <c r="B7" s="138" t="s">
        <v>126</v>
      </c>
      <c r="C7" s="328" t="s">
        <v>127</v>
      </c>
      <c r="D7" s="328">
        <v>12</v>
      </c>
      <c r="E7" s="334"/>
      <c r="F7" s="334">
        <f t="shared" si="0"/>
        <v>0</v>
      </c>
      <c r="G7" s="327"/>
      <c r="H7" s="334">
        <f aca="true" t="shared" si="1" ref="H7:H70">F7*(1+G7)</f>
        <v>0</v>
      </c>
      <c r="I7" s="341"/>
    </row>
    <row r="8" spans="1:9" ht="17.25" thickBot="1">
      <c r="A8" s="328">
        <v>3</v>
      </c>
      <c r="B8" s="138" t="s">
        <v>128</v>
      </c>
      <c r="C8" s="328" t="s">
        <v>125</v>
      </c>
      <c r="D8" s="328">
        <v>120</v>
      </c>
      <c r="E8" s="334"/>
      <c r="F8" s="334">
        <f t="shared" si="0"/>
        <v>0</v>
      </c>
      <c r="G8" s="327"/>
      <c r="H8" s="334">
        <f t="shared" si="1"/>
        <v>0</v>
      </c>
      <c r="I8" s="341"/>
    </row>
    <row r="9" spans="1:9" ht="17.25" thickBot="1">
      <c r="A9" s="328">
        <v>4</v>
      </c>
      <c r="B9" s="138" t="s">
        <v>129</v>
      </c>
      <c r="C9" s="328" t="s">
        <v>125</v>
      </c>
      <c r="D9" s="328">
        <v>110</v>
      </c>
      <c r="E9" s="334"/>
      <c r="F9" s="334">
        <f t="shared" si="0"/>
        <v>0</v>
      </c>
      <c r="G9" s="327"/>
      <c r="H9" s="334">
        <f t="shared" si="1"/>
        <v>0</v>
      </c>
      <c r="I9" s="341"/>
    </row>
    <row r="10" spans="1:9" ht="17.25" thickBot="1">
      <c r="A10" s="328">
        <v>5</v>
      </c>
      <c r="B10" s="138" t="s">
        <v>1123</v>
      </c>
      <c r="C10" s="328" t="s">
        <v>127</v>
      </c>
      <c r="D10" s="328">
        <v>6</v>
      </c>
      <c r="E10" s="334"/>
      <c r="F10" s="334">
        <f t="shared" si="0"/>
        <v>0</v>
      </c>
      <c r="G10" s="327"/>
      <c r="H10" s="334">
        <f t="shared" si="1"/>
        <v>0</v>
      </c>
      <c r="I10" s="341"/>
    </row>
    <row r="11" spans="1:9" ht="17.25" thickBot="1">
      <c r="A11" s="328">
        <v>6</v>
      </c>
      <c r="B11" s="138" t="s">
        <v>1124</v>
      </c>
      <c r="C11" s="328" t="s">
        <v>125</v>
      </c>
      <c r="D11" s="328">
        <v>4</v>
      </c>
      <c r="E11" s="334"/>
      <c r="F11" s="334">
        <f t="shared" si="0"/>
        <v>0</v>
      </c>
      <c r="G11" s="327"/>
      <c r="H11" s="334">
        <f t="shared" si="1"/>
        <v>0</v>
      </c>
      <c r="I11" s="341"/>
    </row>
    <row r="12" spans="1:9" ht="17.25" thickBot="1">
      <c r="A12" s="328">
        <v>7</v>
      </c>
      <c r="B12" s="138" t="s">
        <v>640</v>
      </c>
      <c r="C12" s="328" t="s">
        <v>125</v>
      </c>
      <c r="D12" s="328">
        <v>200</v>
      </c>
      <c r="E12" s="334"/>
      <c r="F12" s="334">
        <f t="shared" si="0"/>
        <v>0</v>
      </c>
      <c r="G12" s="327"/>
      <c r="H12" s="334">
        <f t="shared" si="1"/>
        <v>0</v>
      </c>
      <c r="I12" s="341"/>
    </row>
    <row r="13" spans="1:9" ht="17.25" thickBot="1">
      <c r="A13" s="328">
        <v>8</v>
      </c>
      <c r="B13" s="138" t="s">
        <v>99</v>
      </c>
      <c r="C13" s="328" t="s">
        <v>125</v>
      </c>
      <c r="D13" s="328">
        <v>2</v>
      </c>
      <c r="E13" s="334"/>
      <c r="F13" s="334">
        <f t="shared" si="0"/>
        <v>0</v>
      </c>
      <c r="G13" s="327"/>
      <c r="H13" s="334">
        <f t="shared" si="1"/>
        <v>0</v>
      </c>
      <c r="I13" s="341"/>
    </row>
    <row r="14" spans="1:9" ht="17.25" thickBot="1">
      <c r="A14" s="328">
        <v>9</v>
      </c>
      <c r="B14" s="138" t="s">
        <v>131</v>
      </c>
      <c r="C14" s="328" t="s">
        <v>125</v>
      </c>
      <c r="D14" s="328">
        <v>52</v>
      </c>
      <c r="E14" s="334"/>
      <c r="F14" s="334">
        <f t="shared" si="0"/>
        <v>0</v>
      </c>
      <c r="G14" s="327"/>
      <c r="H14" s="334">
        <f t="shared" si="1"/>
        <v>0</v>
      </c>
      <c r="I14" s="341"/>
    </row>
    <row r="15" spans="1:9" ht="17.25" thickBot="1">
      <c r="A15" s="328">
        <v>10</v>
      </c>
      <c r="B15" s="138" t="s">
        <v>132</v>
      </c>
      <c r="C15" s="328" t="s">
        <v>125</v>
      </c>
      <c r="D15" s="328">
        <v>4</v>
      </c>
      <c r="E15" s="334"/>
      <c r="F15" s="334">
        <f t="shared" si="0"/>
        <v>0</v>
      </c>
      <c r="G15" s="327"/>
      <c r="H15" s="334">
        <f t="shared" si="1"/>
        <v>0</v>
      </c>
      <c r="I15" s="341"/>
    </row>
    <row r="16" spans="1:9" ht="17.25" thickBot="1">
      <c r="A16" s="328">
        <v>11</v>
      </c>
      <c r="B16" s="138" t="s">
        <v>1234</v>
      </c>
      <c r="C16" s="328" t="s">
        <v>125</v>
      </c>
      <c r="D16" s="328">
        <v>4</v>
      </c>
      <c r="E16" s="334"/>
      <c r="F16" s="334">
        <f t="shared" si="0"/>
        <v>0</v>
      </c>
      <c r="G16" s="327"/>
      <c r="H16" s="334">
        <f t="shared" si="1"/>
        <v>0</v>
      </c>
      <c r="I16" s="341"/>
    </row>
    <row r="17" spans="1:9" ht="17.25" thickBot="1">
      <c r="A17" s="328">
        <v>12</v>
      </c>
      <c r="B17" s="138" t="s">
        <v>133</v>
      </c>
      <c r="C17" s="328" t="s">
        <v>125</v>
      </c>
      <c r="D17" s="328">
        <v>50</v>
      </c>
      <c r="E17" s="334"/>
      <c r="F17" s="334">
        <f t="shared" si="0"/>
        <v>0</v>
      </c>
      <c r="G17" s="327"/>
      <c r="H17" s="334">
        <f t="shared" si="1"/>
        <v>0</v>
      </c>
      <c r="I17" s="341"/>
    </row>
    <row r="18" spans="1:9" ht="17.25" thickBot="1">
      <c r="A18" s="328">
        <v>13</v>
      </c>
      <c r="B18" s="138" t="s">
        <v>134</v>
      </c>
      <c r="C18" s="328" t="s">
        <v>125</v>
      </c>
      <c r="D18" s="328">
        <v>150</v>
      </c>
      <c r="E18" s="334"/>
      <c r="F18" s="334">
        <f t="shared" si="0"/>
        <v>0</v>
      </c>
      <c r="G18" s="327"/>
      <c r="H18" s="334">
        <f t="shared" si="1"/>
        <v>0</v>
      </c>
      <c r="I18" s="341"/>
    </row>
    <row r="19" spans="1:9" ht="17.25" thickBot="1">
      <c r="A19" s="328">
        <v>14</v>
      </c>
      <c r="B19" s="138" t="s">
        <v>135</v>
      </c>
      <c r="C19" s="328" t="s">
        <v>125</v>
      </c>
      <c r="D19" s="328">
        <v>81</v>
      </c>
      <c r="E19" s="334"/>
      <c r="F19" s="334">
        <f t="shared" si="0"/>
        <v>0</v>
      </c>
      <c r="G19" s="327"/>
      <c r="H19" s="334">
        <f t="shared" si="1"/>
        <v>0</v>
      </c>
      <c r="I19" s="341"/>
    </row>
    <row r="20" spans="1:9" ht="17.25" thickBot="1">
      <c r="A20" s="328">
        <v>15</v>
      </c>
      <c r="B20" s="138" t="s">
        <v>100</v>
      </c>
      <c r="C20" s="328" t="s">
        <v>125</v>
      </c>
      <c r="D20" s="328">
        <v>500</v>
      </c>
      <c r="E20" s="334"/>
      <c r="F20" s="334">
        <f t="shared" si="0"/>
        <v>0</v>
      </c>
      <c r="G20" s="327"/>
      <c r="H20" s="334">
        <f t="shared" si="1"/>
        <v>0</v>
      </c>
      <c r="I20" s="341"/>
    </row>
    <row r="21" spans="1:9" ht="17.25" thickBot="1">
      <c r="A21" s="328">
        <v>16</v>
      </c>
      <c r="B21" s="138" t="s">
        <v>137</v>
      </c>
      <c r="C21" s="328" t="s">
        <v>125</v>
      </c>
      <c r="D21" s="328">
        <v>30</v>
      </c>
      <c r="E21" s="334"/>
      <c r="F21" s="334">
        <f t="shared" si="0"/>
        <v>0</v>
      </c>
      <c r="G21" s="327"/>
      <c r="H21" s="334">
        <f t="shared" si="1"/>
        <v>0</v>
      </c>
      <c r="I21" s="341"/>
    </row>
    <row r="22" spans="1:9" ht="17.25" thickBot="1">
      <c r="A22" s="328">
        <v>17</v>
      </c>
      <c r="B22" s="138" t="s">
        <v>138</v>
      </c>
      <c r="C22" s="328" t="s">
        <v>125</v>
      </c>
      <c r="D22" s="328">
        <v>10</v>
      </c>
      <c r="E22" s="334"/>
      <c r="F22" s="334">
        <f t="shared" si="0"/>
        <v>0</v>
      </c>
      <c r="G22" s="327"/>
      <c r="H22" s="334">
        <f t="shared" si="1"/>
        <v>0</v>
      </c>
      <c r="I22" s="341"/>
    </row>
    <row r="23" spans="1:9" ht="17.25" thickBot="1">
      <c r="A23" s="328">
        <v>18</v>
      </c>
      <c r="B23" s="138" t="s">
        <v>139</v>
      </c>
      <c r="C23" s="328" t="s">
        <v>125</v>
      </c>
      <c r="D23" s="328">
        <v>20</v>
      </c>
      <c r="E23" s="334"/>
      <c r="F23" s="334">
        <f t="shared" si="0"/>
        <v>0</v>
      </c>
      <c r="G23" s="327"/>
      <c r="H23" s="334">
        <f t="shared" si="1"/>
        <v>0</v>
      </c>
      <c r="I23" s="341"/>
    </row>
    <row r="24" spans="1:9" ht="17.25" thickBot="1">
      <c r="A24" s="328">
        <v>19</v>
      </c>
      <c r="B24" s="138" t="s">
        <v>140</v>
      </c>
      <c r="C24" s="328" t="s">
        <v>125</v>
      </c>
      <c r="D24" s="328">
        <v>30</v>
      </c>
      <c r="E24" s="334"/>
      <c r="F24" s="334">
        <f t="shared" si="0"/>
        <v>0</v>
      </c>
      <c r="G24" s="327"/>
      <c r="H24" s="334">
        <f t="shared" si="1"/>
        <v>0</v>
      </c>
      <c r="I24" s="341"/>
    </row>
    <row r="25" spans="1:9" ht="17.25" thickBot="1">
      <c r="A25" s="328">
        <v>20</v>
      </c>
      <c r="B25" s="138" t="s">
        <v>141</v>
      </c>
      <c r="C25" s="328" t="s">
        <v>125</v>
      </c>
      <c r="D25" s="328">
        <v>10</v>
      </c>
      <c r="E25" s="334"/>
      <c r="F25" s="334">
        <f t="shared" si="0"/>
        <v>0</v>
      </c>
      <c r="G25" s="327"/>
      <c r="H25" s="334">
        <f t="shared" si="1"/>
        <v>0</v>
      </c>
      <c r="I25" s="341"/>
    </row>
    <row r="26" spans="1:9" ht="17.25" thickBot="1">
      <c r="A26" s="328">
        <v>21</v>
      </c>
      <c r="B26" s="138" t="s">
        <v>148</v>
      </c>
      <c r="C26" s="328" t="s">
        <v>125</v>
      </c>
      <c r="D26" s="328">
        <v>125</v>
      </c>
      <c r="E26" s="334"/>
      <c r="F26" s="334">
        <f t="shared" si="0"/>
        <v>0</v>
      </c>
      <c r="G26" s="327"/>
      <c r="H26" s="334">
        <f t="shared" si="1"/>
        <v>0</v>
      </c>
      <c r="I26" s="341"/>
    </row>
    <row r="27" spans="1:9" ht="17.25" thickBot="1">
      <c r="A27" s="328">
        <v>22</v>
      </c>
      <c r="B27" s="138" t="s">
        <v>149</v>
      </c>
      <c r="C27" s="328" t="s">
        <v>125</v>
      </c>
      <c r="D27" s="328">
        <v>85</v>
      </c>
      <c r="E27" s="334"/>
      <c r="F27" s="334">
        <f t="shared" si="0"/>
        <v>0</v>
      </c>
      <c r="G27" s="327"/>
      <c r="H27" s="334">
        <f t="shared" si="1"/>
        <v>0</v>
      </c>
      <c r="I27" s="341"/>
    </row>
    <row r="28" spans="1:9" ht="17.25" thickBot="1">
      <c r="A28" s="328">
        <v>23</v>
      </c>
      <c r="B28" s="138" t="s">
        <v>842</v>
      </c>
      <c r="C28" s="328" t="s">
        <v>125</v>
      </c>
      <c r="D28" s="328">
        <v>85</v>
      </c>
      <c r="E28" s="334"/>
      <c r="F28" s="334">
        <f t="shared" si="0"/>
        <v>0</v>
      </c>
      <c r="G28" s="327"/>
      <c r="H28" s="334">
        <f t="shared" si="1"/>
        <v>0</v>
      </c>
      <c r="I28" s="341"/>
    </row>
    <row r="29" spans="1:9" ht="17.25" thickBot="1">
      <c r="A29" s="328">
        <v>24</v>
      </c>
      <c r="B29" s="138" t="s">
        <v>328</v>
      </c>
      <c r="C29" s="328" t="s">
        <v>155</v>
      </c>
      <c r="D29" s="328">
        <v>619</v>
      </c>
      <c r="E29" s="334"/>
      <c r="F29" s="334">
        <f t="shared" si="0"/>
        <v>0</v>
      </c>
      <c r="G29" s="327"/>
      <c r="H29" s="334">
        <f t="shared" si="1"/>
        <v>0</v>
      </c>
      <c r="I29" s="341"/>
    </row>
    <row r="30" spans="1:9" ht="17.25" thickBot="1">
      <c r="A30" s="328">
        <v>25</v>
      </c>
      <c r="B30" s="138" t="s">
        <v>577</v>
      </c>
      <c r="C30" s="328" t="s">
        <v>125</v>
      </c>
      <c r="D30" s="328">
        <v>10</v>
      </c>
      <c r="E30" s="334"/>
      <c r="F30" s="334">
        <f t="shared" si="0"/>
        <v>0</v>
      </c>
      <c r="G30" s="327"/>
      <c r="H30" s="334">
        <f t="shared" si="1"/>
        <v>0</v>
      </c>
      <c r="I30" s="341"/>
    </row>
    <row r="31" spans="1:9" ht="17.25" thickBot="1">
      <c r="A31" s="328">
        <v>26</v>
      </c>
      <c r="B31" s="138" t="s">
        <v>145</v>
      </c>
      <c r="C31" s="328" t="s">
        <v>125</v>
      </c>
      <c r="D31" s="328">
        <v>200</v>
      </c>
      <c r="E31" s="334"/>
      <c r="F31" s="334">
        <f t="shared" si="0"/>
        <v>0</v>
      </c>
      <c r="G31" s="327"/>
      <c r="H31" s="334">
        <f t="shared" si="1"/>
        <v>0</v>
      </c>
      <c r="I31" s="341"/>
    </row>
    <row r="32" spans="1:9" ht="17.25" thickBot="1">
      <c r="A32" s="328">
        <v>27</v>
      </c>
      <c r="B32" s="138" t="s">
        <v>157</v>
      </c>
      <c r="C32" s="328" t="s">
        <v>125</v>
      </c>
      <c r="D32" s="328">
        <v>20</v>
      </c>
      <c r="E32" s="334"/>
      <c r="F32" s="334">
        <f t="shared" si="0"/>
        <v>0</v>
      </c>
      <c r="G32" s="327"/>
      <c r="H32" s="334">
        <f t="shared" si="1"/>
        <v>0</v>
      </c>
      <c r="I32" s="341"/>
    </row>
    <row r="33" spans="1:9" ht="17.25" thickBot="1">
      <c r="A33" s="328">
        <v>28</v>
      </c>
      <c r="B33" s="138" t="s">
        <v>601</v>
      </c>
      <c r="C33" s="328" t="s">
        <v>125</v>
      </c>
      <c r="D33" s="328">
        <v>160</v>
      </c>
      <c r="E33" s="334"/>
      <c r="F33" s="334">
        <f t="shared" si="0"/>
        <v>0</v>
      </c>
      <c r="G33" s="327"/>
      <c r="H33" s="334">
        <f t="shared" si="1"/>
        <v>0</v>
      </c>
      <c r="I33" s="341"/>
    </row>
    <row r="34" spans="1:9" ht="17.25" thickBot="1">
      <c r="A34" s="328">
        <v>29</v>
      </c>
      <c r="B34" s="138" t="s">
        <v>800</v>
      </c>
      <c r="C34" s="328" t="s">
        <v>125</v>
      </c>
      <c r="D34" s="328">
        <v>20</v>
      </c>
      <c r="E34" s="334"/>
      <c r="F34" s="334">
        <f t="shared" si="0"/>
        <v>0</v>
      </c>
      <c r="G34" s="327"/>
      <c r="H34" s="334">
        <f t="shared" si="1"/>
        <v>0</v>
      </c>
      <c r="I34" s="341"/>
    </row>
    <row r="35" spans="1:9" ht="17.25" thickBot="1">
      <c r="A35" s="328">
        <v>30</v>
      </c>
      <c r="B35" s="138" t="s">
        <v>656</v>
      </c>
      <c r="C35" s="328" t="s">
        <v>125</v>
      </c>
      <c r="D35" s="328">
        <v>100</v>
      </c>
      <c r="E35" s="334"/>
      <c r="F35" s="334">
        <f t="shared" si="0"/>
        <v>0</v>
      </c>
      <c r="G35" s="327"/>
      <c r="H35" s="334">
        <f t="shared" si="1"/>
        <v>0</v>
      </c>
      <c r="I35" s="341"/>
    </row>
    <row r="36" spans="1:9" ht="17.25" thickBot="1">
      <c r="A36" s="328">
        <v>31</v>
      </c>
      <c r="B36" s="138" t="s">
        <v>1425</v>
      </c>
      <c r="C36" s="328" t="s">
        <v>127</v>
      </c>
      <c r="D36" s="328">
        <v>0.05</v>
      </c>
      <c r="E36" s="334"/>
      <c r="F36" s="334">
        <f t="shared" si="0"/>
        <v>0</v>
      </c>
      <c r="G36" s="327"/>
      <c r="H36" s="334">
        <f t="shared" si="1"/>
        <v>0</v>
      </c>
      <c r="I36" s="341"/>
    </row>
    <row r="37" spans="1:9" ht="17.25" thickBot="1">
      <c r="A37" s="328">
        <v>32</v>
      </c>
      <c r="B37" s="138" t="s">
        <v>843</v>
      </c>
      <c r="C37" s="328" t="s">
        <v>125</v>
      </c>
      <c r="D37" s="328">
        <v>24</v>
      </c>
      <c r="E37" s="334"/>
      <c r="F37" s="334">
        <f t="shared" si="0"/>
        <v>0</v>
      </c>
      <c r="G37" s="327"/>
      <c r="H37" s="334">
        <f t="shared" si="1"/>
        <v>0</v>
      </c>
      <c r="I37" s="341"/>
    </row>
    <row r="38" spans="1:9" ht="17.25" thickBot="1">
      <c r="A38" s="328">
        <v>33</v>
      </c>
      <c r="B38" s="138" t="s">
        <v>142</v>
      </c>
      <c r="C38" s="328" t="s">
        <v>125</v>
      </c>
      <c r="D38" s="328">
        <v>24</v>
      </c>
      <c r="E38" s="334"/>
      <c r="F38" s="334">
        <f t="shared" si="0"/>
        <v>0</v>
      </c>
      <c r="G38" s="327"/>
      <c r="H38" s="334">
        <f t="shared" si="1"/>
        <v>0</v>
      </c>
      <c r="I38" s="341"/>
    </row>
    <row r="39" spans="1:9" ht="17.25" thickBot="1">
      <c r="A39" s="328">
        <v>34</v>
      </c>
      <c r="B39" s="138" t="s">
        <v>629</v>
      </c>
      <c r="C39" s="328" t="s">
        <v>125</v>
      </c>
      <c r="D39" s="328">
        <v>5</v>
      </c>
      <c r="E39" s="334"/>
      <c r="F39" s="334">
        <f t="shared" si="0"/>
        <v>0</v>
      </c>
      <c r="G39" s="327"/>
      <c r="H39" s="334">
        <f t="shared" si="1"/>
        <v>0</v>
      </c>
      <c r="I39" s="341"/>
    </row>
    <row r="40" spans="1:9" ht="17.25" thickBot="1">
      <c r="A40" s="328">
        <v>35</v>
      </c>
      <c r="B40" s="138" t="s">
        <v>1426</v>
      </c>
      <c r="C40" s="328" t="s">
        <v>127</v>
      </c>
      <c r="D40" s="328">
        <v>0.05</v>
      </c>
      <c r="E40" s="334"/>
      <c r="F40" s="334">
        <f t="shared" si="0"/>
        <v>0</v>
      </c>
      <c r="G40" s="327"/>
      <c r="H40" s="334">
        <f t="shared" si="1"/>
        <v>0</v>
      </c>
      <c r="I40" s="341"/>
    </row>
    <row r="41" spans="1:9" ht="17.25" thickBot="1">
      <c r="A41" s="328">
        <v>36</v>
      </c>
      <c r="B41" s="138" t="s">
        <v>163</v>
      </c>
      <c r="C41" s="328" t="s">
        <v>125</v>
      </c>
      <c r="D41" s="328">
        <v>16</v>
      </c>
      <c r="E41" s="334"/>
      <c r="F41" s="334">
        <f t="shared" si="0"/>
        <v>0</v>
      </c>
      <c r="G41" s="327"/>
      <c r="H41" s="334">
        <f t="shared" si="1"/>
        <v>0</v>
      </c>
      <c r="I41" s="341"/>
    </row>
    <row r="42" spans="1:9" ht="17.25" thickBot="1">
      <c r="A42" s="328">
        <v>37</v>
      </c>
      <c r="B42" s="138" t="s">
        <v>844</v>
      </c>
      <c r="C42" s="328" t="s">
        <v>155</v>
      </c>
      <c r="D42" s="328">
        <v>5</v>
      </c>
      <c r="E42" s="334"/>
      <c r="F42" s="334">
        <f t="shared" si="0"/>
        <v>0</v>
      </c>
      <c r="G42" s="327"/>
      <c r="H42" s="334">
        <f t="shared" si="1"/>
        <v>0</v>
      </c>
      <c r="I42" s="342"/>
    </row>
    <row r="43" spans="1:9" ht="17.25" thickBot="1">
      <c r="A43" s="328">
        <v>38</v>
      </c>
      <c r="B43" s="138" t="s">
        <v>164</v>
      </c>
      <c r="C43" s="328" t="s">
        <v>155</v>
      </c>
      <c r="D43" s="328">
        <v>350</v>
      </c>
      <c r="E43" s="334"/>
      <c r="F43" s="334">
        <f t="shared" si="0"/>
        <v>0</v>
      </c>
      <c r="G43" s="327"/>
      <c r="H43" s="334">
        <f t="shared" si="1"/>
        <v>0</v>
      </c>
      <c r="I43" s="341"/>
    </row>
    <row r="44" spans="1:9" ht="17.25" thickBot="1">
      <c r="A44" s="328">
        <v>39</v>
      </c>
      <c r="B44" s="138" t="s">
        <v>1230</v>
      </c>
      <c r="C44" s="328" t="s">
        <v>127</v>
      </c>
      <c r="D44" s="328">
        <v>10</v>
      </c>
      <c r="E44" s="334"/>
      <c r="F44" s="334">
        <f t="shared" si="0"/>
        <v>0</v>
      </c>
      <c r="G44" s="327"/>
      <c r="H44" s="334">
        <f t="shared" si="1"/>
        <v>0</v>
      </c>
      <c r="I44" s="341"/>
    </row>
    <row r="45" spans="1:9" ht="17.25" thickBot="1">
      <c r="A45" s="328">
        <v>40</v>
      </c>
      <c r="B45" s="138" t="s">
        <v>267</v>
      </c>
      <c r="C45" s="328" t="s">
        <v>125</v>
      </c>
      <c r="D45" s="328">
        <v>130</v>
      </c>
      <c r="E45" s="334"/>
      <c r="F45" s="334">
        <f t="shared" si="0"/>
        <v>0</v>
      </c>
      <c r="G45" s="327"/>
      <c r="H45" s="334">
        <f t="shared" si="1"/>
        <v>0</v>
      </c>
      <c r="I45" s="341"/>
    </row>
    <row r="46" spans="1:9" ht="17.25" thickBot="1">
      <c r="A46" s="328">
        <v>41</v>
      </c>
      <c r="B46" s="138" t="s">
        <v>801</v>
      </c>
      <c r="C46" s="328" t="s">
        <v>125</v>
      </c>
      <c r="D46" s="328">
        <v>50</v>
      </c>
      <c r="E46" s="334"/>
      <c r="F46" s="334">
        <f t="shared" si="0"/>
        <v>0</v>
      </c>
      <c r="G46" s="327"/>
      <c r="H46" s="334">
        <f t="shared" si="1"/>
        <v>0</v>
      </c>
      <c r="I46" s="341"/>
    </row>
    <row r="47" spans="1:9" ht="17.25" thickBot="1">
      <c r="A47" s="328">
        <v>42</v>
      </c>
      <c r="B47" s="138" t="s">
        <v>167</v>
      </c>
      <c r="C47" s="328" t="s">
        <v>125</v>
      </c>
      <c r="D47" s="328">
        <v>10</v>
      </c>
      <c r="E47" s="334"/>
      <c r="F47" s="334">
        <f t="shared" si="0"/>
        <v>0</v>
      </c>
      <c r="G47" s="327"/>
      <c r="H47" s="334">
        <f t="shared" si="1"/>
        <v>0</v>
      </c>
      <c r="I47" s="341"/>
    </row>
    <row r="48" spans="1:9" ht="17.25" thickBot="1">
      <c r="A48" s="328">
        <v>43</v>
      </c>
      <c r="B48" s="138" t="s">
        <v>1427</v>
      </c>
      <c r="C48" s="328" t="s">
        <v>168</v>
      </c>
      <c r="D48" s="328">
        <v>240</v>
      </c>
      <c r="E48" s="334"/>
      <c r="F48" s="334">
        <f t="shared" si="0"/>
        <v>0</v>
      </c>
      <c r="G48" s="327"/>
      <c r="H48" s="334">
        <f t="shared" si="1"/>
        <v>0</v>
      </c>
      <c r="I48" s="341"/>
    </row>
    <row r="49" spans="1:9" ht="17.25" thickBot="1">
      <c r="A49" s="328">
        <v>44</v>
      </c>
      <c r="B49" s="138" t="s">
        <v>169</v>
      </c>
      <c r="C49" s="328" t="s">
        <v>125</v>
      </c>
      <c r="D49" s="328">
        <v>150</v>
      </c>
      <c r="E49" s="334"/>
      <c r="F49" s="334">
        <f t="shared" si="0"/>
        <v>0</v>
      </c>
      <c r="G49" s="327"/>
      <c r="H49" s="334">
        <f t="shared" si="1"/>
        <v>0</v>
      </c>
      <c r="I49" s="341"/>
    </row>
    <row r="50" spans="1:9" ht="17.25" thickBot="1">
      <c r="A50" s="328">
        <v>45</v>
      </c>
      <c r="B50" s="138" t="s">
        <v>170</v>
      </c>
      <c r="C50" s="328" t="s">
        <v>125</v>
      </c>
      <c r="D50" s="328">
        <v>200</v>
      </c>
      <c r="E50" s="334"/>
      <c r="F50" s="334">
        <f t="shared" si="0"/>
        <v>0</v>
      </c>
      <c r="G50" s="327"/>
      <c r="H50" s="334">
        <f t="shared" si="1"/>
        <v>0</v>
      </c>
      <c r="I50" s="341"/>
    </row>
    <row r="51" spans="1:9" ht="17.25" thickBot="1">
      <c r="A51" s="328">
        <v>46</v>
      </c>
      <c r="B51" s="138" t="s">
        <v>1149</v>
      </c>
      <c r="C51" s="328" t="s">
        <v>125</v>
      </c>
      <c r="D51" s="328">
        <v>20</v>
      </c>
      <c r="E51" s="334"/>
      <c r="F51" s="334">
        <f t="shared" si="0"/>
        <v>0</v>
      </c>
      <c r="G51" s="327"/>
      <c r="H51" s="334">
        <f t="shared" si="1"/>
        <v>0</v>
      </c>
      <c r="I51" s="341"/>
    </row>
    <row r="52" spans="1:9" ht="17.25" thickBot="1">
      <c r="A52" s="328">
        <v>47</v>
      </c>
      <c r="B52" s="138" t="s">
        <v>1148</v>
      </c>
      <c r="C52" s="328" t="s">
        <v>125</v>
      </c>
      <c r="D52" s="328">
        <v>5</v>
      </c>
      <c r="E52" s="334"/>
      <c r="F52" s="334">
        <f t="shared" si="0"/>
        <v>0</v>
      </c>
      <c r="G52" s="327"/>
      <c r="H52" s="334">
        <f t="shared" si="1"/>
        <v>0</v>
      </c>
      <c r="I52" s="341"/>
    </row>
    <row r="53" spans="1:9" ht="17.25" thickBot="1">
      <c r="A53" s="328">
        <v>48</v>
      </c>
      <c r="B53" s="138" t="s">
        <v>631</v>
      </c>
      <c r="C53" s="328" t="s">
        <v>125</v>
      </c>
      <c r="D53" s="328">
        <v>50</v>
      </c>
      <c r="E53" s="334"/>
      <c r="F53" s="334">
        <f t="shared" si="0"/>
        <v>0</v>
      </c>
      <c r="G53" s="327"/>
      <c r="H53" s="334">
        <f t="shared" si="1"/>
        <v>0</v>
      </c>
      <c r="I53" s="341"/>
    </row>
    <row r="54" spans="1:9" ht="17.25" thickBot="1">
      <c r="A54" s="328">
        <v>49</v>
      </c>
      <c r="B54" s="138" t="s">
        <v>639</v>
      </c>
      <c r="C54" s="328" t="s">
        <v>125</v>
      </c>
      <c r="D54" s="328">
        <v>35</v>
      </c>
      <c r="E54" s="334"/>
      <c r="F54" s="334">
        <f t="shared" si="0"/>
        <v>0</v>
      </c>
      <c r="G54" s="327"/>
      <c r="H54" s="334">
        <f t="shared" si="1"/>
        <v>0</v>
      </c>
      <c r="I54" s="341"/>
    </row>
    <row r="55" spans="1:9" ht="17.25" thickBot="1">
      <c r="A55" s="328">
        <v>50</v>
      </c>
      <c r="B55" s="138" t="s">
        <v>1346</v>
      </c>
      <c r="C55" s="328" t="s">
        <v>155</v>
      </c>
      <c r="D55" s="328">
        <v>120</v>
      </c>
      <c r="E55" s="334"/>
      <c r="F55" s="334">
        <f t="shared" si="0"/>
        <v>0</v>
      </c>
      <c r="G55" s="327"/>
      <c r="H55" s="334">
        <f t="shared" si="1"/>
        <v>0</v>
      </c>
      <c r="I55" s="341"/>
    </row>
    <row r="56" spans="1:9" ht="17.25" thickBot="1">
      <c r="A56" s="328">
        <v>51</v>
      </c>
      <c r="B56" s="138" t="s">
        <v>1347</v>
      </c>
      <c r="C56" s="328" t="s">
        <v>155</v>
      </c>
      <c r="D56" s="328">
        <v>120</v>
      </c>
      <c r="E56" s="334"/>
      <c r="F56" s="334">
        <f t="shared" si="0"/>
        <v>0</v>
      </c>
      <c r="G56" s="327"/>
      <c r="H56" s="334">
        <f t="shared" si="1"/>
        <v>0</v>
      </c>
      <c r="I56" s="341"/>
    </row>
    <row r="57" spans="1:9" ht="17.25" thickBot="1">
      <c r="A57" s="328">
        <v>52</v>
      </c>
      <c r="B57" s="138" t="s">
        <v>172</v>
      </c>
      <c r="C57" s="328" t="s">
        <v>155</v>
      </c>
      <c r="D57" s="328">
        <v>20</v>
      </c>
      <c r="E57" s="334"/>
      <c r="F57" s="334">
        <f t="shared" si="0"/>
        <v>0</v>
      </c>
      <c r="G57" s="327"/>
      <c r="H57" s="334">
        <f t="shared" si="1"/>
        <v>0</v>
      </c>
      <c r="I57" s="341"/>
    </row>
    <row r="58" spans="1:9" ht="17.25" thickBot="1">
      <c r="A58" s="328">
        <v>53</v>
      </c>
      <c r="B58" s="138" t="s">
        <v>101</v>
      </c>
      <c r="C58" s="328" t="s">
        <v>155</v>
      </c>
      <c r="D58" s="328">
        <v>20</v>
      </c>
      <c r="E58" s="334"/>
      <c r="F58" s="334">
        <f t="shared" si="0"/>
        <v>0</v>
      </c>
      <c r="G58" s="327"/>
      <c r="H58" s="334">
        <f t="shared" si="1"/>
        <v>0</v>
      </c>
      <c r="I58" s="341"/>
    </row>
    <row r="59" spans="1:9" ht="17.25" thickBot="1">
      <c r="A59" s="328">
        <v>54</v>
      </c>
      <c r="B59" s="138" t="s">
        <v>144</v>
      </c>
      <c r="C59" s="328" t="s">
        <v>155</v>
      </c>
      <c r="D59" s="328">
        <v>20</v>
      </c>
      <c r="E59" s="334"/>
      <c r="F59" s="334">
        <f t="shared" si="0"/>
        <v>0</v>
      </c>
      <c r="G59" s="327"/>
      <c r="H59" s="334">
        <f t="shared" si="1"/>
        <v>0</v>
      </c>
      <c r="I59" s="341"/>
    </row>
    <row r="60" spans="1:9" ht="17.25" thickBot="1">
      <c r="A60" s="328">
        <v>55</v>
      </c>
      <c r="B60" s="138" t="s">
        <v>845</v>
      </c>
      <c r="C60" s="328" t="s">
        <v>155</v>
      </c>
      <c r="D60" s="328">
        <v>120</v>
      </c>
      <c r="E60" s="334"/>
      <c r="F60" s="334">
        <f t="shared" si="0"/>
        <v>0</v>
      </c>
      <c r="G60" s="327"/>
      <c r="H60" s="334">
        <f t="shared" si="1"/>
        <v>0</v>
      </c>
      <c r="I60" s="341"/>
    </row>
    <row r="61" spans="1:9" ht="17.25" thickBot="1">
      <c r="A61" s="328">
        <v>56</v>
      </c>
      <c r="B61" s="138" t="s">
        <v>1317</v>
      </c>
      <c r="C61" s="328" t="s">
        <v>155</v>
      </c>
      <c r="D61" s="328">
        <v>5</v>
      </c>
      <c r="E61" s="334"/>
      <c r="F61" s="334">
        <f t="shared" si="0"/>
        <v>0</v>
      </c>
      <c r="G61" s="327"/>
      <c r="H61" s="334">
        <f t="shared" si="1"/>
        <v>0</v>
      </c>
      <c r="I61" s="341"/>
    </row>
    <row r="62" spans="1:9" ht="17.25" thickBot="1">
      <c r="A62" s="328">
        <v>57</v>
      </c>
      <c r="B62" s="138" t="s">
        <v>1318</v>
      </c>
      <c r="C62" s="328" t="s">
        <v>155</v>
      </c>
      <c r="D62" s="328">
        <v>560</v>
      </c>
      <c r="E62" s="334"/>
      <c r="F62" s="334">
        <f t="shared" si="0"/>
        <v>0</v>
      </c>
      <c r="G62" s="327"/>
      <c r="H62" s="334">
        <f t="shared" si="1"/>
        <v>0</v>
      </c>
      <c r="I62" s="341"/>
    </row>
    <row r="63" spans="1:9" ht="17.25" thickBot="1">
      <c r="A63" s="328">
        <v>58</v>
      </c>
      <c r="B63" s="138" t="s">
        <v>1428</v>
      </c>
      <c r="C63" s="328" t="s">
        <v>155</v>
      </c>
      <c r="D63" s="328">
        <v>240</v>
      </c>
      <c r="E63" s="334"/>
      <c r="F63" s="334">
        <f t="shared" si="0"/>
        <v>0</v>
      </c>
      <c r="G63" s="327"/>
      <c r="H63" s="334">
        <f t="shared" si="1"/>
        <v>0</v>
      </c>
      <c r="I63" s="341"/>
    </row>
    <row r="64" spans="1:9" ht="17.25" thickBot="1">
      <c r="A64" s="328">
        <v>59</v>
      </c>
      <c r="B64" s="138" t="s">
        <v>174</v>
      </c>
      <c r="C64" s="328" t="s">
        <v>155</v>
      </c>
      <c r="D64" s="328">
        <v>56</v>
      </c>
      <c r="E64" s="334"/>
      <c r="F64" s="334">
        <f t="shared" si="0"/>
        <v>0</v>
      </c>
      <c r="G64" s="327"/>
      <c r="H64" s="334">
        <f t="shared" si="1"/>
        <v>0</v>
      </c>
      <c r="I64" s="341"/>
    </row>
    <row r="65" spans="1:9" ht="17.25" thickBot="1">
      <c r="A65" s="328">
        <v>60</v>
      </c>
      <c r="B65" s="138" t="s">
        <v>175</v>
      </c>
      <c r="C65" s="328" t="s">
        <v>125</v>
      </c>
      <c r="D65" s="328">
        <v>50</v>
      </c>
      <c r="E65" s="334"/>
      <c r="F65" s="334">
        <f t="shared" si="0"/>
        <v>0</v>
      </c>
      <c r="G65" s="327"/>
      <c r="H65" s="334">
        <f t="shared" si="1"/>
        <v>0</v>
      </c>
      <c r="I65" s="341"/>
    </row>
    <row r="66" spans="1:9" ht="22.5" customHeight="1" thickBot="1">
      <c r="A66" s="328">
        <v>61</v>
      </c>
      <c r="B66" s="138" t="s">
        <v>1192</v>
      </c>
      <c r="C66" s="328" t="s">
        <v>125</v>
      </c>
      <c r="D66" s="328">
        <v>25</v>
      </c>
      <c r="E66" s="334"/>
      <c r="F66" s="334">
        <f t="shared" si="0"/>
        <v>0</v>
      </c>
      <c r="G66" s="327"/>
      <c r="H66" s="334">
        <f t="shared" si="1"/>
        <v>0</v>
      </c>
      <c r="I66" s="341"/>
    </row>
    <row r="67" spans="1:9" ht="18" customHeight="1" thickBot="1">
      <c r="A67" s="328">
        <v>62</v>
      </c>
      <c r="B67" s="138" t="s">
        <v>1193</v>
      </c>
      <c r="C67" s="328" t="s">
        <v>125</v>
      </c>
      <c r="D67" s="328">
        <v>20</v>
      </c>
      <c r="E67" s="334"/>
      <c r="F67" s="334">
        <f t="shared" si="0"/>
        <v>0</v>
      </c>
      <c r="G67" s="327"/>
      <c r="H67" s="334">
        <f t="shared" si="1"/>
        <v>0</v>
      </c>
      <c r="I67" s="341"/>
    </row>
    <row r="68" spans="1:9" ht="17.25" thickBot="1">
      <c r="A68" s="328">
        <v>63</v>
      </c>
      <c r="B68" s="138" t="s">
        <v>846</v>
      </c>
      <c r="C68" s="328" t="s">
        <v>125</v>
      </c>
      <c r="D68" s="328">
        <v>4</v>
      </c>
      <c r="E68" s="334"/>
      <c r="F68" s="334">
        <f t="shared" si="0"/>
        <v>0</v>
      </c>
      <c r="G68" s="327"/>
      <c r="H68" s="334">
        <f t="shared" si="1"/>
        <v>0</v>
      </c>
      <c r="I68" s="341"/>
    </row>
    <row r="69" spans="1:9" ht="17.25" thickBot="1">
      <c r="A69" s="328">
        <v>64</v>
      </c>
      <c r="B69" s="138" t="s">
        <v>177</v>
      </c>
      <c r="C69" s="328" t="s">
        <v>125</v>
      </c>
      <c r="D69" s="328">
        <v>260</v>
      </c>
      <c r="E69" s="334"/>
      <c r="F69" s="334">
        <f t="shared" si="0"/>
        <v>0</v>
      </c>
      <c r="G69" s="327"/>
      <c r="H69" s="334">
        <f t="shared" si="1"/>
        <v>0</v>
      </c>
      <c r="I69" s="341"/>
    </row>
    <row r="70" spans="1:9" ht="17.25" thickBot="1">
      <c r="A70" s="328">
        <v>65</v>
      </c>
      <c r="B70" s="138" t="s">
        <v>847</v>
      </c>
      <c r="C70" s="328" t="s">
        <v>125</v>
      </c>
      <c r="D70" s="328">
        <v>40</v>
      </c>
      <c r="E70" s="334"/>
      <c r="F70" s="334">
        <f aca="true" t="shared" si="2" ref="F70:F133">D70*E70</f>
        <v>0</v>
      </c>
      <c r="G70" s="327"/>
      <c r="H70" s="334">
        <f t="shared" si="1"/>
        <v>0</v>
      </c>
      <c r="I70" s="341"/>
    </row>
    <row r="71" spans="1:9" ht="17.25" thickBot="1">
      <c r="A71" s="328">
        <v>66</v>
      </c>
      <c r="B71" s="138" t="s">
        <v>848</v>
      </c>
      <c r="C71" s="328" t="s">
        <v>125</v>
      </c>
      <c r="D71" s="328">
        <v>120</v>
      </c>
      <c r="E71" s="334"/>
      <c r="F71" s="334">
        <f t="shared" si="2"/>
        <v>0</v>
      </c>
      <c r="G71" s="327"/>
      <c r="H71" s="334">
        <f aca="true" t="shared" si="3" ref="H71:H134">F71*(1+G71)</f>
        <v>0</v>
      </c>
      <c r="I71" s="341"/>
    </row>
    <row r="72" spans="1:9" ht="17.25" thickBot="1">
      <c r="A72" s="328">
        <v>67</v>
      </c>
      <c r="B72" s="138" t="s">
        <v>849</v>
      </c>
      <c r="C72" s="328" t="s">
        <v>125</v>
      </c>
      <c r="D72" s="328">
        <v>8</v>
      </c>
      <c r="E72" s="334"/>
      <c r="F72" s="334">
        <f t="shared" si="2"/>
        <v>0</v>
      </c>
      <c r="G72" s="327"/>
      <c r="H72" s="334">
        <f t="shared" si="3"/>
        <v>0</v>
      </c>
      <c r="I72" s="341"/>
    </row>
    <row r="73" spans="1:9" ht="30" thickBot="1">
      <c r="A73" s="328">
        <v>68</v>
      </c>
      <c r="B73" s="138" t="s">
        <v>1194</v>
      </c>
      <c r="C73" s="328" t="s">
        <v>125</v>
      </c>
      <c r="D73" s="328">
        <v>10</v>
      </c>
      <c r="E73" s="334"/>
      <c r="F73" s="334">
        <f t="shared" si="2"/>
        <v>0</v>
      </c>
      <c r="G73" s="327"/>
      <c r="H73" s="334">
        <f t="shared" si="3"/>
        <v>0</v>
      </c>
      <c r="I73" s="341"/>
    </row>
    <row r="74" spans="1:9" ht="17.25" thickBot="1">
      <c r="A74" s="328">
        <v>69</v>
      </c>
      <c r="B74" s="138" t="s">
        <v>850</v>
      </c>
      <c r="C74" s="328" t="s">
        <v>155</v>
      </c>
      <c r="D74" s="328">
        <v>100</v>
      </c>
      <c r="E74" s="334"/>
      <c r="F74" s="334">
        <f t="shared" si="2"/>
        <v>0</v>
      </c>
      <c r="G74" s="327"/>
      <c r="H74" s="334">
        <f t="shared" si="3"/>
        <v>0</v>
      </c>
      <c r="I74" s="341"/>
    </row>
    <row r="75" spans="1:9" ht="17.25" thickBot="1">
      <c r="A75" s="328">
        <v>70</v>
      </c>
      <c r="B75" s="138" t="s">
        <v>851</v>
      </c>
      <c r="C75" s="328" t="s">
        <v>155</v>
      </c>
      <c r="D75" s="328">
        <v>20</v>
      </c>
      <c r="E75" s="334"/>
      <c r="F75" s="334">
        <f t="shared" si="2"/>
        <v>0</v>
      </c>
      <c r="G75" s="327"/>
      <c r="H75" s="334">
        <f t="shared" si="3"/>
        <v>0</v>
      </c>
      <c r="I75" s="341"/>
    </row>
    <row r="76" spans="1:9" ht="17.25" thickBot="1">
      <c r="A76" s="328">
        <v>71</v>
      </c>
      <c r="B76" s="138" t="s">
        <v>852</v>
      </c>
      <c r="C76" s="328" t="s">
        <v>155</v>
      </c>
      <c r="D76" s="328">
        <v>100</v>
      </c>
      <c r="E76" s="334"/>
      <c r="F76" s="334">
        <f t="shared" si="2"/>
        <v>0</v>
      </c>
      <c r="G76" s="327"/>
      <c r="H76" s="334">
        <f t="shared" si="3"/>
        <v>0</v>
      </c>
      <c r="I76" s="341"/>
    </row>
    <row r="77" spans="1:9" ht="17.25" thickBot="1">
      <c r="A77" s="328">
        <v>72</v>
      </c>
      <c r="B77" s="138" t="s">
        <v>853</v>
      </c>
      <c r="C77" s="328" t="s">
        <v>125</v>
      </c>
      <c r="D77" s="328">
        <v>10</v>
      </c>
      <c r="E77" s="334"/>
      <c r="F77" s="334">
        <f t="shared" si="2"/>
        <v>0</v>
      </c>
      <c r="G77" s="327"/>
      <c r="H77" s="334">
        <f t="shared" si="3"/>
        <v>0</v>
      </c>
      <c r="I77" s="341"/>
    </row>
    <row r="78" spans="1:9" ht="17.25" thickBot="1">
      <c r="A78" s="328">
        <v>73</v>
      </c>
      <c r="B78" s="138" t="s">
        <v>178</v>
      </c>
      <c r="C78" s="328" t="s">
        <v>125</v>
      </c>
      <c r="D78" s="328">
        <v>900</v>
      </c>
      <c r="E78" s="334"/>
      <c r="F78" s="334">
        <f t="shared" si="2"/>
        <v>0</v>
      </c>
      <c r="G78" s="327"/>
      <c r="H78" s="334">
        <f t="shared" si="3"/>
        <v>0</v>
      </c>
      <c r="I78" s="341"/>
    </row>
    <row r="79" spans="1:9" ht="17.25" thickBot="1">
      <c r="A79" s="328">
        <v>74</v>
      </c>
      <c r="B79" s="138" t="s">
        <v>179</v>
      </c>
      <c r="C79" s="328" t="s">
        <v>155</v>
      </c>
      <c r="D79" s="328">
        <v>36</v>
      </c>
      <c r="E79" s="334"/>
      <c r="F79" s="334">
        <f t="shared" si="2"/>
        <v>0</v>
      </c>
      <c r="G79" s="327"/>
      <c r="H79" s="334">
        <f t="shared" si="3"/>
        <v>0</v>
      </c>
      <c r="I79" s="341"/>
    </row>
    <row r="80" spans="1:9" ht="17.25" thickBot="1">
      <c r="A80" s="328">
        <v>75</v>
      </c>
      <c r="B80" s="138" t="s">
        <v>668</v>
      </c>
      <c r="C80" s="328" t="s">
        <v>125</v>
      </c>
      <c r="D80" s="328">
        <v>130</v>
      </c>
      <c r="E80" s="334"/>
      <c r="F80" s="334">
        <f t="shared" si="2"/>
        <v>0</v>
      </c>
      <c r="G80" s="327"/>
      <c r="H80" s="334">
        <f t="shared" si="3"/>
        <v>0</v>
      </c>
      <c r="I80" s="341"/>
    </row>
    <row r="81" spans="1:9" ht="17.25" thickBot="1">
      <c r="A81" s="328">
        <v>76</v>
      </c>
      <c r="B81" s="138" t="s">
        <v>3</v>
      </c>
      <c r="C81" s="328" t="s">
        <v>125</v>
      </c>
      <c r="D81" s="328">
        <v>100</v>
      </c>
      <c r="E81" s="334"/>
      <c r="F81" s="334">
        <f t="shared" si="2"/>
        <v>0</v>
      </c>
      <c r="G81" s="327"/>
      <c r="H81" s="334">
        <f t="shared" si="3"/>
        <v>0</v>
      </c>
      <c r="I81" s="341"/>
    </row>
    <row r="82" spans="1:9" ht="17.25" thickBot="1">
      <c r="A82" s="328">
        <v>77</v>
      </c>
      <c r="B82" s="138" t="s">
        <v>802</v>
      </c>
      <c r="C82" s="328" t="s">
        <v>125</v>
      </c>
      <c r="D82" s="328">
        <v>50</v>
      </c>
      <c r="E82" s="334"/>
      <c r="F82" s="334">
        <f t="shared" si="2"/>
        <v>0</v>
      </c>
      <c r="G82" s="327"/>
      <c r="H82" s="334">
        <f t="shared" si="3"/>
        <v>0</v>
      </c>
      <c r="I82" s="341"/>
    </row>
    <row r="83" spans="1:9" ht="17.25" thickBot="1">
      <c r="A83" s="328">
        <v>78</v>
      </c>
      <c r="B83" s="138" t="s">
        <v>180</v>
      </c>
      <c r="C83" s="328" t="s">
        <v>125</v>
      </c>
      <c r="D83" s="328">
        <v>20</v>
      </c>
      <c r="E83" s="334"/>
      <c r="F83" s="334">
        <f t="shared" si="2"/>
        <v>0</v>
      </c>
      <c r="G83" s="327"/>
      <c r="H83" s="334">
        <f t="shared" si="3"/>
        <v>0</v>
      </c>
      <c r="I83" s="341"/>
    </row>
    <row r="84" spans="1:9" ht="17.25" thickBot="1">
      <c r="A84" s="328">
        <v>79</v>
      </c>
      <c r="B84" s="138" t="s">
        <v>181</v>
      </c>
      <c r="C84" s="328" t="s">
        <v>125</v>
      </c>
      <c r="D84" s="328">
        <v>20</v>
      </c>
      <c r="E84" s="334"/>
      <c r="F84" s="334">
        <f t="shared" si="2"/>
        <v>0</v>
      </c>
      <c r="G84" s="327"/>
      <c r="H84" s="334">
        <f t="shared" si="3"/>
        <v>0</v>
      </c>
      <c r="I84" s="341"/>
    </row>
    <row r="85" spans="1:9" ht="17.25" thickBot="1">
      <c r="A85" s="328">
        <v>80</v>
      </c>
      <c r="B85" s="138" t="s">
        <v>182</v>
      </c>
      <c r="C85" s="328" t="s">
        <v>125</v>
      </c>
      <c r="D85" s="328">
        <v>12</v>
      </c>
      <c r="E85" s="334"/>
      <c r="F85" s="334">
        <f t="shared" si="2"/>
        <v>0</v>
      </c>
      <c r="G85" s="327"/>
      <c r="H85" s="334">
        <f t="shared" si="3"/>
        <v>0</v>
      </c>
      <c r="I85" s="341"/>
    </row>
    <row r="86" spans="1:9" ht="17.25" thickBot="1">
      <c r="A86" s="328">
        <v>81</v>
      </c>
      <c r="B86" s="138" t="s">
        <v>183</v>
      </c>
      <c r="C86" s="328" t="s">
        <v>125</v>
      </c>
      <c r="D86" s="328">
        <v>120</v>
      </c>
      <c r="E86" s="334"/>
      <c r="F86" s="334">
        <f t="shared" si="2"/>
        <v>0</v>
      </c>
      <c r="G86" s="327"/>
      <c r="H86" s="334">
        <f t="shared" si="3"/>
        <v>0</v>
      </c>
      <c r="I86" s="341"/>
    </row>
    <row r="87" spans="1:9" ht="17.25" thickBot="1">
      <c r="A87" s="328">
        <v>82</v>
      </c>
      <c r="B87" s="138" t="s">
        <v>854</v>
      </c>
      <c r="C87" s="328" t="s">
        <v>125</v>
      </c>
      <c r="D87" s="328">
        <v>60</v>
      </c>
      <c r="E87" s="334"/>
      <c r="F87" s="334">
        <f t="shared" si="2"/>
        <v>0</v>
      </c>
      <c r="G87" s="327"/>
      <c r="H87" s="334">
        <f t="shared" si="3"/>
        <v>0</v>
      </c>
      <c r="I87" s="341"/>
    </row>
    <row r="88" spans="1:9" ht="17.25" thickBot="1">
      <c r="A88" s="328">
        <v>83</v>
      </c>
      <c r="B88" s="138" t="s">
        <v>803</v>
      </c>
      <c r="C88" s="328" t="s">
        <v>125</v>
      </c>
      <c r="D88" s="328">
        <v>60</v>
      </c>
      <c r="E88" s="334"/>
      <c r="F88" s="334">
        <f t="shared" si="2"/>
        <v>0</v>
      </c>
      <c r="G88" s="327"/>
      <c r="H88" s="334">
        <f t="shared" si="3"/>
        <v>0</v>
      </c>
      <c r="I88" s="341"/>
    </row>
    <row r="89" spans="1:9" ht="17.25" thickBot="1">
      <c r="A89" s="328">
        <v>84</v>
      </c>
      <c r="B89" s="138" t="s">
        <v>671</v>
      </c>
      <c r="C89" s="328" t="s">
        <v>125</v>
      </c>
      <c r="D89" s="328">
        <v>1000</v>
      </c>
      <c r="E89" s="334"/>
      <c r="F89" s="334">
        <f t="shared" si="2"/>
        <v>0</v>
      </c>
      <c r="G89" s="327"/>
      <c r="H89" s="334">
        <f t="shared" si="3"/>
        <v>0</v>
      </c>
      <c r="I89" s="341"/>
    </row>
    <row r="90" spans="1:9" ht="17.25" thickBot="1">
      <c r="A90" s="328">
        <v>85</v>
      </c>
      <c r="B90" s="138" t="s">
        <v>1282</v>
      </c>
      <c r="C90" s="328" t="s">
        <v>155</v>
      </c>
      <c r="D90" s="328">
        <v>5</v>
      </c>
      <c r="E90" s="334"/>
      <c r="F90" s="334">
        <f t="shared" si="2"/>
        <v>0</v>
      </c>
      <c r="G90" s="327"/>
      <c r="H90" s="334">
        <f t="shared" si="3"/>
        <v>0</v>
      </c>
      <c r="I90" s="341"/>
    </row>
    <row r="91" spans="1:9" ht="17.25" thickBot="1">
      <c r="A91" s="328">
        <v>86</v>
      </c>
      <c r="B91" s="138" t="s">
        <v>1283</v>
      </c>
      <c r="C91" s="328" t="s">
        <v>155</v>
      </c>
      <c r="D91" s="328">
        <v>55</v>
      </c>
      <c r="E91" s="334"/>
      <c r="F91" s="334">
        <f t="shared" si="2"/>
        <v>0</v>
      </c>
      <c r="G91" s="327"/>
      <c r="H91" s="334">
        <f t="shared" si="3"/>
        <v>0</v>
      </c>
      <c r="I91" s="341"/>
    </row>
    <row r="92" spans="1:9" ht="19.5" customHeight="1" thickBot="1">
      <c r="A92" s="328">
        <v>87</v>
      </c>
      <c r="B92" s="138" t="s">
        <v>1429</v>
      </c>
      <c r="C92" s="328" t="s">
        <v>125</v>
      </c>
      <c r="D92" s="328">
        <v>150</v>
      </c>
      <c r="E92" s="334"/>
      <c r="F92" s="334">
        <f t="shared" si="2"/>
        <v>0</v>
      </c>
      <c r="G92" s="327"/>
      <c r="H92" s="334">
        <f t="shared" si="3"/>
        <v>0</v>
      </c>
      <c r="I92" s="341"/>
    </row>
    <row r="93" spans="1:9" ht="17.25" thickBot="1">
      <c r="A93" s="328">
        <v>88</v>
      </c>
      <c r="B93" s="138" t="s">
        <v>1330</v>
      </c>
      <c r="C93" s="328" t="s">
        <v>155</v>
      </c>
      <c r="D93" s="328">
        <v>10</v>
      </c>
      <c r="E93" s="334"/>
      <c r="F93" s="334">
        <f t="shared" si="2"/>
        <v>0</v>
      </c>
      <c r="G93" s="327"/>
      <c r="H93" s="334">
        <f t="shared" si="3"/>
        <v>0</v>
      </c>
      <c r="I93" s="341"/>
    </row>
    <row r="94" spans="1:9" ht="17.25" thickBot="1">
      <c r="A94" s="328">
        <v>89</v>
      </c>
      <c r="B94" s="138" t="s">
        <v>1172</v>
      </c>
      <c r="C94" s="328" t="s">
        <v>125</v>
      </c>
      <c r="D94" s="328">
        <v>25</v>
      </c>
      <c r="E94" s="334"/>
      <c r="F94" s="334">
        <f t="shared" si="2"/>
        <v>0</v>
      </c>
      <c r="G94" s="327"/>
      <c r="H94" s="334">
        <f t="shared" si="3"/>
        <v>0</v>
      </c>
      <c r="I94" s="341"/>
    </row>
    <row r="95" spans="1:9" ht="17.25" thickBot="1">
      <c r="A95" s="328">
        <v>90</v>
      </c>
      <c r="B95" s="138" t="s">
        <v>366</v>
      </c>
      <c r="C95" s="328" t="s">
        <v>125</v>
      </c>
      <c r="D95" s="328">
        <v>975</v>
      </c>
      <c r="E95" s="334"/>
      <c r="F95" s="334">
        <f t="shared" si="2"/>
        <v>0</v>
      </c>
      <c r="G95" s="327"/>
      <c r="H95" s="334">
        <f t="shared" si="3"/>
        <v>0</v>
      </c>
      <c r="I95" s="341"/>
    </row>
    <row r="96" spans="1:9" ht="17.25" thickBot="1">
      <c r="A96" s="328">
        <v>91</v>
      </c>
      <c r="B96" s="138" t="s">
        <v>855</v>
      </c>
      <c r="C96" s="328" t="s">
        <v>125</v>
      </c>
      <c r="D96" s="328">
        <v>16</v>
      </c>
      <c r="E96" s="334"/>
      <c r="F96" s="334">
        <f t="shared" si="2"/>
        <v>0</v>
      </c>
      <c r="G96" s="327"/>
      <c r="H96" s="334">
        <f t="shared" si="3"/>
        <v>0</v>
      </c>
      <c r="I96" s="341"/>
    </row>
    <row r="97" spans="1:9" ht="17.25" thickBot="1">
      <c r="A97" s="328">
        <v>92</v>
      </c>
      <c r="B97" s="138" t="s">
        <v>185</v>
      </c>
      <c r="C97" s="328" t="s">
        <v>125</v>
      </c>
      <c r="D97" s="328">
        <v>2</v>
      </c>
      <c r="E97" s="334"/>
      <c r="F97" s="334">
        <f t="shared" si="2"/>
        <v>0</v>
      </c>
      <c r="G97" s="327"/>
      <c r="H97" s="334">
        <f t="shared" si="3"/>
        <v>0</v>
      </c>
      <c r="I97" s="341"/>
    </row>
    <row r="98" spans="1:9" ht="17.25" thickBot="1">
      <c r="A98" s="328">
        <v>93</v>
      </c>
      <c r="B98" s="138" t="s">
        <v>186</v>
      </c>
      <c r="C98" s="328" t="s">
        <v>125</v>
      </c>
      <c r="D98" s="328">
        <v>2</v>
      </c>
      <c r="E98" s="334"/>
      <c r="F98" s="334">
        <f t="shared" si="2"/>
        <v>0</v>
      </c>
      <c r="G98" s="327"/>
      <c r="H98" s="334">
        <f t="shared" si="3"/>
        <v>0</v>
      </c>
      <c r="I98" s="341"/>
    </row>
    <row r="99" spans="1:9" ht="17.25" thickBot="1">
      <c r="A99" s="328">
        <v>94</v>
      </c>
      <c r="B99" s="138" t="s">
        <v>187</v>
      </c>
      <c r="C99" s="328" t="s">
        <v>125</v>
      </c>
      <c r="D99" s="328">
        <v>2</v>
      </c>
      <c r="E99" s="334"/>
      <c r="F99" s="334">
        <f t="shared" si="2"/>
        <v>0</v>
      </c>
      <c r="G99" s="327"/>
      <c r="H99" s="334">
        <f t="shared" si="3"/>
        <v>0</v>
      </c>
      <c r="I99" s="341"/>
    </row>
    <row r="100" spans="1:9" ht="17.25" thickBot="1">
      <c r="A100" s="328">
        <v>95</v>
      </c>
      <c r="B100" s="138" t="s">
        <v>188</v>
      </c>
      <c r="C100" s="328" t="s">
        <v>125</v>
      </c>
      <c r="D100" s="328">
        <v>2</v>
      </c>
      <c r="E100" s="334"/>
      <c r="F100" s="334">
        <f t="shared" si="2"/>
        <v>0</v>
      </c>
      <c r="G100" s="327"/>
      <c r="H100" s="334">
        <f t="shared" si="3"/>
        <v>0</v>
      </c>
      <c r="I100" s="341"/>
    </row>
    <row r="101" spans="1:9" ht="17.25" thickBot="1">
      <c r="A101" s="328">
        <v>96</v>
      </c>
      <c r="B101" s="138" t="s">
        <v>105</v>
      </c>
      <c r="C101" s="328" t="s">
        <v>125</v>
      </c>
      <c r="D101" s="328">
        <v>11</v>
      </c>
      <c r="E101" s="334"/>
      <c r="F101" s="334">
        <f t="shared" si="2"/>
        <v>0</v>
      </c>
      <c r="G101" s="327"/>
      <c r="H101" s="334">
        <f t="shared" si="3"/>
        <v>0</v>
      </c>
      <c r="I101" s="341"/>
    </row>
    <row r="102" spans="1:9" ht="17.25" thickBot="1">
      <c r="A102" s="328">
        <v>97</v>
      </c>
      <c r="B102" s="138" t="s">
        <v>106</v>
      </c>
      <c r="C102" s="328" t="s">
        <v>125</v>
      </c>
      <c r="D102" s="328">
        <v>7</v>
      </c>
      <c r="E102" s="334"/>
      <c r="F102" s="334">
        <f t="shared" si="2"/>
        <v>0</v>
      </c>
      <c r="G102" s="327"/>
      <c r="H102" s="334">
        <f t="shared" si="3"/>
        <v>0</v>
      </c>
      <c r="I102" s="341"/>
    </row>
    <row r="103" spans="1:9" s="71" customFormat="1" ht="17.25" thickBot="1">
      <c r="A103" s="328">
        <v>98</v>
      </c>
      <c r="B103" s="138" t="s">
        <v>1059</v>
      </c>
      <c r="C103" s="328" t="s">
        <v>125</v>
      </c>
      <c r="D103" s="328">
        <v>10</v>
      </c>
      <c r="E103" s="334"/>
      <c r="F103" s="334">
        <f t="shared" si="2"/>
        <v>0</v>
      </c>
      <c r="G103" s="327"/>
      <c r="H103" s="334">
        <f t="shared" si="3"/>
        <v>0</v>
      </c>
      <c r="I103" s="341"/>
    </row>
    <row r="104" spans="1:9" ht="17.25" thickBot="1">
      <c r="A104" s="328">
        <v>99</v>
      </c>
      <c r="B104" s="138" t="s">
        <v>1171</v>
      </c>
      <c r="C104" s="328" t="s">
        <v>125</v>
      </c>
      <c r="D104" s="328">
        <v>30</v>
      </c>
      <c r="E104" s="334"/>
      <c r="F104" s="334">
        <f t="shared" si="2"/>
        <v>0</v>
      </c>
      <c r="G104" s="327"/>
      <c r="H104" s="334">
        <f t="shared" si="3"/>
        <v>0</v>
      </c>
      <c r="I104" s="341"/>
    </row>
    <row r="105" spans="1:9" ht="17.25" thickBot="1">
      <c r="A105" s="328">
        <v>100</v>
      </c>
      <c r="B105" s="138" t="s">
        <v>191</v>
      </c>
      <c r="C105" s="328" t="s">
        <v>125</v>
      </c>
      <c r="D105" s="328">
        <v>10</v>
      </c>
      <c r="E105" s="334"/>
      <c r="F105" s="334">
        <f t="shared" si="2"/>
        <v>0</v>
      </c>
      <c r="G105" s="327"/>
      <c r="H105" s="334">
        <f t="shared" si="3"/>
        <v>0</v>
      </c>
      <c r="I105" s="341"/>
    </row>
    <row r="106" spans="1:9" ht="17.25" thickBot="1">
      <c r="A106" s="328">
        <v>101</v>
      </c>
      <c r="B106" s="138" t="s">
        <v>192</v>
      </c>
      <c r="C106" s="328" t="s">
        <v>125</v>
      </c>
      <c r="D106" s="328">
        <v>10</v>
      </c>
      <c r="E106" s="334"/>
      <c r="F106" s="334">
        <f t="shared" si="2"/>
        <v>0</v>
      </c>
      <c r="G106" s="327"/>
      <c r="H106" s="334">
        <f t="shared" si="3"/>
        <v>0</v>
      </c>
      <c r="I106" s="341"/>
    </row>
    <row r="107" spans="1:9" ht="17.25" thickBot="1">
      <c r="A107" s="328">
        <v>102</v>
      </c>
      <c r="B107" s="138" t="s">
        <v>193</v>
      </c>
      <c r="C107" s="328" t="s">
        <v>125</v>
      </c>
      <c r="D107" s="328">
        <v>35</v>
      </c>
      <c r="E107" s="334"/>
      <c r="F107" s="334">
        <f t="shared" si="2"/>
        <v>0</v>
      </c>
      <c r="G107" s="327"/>
      <c r="H107" s="334">
        <f t="shared" si="3"/>
        <v>0</v>
      </c>
      <c r="I107" s="341"/>
    </row>
    <row r="108" spans="1:9" ht="17.25" thickBot="1">
      <c r="A108" s="328">
        <v>103</v>
      </c>
      <c r="B108" s="138" t="s">
        <v>194</v>
      </c>
      <c r="C108" s="328" t="s">
        <v>125</v>
      </c>
      <c r="D108" s="328">
        <v>10</v>
      </c>
      <c r="E108" s="334"/>
      <c r="F108" s="334">
        <f t="shared" si="2"/>
        <v>0</v>
      </c>
      <c r="G108" s="327"/>
      <c r="H108" s="334">
        <f t="shared" si="3"/>
        <v>0</v>
      </c>
      <c r="I108" s="341"/>
    </row>
    <row r="109" spans="1:9" ht="17.25" thickBot="1">
      <c r="A109" s="328">
        <v>104</v>
      </c>
      <c r="B109" s="138" t="s">
        <v>195</v>
      </c>
      <c r="C109" s="328" t="s">
        <v>125</v>
      </c>
      <c r="D109" s="328">
        <v>30</v>
      </c>
      <c r="E109" s="334"/>
      <c r="F109" s="334">
        <f t="shared" si="2"/>
        <v>0</v>
      </c>
      <c r="G109" s="327"/>
      <c r="H109" s="334">
        <f t="shared" si="3"/>
        <v>0</v>
      </c>
      <c r="I109" s="341"/>
    </row>
    <row r="110" spans="1:9" ht="17.25" thickBot="1">
      <c r="A110" s="328">
        <v>105</v>
      </c>
      <c r="B110" s="138" t="s">
        <v>196</v>
      </c>
      <c r="C110" s="328" t="s">
        <v>125</v>
      </c>
      <c r="D110" s="328">
        <v>5</v>
      </c>
      <c r="E110" s="334"/>
      <c r="F110" s="334">
        <f t="shared" si="2"/>
        <v>0</v>
      </c>
      <c r="G110" s="327"/>
      <c r="H110" s="334">
        <f t="shared" si="3"/>
        <v>0</v>
      </c>
      <c r="I110" s="341"/>
    </row>
    <row r="111" spans="1:9" ht="17.25" thickBot="1">
      <c r="A111" s="328">
        <v>106</v>
      </c>
      <c r="B111" s="138" t="s">
        <v>197</v>
      </c>
      <c r="C111" s="328" t="s">
        <v>125</v>
      </c>
      <c r="D111" s="328">
        <v>10</v>
      </c>
      <c r="E111" s="334"/>
      <c r="F111" s="334">
        <f t="shared" si="2"/>
        <v>0</v>
      </c>
      <c r="G111" s="327"/>
      <c r="H111" s="334">
        <f t="shared" si="3"/>
        <v>0</v>
      </c>
      <c r="I111" s="341"/>
    </row>
    <row r="112" spans="1:9" ht="17.25" thickBot="1">
      <c r="A112" s="328">
        <v>107</v>
      </c>
      <c r="B112" s="138" t="s">
        <v>198</v>
      </c>
      <c r="C112" s="328" t="s">
        <v>155</v>
      </c>
      <c r="D112" s="328">
        <v>50</v>
      </c>
      <c r="E112" s="334"/>
      <c r="F112" s="334">
        <f t="shared" si="2"/>
        <v>0</v>
      </c>
      <c r="G112" s="327"/>
      <c r="H112" s="334">
        <f t="shared" si="3"/>
        <v>0</v>
      </c>
      <c r="I112" s="341"/>
    </row>
    <row r="113" spans="1:9" ht="17.25" thickBot="1">
      <c r="A113" s="328">
        <v>108</v>
      </c>
      <c r="B113" s="138" t="s">
        <v>199</v>
      </c>
      <c r="C113" s="328" t="s">
        <v>125</v>
      </c>
      <c r="D113" s="328">
        <v>20</v>
      </c>
      <c r="E113" s="334"/>
      <c r="F113" s="334">
        <f t="shared" si="2"/>
        <v>0</v>
      </c>
      <c r="G113" s="327"/>
      <c r="H113" s="334">
        <f t="shared" si="3"/>
        <v>0</v>
      </c>
      <c r="I113" s="341"/>
    </row>
    <row r="114" spans="1:9" ht="17.25" thickBot="1">
      <c r="A114" s="328">
        <v>109</v>
      </c>
      <c r="B114" s="138" t="s">
        <v>200</v>
      </c>
      <c r="C114" s="328" t="s">
        <v>125</v>
      </c>
      <c r="D114" s="328">
        <v>130</v>
      </c>
      <c r="E114" s="334"/>
      <c r="F114" s="334">
        <f t="shared" si="2"/>
        <v>0</v>
      </c>
      <c r="G114" s="327"/>
      <c r="H114" s="334">
        <f t="shared" si="3"/>
        <v>0</v>
      </c>
      <c r="I114" s="341"/>
    </row>
    <row r="115" spans="1:9" s="71" customFormat="1" ht="17.25" thickBot="1">
      <c r="A115" s="328">
        <v>110</v>
      </c>
      <c r="B115" s="138" t="s">
        <v>1058</v>
      </c>
      <c r="C115" s="328" t="s">
        <v>125</v>
      </c>
      <c r="D115" s="328">
        <v>12</v>
      </c>
      <c r="E115" s="334"/>
      <c r="F115" s="334">
        <f t="shared" si="2"/>
        <v>0</v>
      </c>
      <c r="G115" s="327"/>
      <c r="H115" s="334">
        <f t="shared" si="3"/>
        <v>0</v>
      </c>
      <c r="I115" s="341"/>
    </row>
    <row r="116" spans="1:9" ht="17.25" thickBot="1">
      <c r="A116" s="328">
        <v>111</v>
      </c>
      <c r="B116" s="138" t="s">
        <v>201</v>
      </c>
      <c r="C116" s="328" t="s">
        <v>155</v>
      </c>
      <c r="D116" s="328">
        <v>30</v>
      </c>
      <c r="E116" s="334"/>
      <c r="F116" s="334">
        <f t="shared" si="2"/>
        <v>0</v>
      </c>
      <c r="G116" s="327"/>
      <c r="H116" s="334">
        <f t="shared" si="3"/>
        <v>0</v>
      </c>
      <c r="I116" s="341"/>
    </row>
    <row r="117" spans="1:9" ht="17.25" thickBot="1">
      <c r="A117" s="328">
        <v>112</v>
      </c>
      <c r="B117" s="138" t="s">
        <v>856</v>
      </c>
      <c r="C117" s="328" t="s">
        <v>155</v>
      </c>
      <c r="D117" s="328">
        <v>50</v>
      </c>
      <c r="E117" s="334"/>
      <c r="F117" s="334">
        <f t="shared" si="2"/>
        <v>0</v>
      </c>
      <c r="G117" s="327"/>
      <c r="H117" s="334">
        <f t="shared" si="3"/>
        <v>0</v>
      </c>
      <c r="I117" s="341"/>
    </row>
    <row r="118" spans="1:9" ht="17.25" thickBot="1">
      <c r="A118" s="328">
        <v>113</v>
      </c>
      <c r="B118" s="138" t="s">
        <v>857</v>
      </c>
      <c r="C118" s="328" t="s">
        <v>155</v>
      </c>
      <c r="D118" s="328">
        <v>250</v>
      </c>
      <c r="E118" s="334"/>
      <c r="F118" s="334">
        <f t="shared" si="2"/>
        <v>0</v>
      </c>
      <c r="G118" s="327"/>
      <c r="H118" s="334">
        <f t="shared" si="3"/>
        <v>0</v>
      </c>
      <c r="I118" s="341"/>
    </row>
    <row r="119" spans="1:9" ht="17.25" thickBot="1">
      <c r="A119" s="328">
        <v>114</v>
      </c>
      <c r="B119" s="138" t="s">
        <v>858</v>
      </c>
      <c r="C119" s="328" t="s">
        <v>155</v>
      </c>
      <c r="D119" s="328">
        <v>200</v>
      </c>
      <c r="E119" s="334"/>
      <c r="F119" s="334">
        <f t="shared" si="2"/>
        <v>0</v>
      </c>
      <c r="G119" s="327"/>
      <c r="H119" s="334">
        <f t="shared" si="3"/>
        <v>0</v>
      </c>
      <c r="I119" s="341"/>
    </row>
    <row r="120" spans="1:9" ht="17.25" thickBot="1">
      <c r="A120" s="328">
        <v>115</v>
      </c>
      <c r="B120" s="138" t="s">
        <v>202</v>
      </c>
      <c r="C120" s="328" t="s">
        <v>125</v>
      </c>
      <c r="D120" s="328">
        <v>70</v>
      </c>
      <c r="E120" s="334"/>
      <c r="F120" s="334">
        <f t="shared" si="2"/>
        <v>0</v>
      </c>
      <c r="G120" s="327"/>
      <c r="H120" s="334">
        <f t="shared" si="3"/>
        <v>0</v>
      </c>
      <c r="I120" s="341"/>
    </row>
    <row r="121" spans="1:9" ht="17.25" thickBot="1">
      <c r="A121" s="328">
        <v>116</v>
      </c>
      <c r="B121" s="138" t="s">
        <v>203</v>
      </c>
      <c r="C121" s="328" t="s">
        <v>125</v>
      </c>
      <c r="D121" s="328">
        <v>300</v>
      </c>
      <c r="E121" s="334"/>
      <c r="F121" s="334">
        <f t="shared" si="2"/>
        <v>0</v>
      </c>
      <c r="G121" s="327"/>
      <c r="H121" s="334">
        <f t="shared" si="3"/>
        <v>0</v>
      </c>
      <c r="I121" s="341"/>
    </row>
    <row r="122" spans="1:9" ht="17.25" thickBot="1">
      <c r="A122" s="328">
        <v>117</v>
      </c>
      <c r="B122" s="138" t="s">
        <v>204</v>
      </c>
      <c r="C122" s="328" t="s">
        <v>125</v>
      </c>
      <c r="D122" s="328">
        <v>360</v>
      </c>
      <c r="E122" s="334"/>
      <c r="F122" s="334">
        <f t="shared" si="2"/>
        <v>0</v>
      </c>
      <c r="G122" s="327"/>
      <c r="H122" s="334">
        <f t="shared" si="3"/>
        <v>0</v>
      </c>
      <c r="I122" s="341"/>
    </row>
    <row r="123" spans="1:9" ht="17.25" thickBot="1">
      <c r="A123" s="328">
        <v>118</v>
      </c>
      <c r="B123" s="138" t="s">
        <v>205</v>
      </c>
      <c r="C123" s="328" t="s">
        <v>155</v>
      </c>
      <c r="D123" s="328">
        <v>6</v>
      </c>
      <c r="E123" s="334"/>
      <c r="F123" s="334">
        <f t="shared" si="2"/>
        <v>0</v>
      </c>
      <c r="G123" s="327"/>
      <c r="H123" s="334">
        <f t="shared" si="3"/>
        <v>0</v>
      </c>
      <c r="I123" s="341"/>
    </row>
    <row r="124" spans="1:9" ht="17.25" thickBot="1">
      <c r="A124" s="328">
        <v>119</v>
      </c>
      <c r="B124" s="138" t="s">
        <v>206</v>
      </c>
      <c r="C124" s="328" t="s">
        <v>125</v>
      </c>
      <c r="D124" s="328">
        <v>2</v>
      </c>
      <c r="E124" s="334"/>
      <c r="F124" s="334">
        <f t="shared" si="2"/>
        <v>0</v>
      </c>
      <c r="G124" s="327"/>
      <c r="H124" s="334">
        <f t="shared" si="3"/>
        <v>0</v>
      </c>
      <c r="I124" s="341"/>
    </row>
    <row r="125" spans="1:9" ht="17.25" thickBot="1">
      <c r="A125" s="328">
        <v>120</v>
      </c>
      <c r="B125" s="138" t="s">
        <v>207</v>
      </c>
      <c r="C125" s="328" t="s">
        <v>125</v>
      </c>
      <c r="D125" s="328">
        <v>50</v>
      </c>
      <c r="E125" s="334"/>
      <c r="F125" s="334">
        <f t="shared" si="2"/>
        <v>0</v>
      </c>
      <c r="G125" s="327"/>
      <c r="H125" s="334">
        <f t="shared" si="3"/>
        <v>0</v>
      </c>
      <c r="I125" s="341"/>
    </row>
    <row r="126" spans="1:9" ht="17.25" thickBot="1">
      <c r="A126" s="328">
        <v>121</v>
      </c>
      <c r="B126" s="138" t="s">
        <v>208</v>
      </c>
      <c r="C126" s="328" t="s">
        <v>125</v>
      </c>
      <c r="D126" s="328">
        <v>30</v>
      </c>
      <c r="E126" s="334"/>
      <c r="F126" s="334">
        <f t="shared" si="2"/>
        <v>0</v>
      </c>
      <c r="G126" s="327"/>
      <c r="H126" s="334">
        <f t="shared" si="3"/>
        <v>0</v>
      </c>
      <c r="I126" s="341"/>
    </row>
    <row r="127" spans="1:9" ht="17.25" thickBot="1">
      <c r="A127" s="328">
        <v>122</v>
      </c>
      <c r="B127" s="138" t="s">
        <v>209</v>
      </c>
      <c r="C127" s="328" t="s">
        <v>125</v>
      </c>
      <c r="D127" s="328">
        <v>310</v>
      </c>
      <c r="E127" s="334"/>
      <c r="F127" s="334">
        <f t="shared" si="2"/>
        <v>0</v>
      </c>
      <c r="G127" s="327"/>
      <c r="H127" s="334">
        <f t="shared" si="3"/>
        <v>0</v>
      </c>
      <c r="I127" s="341"/>
    </row>
    <row r="128" spans="1:9" ht="17.25" thickBot="1">
      <c r="A128" s="328">
        <v>123</v>
      </c>
      <c r="B128" s="138" t="s">
        <v>859</v>
      </c>
      <c r="C128" s="328" t="s">
        <v>125</v>
      </c>
      <c r="D128" s="328">
        <v>6</v>
      </c>
      <c r="E128" s="334"/>
      <c r="F128" s="334">
        <f t="shared" si="2"/>
        <v>0</v>
      </c>
      <c r="G128" s="327"/>
      <c r="H128" s="334">
        <f t="shared" si="3"/>
        <v>0</v>
      </c>
      <c r="I128" s="341"/>
    </row>
    <row r="129" spans="1:9" ht="17.25" thickBot="1">
      <c r="A129" s="328">
        <v>124</v>
      </c>
      <c r="B129" s="138" t="s">
        <v>860</v>
      </c>
      <c r="C129" s="328" t="s">
        <v>155</v>
      </c>
      <c r="D129" s="328">
        <v>8</v>
      </c>
      <c r="E129" s="334"/>
      <c r="F129" s="334">
        <f t="shared" si="2"/>
        <v>0</v>
      </c>
      <c r="G129" s="327"/>
      <c r="H129" s="334">
        <f t="shared" si="3"/>
        <v>0</v>
      </c>
      <c r="I129" s="341"/>
    </row>
    <row r="130" spans="1:9" ht="17.25" thickBot="1">
      <c r="A130" s="328">
        <v>125</v>
      </c>
      <c r="B130" s="138" t="s">
        <v>210</v>
      </c>
      <c r="C130" s="328" t="s">
        <v>155</v>
      </c>
      <c r="D130" s="328">
        <v>70</v>
      </c>
      <c r="E130" s="334"/>
      <c r="F130" s="334">
        <f t="shared" si="2"/>
        <v>0</v>
      </c>
      <c r="G130" s="327"/>
      <c r="H130" s="334">
        <f t="shared" si="3"/>
        <v>0</v>
      </c>
      <c r="I130" s="341"/>
    </row>
    <row r="131" spans="1:9" ht="17.25" thickBot="1">
      <c r="A131" s="328">
        <v>126</v>
      </c>
      <c r="B131" s="138" t="s">
        <v>211</v>
      </c>
      <c r="C131" s="328" t="s">
        <v>125</v>
      </c>
      <c r="D131" s="328">
        <v>8</v>
      </c>
      <c r="E131" s="334"/>
      <c r="F131" s="334">
        <f t="shared" si="2"/>
        <v>0</v>
      </c>
      <c r="G131" s="327"/>
      <c r="H131" s="334">
        <f t="shared" si="3"/>
        <v>0</v>
      </c>
      <c r="I131" s="341"/>
    </row>
    <row r="132" spans="1:9" ht="17.25" thickBot="1">
      <c r="A132" s="328">
        <v>127</v>
      </c>
      <c r="B132" s="138" t="s">
        <v>212</v>
      </c>
      <c r="C132" s="328" t="s">
        <v>125</v>
      </c>
      <c r="D132" s="328">
        <v>12</v>
      </c>
      <c r="E132" s="334"/>
      <c r="F132" s="334">
        <f t="shared" si="2"/>
        <v>0</v>
      </c>
      <c r="G132" s="327"/>
      <c r="H132" s="334">
        <f t="shared" si="3"/>
        <v>0</v>
      </c>
      <c r="I132" s="341"/>
    </row>
    <row r="133" spans="1:9" ht="17.25" thickBot="1">
      <c r="A133" s="328">
        <v>128</v>
      </c>
      <c r="B133" s="138" t="s">
        <v>213</v>
      </c>
      <c r="C133" s="328" t="s">
        <v>125</v>
      </c>
      <c r="D133" s="328">
        <v>2</v>
      </c>
      <c r="E133" s="334"/>
      <c r="F133" s="334">
        <f t="shared" si="2"/>
        <v>0</v>
      </c>
      <c r="G133" s="327"/>
      <c r="H133" s="334">
        <f t="shared" si="3"/>
        <v>0</v>
      </c>
      <c r="I133" s="341"/>
    </row>
    <row r="134" spans="1:9" ht="17.25" thickBot="1">
      <c r="A134" s="328">
        <v>129</v>
      </c>
      <c r="B134" s="138" t="s">
        <v>214</v>
      </c>
      <c r="C134" s="328" t="s">
        <v>155</v>
      </c>
      <c r="D134" s="328">
        <v>60</v>
      </c>
      <c r="E134" s="334"/>
      <c r="F134" s="334">
        <f aca="true" t="shared" si="4" ref="F134:F197">D134*E134</f>
        <v>0</v>
      </c>
      <c r="G134" s="327"/>
      <c r="H134" s="334">
        <f t="shared" si="3"/>
        <v>0</v>
      </c>
      <c r="I134" s="341"/>
    </row>
    <row r="135" spans="1:9" ht="17.25" thickBot="1">
      <c r="A135" s="328">
        <v>130</v>
      </c>
      <c r="B135" s="138" t="s">
        <v>218</v>
      </c>
      <c r="C135" s="328" t="s">
        <v>155</v>
      </c>
      <c r="D135" s="328">
        <v>25</v>
      </c>
      <c r="E135" s="334"/>
      <c r="F135" s="334">
        <f t="shared" si="4"/>
        <v>0</v>
      </c>
      <c r="G135" s="327"/>
      <c r="H135" s="334">
        <f aca="true" t="shared" si="5" ref="H135:H198">F135*(1+G135)</f>
        <v>0</v>
      </c>
      <c r="I135" s="341"/>
    </row>
    <row r="136" spans="1:9" ht="17.25" thickBot="1">
      <c r="A136" s="328">
        <v>131</v>
      </c>
      <c r="B136" s="138" t="s">
        <v>219</v>
      </c>
      <c r="C136" s="328" t="s">
        <v>125</v>
      </c>
      <c r="D136" s="328">
        <v>160</v>
      </c>
      <c r="E136" s="334"/>
      <c r="F136" s="334">
        <f t="shared" si="4"/>
        <v>0</v>
      </c>
      <c r="G136" s="327"/>
      <c r="H136" s="334">
        <f t="shared" si="5"/>
        <v>0</v>
      </c>
      <c r="I136" s="341"/>
    </row>
    <row r="137" spans="1:9" ht="17.25" thickBot="1">
      <c r="A137" s="328">
        <v>132</v>
      </c>
      <c r="B137" s="138" t="s">
        <v>220</v>
      </c>
      <c r="C137" s="328" t="s">
        <v>155</v>
      </c>
      <c r="D137" s="328">
        <v>60</v>
      </c>
      <c r="E137" s="334"/>
      <c r="F137" s="334">
        <f t="shared" si="4"/>
        <v>0</v>
      </c>
      <c r="G137" s="327"/>
      <c r="H137" s="334">
        <f t="shared" si="5"/>
        <v>0</v>
      </c>
      <c r="I137" s="341"/>
    </row>
    <row r="138" spans="1:9" ht="17.25" thickBot="1">
      <c r="A138" s="328">
        <v>133</v>
      </c>
      <c r="B138" s="138" t="s">
        <v>757</v>
      </c>
      <c r="C138" s="328" t="s">
        <v>155</v>
      </c>
      <c r="D138" s="328">
        <v>8</v>
      </c>
      <c r="E138" s="334"/>
      <c r="F138" s="334">
        <f t="shared" si="4"/>
        <v>0</v>
      </c>
      <c r="G138" s="327"/>
      <c r="H138" s="334">
        <f t="shared" si="5"/>
        <v>0</v>
      </c>
      <c r="I138" s="341"/>
    </row>
    <row r="139" spans="1:9" ht="17.25" thickBot="1">
      <c r="A139" s="328">
        <v>134</v>
      </c>
      <c r="B139" s="138" t="s">
        <v>221</v>
      </c>
      <c r="C139" s="328" t="s">
        <v>125</v>
      </c>
      <c r="D139" s="328">
        <v>200</v>
      </c>
      <c r="E139" s="334"/>
      <c r="F139" s="334">
        <f t="shared" si="4"/>
        <v>0</v>
      </c>
      <c r="G139" s="327"/>
      <c r="H139" s="334">
        <f t="shared" si="5"/>
        <v>0</v>
      </c>
      <c r="I139" s="341"/>
    </row>
    <row r="140" spans="1:9" ht="17.25" thickBot="1">
      <c r="A140" s="328">
        <v>135</v>
      </c>
      <c r="B140" s="138" t="s">
        <v>222</v>
      </c>
      <c r="C140" s="328" t="s">
        <v>125</v>
      </c>
      <c r="D140" s="328">
        <v>320</v>
      </c>
      <c r="E140" s="334"/>
      <c r="F140" s="334">
        <f t="shared" si="4"/>
        <v>0</v>
      </c>
      <c r="G140" s="327"/>
      <c r="H140" s="334">
        <f t="shared" si="5"/>
        <v>0</v>
      </c>
      <c r="I140" s="341"/>
    </row>
    <row r="141" spans="1:9" ht="17.25" thickBot="1">
      <c r="A141" s="328">
        <v>136</v>
      </c>
      <c r="B141" s="138" t="s">
        <v>861</v>
      </c>
      <c r="C141" s="328" t="s">
        <v>125</v>
      </c>
      <c r="D141" s="328">
        <v>12</v>
      </c>
      <c r="E141" s="334"/>
      <c r="F141" s="334">
        <f t="shared" si="4"/>
        <v>0</v>
      </c>
      <c r="G141" s="327"/>
      <c r="H141" s="334">
        <f t="shared" si="5"/>
        <v>0</v>
      </c>
      <c r="I141" s="341"/>
    </row>
    <row r="142" spans="1:9" s="71" customFormat="1" ht="30" thickBot="1">
      <c r="A142" s="328">
        <v>137</v>
      </c>
      <c r="B142" s="138" t="s">
        <v>1195</v>
      </c>
      <c r="C142" s="328" t="s">
        <v>125</v>
      </c>
      <c r="D142" s="328">
        <v>10</v>
      </c>
      <c r="E142" s="334"/>
      <c r="F142" s="334">
        <f t="shared" si="4"/>
        <v>0</v>
      </c>
      <c r="G142" s="327"/>
      <c r="H142" s="334">
        <f t="shared" si="5"/>
        <v>0</v>
      </c>
      <c r="I142" s="341"/>
    </row>
    <row r="143" spans="1:9" ht="17.25" thickBot="1">
      <c r="A143" s="328">
        <v>138</v>
      </c>
      <c r="B143" s="138" t="s">
        <v>30</v>
      </c>
      <c r="C143" s="328" t="s">
        <v>125</v>
      </c>
      <c r="D143" s="328">
        <v>20</v>
      </c>
      <c r="E143" s="334"/>
      <c r="F143" s="334">
        <f t="shared" si="4"/>
        <v>0</v>
      </c>
      <c r="G143" s="327"/>
      <c r="H143" s="334">
        <f t="shared" si="5"/>
        <v>0</v>
      </c>
      <c r="I143" s="341"/>
    </row>
    <row r="144" spans="1:9" ht="17.25" thickBot="1">
      <c r="A144" s="328">
        <v>139</v>
      </c>
      <c r="B144" s="138" t="s">
        <v>649</v>
      </c>
      <c r="C144" s="328" t="s">
        <v>125</v>
      </c>
      <c r="D144" s="328">
        <v>900</v>
      </c>
      <c r="E144" s="334"/>
      <c r="F144" s="334">
        <f t="shared" si="4"/>
        <v>0</v>
      </c>
      <c r="G144" s="327"/>
      <c r="H144" s="334">
        <f t="shared" si="5"/>
        <v>0</v>
      </c>
      <c r="I144" s="341"/>
    </row>
    <row r="145" spans="1:9" ht="17.25" thickBot="1">
      <c r="A145" s="328">
        <v>140</v>
      </c>
      <c r="B145" s="138" t="s">
        <v>223</v>
      </c>
      <c r="C145" s="328" t="s">
        <v>125</v>
      </c>
      <c r="D145" s="328">
        <v>160</v>
      </c>
      <c r="E145" s="334"/>
      <c r="F145" s="334">
        <f t="shared" si="4"/>
        <v>0</v>
      </c>
      <c r="G145" s="327"/>
      <c r="H145" s="334">
        <f t="shared" si="5"/>
        <v>0</v>
      </c>
      <c r="I145" s="341"/>
    </row>
    <row r="146" spans="1:9" ht="17.25" thickBot="1">
      <c r="A146" s="328">
        <v>141</v>
      </c>
      <c r="B146" s="138" t="s">
        <v>224</v>
      </c>
      <c r="C146" s="328" t="s">
        <v>125</v>
      </c>
      <c r="D146" s="328">
        <v>64</v>
      </c>
      <c r="E146" s="334"/>
      <c r="F146" s="334">
        <f t="shared" si="4"/>
        <v>0</v>
      </c>
      <c r="G146" s="327"/>
      <c r="H146" s="334">
        <f t="shared" si="5"/>
        <v>0</v>
      </c>
      <c r="I146" s="341"/>
    </row>
    <row r="147" spans="1:9" ht="17.25" thickBot="1">
      <c r="A147" s="328">
        <v>142</v>
      </c>
      <c r="B147" s="138" t="s">
        <v>1125</v>
      </c>
      <c r="C147" s="328" t="s">
        <v>155</v>
      </c>
      <c r="D147" s="328">
        <v>40</v>
      </c>
      <c r="E147" s="334"/>
      <c r="F147" s="334">
        <f t="shared" si="4"/>
        <v>0</v>
      </c>
      <c r="G147" s="327"/>
      <c r="H147" s="334">
        <f t="shared" si="5"/>
        <v>0</v>
      </c>
      <c r="I147" s="341"/>
    </row>
    <row r="148" spans="1:9" s="71" customFormat="1" ht="30" thickBot="1">
      <c r="A148" s="328">
        <v>143</v>
      </c>
      <c r="B148" s="138" t="s">
        <v>1196</v>
      </c>
      <c r="C148" s="328" t="s">
        <v>125</v>
      </c>
      <c r="D148" s="328">
        <v>220</v>
      </c>
      <c r="E148" s="334"/>
      <c r="F148" s="334">
        <f t="shared" si="4"/>
        <v>0</v>
      </c>
      <c r="G148" s="327"/>
      <c r="H148" s="334">
        <f t="shared" si="5"/>
        <v>0</v>
      </c>
      <c r="I148" s="341"/>
    </row>
    <row r="149" spans="1:9" ht="17.25" thickBot="1">
      <c r="A149" s="328">
        <v>144</v>
      </c>
      <c r="B149" s="138" t="s">
        <v>225</v>
      </c>
      <c r="C149" s="328" t="s">
        <v>125</v>
      </c>
      <c r="D149" s="328">
        <v>150</v>
      </c>
      <c r="E149" s="334"/>
      <c r="F149" s="334">
        <f t="shared" si="4"/>
        <v>0</v>
      </c>
      <c r="G149" s="327"/>
      <c r="H149" s="334">
        <f t="shared" si="5"/>
        <v>0</v>
      </c>
      <c r="I149" s="341"/>
    </row>
    <row r="150" spans="1:9" ht="17.25" thickBot="1">
      <c r="A150" s="328">
        <v>145</v>
      </c>
      <c r="B150" s="138" t="s">
        <v>638</v>
      </c>
      <c r="C150" s="328" t="s">
        <v>155</v>
      </c>
      <c r="D150" s="328">
        <v>5</v>
      </c>
      <c r="E150" s="334"/>
      <c r="F150" s="334">
        <f t="shared" si="4"/>
        <v>0</v>
      </c>
      <c r="G150" s="327"/>
      <c r="H150" s="334">
        <f t="shared" si="5"/>
        <v>0</v>
      </c>
      <c r="I150" s="341"/>
    </row>
    <row r="151" spans="1:9" ht="17.25" thickBot="1">
      <c r="A151" s="328">
        <v>146</v>
      </c>
      <c r="B151" s="138" t="s">
        <v>226</v>
      </c>
      <c r="C151" s="328" t="s">
        <v>125</v>
      </c>
      <c r="D151" s="328">
        <v>180</v>
      </c>
      <c r="E151" s="334"/>
      <c r="F151" s="334">
        <f t="shared" si="4"/>
        <v>0</v>
      </c>
      <c r="G151" s="327"/>
      <c r="H151" s="334">
        <f t="shared" si="5"/>
        <v>0</v>
      </c>
      <c r="I151" s="341"/>
    </row>
    <row r="152" spans="1:9" ht="17.25" thickBot="1">
      <c r="A152" s="328">
        <v>147</v>
      </c>
      <c r="B152" s="138" t="s">
        <v>227</v>
      </c>
      <c r="C152" s="328" t="s">
        <v>125</v>
      </c>
      <c r="D152" s="328">
        <v>40</v>
      </c>
      <c r="E152" s="334"/>
      <c r="F152" s="334">
        <f t="shared" si="4"/>
        <v>0</v>
      </c>
      <c r="G152" s="327"/>
      <c r="H152" s="334">
        <f t="shared" si="5"/>
        <v>0</v>
      </c>
      <c r="I152" s="341"/>
    </row>
    <row r="153" spans="1:9" ht="17.25" thickBot="1">
      <c r="A153" s="328">
        <v>148</v>
      </c>
      <c r="B153" s="138" t="s">
        <v>228</v>
      </c>
      <c r="C153" s="328" t="s">
        <v>125</v>
      </c>
      <c r="D153" s="328">
        <v>40</v>
      </c>
      <c r="E153" s="334"/>
      <c r="F153" s="334">
        <f t="shared" si="4"/>
        <v>0</v>
      </c>
      <c r="G153" s="327"/>
      <c r="H153" s="334">
        <f t="shared" si="5"/>
        <v>0</v>
      </c>
      <c r="I153" s="341"/>
    </row>
    <row r="154" spans="1:9" ht="17.25" thickBot="1">
      <c r="A154" s="328">
        <v>149</v>
      </c>
      <c r="B154" s="138" t="s">
        <v>647</v>
      </c>
      <c r="C154" s="328" t="s">
        <v>155</v>
      </c>
      <c r="D154" s="328">
        <v>20</v>
      </c>
      <c r="E154" s="334"/>
      <c r="F154" s="334">
        <f t="shared" si="4"/>
        <v>0</v>
      </c>
      <c r="G154" s="327"/>
      <c r="H154" s="334">
        <f t="shared" si="5"/>
        <v>0</v>
      </c>
      <c r="I154" s="341"/>
    </row>
    <row r="155" spans="1:9" ht="17.25" thickBot="1">
      <c r="A155" s="328">
        <v>150</v>
      </c>
      <c r="B155" s="138" t="s">
        <v>229</v>
      </c>
      <c r="C155" s="328" t="s">
        <v>125</v>
      </c>
      <c r="D155" s="328">
        <v>8</v>
      </c>
      <c r="E155" s="334"/>
      <c r="F155" s="334">
        <f t="shared" si="4"/>
        <v>0</v>
      </c>
      <c r="G155" s="327"/>
      <c r="H155" s="334">
        <f t="shared" si="5"/>
        <v>0</v>
      </c>
      <c r="I155" s="341"/>
    </row>
    <row r="156" spans="1:9" ht="17.25" thickBot="1">
      <c r="A156" s="328">
        <v>151</v>
      </c>
      <c r="B156" s="138" t="s">
        <v>758</v>
      </c>
      <c r="C156" s="328" t="s">
        <v>125</v>
      </c>
      <c r="D156" s="328">
        <v>220</v>
      </c>
      <c r="E156" s="334"/>
      <c r="F156" s="334">
        <f t="shared" si="4"/>
        <v>0</v>
      </c>
      <c r="G156" s="327"/>
      <c r="H156" s="334">
        <f t="shared" si="5"/>
        <v>0</v>
      </c>
      <c r="I156" s="341"/>
    </row>
    <row r="157" spans="1:9" ht="17.25" thickBot="1">
      <c r="A157" s="328">
        <v>152</v>
      </c>
      <c r="B157" s="138" t="s">
        <v>230</v>
      </c>
      <c r="C157" s="328" t="s">
        <v>125</v>
      </c>
      <c r="D157" s="328">
        <v>45</v>
      </c>
      <c r="E157" s="334"/>
      <c r="F157" s="334">
        <f t="shared" si="4"/>
        <v>0</v>
      </c>
      <c r="G157" s="327"/>
      <c r="H157" s="334">
        <f t="shared" si="5"/>
        <v>0</v>
      </c>
      <c r="I157" s="341"/>
    </row>
    <row r="158" spans="1:9" ht="17.25" thickBot="1">
      <c r="A158" s="328">
        <v>153</v>
      </c>
      <c r="B158" s="138" t="s">
        <v>646</v>
      </c>
      <c r="C158" s="328" t="s">
        <v>125</v>
      </c>
      <c r="D158" s="328">
        <v>10</v>
      </c>
      <c r="E158" s="334"/>
      <c r="F158" s="334">
        <f t="shared" si="4"/>
        <v>0</v>
      </c>
      <c r="G158" s="327"/>
      <c r="H158" s="334">
        <f t="shared" si="5"/>
        <v>0</v>
      </c>
      <c r="I158" s="341"/>
    </row>
    <row r="159" spans="1:9" ht="17.25" thickBot="1">
      <c r="A159" s="328">
        <v>154</v>
      </c>
      <c r="B159" s="138" t="s">
        <v>231</v>
      </c>
      <c r="C159" s="328" t="s">
        <v>125</v>
      </c>
      <c r="D159" s="328">
        <v>50</v>
      </c>
      <c r="E159" s="334"/>
      <c r="F159" s="334">
        <f t="shared" si="4"/>
        <v>0</v>
      </c>
      <c r="G159" s="327"/>
      <c r="H159" s="334">
        <f t="shared" si="5"/>
        <v>0</v>
      </c>
      <c r="I159" s="341"/>
    </row>
    <row r="160" spans="1:9" ht="17.25" thickBot="1">
      <c r="A160" s="328">
        <v>155</v>
      </c>
      <c r="B160" s="138" t="s">
        <v>232</v>
      </c>
      <c r="C160" s="328" t="s">
        <v>125</v>
      </c>
      <c r="D160" s="328">
        <v>100</v>
      </c>
      <c r="E160" s="334"/>
      <c r="F160" s="334">
        <f t="shared" si="4"/>
        <v>0</v>
      </c>
      <c r="G160" s="327"/>
      <c r="H160" s="334">
        <f t="shared" si="5"/>
        <v>0</v>
      </c>
      <c r="I160" s="341"/>
    </row>
    <row r="161" spans="1:9" ht="17.25" thickBot="1">
      <c r="A161" s="328">
        <v>156</v>
      </c>
      <c r="B161" s="138" t="s">
        <v>233</v>
      </c>
      <c r="C161" s="328" t="s">
        <v>125</v>
      </c>
      <c r="D161" s="328">
        <v>20</v>
      </c>
      <c r="E161" s="334"/>
      <c r="F161" s="334">
        <f t="shared" si="4"/>
        <v>0</v>
      </c>
      <c r="G161" s="327"/>
      <c r="H161" s="334">
        <f t="shared" si="5"/>
        <v>0</v>
      </c>
      <c r="I161" s="341"/>
    </row>
    <row r="162" spans="1:9" ht="17.25" thickBot="1">
      <c r="A162" s="328">
        <v>157</v>
      </c>
      <c r="B162" s="138" t="s">
        <v>234</v>
      </c>
      <c r="C162" s="328" t="s">
        <v>125</v>
      </c>
      <c r="D162" s="328">
        <v>12</v>
      </c>
      <c r="E162" s="334"/>
      <c r="F162" s="334">
        <f t="shared" si="4"/>
        <v>0</v>
      </c>
      <c r="G162" s="327"/>
      <c r="H162" s="334">
        <f t="shared" si="5"/>
        <v>0</v>
      </c>
      <c r="I162" s="341"/>
    </row>
    <row r="163" spans="1:9" ht="17.25" thickBot="1">
      <c r="A163" s="328">
        <v>158</v>
      </c>
      <c r="B163" s="138" t="s">
        <v>235</v>
      </c>
      <c r="C163" s="328" t="s">
        <v>125</v>
      </c>
      <c r="D163" s="328">
        <v>24</v>
      </c>
      <c r="E163" s="334"/>
      <c r="F163" s="334">
        <f t="shared" si="4"/>
        <v>0</v>
      </c>
      <c r="G163" s="327"/>
      <c r="H163" s="334">
        <f t="shared" si="5"/>
        <v>0</v>
      </c>
      <c r="I163" s="341"/>
    </row>
    <row r="164" spans="1:9" ht="17.25" thickBot="1">
      <c r="A164" s="328">
        <v>159</v>
      </c>
      <c r="B164" s="138" t="s">
        <v>1348</v>
      </c>
      <c r="C164" s="328" t="s">
        <v>184</v>
      </c>
      <c r="D164" s="328">
        <v>24</v>
      </c>
      <c r="E164" s="337"/>
      <c r="F164" s="334">
        <f t="shared" si="4"/>
        <v>0</v>
      </c>
      <c r="G164" s="343"/>
      <c r="H164" s="334">
        <f t="shared" si="5"/>
        <v>0</v>
      </c>
      <c r="I164" s="341"/>
    </row>
    <row r="165" spans="1:9" ht="17.25" thickBot="1">
      <c r="A165" s="328">
        <v>160</v>
      </c>
      <c r="B165" s="138" t="s">
        <v>236</v>
      </c>
      <c r="C165" s="328" t="s">
        <v>125</v>
      </c>
      <c r="D165" s="328">
        <v>48</v>
      </c>
      <c r="E165" s="334"/>
      <c r="F165" s="334">
        <f t="shared" si="4"/>
        <v>0</v>
      </c>
      <c r="G165" s="327"/>
      <c r="H165" s="334">
        <f t="shared" si="5"/>
        <v>0</v>
      </c>
      <c r="I165" s="341"/>
    </row>
    <row r="166" spans="1:9" ht="17.25" thickBot="1">
      <c r="A166" s="328">
        <v>161</v>
      </c>
      <c r="B166" s="138" t="s">
        <v>237</v>
      </c>
      <c r="C166" s="328" t="s">
        <v>125</v>
      </c>
      <c r="D166" s="328">
        <v>60</v>
      </c>
      <c r="E166" s="334"/>
      <c r="F166" s="334">
        <f t="shared" si="4"/>
        <v>0</v>
      </c>
      <c r="G166" s="327"/>
      <c r="H166" s="334">
        <f t="shared" si="5"/>
        <v>0</v>
      </c>
      <c r="I166" s="341"/>
    </row>
    <row r="167" spans="1:9" ht="17.25" thickBot="1">
      <c r="A167" s="328">
        <v>162</v>
      </c>
      <c r="B167" s="138" t="s">
        <v>108</v>
      </c>
      <c r="C167" s="328" t="s">
        <v>125</v>
      </c>
      <c r="D167" s="328">
        <v>10</v>
      </c>
      <c r="E167" s="334"/>
      <c r="F167" s="334">
        <f t="shared" si="4"/>
        <v>0</v>
      </c>
      <c r="G167" s="327"/>
      <c r="H167" s="334">
        <f t="shared" si="5"/>
        <v>0</v>
      </c>
      <c r="I167" s="341"/>
    </row>
    <row r="168" spans="1:9" ht="17.25" thickBot="1">
      <c r="A168" s="328">
        <v>163</v>
      </c>
      <c r="B168" s="138" t="s">
        <v>151</v>
      </c>
      <c r="C168" s="328" t="s">
        <v>155</v>
      </c>
      <c r="D168" s="328">
        <v>10</v>
      </c>
      <c r="E168" s="334"/>
      <c r="F168" s="334">
        <f t="shared" si="4"/>
        <v>0</v>
      </c>
      <c r="G168" s="327"/>
      <c r="H168" s="334">
        <f t="shared" si="5"/>
        <v>0</v>
      </c>
      <c r="I168" s="341"/>
    </row>
    <row r="169" spans="1:9" ht="17.25" thickBot="1">
      <c r="A169" s="328">
        <v>164</v>
      </c>
      <c r="B169" s="138" t="s">
        <v>238</v>
      </c>
      <c r="C169" s="328" t="s">
        <v>125</v>
      </c>
      <c r="D169" s="328">
        <v>140</v>
      </c>
      <c r="E169" s="334"/>
      <c r="F169" s="334">
        <f t="shared" si="4"/>
        <v>0</v>
      </c>
      <c r="G169" s="327"/>
      <c r="H169" s="334">
        <f t="shared" si="5"/>
        <v>0</v>
      </c>
      <c r="I169" s="341"/>
    </row>
    <row r="170" spans="1:9" ht="17.25" thickBot="1">
      <c r="A170" s="328">
        <v>165</v>
      </c>
      <c r="B170" s="138" t="s">
        <v>862</v>
      </c>
      <c r="C170" s="328" t="s">
        <v>155</v>
      </c>
      <c r="D170" s="328">
        <v>200</v>
      </c>
      <c r="E170" s="334"/>
      <c r="F170" s="334">
        <f t="shared" si="4"/>
        <v>0</v>
      </c>
      <c r="G170" s="327"/>
      <c r="H170" s="334">
        <f t="shared" si="5"/>
        <v>0</v>
      </c>
      <c r="I170" s="341"/>
    </row>
    <row r="171" spans="1:9" s="71" customFormat="1" ht="50.25" thickBot="1">
      <c r="A171" s="328">
        <v>166</v>
      </c>
      <c r="B171" s="138" t="s">
        <v>1430</v>
      </c>
      <c r="C171" s="328" t="s">
        <v>127</v>
      </c>
      <c r="D171" s="328">
        <v>90</v>
      </c>
      <c r="E171" s="334"/>
      <c r="F171" s="334">
        <f t="shared" si="4"/>
        <v>0</v>
      </c>
      <c r="G171" s="327"/>
      <c r="H171" s="334">
        <f t="shared" si="5"/>
        <v>0</v>
      </c>
      <c r="I171" s="341"/>
    </row>
    <row r="172" spans="1:9" ht="17.25" thickBot="1">
      <c r="A172" s="328">
        <v>167</v>
      </c>
      <c r="B172" s="138" t="s">
        <v>239</v>
      </c>
      <c r="C172" s="328" t="s">
        <v>125</v>
      </c>
      <c r="D172" s="328">
        <v>60</v>
      </c>
      <c r="E172" s="334"/>
      <c r="F172" s="334">
        <f t="shared" si="4"/>
        <v>0</v>
      </c>
      <c r="G172" s="327"/>
      <c r="H172" s="334">
        <f t="shared" si="5"/>
        <v>0</v>
      </c>
      <c r="I172" s="341"/>
    </row>
    <row r="173" spans="1:9" ht="17.25" thickBot="1">
      <c r="A173" s="328">
        <v>168</v>
      </c>
      <c r="B173" s="138" t="s">
        <v>240</v>
      </c>
      <c r="C173" s="328" t="s">
        <v>125</v>
      </c>
      <c r="D173" s="328">
        <v>80</v>
      </c>
      <c r="E173" s="334"/>
      <c r="F173" s="334">
        <f t="shared" si="4"/>
        <v>0</v>
      </c>
      <c r="G173" s="327"/>
      <c r="H173" s="334">
        <f t="shared" si="5"/>
        <v>0</v>
      </c>
      <c r="I173" s="341"/>
    </row>
    <row r="174" spans="1:9" ht="17.25" thickBot="1">
      <c r="A174" s="328">
        <v>169</v>
      </c>
      <c r="B174" s="138" t="s">
        <v>241</v>
      </c>
      <c r="C174" s="328" t="s">
        <v>125</v>
      </c>
      <c r="D174" s="328">
        <v>80</v>
      </c>
      <c r="E174" s="334"/>
      <c r="F174" s="334">
        <f t="shared" si="4"/>
        <v>0</v>
      </c>
      <c r="G174" s="327"/>
      <c r="H174" s="334">
        <f t="shared" si="5"/>
        <v>0</v>
      </c>
      <c r="I174" s="341"/>
    </row>
    <row r="175" spans="1:9" ht="17.25" thickBot="1">
      <c r="A175" s="328">
        <v>170</v>
      </c>
      <c r="B175" s="138" t="s">
        <v>1350</v>
      </c>
      <c r="C175" s="328" t="s">
        <v>125</v>
      </c>
      <c r="D175" s="328">
        <v>24</v>
      </c>
      <c r="E175" s="334"/>
      <c r="F175" s="334">
        <f t="shared" si="4"/>
        <v>0</v>
      </c>
      <c r="G175" s="327"/>
      <c r="H175" s="334">
        <f t="shared" si="5"/>
        <v>0</v>
      </c>
      <c r="I175" s="341"/>
    </row>
    <row r="176" spans="1:9" ht="17.25" thickBot="1">
      <c r="A176" s="328">
        <v>171</v>
      </c>
      <c r="B176" s="138" t="s">
        <v>242</v>
      </c>
      <c r="C176" s="328" t="s">
        <v>155</v>
      </c>
      <c r="D176" s="328">
        <v>10</v>
      </c>
      <c r="E176" s="334"/>
      <c r="F176" s="334">
        <f t="shared" si="4"/>
        <v>0</v>
      </c>
      <c r="G176" s="327"/>
      <c r="H176" s="334">
        <f t="shared" si="5"/>
        <v>0</v>
      </c>
      <c r="I176" s="341"/>
    </row>
    <row r="177" spans="1:9" ht="17.25" thickBot="1">
      <c r="A177" s="328">
        <v>172</v>
      </c>
      <c r="B177" s="138" t="s">
        <v>243</v>
      </c>
      <c r="C177" s="328" t="s">
        <v>125</v>
      </c>
      <c r="D177" s="328">
        <v>20</v>
      </c>
      <c r="E177" s="334"/>
      <c r="F177" s="334">
        <f t="shared" si="4"/>
        <v>0</v>
      </c>
      <c r="G177" s="327"/>
      <c r="H177" s="334">
        <f t="shared" si="5"/>
        <v>0</v>
      </c>
      <c r="I177" s="341"/>
    </row>
    <row r="178" spans="1:9" ht="17.25" thickBot="1">
      <c r="A178" s="328">
        <v>173</v>
      </c>
      <c r="B178" s="138" t="s">
        <v>1052</v>
      </c>
      <c r="C178" s="328" t="s">
        <v>125</v>
      </c>
      <c r="D178" s="328">
        <v>6</v>
      </c>
      <c r="E178" s="334"/>
      <c r="F178" s="334">
        <f t="shared" si="4"/>
        <v>0</v>
      </c>
      <c r="G178" s="327"/>
      <c r="H178" s="334">
        <f t="shared" si="5"/>
        <v>0</v>
      </c>
      <c r="I178" s="341"/>
    </row>
    <row r="179" spans="1:9" ht="17.25" thickBot="1">
      <c r="A179" s="328">
        <v>174</v>
      </c>
      <c r="B179" s="138" t="s">
        <v>244</v>
      </c>
      <c r="C179" s="328" t="s">
        <v>125</v>
      </c>
      <c r="D179" s="328">
        <v>100</v>
      </c>
      <c r="E179" s="334"/>
      <c r="F179" s="334">
        <f t="shared" si="4"/>
        <v>0</v>
      </c>
      <c r="G179" s="327"/>
      <c r="H179" s="334">
        <f t="shared" si="5"/>
        <v>0</v>
      </c>
      <c r="I179" s="341"/>
    </row>
    <row r="180" spans="1:9" ht="17.25" thickBot="1">
      <c r="A180" s="328">
        <v>175</v>
      </c>
      <c r="B180" s="138" t="s">
        <v>1351</v>
      </c>
      <c r="C180" s="328" t="s">
        <v>155</v>
      </c>
      <c r="D180" s="328">
        <v>30</v>
      </c>
      <c r="E180" s="334"/>
      <c r="F180" s="334">
        <f t="shared" si="4"/>
        <v>0</v>
      </c>
      <c r="G180" s="327"/>
      <c r="H180" s="334">
        <f t="shared" si="5"/>
        <v>0</v>
      </c>
      <c r="I180" s="341"/>
    </row>
    <row r="181" spans="1:9" ht="17.25" thickBot="1">
      <c r="A181" s="328">
        <v>176</v>
      </c>
      <c r="B181" s="138" t="s">
        <v>245</v>
      </c>
      <c r="C181" s="328" t="s">
        <v>125</v>
      </c>
      <c r="D181" s="328">
        <v>5</v>
      </c>
      <c r="E181" s="334"/>
      <c r="F181" s="334">
        <f t="shared" si="4"/>
        <v>0</v>
      </c>
      <c r="G181" s="327"/>
      <c r="H181" s="334">
        <f t="shared" si="5"/>
        <v>0</v>
      </c>
      <c r="I181" s="341"/>
    </row>
    <row r="182" spans="1:9" ht="17.25" thickBot="1">
      <c r="A182" s="328">
        <v>177</v>
      </c>
      <c r="B182" s="138" t="s">
        <v>863</v>
      </c>
      <c r="C182" s="328" t="s">
        <v>155</v>
      </c>
      <c r="D182" s="328">
        <v>360</v>
      </c>
      <c r="E182" s="334"/>
      <c r="F182" s="334">
        <f t="shared" si="4"/>
        <v>0</v>
      </c>
      <c r="G182" s="327"/>
      <c r="H182" s="334">
        <f t="shared" si="5"/>
        <v>0</v>
      </c>
      <c r="I182" s="341"/>
    </row>
    <row r="183" spans="1:9" ht="17.25" thickBot="1">
      <c r="A183" s="328">
        <v>178</v>
      </c>
      <c r="B183" s="138" t="s">
        <v>27</v>
      </c>
      <c r="C183" s="328" t="s">
        <v>125</v>
      </c>
      <c r="D183" s="328">
        <v>25</v>
      </c>
      <c r="E183" s="334"/>
      <c r="F183" s="334">
        <f t="shared" si="4"/>
        <v>0</v>
      </c>
      <c r="G183" s="327"/>
      <c r="H183" s="334">
        <f t="shared" si="5"/>
        <v>0</v>
      </c>
      <c r="I183" s="341"/>
    </row>
    <row r="184" spans="1:9" ht="17.25" thickBot="1">
      <c r="A184" s="328">
        <v>179</v>
      </c>
      <c r="B184" s="138" t="s">
        <v>246</v>
      </c>
      <c r="C184" s="328" t="s">
        <v>125</v>
      </c>
      <c r="D184" s="328">
        <v>60</v>
      </c>
      <c r="E184" s="334"/>
      <c r="F184" s="334">
        <f t="shared" si="4"/>
        <v>0</v>
      </c>
      <c r="G184" s="327"/>
      <c r="H184" s="334">
        <f t="shared" si="5"/>
        <v>0</v>
      </c>
      <c r="I184" s="341"/>
    </row>
    <row r="185" spans="1:9" ht="17.25" thickBot="1">
      <c r="A185" s="328">
        <v>180</v>
      </c>
      <c r="B185" s="138" t="s">
        <v>247</v>
      </c>
      <c r="C185" s="328" t="s">
        <v>125</v>
      </c>
      <c r="D185" s="328">
        <v>110</v>
      </c>
      <c r="E185" s="334"/>
      <c r="F185" s="334">
        <f t="shared" si="4"/>
        <v>0</v>
      </c>
      <c r="G185" s="327"/>
      <c r="H185" s="334">
        <f t="shared" si="5"/>
        <v>0</v>
      </c>
      <c r="I185" s="341"/>
    </row>
    <row r="186" spans="1:9" ht="17.25" thickBot="1">
      <c r="A186" s="328">
        <v>181</v>
      </c>
      <c r="B186" s="138" t="s">
        <v>248</v>
      </c>
      <c r="C186" s="328" t="s">
        <v>125</v>
      </c>
      <c r="D186" s="328">
        <v>30</v>
      </c>
      <c r="E186" s="334"/>
      <c r="F186" s="334">
        <f t="shared" si="4"/>
        <v>0</v>
      </c>
      <c r="G186" s="327"/>
      <c r="H186" s="334">
        <f t="shared" si="5"/>
        <v>0</v>
      </c>
      <c r="I186" s="341"/>
    </row>
    <row r="187" spans="1:9" ht="17.25" thickBot="1">
      <c r="A187" s="328">
        <v>182</v>
      </c>
      <c r="B187" s="138" t="s">
        <v>249</v>
      </c>
      <c r="C187" s="328" t="s">
        <v>125</v>
      </c>
      <c r="D187" s="328">
        <v>30</v>
      </c>
      <c r="E187" s="334"/>
      <c r="F187" s="334">
        <f t="shared" si="4"/>
        <v>0</v>
      </c>
      <c r="G187" s="327"/>
      <c r="H187" s="334">
        <f t="shared" si="5"/>
        <v>0</v>
      </c>
      <c r="I187" s="341"/>
    </row>
    <row r="188" spans="1:9" s="71" customFormat="1" ht="30" thickBot="1">
      <c r="A188" s="328">
        <v>183</v>
      </c>
      <c r="B188" s="138" t="s">
        <v>1197</v>
      </c>
      <c r="C188" s="328" t="s">
        <v>125</v>
      </c>
      <c r="D188" s="328">
        <v>80</v>
      </c>
      <c r="E188" s="334"/>
      <c r="F188" s="334">
        <f t="shared" si="4"/>
        <v>0</v>
      </c>
      <c r="G188" s="327"/>
      <c r="H188" s="334">
        <f t="shared" si="5"/>
        <v>0</v>
      </c>
      <c r="I188" s="341"/>
    </row>
    <row r="189" spans="1:9" ht="17.25" thickBot="1">
      <c r="A189" s="328">
        <v>184</v>
      </c>
      <c r="B189" s="138" t="s">
        <v>44</v>
      </c>
      <c r="C189" s="328" t="s">
        <v>125</v>
      </c>
      <c r="D189" s="328">
        <v>1200</v>
      </c>
      <c r="E189" s="334"/>
      <c r="F189" s="334">
        <f t="shared" si="4"/>
        <v>0</v>
      </c>
      <c r="G189" s="327"/>
      <c r="H189" s="334">
        <f t="shared" si="5"/>
        <v>0</v>
      </c>
      <c r="I189" s="341"/>
    </row>
    <row r="190" spans="1:9" ht="17.25" thickBot="1">
      <c r="A190" s="328">
        <v>185</v>
      </c>
      <c r="B190" s="138" t="s">
        <v>565</v>
      </c>
      <c r="C190" s="328" t="s">
        <v>125</v>
      </c>
      <c r="D190" s="328">
        <v>800</v>
      </c>
      <c r="E190" s="334"/>
      <c r="F190" s="334">
        <f t="shared" si="4"/>
        <v>0</v>
      </c>
      <c r="G190" s="327"/>
      <c r="H190" s="334">
        <f t="shared" si="5"/>
        <v>0</v>
      </c>
      <c r="I190" s="341"/>
    </row>
    <row r="191" spans="1:9" ht="17.25" thickBot="1">
      <c r="A191" s="328">
        <v>186</v>
      </c>
      <c r="B191" s="138" t="s">
        <v>602</v>
      </c>
      <c r="C191" s="328" t="s">
        <v>125</v>
      </c>
      <c r="D191" s="328">
        <v>70</v>
      </c>
      <c r="E191" s="334"/>
      <c r="F191" s="334">
        <f t="shared" si="4"/>
        <v>0</v>
      </c>
      <c r="G191" s="327"/>
      <c r="H191" s="334">
        <f t="shared" si="5"/>
        <v>0</v>
      </c>
      <c r="I191" s="341"/>
    </row>
    <row r="192" spans="1:9" ht="17.25" thickBot="1">
      <c r="A192" s="328">
        <v>187</v>
      </c>
      <c r="B192" s="138" t="s">
        <v>250</v>
      </c>
      <c r="C192" s="328" t="s">
        <v>125</v>
      </c>
      <c r="D192" s="328">
        <v>600</v>
      </c>
      <c r="E192" s="334"/>
      <c r="F192" s="334">
        <f t="shared" si="4"/>
        <v>0</v>
      </c>
      <c r="G192" s="327"/>
      <c r="H192" s="334">
        <f t="shared" si="5"/>
        <v>0</v>
      </c>
      <c r="I192" s="341"/>
    </row>
    <row r="193" spans="1:9" ht="17.25" thickBot="1">
      <c r="A193" s="328">
        <v>188</v>
      </c>
      <c r="B193" s="138" t="s">
        <v>864</v>
      </c>
      <c r="C193" s="328" t="s">
        <v>125</v>
      </c>
      <c r="D193" s="328">
        <v>20</v>
      </c>
      <c r="E193" s="334"/>
      <c r="F193" s="334">
        <f t="shared" si="4"/>
        <v>0</v>
      </c>
      <c r="G193" s="327"/>
      <c r="H193" s="334">
        <f t="shared" si="5"/>
        <v>0</v>
      </c>
      <c r="I193" s="341"/>
    </row>
    <row r="194" spans="1:9" ht="17.25" thickBot="1">
      <c r="A194" s="328">
        <v>189</v>
      </c>
      <c r="B194" s="138" t="s">
        <v>865</v>
      </c>
      <c r="C194" s="328" t="s">
        <v>125</v>
      </c>
      <c r="D194" s="328">
        <v>20</v>
      </c>
      <c r="E194" s="334"/>
      <c r="F194" s="334">
        <f t="shared" si="4"/>
        <v>0</v>
      </c>
      <c r="G194" s="327"/>
      <c r="H194" s="334">
        <f t="shared" si="5"/>
        <v>0</v>
      </c>
      <c r="I194" s="341"/>
    </row>
    <row r="195" spans="1:9" ht="17.25" thickBot="1">
      <c r="A195" s="328">
        <v>190</v>
      </c>
      <c r="B195" s="138" t="s">
        <v>866</v>
      </c>
      <c r="C195" s="328" t="s">
        <v>125</v>
      </c>
      <c r="D195" s="328">
        <v>10</v>
      </c>
      <c r="E195" s="334"/>
      <c r="F195" s="334">
        <f t="shared" si="4"/>
        <v>0</v>
      </c>
      <c r="G195" s="327"/>
      <c r="H195" s="334">
        <f t="shared" si="5"/>
        <v>0</v>
      </c>
      <c r="I195" s="341"/>
    </row>
    <row r="196" spans="1:9" ht="17.25" thickBot="1">
      <c r="A196" s="328">
        <v>191</v>
      </c>
      <c r="B196" s="138" t="s">
        <v>1431</v>
      </c>
      <c r="C196" s="328" t="s">
        <v>125</v>
      </c>
      <c r="D196" s="328">
        <v>20</v>
      </c>
      <c r="E196" s="334"/>
      <c r="F196" s="334">
        <f t="shared" si="4"/>
        <v>0</v>
      </c>
      <c r="G196" s="327"/>
      <c r="H196" s="334">
        <f t="shared" si="5"/>
        <v>0</v>
      </c>
      <c r="I196" s="341"/>
    </row>
    <row r="197" spans="1:9" ht="17.25" thickBot="1">
      <c r="A197" s="328">
        <v>192</v>
      </c>
      <c r="B197" s="338" t="s">
        <v>1315</v>
      </c>
      <c r="C197" s="336" t="s">
        <v>125</v>
      </c>
      <c r="D197" s="328">
        <v>40</v>
      </c>
      <c r="E197" s="337"/>
      <c r="F197" s="334">
        <f t="shared" si="4"/>
        <v>0</v>
      </c>
      <c r="G197" s="343"/>
      <c r="H197" s="334">
        <f t="shared" si="5"/>
        <v>0</v>
      </c>
      <c r="I197" s="344"/>
    </row>
    <row r="198" spans="1:9" ht="17.25" thickBot="1">
      <c r="A198" s="328">
        <v>193</v>
      </c>
      <c r="B198" s="138" t="s">
        <v>867</v>
      </c>
      <c r="C198" s="328" t="s">
        <v>155</v>
      </c>
      <c r="D198" s="328">
        <v>40</v>
      </c>
      <c r="E198" s="334"/>
      <c r="F198" s="334">
        <f aca="true" t="shared" si="6" ref="F198:F261">D198*E198</f>
        <v>0</v>
      </c>
      <c r="G198" s="327"/>
      <c r="H198" s="334">
        <f t="shared" si="5"/>
        <v>0</v>
      </c>
      <c r="I198" s="341"/>
    </row>
    <row r="199" spans="1:9" ht="17.25" thickBot="1">
      <c r="A199" s="328">
        <v>194</v>
      </c>
      <c r="B199" s="138" t="s">
        <v>255</v>
      </c>
      <c r="C199" s="328" t="s">
        <v>155</v>
      </c>
      <c r="D199" s="328">
        <v>40</v>
      </c>
      <c r="E199" s="334"/>
      <c r="F199" s="334">
        <f t="shared" si="6"/>
        <v>0</v>
      </c>
      <c r="G199" s="327"/>
      <c r="H199" s="334">
        <f aca="true" t="shared" si="7" ref="H199:H262">F199*(1+G199)</f>
        <v>0</v>
      </c>
      <c r="I199" s="341"/>
    </row>
    <row r="200" spans="1:9" ht="17.25" thickBot="1">
      <c r="A200" s="328">
        <v>195</v>
      </c>
      <c r="B200" s="138" t="s">
        <v>256</v>
      </c>
      <c r="C200" s="328" t="s">
        <v>125</v>
      </c>
      <c r="D200" s="328">
        <v>340</v>
      </c>
      <c r="E200" s="334"/>
      <c r="F200" s="334">
        <f t="shared" si="6"/>
        <v>0</v>
      </c>
      <c r="G200" s="327"/>
      <c r="H200" s="334">
        <f t="shared" si="7"/>
        <v>0</v>
      </c>
      <c r="I200" s="341"/>
    </row>
    <row r="201" spans="1:9" ht="17.25" thickBot="1">
      <c r="A201" s="328">
        <v>196</v>
      </c>
      <c r="B201" s="138" t="s">
        <v>257</v>
      </c>
      <c r="C201" s="328" t="s">
        <v>125</v>
      </c>
      <c r="D201" s="328">
        <v>8</v>
      </c>
      <c r="E201" s="334"/>
      <c r="F201" s="334">
        <f t="shared" si="6"/>
        <v>0</v>
      </c>
      <c r="G201" s="327"/>
      <c r="H201" s="334">
        <f t="shared" si="7"/>
        <v>0</v>
      </c>
      <c r="I201" s="341"/>
    </row>
    <row r="202" spans="1:9" ht="17.25" thickBot="1">
      <c r="A202" s="328">
        <v>197</v>
      </c>
      <c r="B202" s="138" t="s">
        <v>574</v>
      </c>
      <c r="C202" s="328" t="s">
        <v>127</v>
      </c>
      <c r="D202" s="328">
        <v>60</v>
      </c>
      <c r="E202" s="334"/>
      <c r="F202" s="334">
        <f t="shared" si="6"/>
        <v>0</v>
      </c>
      <c r="G202" s="327"/>
      <c r="H202" s="334">
        <f t="shared" si="7"/>
        <v>0</v>
      </c>
      <c r="I202" s="341"/>
    </row>
    <row r="203" spans="1:9" ht="17.25" thickBot="1">
      <c r="A203" s="328">
        <v>198</v>
      </c>
      <c r="B203" s="138" t="s">
        <v>1213</v>
      </c>
      <c r="C203" s="328" t="s">
        <v>125</v>
      </c>
      <c r="D203" s="328">
        <v>20</v>
      </c>
      <c r="E203" s="334"/>
      <c r="F203" s="334">
        <f t="shared" si="6"/>
        <v>0</v>
      </c>
      <c r="G203" s="327"/>
      <c r="H203" s="334">
        <f t="shared" si="7"/>
        <v>0</v>
      </c>
      <c r="I203" s="341"/>
    </row>
    <row r="204" spans="1:9" ht="17.25" thickBot="1">
      <c r="A204" s="328">
        <v>199</v>
      </c>
      <c r="B204" s="138" t="s">
        <v>804</v>
      </c>
      <c r="C204" s="328" t="s">
        <v>125</v>
      </c>
      <c r="D204" s="328">
        <v>10</v>
      </c>
      <c r="E204" s="334"/>
      <c r="F204" s="334">
        <f t="shared" si="6"/>
        <v>0</v>
      </c>
      <c r="G204" s="327"/>
      <c r="H204" s="334">
        <f t="shared" si="7"/>
        <v>0</v>
      </c>
      <c r="I204" s="341"/>
    </row>
    <row r="205" spans="1:9" ht="17.25" thickBot="1">
      <c r="A205" s="328">
        <v>200</v>
      </c>
      <c r="B205" s="138" t="s">
        <v>1126</v>
      </c>
      <c r="C205" s="328" t="s">
        <v>127</v>
      </c>
      <c r="D205" s="328">
        <v>25</v>
      </c>
      <c r="E205" s="334"/>
      <c r="F205" s="334">
        <f t="shared" si="6"/>
        <v>0</v>
      </c>
      <c r="G205" s="327"/>
      <c r="H205" s="334">
        <f t="shared" si="7"/>
        <v>0</v>
      </c>
      <c r="I205" s="341"/>
    </row>
    <row r="206" spans="1:9" ht="17.25" thickBot="1">
      <c r="A206" s="328">
        <v>201</v>
      </c>
      <c r="B206" s="335" t="s">
        <v>1322</v>
      </c>
      <c r="C206" s="328" t="s">
        <v>125</v>
      </c>
      <c r="D206" s="328">
        <v>60</v>
      </c>
      <c r="E206" s="334"/>
      <c r="F206" s="334">
        <f t="shared" si="6"/>
        <v>0</v>
      </c>
      <c r="G206" s="327"/>
      <c r="H206" s="334">
        <f t="shared" si="7"/>
        <v>0</v>
      </c>
      <c r="I206" s="341"/>
    </row>
    <row r="207" spans="1:9" ht="17.25" thickBot="1">
      <c r="A207" s="328">
        <v>202</v>
      </c>
      <c r="B207" s="138" t="s">
        <v>1323</v>
      </c>
      <c r="C207" s="328" t="s">
        <v>125</v>
      </c>
      <c r="D207" s="328">
        <v>120</v>
      </c>
      <c r="E207" s="334"/>
      <c r="F207" s="334">
        <f t="shared" si="6"/>
        <v>0</v>
      </c>
      <c r="G207" s="327"/>
      <c r="H207" s="334">
        <f t="shared" si="7"/>
        <v>0</v>
      </c>
      <c r="I207" s="341"/>
    </row>
    <row r="208" spans="1:9" ht="17.25" thickBot="1">
      <c r="A208" s="328">
        <v>203</v>
      </c>
      <c r="B208" s="138" t="s">
        <v>258</v>
      </c>
      <c r="C208" s="328" t="s">
        <v>125</v>
      </c>
      <c r="D208" s="328">
        <v>2</v>
      </c>
      <c r="E208" s="334"/>
      <c r="F208" s="334">
        <f t="shared" si="6"/>
        <v>0</v>
      </c>
      <c r="G208" s="327"/>
      <c r="H208" s="334">
        <f t="shared" si="7"/>
        <v>0</v>
      </c>
      <c r="I208" s="341"/>
    </row>
    <row r="209" spans="1:9" ht="17.25" thickBot="1">
      <c r="A209" s="328">
        <v>204</v>
      </c>
      <c r="B209" s="138" t="s">
        <v>805</v>
      </c>
      <c r="C209" s="328" t="s">
        <v>125</v>
      </c>
      <c r="D209" s="328">
        <v>20</v>
      </c>
      <c r="E209" s="334"/>
      <c r="F209" s="334">
        <f t="shared" si="6"/>
        <v>0</v>
      </c>
      <c r="G209" s="327"/>
      <c r="H209" s="334">
        <f t="shared" si="7"/>
        <v>0</v>
      </c>
      <c r="I209" s="341"/>
    </row>
    <row r="210" spans="1:9" ht="17.25" thickBot="1">
      <c r="A210" s="328">
        <v>205</v>
      </c>
      <c r="B210" s="138" t="s">
        <v>259</v>
      </c>
      <c r="C210" s="328" t="s">
        <v>125</v>
      </c>
      <c r="D210" s="328">
        <v>2</v>
      </c>
      <c r="E210" s="334"/>
      <c r="F210" s="334">
        <f t="shared" si="6"/>
        <v>0</v>
      </c>
      <c r="G210" s="327"/>
      <c r="H210" s="334">
        <f t="shared" si="7"/>
        <v>0</v>
      </c>
      <c r="I210" s="341"/>
    </row>
    <row r="211" spans="1:9" ht="17.25" thickBot="1">
      <c r="A211" s="328">
        <v>206</v>
      </c>
      <c r="B211" s="138" t="s">
        <v>379</v>
      </c>
      <c r="C211" s="328" t="s">
        <v>125</v>
      </c>
      <c r="D211" s="328">
        <v>18</v>
      </c>
      <c r="E211" s="334"/>
      <c r="F211" s="334">
        <f t="shared" si="6"/>
        <v>0</v>
      </c>
      <c r="G211" s="327"/>
      <c r="H211" s="334">
        <f t="shared" si="7"/>
        <v>0</v>
      </c>
      <c r="I211" s="341"/>
    </row>
    <row r="212" spans="1:9" ht="17.25" thickBot="1">
      <c r="A212" s="328">
        <v>207</v>
      </c>
      <c r="B212" s="138" t="s">
        <v>1053</v>
      </c>
      <c r="C212" s="328" t="s">
        <v>125</v>
      </c>
      <c r="D212" s="328">
        <v>13</v>
      </c>
      <c r="E212" s="334"/>
      <c r="F212" s="334">
        <f t="shared" si="6"/>
        <v>0</v>
      </c>
      <c r="G212" s="327"/>
      <c r="H212" s="334">
        <f t="shared" si="7"/>
        <v>0</v>
      </c>
      <c r="I212" s="341"/>
    </row>
    <row r="213" spans="1:9" ht="17.25" thickBot="1">
      <c r="A213" s="328">
        <v>208</v>
      </c>
      <c r="B213" s="138" t="s">
        <v>1316</v>
      </c>
      <c r="C213" s="336" t="s">
        <v>125</v>
      </c>
      <c r="D213" s="328">
        <v>50</v>
      </c>
      <c r="E213" s="337"/>
      <c r="F213" s="334">
        <f t="shared" si="6"/>
        <v>0</v>
      </c>
      <c r="G213" s="343"/>
      <c r="H213" s="334">
        <f t="shared" si="7"/>
        <v>0</v>
      </c>
      <c r="I213" s="344"/>
    </row>
    <row r="214" spans="1:9" ht="17.25" thickBot="1">
      <c r="A214" s="328">
        <v>209</v>
      </c>
      <c r="B214" s="138" t="s">
        <v>1314</v>
      </c>
      <c r="C214" s="336" t="s">
        <v>125</v>
      </c>
      <c r="D214" s="328">
        <v>50</v>
      </c>
      <c r="E214" s="337"/>
      <c r="F214" s="334">
        <f t="shared" si="6"/>
        <v>0</v>
      </c>
      <c r="G214" s="343"/>
      <c r="H214" s="334">
        <f t="shared" si="7"/>
        <v>0</v>
      </c>
      <c r="I214" s="344"/>
    </row>
    <row r="215" spans="1:9" ht="17.25" thickBot="1">
      <c r="A215" s="328">
        <v>210</v>
      </c>
      <c r="B215" s="138" t="s">
        <v>260</v>
      </c>
      <c r="C215" s="328" t="s">
        <v>125</v>
      </c>
      <c r="D215" s="328">
        <v>20</v>
      </c>
      <c r="E215" s="334"/>
      <c r="F215" s="334">
        <f t="shared" si="6"/>
        <v>0</v>
      </c>
      <c r="G215" s="327"/>
      <c r="H215" s="334">
        <f t="shared" si="7"/>
        <v>0</v>
      </c>
      <c r="I215" s="341"/>
    </row>
    <row r="216" spans="1:9" ht="17.25" thickBot="1">
      <c r="A216" s="328">
        <v>211</v>
      </c>
      <c r="B216" s="138" t="s">
        <v>868</v>
      </c>
      <c r="C216" s="328" t="s">
        <v>155</v>
      </c>
      <c r="D216" s="328">
        <v>30</v>
      </c>
      <c r="E216" s="334"/>
      <c r="F216" s="334">
        <f t="shared" si="6"/>
        <v>0</v>
      </c>
      <c r="G216" s="327"/>
      <c r="H216" s="334">
        <f t="shared" si="7"/>
        <v>0</v>
      </c>
      <c r="I216" s="341"/>
    </row>
    <row r="217" spans="1:9" s="71" customFormat="1" ht="17.25" thickBot="1">
      <c r="A217" s="336">
        <v>212</v>
      </c>
      <c r="B217" s="138" t="s">
        <v>1288</v>
      </c>
      <c r="C217" s="336" t="s">
        <v>125</v>
      </c>
      <c r="D217" s="328">
        <v>30</v>
      </c>
      <c r="E217" s="337"/>
      <c r="F217" s="334">
        <f t="shared" si="6"/>
        <v>0</v>
      </c>
      <c r="G217" s="343"/>
      <c r="H217" s="334">
        <f t="shared" si="7"/>
        <v>0</v>
      </c>
      <c r="I217" s="344"/>
    </row>
    <row r="218" spans="1:9" ht="17.25" thickBot="1">
      <c r="A218" s="328">
        <v>213</v>
      </c>
      <c r="B218" s="138" t="s">
        <v>261</v>
      </c>
      <c r="C218" s="328" t="s">
        <v>125</v>
      </c>
      <c r="D218" s="328">
        <v>10</v>
      </c>
      <c r="E218" s="334"/>
      <c r="F218" s="334">
        <f t="shared" si="6"/>
        <v>0</v>
      </c>
      <c r="G218" s="327"/>
      <c r="H218" s="334">
        <f t="shared" si="7"/>
        <v>0</v>
      </c>
      <c r="I218" s="341"/>
    </row>
    <row r="219" spans="1:9" ht="17.25" thickBot="1">
      <c r="A219" s="328">
        <v>214</v>
      </c>
      <c r="B219" s="138" t="s">
        <v>262</v>
      </c>
      <c r="C219" s="328" t="s">
        <v>125</v>
      </c>
      <c r="D219" s="328">
        <v>20</v>
      </c>
      <c r="E219" s="334"/>
      <c r="F219" s="334">
        <f t="shared" si="6"/>
        <v>0</v>
      </c>
      <c r="G219" s="327"/>
      <c r="H219" s="334">
        <f t="shared" si="7"/>
        <v>0</v>
      </c>
      <c r="I219" s="341"/>
    </row>
    <row r="220" spans="1:9" ht="17.25" thickBot="1">
      <c r="A220" s="328">
        <v>215</v>
      </c>
      <c r="B220" s="138" t="s">
        <v>806</v>
      </c>
      <c r="C220" s="328" t="s">
        <v>125</v>
      </c>
      <c r="D220" s="328">
        <v>40</v>
      </c>
      <c r="E220" s="334"/>
      <c r="F220" s="334">
        <f t="shared" si="6"/>
        <v>0</v>
      </c>
      <c r="G220" s="327"/>
      <c r="H220" s="334">
        <f t="shared" si="7"/>
        <v>0</v>
      </c>
      <c r="I220" s="341"/>
    </row>
    <row r="221" spans="1:9" ht="17.25" thickBot="1">
      <c r="A221" s="328">
        <v>216</v>
      </c>
      <c r="B221" s="138" t="s">
        <v>263</v>
      </c>
      <c r="C221" s="328" t="s">
        <v>125</v>
      </c>
      <c r="D221" s="328">
        <v>20</v>
      </c>
      <c r="E221" s="334"/>
      <c r="F221" s="334">
        <f t="shared" si="6"/>
        <v>0</v>
      </c>
      <c r="G221" s="327"/>
      <c r="H221" s="334">
        <f t="shared" si="7"/>
        <v>0</v>
      </c>
      <c r="I221" s="341"/>
    </row>
    <row r="222" spans="1:9" ht="17.25" thickBot="1">
      <c r="A222" s="328">
        <v>217</v>
      </c>
      <c r="B222" s="138" t="s">
        <v>264</v>
      </c>
      <c r="C222" s="328" t="s">
        <v>125</v>
      </c>
      <c r="D222" s="328">
        <v>20</v>
      </c>
      <c r="E222" s="334"/>
      <c r="F222" s="334">
        <f t="shared" si="6"/>
        <v>0</v>
      </c>
      <c r="G222" s="327"/>
      <c r="H222" s="334">
        <f t="shared" si="7"/>
        <v>0</v>
      </c>
      <c r="I222" s="341"/>
    </row>
    <row r="223" spans="1:9" ht="17.25" thickBot="1">
      <c r="A223" s="328">
        <v>218</v>
      </c>
      <c r="B223" s="138" t="s">
        <v>869</v>
      </c>
      <c r="C223" s="328" t="s">
        <v>155</v>
      </c>
      <c r="D223" s="328">
        <v>25</v>
      </c>
      <c r="E223" s="334"/>
      <c r="F223" s="334">
        <f t="shared" si="6"/>
        <v>0</v>
      </c>
      <c r="G223" s="327"/>
      <c r="H223" s="334">
        <f t="shared" si="7"/>
        <v>0</v>
      </c>
      <c r="I223" s="341"/>
    </row>
    <row r="224" spans="1:9" ht="17.25" thickBot="1">
      <c r="A224" s="328">
        <v>219</v>
      </c>
      <c r="B224" s="138" t="s">
        <v>265</v>
      </c>
      <c r="C224" s="328" t="s">
        <v>155</v>
      </c>
      <c r="D224" s="328">
        <v>300</v>
      </c>
      <c r="E224" s="334"/>
      <c r="F224" s="334">
        <f t="shared" si="6"/>
        <v>0</v>
      </c>
      <c r="G224" s="327"/>
      <c r="H224" s="334">
        <f t="shared" si="7"/>
        <v>0</v>
      </c>
      <c r="I224" s="341"/>
    </row>
    <row r="225" spans="1:9" ht="17.25" thickBot="1">
      <c r="A225" s="328">
        <v>220</v>
      </c>
      <c r="B225" s="138" t="s">
        <v>266</v>
      </c>
      <c r="C225" s="328" t="s">
        <v>125</v>
      </c>
      <c r="D225" s="328">
        <v>90</v>
      </c>
      <c r="E225" s="334"/>
      <c r="F225" s="334">
        <f t="shared" si="6"/>
        <v>0</v>
      </c>
      <c r="G225" s="327"/>
      <c r="H225" s="334">
        <f t="shared" si="7"/>
        <v>0</v>
      </c>
      <c r="I225" s="341"/>
    </row>
    <row r="226" spans="1:9" ht="17.25" thickBot="1">
      <c r="A226" s="328">
        <v>221</v>
      </c>
      <c r="B226" s="138" t="s">
        <v>268</v>
      </c>
      <c r="C226" s="328" t="s">
        <v>125</v>
      </c>
      <c r="D226" s="328">
        <v>80</v>
      </c>
      <c r="E226" s="334"/>
      <c r="F226" s="334">
        <f t="shared" si="6"/>
        <v>0</v>
      </c>
      <c r="G226" s="327"/>
      <c r="H226" s="334">
        <f t="shared" si="7"/>
        <v>0</v>
      </c>
      <c r="I226" s="341"/>
    </row>
    <row r="227" spans="1:9" ht="17.25" thickBot="1">
      <c r="A227" s="328">
        <v>222</v>
      </c>
      <c r="B227" s="138" t="s">
        <v>269</v>
      </c>
      <c r="C227" s="328" t="s">
        <v>125</v>
      </c>
      <c r="D227" s="328">
        <v>50</v>
      </c>
      <c r="E227" s="334"/>
      <c r="F227" s="334">
        <f t="shared" si="6"/>
        <v>0</v>
      </c>
      <c r="G227" s="327"/>
      <c r="H227" s="334">
        <f t="shared" si="7"/>
        <v>0</v>
      </c>
      <c r="I227" s="341"/>
    </row>
    <row r="228" spans="1:9" ht="17.25" thickBot="1">
      <c r="A228" s="328">
        <v>223</v>
      </c>
      <c r="B228" s="138" t="s">
        <v>270</v>
      </c>
      <c r="C228" s="328" t="s">
        <v>125</v>
      </c>
      <c r="D228" s="328">
        <v>40</v>
      </c>
      <c r="E228" s="334"/>
      <c r="F228" s="334">
        <f t="shared" si="6"/>
        <v>0</v>
      </c>
      <c r="G228" s="327"/>
      <c r="H228" s="334">
        <f t="shared" si="7"/>
        <v>0</v>
      </c>
      <c r="I228" s="341"/>
    </row>
    <row r="229" spans="1:9" ht="17.25" thickBot="1">
      <c r="A229" s="328">
        <v>224</v>
      </c>
      <c r="B229" s="138" t="s">
        <v>380</v>
      </c>
      <c r="C229" s="328" t="s">
        <v>125</v>
      </c>
      <c r="D229" s="328">
        <v>60</v>
      </c>
      <c r="E229" s="334"/>
      <c r="F229" s="334">
        <f t="shared" si="6"/>
        <v>0</v>
      </c>
      <c r="G229" s="327"/>
      <c r="H229" s="334">
        <f t="shared" si="7"/>
        <v>0</v>
      </c>
      <c r="I229" s="341"/>
    </row>
    <row r="230" spans="1:9" ht="17.25" thickBot="1">
      <c r="A230" s="328">
        <v>225</v>
      </c>
      <c r="B230" s="138" t="s">
        <v>870</v>
      </c>
      <c r="C230" s="328" t="s">
        <v>125</v>
      </c>
      <c r="D230" s="328">
        <v>62</v>
      </c>
      <c r="E230" s="334"/>
      <c r="F230" s="334">
        <f t="shared" si="6"/>
        <v>0</v>
      </c>
      <c r="G230" s="327"/>
      <c r="H230" s="334">
        <f t="shared" si="7"/>
        <v>0</v>
      </c>
      <c r="I230" s="341"/>
    </row>
    <row r="231" spans="1:9" ht="17.25" thickBot="1">
      <c r="A231" s="328">
        <v>226</v>
      </c>
      <c r="B231" s="138" t="s">
        <v>871</v>
      </c>
      <c r="C231" s="328" t="s">
        <v>155</v>
      </c>
      <c r="D231" s="328">
        <v>5</v>
      </c>
      <c r="E231" s="334"/>
      <c r="F231" s="334">
        <f t="shared" si="6"/>
        <v>0</v>
      </c>
      <c r="G231" s="327"/>
      <c r="H231" s="334">
        <f t="shared" si="7"/>
        <v>0</v>
      </c>
      <c r="I231" s="341"/>
    </row>
    <row r="232" spans="1:9" ht="17.25" thickBot="1">
      <c r="A232" s="328">
        <v>227</v>
      </c>
      <c r="B232" s="138" t="s">
        <v>1284</v>
      </c>
      <c r="C232" s="328" t="s">
        <v>125</v>
      </c>
      <c r="D232" s="328">
        <v>20</v>
      </c>
      <c r="E232" s="334"/>
      <c r="F232" s="334">
        <f t="shared" si="6"/>
        <v>0</v>
      </c>
      <c r="G232" s="327"/>
      <c r="H232" s="334">
        <f t="shared" si="7"/>
        <v>0</v>
      </c>
      <c r="I232" s="341"/>
    </row>
    <row r="233" spans="1:9" ht="17.25" thickBot="1">
      <c r="A233" s="328">
        <v>228</v>
      </c>
      <c r="B233" s="138" t="s">
        <v>1285</v>
      </c>
      <c r="C233" s="328" t="s">
        <v>125</v>
      </c>
      <c r="D233" s="328">
        <v>30</v>
      </c>
      <c r="E233" s="334"/>
      <c r="F233" s="334">
        <f t="shared" si="6"/>
        <v>0</v>
      </c>
      <c r="G233" s="327"/>
      <c r="H233" s="334">
        <f t="shared" si="7"/>
        <v>0</v>
      </c>
      <c r="I233" s="341"/>
    </row>
    <row r="234" spans="1:9" ht="17.25" thickBot="1">
      <c r="A234" s="328">
        <v>229</v>
      </c>
      <c r="B234" s="138" t="s">
        <v>1286</v>
      </c>
      <c r="C234" s="328" t="s">
        <v>125</v>
      </c>
      <c r="D234" s="328">
        <v>95</v>
      </c>
      <c r="E234" s="334"/>
      <c r="F234" s="334">
        <f t="shared" si="6"/>
        <v>0</v>
      </c>
      <c r="G234" s="327"/>
      <c r="H234" s="334">
        <f t="shared" si="7"/>
        <v>0</v>
      </c>
      <c r="I234" s="341"/>
    </row>
    <row r="235" spans="1:9" ht="17.25" thickBot="1">
      <c r="A235" s="328">
        <v>230</v>
      </c>
      <c r="B235" s="138" t="s">
        <v>807</v>
      </c>
      <c r="C235" s="328" t="s">
        <v>125</v>
      </c>
      <c r="D235" s="328">
        <v>20</v>
      </c>
      <c r="E235" s="334"/>
      <c r="F235" s="334">
        <f t="shared" si="6"/>
        <v>0</v>
      </c>
      <c r="G235" s="327"/>
      <c r="H235" s="334">
        <f t="shared" si="7"/>
        <v>0</v>
      </c>
      <c r="I235" s="341"/>
    </row>
    <row r="236" spans="1:9" ht="17.25" thickBot="1">
      <c r="A236" s="328">
        <v>231</v>
      </c>
      <c r="B236" s="138" t="s">
        <v>1127</v>
      </c>
      <c r="C236" s="328" t="s">
        <v>125</v>
      </c>
      <c r="D236" s="328">
        <v>6</v>
      </c>
      <c r="E236" s="334"/>
      <c r="F236" s="334">
        <f t="shared" si="6"/>
        <v>0</v>
      </c>
      <c r="G236" s="327"/>
      <c r="H236" s="334">
        <f t="shared" si="7"/>
        <v>0</v>
      </c>
      <c r="I236" s="341"/>
    </row>
    <row r="237" spans="1:9" ht="17.25" thickBot="1">
      <c r="A237" s="328">
        <v>232</v>
      </c>
      <c r="B237" s="138" t="s">
        <v>808</v>
      </c>
      <c r="C237" s="328" t="s">
        <v>125</v>
      </c>
      <c r="D237" s="328">
        <v>3</v>
      </c>
      <c r="E237" s="334"/>
      <c r="F237" s="334">
        <f t="shared" si="6"/>
        <v>0</v>
      </c>
      <c r="G237" s="327"/>
      <c r="H237" s="334">
        <f t="shared" si="7"/>
        <v>0</v>
      </c>
      <c r="I237" s="341"/>
    </row>
    <row r="238" spans="1:9" ht="17.25" thickBot="1">
      <c r="A238" s="328">
        <v>233</v>
      </c>
      <c r="B238" s="138" t="s">
        <v>1424</v>
      </c>
      <c r="C238" s="328" t="s">
        <v>125</v>
      </c>
      <c r="D238" s="328">
        <v>10</v>
      </c>
      <c r="E238" s="334"/>
      <c r="F238" s="334">
        <f t="shared" si="6"/>
        <v>0</v>
      </c>
      <c r="G238" s="327"/>
      <c r="H238" s="334">
        <f t="shared" si="7"/>
        <v>0</v>
      </c>
      <c r="I238" s="341"/>
    </row>
    <row r="239" spans="1:9" ht="17.25" thickBot="1">
      <c r="A239" s="328">
        <v>234</v>
      </c>
      <c r="B239" s="138" t="s">
        <v>872</v>
      </c>
      <c r="C239" s="328" t="s">
        <v>155</v>
      </c>
      <c r="D239" s="328">
        <v>10</v>
      </c>
      <c r="E239" s="334"/>
      <c r="F239" s="334">
        <f t="shared" si="6"/>
        <v>0</v>
      </c>
      <c r="G239" s="327"/>
      <c r="H239" s="334">
        <f t="shared" si="7"/>
        <v>0</v>
      </c>
      <c r="I239" s="341"/>
    </row>
    <row r="240" spans="1:9" ht="17.25" thickBot="1">
      <c r="A240" s="328">
        <v>235</v>
      </c>
      <c r="B240" s="138" t="s">
        <v>873</v>
      </c>
      <c r="C240" s="328" t="s">
        <v>155</v>
      </c>
      <c r="D240" s="328">
        <v>5</v>
      </c>
      <c r="E240" s="334"/>
      <c r="F240" s="334">
        <f t="shared" si="6"/>
        <v>0</v>
      </c>
      <c r="G240" s="327"/>
      <c r="H240" s="334">
        <f t="shared" si="7"/>
        <v>0</v>
      </c>
      <c r="I240" s="341"/>
    </row>
    <row r="241" spans="1:9" ht="17.25" thickBot="1">
      <c r="A241" s="328">
        <v>236</v>
      </c>
      <c r="B241" s="138" t="s">
        <v>1388</v>
      </c>
      <c r="C241" s="328" t="s">
        <v>125</v>
      </c>
      <c r="D241" s="328">
        <v>60</v>
      </c>
      <c r="E241" s="334"/>
      <c r="F241" s="334">
        <f t="shared" si="6"/>
        <v>0</v>
      </c>
      <c r="G241" s="327"/>
      <c r="H241" s="334">
        <f t="shared" si="7"/>
        <v>0</v>
      </c>
      <c r="I241" s="341"/>
    </row>
    <row r="242" spans="1:9" ht="17.25" thickBot="1">
      <c r="A242" s="328">
        <v>237</v>
      </c>
      <c r="B242" s="138" t="s">
        <v>1321</v>
      </c>
      <c r="C242" s="328" t="s">
        <v>125</v>
      </c>
      <c r="D242" s="328">
        <v>400</v>
      </c>
      <c r="E242" s="334"/>
      <c r="F242" s="334">
        <f t="shared" si="6"/>
        <v>0</v>
      </c>
      <c r="G242" s="327"/>
      <c r="H242" s="334">
        <f t="shared" si="7"/>
        <v>0</v>
      </c>
      <c r="I242" s="341"/>
    </row>
    <row r="243" spans="1:9" ht="17.25" thickBot="1">
      <c r="A243" s="328">
        <v>238</v>
      </c>
      <c r="B243" s="138" t="s">
        <v>274</v>
      </c>
      <c r="C243" s="328" t="s">
        <v>125</v>
      </c>
      <c r="D243" s="328">
        <v>10</v>
      </c>
      <c r="E243" s="334"/>
      <c r="F243" s="334">
        <f t="shared" si="6"/>
        <v>0</v>
      </c>
      <c r="G243" s="327"/>
      <c r="H243" s="334">
        <f t="shared" si="7"/>
        <v>0</v>
      </c>
      <c r="I243" s="341"/>
    </row>
    <row r="244" spans="1:9" ht="17.25" thickBot="1">
      <c r="A244" s="328">
        <v>239</v>
      </c>
      <c r="B244" s="138" t="s">
        <v>1128</v>
      </c>
      <c r="C244" s="328" t="s">
        <v>155</v>
      </c>
      <c r="D244" s="328">
        <v>12</v>
      </c>
      <c r="E244" s="334"/>
      <c r="F244" s="334">
        <f t="shared" si="6"/>
        <v>0</v>
      </c>
      <c r="G244" s="327"/>
      <c r="H244" s="334">
        <f t="shared" si="7"/>
        <v>0</v>
      </c>
      <c r="I244" s="341"/>
    </row>
    <row r="245" spans="1:9" s="71" customFormat="1" ht="19.5" customHeight="1" thickBot="1">
      <c r="A245" s="328">
        <v>240</v>
      </c>
      <c r="B245" s="138" t="s">
        <v>1147</v>
      </c>
      <c r="C245" s="328" t="s">
        <v>125</v>
      </c>
      <c r="D245" s="328">
        <v>5</v>
      </c>
      <c r="E245" s="334"/>
      <c r="F245" s="334">
        <f t="shared" si="6"/>
        <v>0</v>
      </c>
      <c r="G245" s="327"/>
      <c r="H245" s="334">
        <f t="shared" si="7"/>
        <v>0</v>
      </c>
      <c r="I245" s="341"/>
    </row>
    <row r="246" spans="1:9" ht="33.75" thickBot="1">
      <c r="A246" s="328">
        <v>241</v>
      </c>
      <c r="B246" s="138" t="s">
        <v>1356</v>
      </c>
      <c r="C246" s="328" t="s">
        <v>125</v>
      </c>
      <c r="D246" s="328">
        <v>20</v>
      </c>
      <c r="E246" s="334"/>
      <c r="F246" s="334">
        <f t="shared" si="6"/>
        <v>0</v>
      </c>
      <c r="G246" s="327"/>
      <c r="H246" s="334">
        <f t="shared" si="7"/>
        <v>0</v>
      </c>
      <c r="I246" s="341"/>
    </row>
    <row r="247" spans="1:9" ht="17.25" thickBot="1">
      <c r="A247" s="328">
        <v>242</v>
      </c>
      <c r="B247" s="138" t="s">
        <v>645</v>
      </c>
      <c r="C247" s="328" t="s">
        <v>125</v>
      </c>
      <c r="D247" s="328">
        <v>5</v>
      </c>
      <c r="E247" s="334"/>
      <c r="F247" s="334">
        <f t="shared" si="6"/>
        <v>0</v>
      </c>
      <c r="G247" s="327"/>
      <c r="H247" s="334">
        <f t="shared" si="7"/>
        <v>0</v>
      </c>
      <c r="I247" s="341"/>
    </row>
    <row r="248" spans="1:9" ht="17.25" thickBot="1">
      <c r="A248" s="328">
        <v>243</v>
      </c>
      <c r="B248" s="138" t="s">
        <v>275</v>
      </c>
      <c r="C248" s="328" t="s">
        <v>125</v>
      </c>
      <c r="D248" s="328">
        <v>8</v>
      </c>
      <c r="E248" s="334"/>
      <c r="F248" s="334">
        <f t="shared" si="6"/>
        <v>0</v>
      </c>
      <c r="G248" s="327"/>
      <c r="H248" s="334">
        <f t="shared" si="7"/>
        <v>0</v>
      </c>
      <c r="I248" s="341"/>
    </row>
    <row r="249" spans="1:9" ht="17.25" thickBot="1">
      <c r="A249" s="328">
        <v>244</v>
      </c>
      <c r="B249" s="138" t="s">
        <v>276</v>
      </c>
      <c r="C249" s="328" t="s">
        <v>125</v>
      </c>
      <c r="D249" s="328">
        <v>30</v>
      </c>
      <c r="E249" s="334"/>
      <c r="F249" s="334">
        <f t="shared" si="6"/>
        <v>0</v>
      </c>
      <c r="G249" s="327"/>
      <c r="H249" s="334">
        <f t="shared" si="7"/>
        <v>0</v>
      </c>
      <c r="I249" s="341"/>
    </row>
    <row r="250" spans="1:9" ht="17.25" thickBot="1">
      <c r="A250" s="328">
        <v>245</v>
      </c>
      <c r="B250" s="138" t="s">
        <v>603</v>
      </c>
      <c r="C250" s="328" t="s">
        <v>125</v>
      </c>
      <c r="D250" s="328">
        <v>45</v>
      </c>
      <c r="E250" s="334"/>
      <c r="F250" s="334">
        <f t="shared" si="6"/>
        <v>0</v>
      </c>
      <c r="G250" s="327"/>
      <c r="H250" s="334">
        <f t="shared" si="7"/>
        <v>0</v>
      </c>
      <c r="I250" s="341"/>
    </row>
    <row r="251" spans="1:9" ht="17.25" thickBot="1">
      <c r="A251" s="328">
        <v>246</v>
      </c>
      <c r="B251" s="138" t="s">
        <v>277</v>
      </c>
      <c r="C251" s="328" t="s">
        <v>155</v>
      </c>
      <c r="D251" s="328">
        <v>40</v>
      </c>
      <c r="E251" s="334"/>
      <c r="F251" s="334">
        <f t="shared" si="6"/>
        <v>0</v>
      </c>
      <c r="G251" s="327"/>
      <c r="H251" s="334">
        <f t="shared" si="7"/>
        <v>0</v>
      </c>
      <c r="I251" s="341"/>
    </row>
    <row r="252" spans="1:9" ht="17.25" thickBot="1">
      <c r="A252" s="328">
        <v>247</v>
      </c>
      <c r="B252" s="138" t="s">
        <v>278</v>
      </c>
      <c r="C252" s="328" t="s">
        <v>125</v>
      </c>
      <c r="D252" s="328">
        <v>150</v>
      </c>
      <c r="E252" s="334"/>
      <c r="F252" s="334">
        <f t="shared" si="6"/>
        <v>0</v>
      </c>
      <c r="G252" s="327"/>
      <c r="H252" s="334">
        <f t="shared" si="7"/>
        <v>0</v>
      </c>
      <c r="I252" s="341"/>
    </row>
    <row r="253" spans="1:9" ht="17.25" thickBot="1">
      <c r="A253" s="328">
        <v>248</v>
      </c>
      <c r="B253" s="138" t="s">
        <v>874</v>
      </c>
      <c r="C253" s="328" t="s">
        <v>125</v>
      </c>
      <c r="D253" s="328">
        <v>250</v>
      </c>
      <c r="E253" s="334"/>
      <c r="F253" s="334">
        <f t="shared" si="6"/>
        <v>0</v>
      </c>
      <c r="G253" s="327"/>
      <c r="H253" s="334">
        <f t="shared" si="7"/>
        <v>0</v>
      </c>
      <c r="I253" s="341"/>
    </row>
    <row r="254" spans="1:9" ht="17.25" thickBot="1">
      <c r="A254" s="328">
        <v>249</v>
      </c>
      <c r="B254" s="138" t="s">
        <v>381</v>
      </c>
      <c r="C254" s="328" t="s">
        <v>125</v>
      </c>
      <c r="D254" s="328">
        <v>6</v>
      </c>
      <c r="E254" s="334"/>
      <c r="F254" s="334">
        <f t="shared" si="6"/>
        <v>0</v>
      </c>
      <c r="G254" s="327"/>
      <c r="H254" s="334">
        <f t="shared" si="7"/>
        <v>0</v>
      </c>
      <c r="I254" s="341"/>
    </row>
    <row r="255" spans="1:9" ht="17.25" thickBot="1">
      <c r="A255" s="328">
        <v>250</v>
      </c>
      <c r="B255" s="138" t="s">
        <v>279</v>
      </c>
      <c r="C255" s="328" t="s">
        <v>125</v>
      </c>
      <c r="D255" s="328">
        <v>500</v>
      </c>
      <c r="E255" s="334"/>
      <c r="F255" s="334">
        <f t="shared" si="6"/>
        <v>0</v>
      </c>
      <c r="G255" s="327"/>
      <c r="H255" s="334">
        <f t="shared" si="7"/>
        <v>0</v>
      </c>
      <c r="I255" s="341"/>
    </row>
    <row r="256" spans="1:9" ht="17.25" thickBot="1">
      <c r="A256" s="328">
        <v>251</v>
      </c>
      <c r="B256" s="138" t="s">
        <v>875</v>
      </c>
      <c r="C256" s="328" t="s">
        <v>125</v>
      </c>
      <c r="D256" s="328">
        <v>25</v>
      </c>
      <c r="E256" s="334"/>
      <c r="F256" s="334">
        <f t="shared" si="6"/>
        <v>0</v>
      </c>
      <c r="G256" s="327"/>
      <c r="H256" s="334">
        <f t="shared" si="7"/>
        <v>0</v>
      </c>
      <c r="I256" s="341"/>
    </row>
    <row r="257" spans="1:9" ht="17.25" thickBot="1">
      <c r="A257" s="328">
        <v>252</v>
      </c>
      <c r="B257" s="138" t="s">
        <v>876</v>
      </c>
      <c r="C257" s="328" t="s">
        <v>125</v>
      </c>
      <c r="D257" s="328">
        <v>650</v>
      </c>
      <c r="E257" s="334"/>
      <c r="F257" s="334">
        <f t="shared" si="6"/>
        <v>0</v>
      </c>
      <c r="G257" s="327"/>
      <c r="H257" s="334">
        <f t="shared" si="7"/>
        <v>0</v>
      </c>
      <c r="I257" s="341"/>
    </row>
    <row r="258" spans="1:9" ht="17.25" thickBot="1">
      <c r="A258" s="328">
        <v>253</v>
      </c>
      <c r="B258" s="138" t="s">
        <v>1129</v>
      </c>
      <c r="C258" s="328" t="s">
        <v>127</v>
      </c>
      <c r="D258" s="328">
        <v>20</v>
      </c>
      <c r="E258" s="334"/>
      <c r="F258" s="334">
        <f t="shared" si="6"/>
        <v>0</v>
      </c>
      <c r="G258" s="327"/>
      <c r="H258" s="334">
        <f t="shared" si="7"/>
        <v>0</v>
      </c>
      <c r="I258" s="341"/>
    </row>
    <row r="259" spans="1:9" ht="17.25" thickBot="1">
      <c r="A259" s="328">
        <v>254</v>
      </c>
      <c r="B259" s="138" t="s">
        <v>1130</v>
      </c>
      <c r="C259" s="328" t="s">
        <v>127</v>
      </c>
      <c r="D259" s="328">
        <v>5</v>
      </c>
      <c r="E259" s="334"/>
      <c r="F259" s="334">
        <f t="shared" si="6"/>
        <v>0</v>
      </c>
      <c r="G259" s="327"/>
      <c r="H259" s="334">
        <f t="shared" si="7"/>
        <v>0</v>
      </c>
      <c r="I259" s="341"/>
    </row>
    <row r="260" spans="1:9" ht="17.25" thickBot="1">
      <c r="A260" s="328">
        <v>255</v>
      </c>
      <c r="B260" s="138" t="s">
        <v>1313</v>
      </c>
      <c r="C260" s="328" t="s">
        <v>280</v>
      </c>
      <c r="D260" s="328">
        <v>60</v>
      </c>
      <c r="E260" s="334"/>
      <c r="F260" s="334">
        <f t="shared" si="6"/>
        <v>0</v>
      </c>
      <c r="G260" s="327"/>
      <c r="H260" s="334">
        <f t="shared" si="7"/>
        <v>0</v>
      </c>
      <c r="I260" s="341"/>
    </row>
    <row r="261" spans="1:9" ht="17.25" thickBot="1">
      <c r="A261" s="328">
        <v>256</v>
      </c>
      <c r="B261" s="138" t="s">
        <v>102</v>
      </c>
      <c r="C261" s="328" t="s">
        <v>155</v>
      </c>
      <c r="D261" s="328">
        <v>2</v>
      </c>
      <c r="E261" s="334"/>
      <c r="F261" s="334">
        <f t="shared" si="6"/>
        <v>0</v>
      </c>
      <c r="G261" s="327"/>
      <c r="H261" s="334">
        <f t="shared" si="7"/>
        <v>0</v>
      </c>
      <c r="I261" s="341"/>
    </row>
    <row r="262" spans="1:9" ht="17.25" thickBot="1">
      <c r="A262" s="328">
        <v>257</v>
      </c>
      <c r="B262" s="138" t="s">
        <v>104</v>
      </c>
      <c r="C262" s="328" t="s">
        <v>125</v>
      </c>
      <c r="D262" s="328">
        <v>20</v>
      </c>
      <c r="E262" s="334"/>
      <c r="F262" s="334">
        <f aca="true" t="shared" si="8" ref="F262:F325">D262*E262</f>
        <v>0</v>
      </c>
      <c r="G262" s="327"/>
      <c r="H262" s="334">
        <f t="shared" si="7"/>
        <v>0</v>
      </c>
      <c r="I262" s="341"/>
    </row>
    <row r="263" spans="1:9" ht="17.25" thickBot="1">
      <c r="A263" s="328">
        <v>258</v>
      </c>
      <c r="B263" s="138" t="s">
        <v>642</v>
      </c>
      <c r="C263" s="328" t="s">
        <v>155</v>
      </c>
      <c r="D263" s="328">
        <v>10</v>
      </c>
      <c r="E263" s="334"/>
      <c r="F263" s="334">
        <f t="shared" si="8"/>
        <v>0</v>
      </c>
      <c r="G263" s="327"/>
      <c r="H263" s="334">
        <f aca="true" t="shared" si="9" ref="H263:H326">F263*(1+G263)</f>
        <v>0</v>
      </c>
      <c r="I263" s="341"/>
    </row>
    <row r="264" spans="1:9" ht="17.25" thickBot="1">
      <c r="A264" s="328">
        <v>259</v>
      </c>
      <c r="B264" s="138" t="s">
        <v>281</v>
      </c>
      <c r="C264" s="328" t="s">
        <v>155</v>
      </c>
      <c r="D264" s="328">
        <v>30</v>
      </c>
      <c r="E264" s="334"/>
      <c r="F264" s="334">
        <f t="shared" si="8"/>
        <v>0</v>
      </c>
      <c r="G264" s="327"/>
      <c r="H264" s="334">
        <f t="shared" si="9"/>
        <v>0</v>
      </c>
      <c r="I264" s="341"/>
    </row>
    <row r="265" spans="1:9" ht="17.25" thickBot="1">
      <c r="A265" s="328">
        <v>260</v>
      </c>
      <c r="B265" s="138" t="s">
        <v>282</v>
      </c>
      <c r="C265" s="328" t="s">
        <v>155</v>
      </c>
      <c r="D265" s="328">
        <v>60</v>
      </c>
      <c r="E265" s="334"/>
      <c r="F265" s="334">
        <f t="shared" si="8"/>
        <v>0</v>
      </c>
      <c r="G265" s="327"/>
      <c r="H265" s="334">
        <f t="shared" si="9"/>
        <v>0</v>
      </c>
      <c r="I265" s="341"/>
    </row>
    <row r="266" spans="1:9" ht="17.25" thickBot="1">
      <c r="A266" s="328">
        <v>261</v>
      </c>
      <c r="B266" s="138" t="s">
        <v>283</v>
      </c>
      <c r="C266" s="328" t="s">
        <v>125</v>
      </c>
      <c r="D266" s="328">
        <v>5</v>
      </c>
      <c r="E266" s="334"/>
      <c r="F266" s="334">
        <f t="shared" si="8"/>
        <v>0</v>
      </c>
      <c r="G266" s="327"/>
      <c r="H266" s="334">
        <f t="shared" si="9"/>
        <v>0</v>
      </c>
      <c r="I266" s="341"/>
    </row>
    <row r="267" spans="1:9" ht="17.25" thickBot="1">
      <c r="A267" s="328">
        <v>262</v>
      </c>
      <c r="B267" s="138" t="s">
        <v>284</v>
      </c>
      <c r="C267" s="328" t="s">
        <v>125</v>
      </c>
      <c r="D267" s="328">
        <v>10</v>
      </c>
      <c r="E267" s="334"/>
      <c r="F267" s="334">
        <f t="shared" si="8"/>
        <v>0</v>
      </c>
      <c r="G267" s="327"/>
      <c r="H267" s="334">
        <f t="shared" si="9"/>
        <v>0</v>
      </c>
      <c r="I267" s="341"/>
    </row>
    <row r="268" spans="1:9" ht="17.25" thickBot="1">
      <c r="A268" s="328">
        <v>263</v>
      </c>
      <c r="B268" s="138" t="s">
        <v>877</v>
      </c>
      <c r="C268" s="328" t="s">
        <v>155</v>
      </c>
      <c r="D268" s="328">
        <v>64</v>
      </c>
      <c r="E268" s="334"/>
      <c r="F268" s="334">
        <f t="shared" si="8"/>
        <v>0</v>
      </c>
      <c r="G268" s="327"/>
      <c r="H268" s="334">
        <f t="shared" si="9"/>
        <v>0</v>
      </c>
      <c r="I268" s="341"/>
    </row>
    <row r="269" spans="1:9" ht="17.25" thickBot="1">
      <c r="A269" s="328">
        <v>264</v>
      </c>
      <c r="B269" s="138" t="s">
        <v>285</v>
      </c>
      <c r="C269" s="328" t="s">
        <v>125</v>
      </c>
      <c r="D269" s="328">
        <v>60</v>
      </c>
      <c r="E269" s="334"/>
      <c r="F269" s="334">
        <f t="shared" si="8"/>
        <v>0</v>
      </c>
      <c r="G269" s="327"/>
      <c r="H269" s="334">
        <f t="shared" si="9"/>
        <v>0</v>
      </c>
      <c r="I269" s="341"/>
    </row>
    <row r="270" spans="1:9" ht="17.25" thickBot="1">
      <c r="A270" s="328">
        <v>265</v>
      </c>
      <c r="B270" s="138" t="s">
        <v>286</v>
      </c>
      <c r="C270" s="328" t="s">
        <v>125</v>
      </c>
      <c r="D270" s="328">
        <v>20</v>
      </c>
      <c r="E270" s="334"/>
      <c r="F270" s="334">
        <f t="shared" si="8"/>
        <v>0</v>
      </c>
      <c r="G270" s="327"/>
      <c r="H270" s="334">
        <f t="shared" si="9"/>
        <v>0</v>
      </c>
      <c r="I270" s="341"/>
    </row>
    <row r="271" spans="1:9" ht="17.25" thickBot="1">
      <c r="A271" s="328">
        <v>266</v>
      </c>
      <c r="B271" s="138" t="s">
        <v>1054</v>
      </c>
      <c r="C271" s="328" t="s">
        <v>125</v>
      </c>
      <c r="D271" s="328">
        <v>40</v>
      </c>
      <c r="E271" s="334"/>
      <c r="F271" s="334">
        <f t="shared" si="8"/>
        <v>0</v>
      </c>
      <c r="G271" s="327"/>
      <c r="H271" s="334">
        <f t="shared" si="9"/>
        <v>0</v>
      </c>
      <c r="I271" s="341"/>
    </row>
    <row r="272" spans="1:9" ht="17.25" thickBot="1">
      <c r="A272" s="328">
        <v>267</v>
      </c>
      <c r="B272" s="138" t="s">
        <v>287</v>
      </c>
      <c r="C272" s="328" t="s">
        <v>125</v>
      </c>
      <c r="D272" s="328">
        <v>12</v>
      </c>
      <c r="E272" s="334"/>
      <c r="F272" s="334">
        <f t="shared" si="8"/>
        <v>0</v>
      </c>
      <c r="G272" s="327"/>
      <c r="H272" s="334">
        <f t="shared" si="9"/>
        <v>0</v>
      </c>
      <c r="I272" s="341"/>
    </row>
    <row r="273" spans="1:9" ht="17.25" thickBot="1">
      <c r="A273" s="328">
        <v>268</v>
      </c>
      <c r="B273" s="138" t="s">
        <v>288</v>
      </c>
      <c r="C273" s="328" t="s">
        <v>125</v>
      </c>
      <c r="D273" s="328">
        <v>40</v>
      </c>
      <c r="E273" s="334"/>
      <c r="F273" s="334">
        <f t="shared" si="8"/>
        <v>0</v>
      </c>
      <c r="G273" s="327"/>
      <c r="H273" s="334">
        <f t="shared" si="9"/>
        <v>0</v>
      </c>
      <c r="I273" s="341"/>
    </row>
    <row r="274" spans="1:9" ht="17.25" thickBot="1">
      <c r="A274" s="328">
        <v>269</v>
      </c>
      <c r="B274" s="138" t="s">
        <v>4</v>
      </c>
      <c r="C274" s="328" t="s">
        <v>125</v>
      </c>
      <c r="D274" s="328">
        <v>16</v>
      </c>
      <c r="E274" s="334"/>
      <c r="F274" s="334">
        <f t="shared" si="8"/>
        <v>0</v>
      </c>
      <c r="G274" s="327"/>
      <c r="H274" s="334">
        <f t="shared" si="9"/>
        <v>0</v>
      </c>
      <c r="I274" s="341"/>
    </row>
    <row r="275" spans="1:9" ht="17.25" thickBot="1">
      <c r="A275" s="328">
        <v>270</v>
      </c>
      <c r="B275" s="138" t="s">
        <v>5</v>
      </c>
      <c r="C275" s="328" t="s">
        <v>125</v>
      </c>
      <c r="D275" s="328">
        <v>16</v>
      </c>
      <c r="E275" s="334"/>
      <c r="F275" s="334">
        <f t="shared" si="8"/>
        <v>0</v>
      </c>
      <c r="G275" s="327"/>
      <c r="H275" s="334">
        <f t="shared" si="9"/>
        <v>0</v>
      </c>
      <c r="I275" s="341"/>
    </row>
    <row r="276" spans="1:9" ht="17.25" thickBot="1">
      <c r="A276" s="328">
        <v>271</v>
      </c>
      <c r="B276" s="138" t="s">
        <v>289</v>
      </c>
      <c r="C276" s="328" t="s">
        <v>125</v>
      </c>
      <c r="D276" s="328">
        <v>16</v>
      </c>
      <c r="E276" s="334"/>
      <c r="F276" s="334">
        <f t="shared" si="8"/>
        <v>0</v>
      </c>
      <c r="G276" s="327"/>
      <c r="H276" s="334">
        <f t="shared" si="9"/>
        <v>0</v>
      </c>
      <c r="I276" s="341"/>
    </row>
    <row r="277" spans="1:9" ht="17.25" thickBot="1">
      <c r="A277" s="328">
        <v>272</v>
      </c>
      <c r="B277" s="138" t="s">
        <v>6</v>
      </c>
      <c r="C277" s="328" t="s">
        <v>125</v>
      </c>
      <c r="D277" s="328">
        <v>8</v>
      </c>
      <c r="E277" s="334"/>
      <c r="F277" s="334">
        <f t="shared" si="8"/>
        <v>0</v>
      </c>
      <c r="G277" s="327"/>
      <c r="H277" s="334">
        <f t="shared" si="9"/>
        <v>0</v>
      </c>
      <c r="I277" s="341"/>
    </row>
    <row r="278" spans="1:9" ht="17.25" thickBot="1">
      <c r="A278" s="328">
        <v>273</v>
      </c>
      <c r="B278" s="138" t="s">
        <v>290</v>
      </c>
      <c r="C278" s="328" t="s">
        <v>125</v>
      </c>
      <c r="D278" s="328">
        <v>200</v>
      </c>
      <c r="E278" s="334"/>
      <c r="F278" s="334">
        <f t="shared" si="8"/>
        <v>0</v>
      </c>
      <c r="G278" s="327"/>
      <c r="H278" s="334">
        <f t="shared" si="9"/>
        <v>0</v>
      </c>
      <c r="I278" s="341"/>
    </row>
    <row r="279" spans="1:9" ht="17.25" thickBot="1">
      <c r="A279" s="328">
        <v>274</v>
      </c>
      <c r="B279" s="138" t="s">
        <v>291</v>
      </c>
      <c r="C279" s="328" t="s">
        <v>125</v>
      </c>
      <c r="D279" s="328">
        <v>70</v>
      </c>
      <c r="E279" s="334"/>
      <c r="F279" s="334">
        <f t="shared" si="8"/>
        <v>0</v>
      </c>
      <c r="G279" s="327"/>
      <c r="H279" s="334">
        <f t="shared" si="9"/>
        <v>0</v>
      </c>
      <c r="I279" s="341"/>
    </row>
    <row r="280" spans="1:9" ht="17.25" thickBot="1">
      <c r="A280" s="328">
        <v>275</v>
      </c>
      <c r="B280" s="138" t="s">
        <v>878</v>
      </c>
      <c r="C280" s="328" t="s">
        <v>125</v>
      </c>
      <c r="D280" s="328">
        <v>400</v>
      </c>
      <c r="E280" s="334"/>
      <c r="F280" s="334">
        <f t="shared" si="8"/>
        <v>0</v>
      </c>
      <c r="G280" s="327"/>
      <c r="H280" s="334">
        <f t="shared" si="9"/>
        <v>0</v>
      </c>
      <c r="I280" s="341"/>
    </row>
    <row r="281" spans="1:9" ht="17.25" thickBot="1">
      <c r="A281" s="328">
        <v>276</v>
      </c>
      <c r="B281" s="138" t="s">
        <v>879</v>
      </c>
      <c r="C281" s="328" t="s">
        <v>155</v>
      </c>
      <c r="D281" s="328">
        <v>30</v>
      </c>
      <c r="E281" s="334"/>
      <c r="F281" s="334">
        <f t="shared" si="8"/>
        <v>0</v>
      </c>
      <c r="G281" s="327"/>
      <c r="H281" s="334">
        <f t="shared" si="9"/>
        <v>0</v>
      </c>
      <c r="I281" s="341"/>
    </row>
    <row r="282" spans="1:9" ht="17.25" thickBot="1">
      <c r="A282" s="328">
        <v>277</v>
      </c>
      <c r="B282" s="138" t="s">
        <v>880</v>
      </c>
      <c r="C282" s="328" t="s">
        <v>155</v>
      </c>
      <c r="D282" s="328">
        <v>60</v>
      </c>
      <c r="E282" s="334"/>
      <c r="F282" s="334">
        <f t="shared" si="8"/>
        <v>0</v>
      </c>
      <c r="G282" s="327"/>
      <c r="H282" s="334">
        <f t="shared" si="9"/>
        <v>0</v>
      </c>
      <c r="I282" s="341"/>
    </row>
    <row r="283" spans="1:9" ht="17.25" thickBot="1">
      <c r="A283" s="328">
        <v>278</v>
      </c>
      <c r="B283" s="138" t="s">
        <v>292</v>
      </c>
      <c r="C283" s="328" t="s">
        <v>155</v>
      </c>
      <c r="D283" s="328">
        <v>30</v>
      </c>
      <c r="E283" s="334"/>
      <c r="F283" s="334">
        <f t="shared" si="8"/>
        <v>0</v>
      </c>
      <c r="G283" s="327"/>
      <c r="H283" s="334">
        <f t="shared" si="9"/>
        <v>0</v>
      </c>
      <c r="I283" s="341"/>
    </row>
    <row r="284" spans="1:9" ht="17.25" thickBot="1">
      <c r="A284" s="328">
        <v>279</v>
      </c>
      <c r="B284" s="138" t="s">
        <v>293</v>
      </c>
      <c r="C284" s="328" t="s">
        <v>155</v>
      </c>
      <c r="D284" s="328">
        <v>40</v>
      </c>
      <c r="E284" s="334"/>
      <c r="F284" s="334">
        <f t="shared" si="8"/>
        <v>0</v>
      </c>
      <c r="G284" s="327"/>
      <c r="H284" s="334">
        <f t="shared" si="9"/>
        <v>0</v>
      </c>
      <c r="I284" s="341"/>
    </row>
    <row r="285" spans="1:9" ht="17.25" thickBot="1">
      <c r="A285" s="328">
        <v>280</v>
      </c>
      <c r="B285" s="138" t="s">
        <v>294</v>
      </c>
      <c r="C285" s="328" t="s">
        <v>125</v>
      </c>
      <c r="D285" s="328">
        <v>4</v>
      </c>
      <c r="E285" s="334"/>
      <c r="F285" s="334">
        <f t="shared" si="8"/>
        <v>0</v>
      </c>
      <c r="G285" s="327"/>
      <c r="H285" s="334">
        <f t="shared" si="9"/>
        <v>0</v>
      </c>
      <c r="I285" s="341"/>
    </row>
    <row r="286" spans="1:9" ht="17.25" thickBot="1">
      <c r="A286" s="328">
        <v>281</v>
      </c>
      <c r="B286" s="138" t="s">
        <v>655</v>
      </c>
      <c r="C286" s="328" t="s">
        <v>125</v>
      </c>
      <c r="D286" s="328">
        <v>10</v>
      </c>
      <c r="E286" s="334"/>
      <c r="F286" s="334">
        <f t="shared" si="8"/>
        <v>0</v>
      </c>
      <c r="G286" s="327"/>
      <c r="H286" s="334">
        <f t="shared" si="9"/>
        <v>0</v>
      </c>
      <c r="I286" s="341"/>
    </row>
    <row r="287" spans="1:9" ht="17.25" thickBot="1">
      <c r="A287" s="328">
        <v>282</v>
      </c>
      <c r="B287" s="138" t="s">
        <v>1183</v>
      </c>
      <c r="C287" s="328" t="s">
        <v>125</v>
      </c>
      <c r="D287" s="328">
        <v>32</v>
      </c>
      <c r="E287" s="334"/>
      <c r="F287" s="334">
        <f t="shared" si="8"/>
        <v>0</v>
      </c>
      <c r="G287" s="327"/>
      <c r="H287" s="334">
        <f t="shared" si="9"/>
        <v>0</v>
      </c>
      <c r="I287" s="341"/>
    </row>
    <row r="288" spans="1:9" ht="17.25" thickBot="1">
      <c r="A288" s="328">
        <v>283</v>
      </c>
      <c r="B288" s="138" t="s">
        <v>1184</v>
      </c>
      <c r="C288" s="328" t="s">
        <v>125</v>
      </c>
      <c r="D288" s="328">
        <v>200</v>
      </c>
      <c r="E288" s="334"/>
      <c r="F288" s="334">
        <f t="shared" si="8"/>
        <v>0</v>
      </c>
      <c r="G288" s="327"/>
      <c r="H288" s="334">
        <f t="shared" si="9"/>
        <v>0</v>
      </c>
      <c r="I288" s="341"/>
    </row>
    <row r="289" spans="1:9" ht="17.25" thickBot="1">
      <c r="A289" s="328">
        <v>284</v>
      </c>
      <c r="B289" s="138" t="s">
        <v>295</v>
      </c>
      <c r="C289" s="328" t="s">
        <v>125</v>
      </c>
      <c r="D289" s="328">
        <v>400</v>
      </c>
      <c r="E289" s="334"/>
      <c r="F289" s="334">
        <f t="shared" si="8"/>
        <v>0</v>
      </c>
      <c r="G289" s="327"/>
      <c r="H289" s="334">
        <f t="shared" si="9"/>
        <v>0</v>
      </c>
      <c r="I289" s="341"/>
    </row>
    <row r="290" spans="1:9" ht="17.25" thickBot="1">
      <c r="A290" s="328">
        <v>285</v>
      </c>
      <c r="B290" s="138" t="s">
        <v>296</v>
      </c>
      <c r="C290" s="328" t="s">
        <v>125</v>
      </c>
      <c r="D290" s="328">
        <v>40</v>
      </c>
      <c r="E290" s="334"/>
      <c r="F290" s="334">
        <f t="shared" si="8"/>
        <v>0</v>
      </c>
      <c r="G290" s="327"/>
      <c r="H290" s="334">
        <f t="shared" si="9"/>
        <v>0</v>
      </c>
      <c r="I290" s="341"/>
    </row>
    <row r="291" spans="1:9" ht="17.25" thickBot="1">
      <c r="A291" s="328">
        <v>286</v>
      </c>
      <c r="B291" s="138" t="s">
        <v>95</v>
      </c>
      <c r="C291" s="328" t="s">
        <v>125</v>
      </c>
      <c r="D291" s="328">
        <v>2</v>
      </c>
      <c r="E291" s="334"/>
      <c r="F291" s="334">
        <f t="shared" si="8"/>
        <v>0</v>
      </c>
      <c r="G291" s="327"/>
      <c r="H291" s="334">
        <f t="shared" si="9"/>
        <v>0</v>
      </c>
      <c r="I291" s="341"/>
    </row>
    <row r="292" spans="1:9" s="71" customFormat="1" ht="20.25" customHeight="1" thickBot="1">
      <c r="A292" s="328">
        <v>287</v>
      </c>
      <c r="B292" s="138" t="s">
        <v>881</v>
      </c>
      <c r="C292" s="328" t="s">
        <v>155</v>
      </c>
      <c r="D292" s="328">
        <v>10</v>
      </c>
      <c r="E292" s="334"/>
      <c r="F292" s="334">
        <f t="shared" si="8"/>
        <v>0</v>
      </c>
      <c r="G292" s="327"/>
      <c r="H292" s="334">
        <f t="shared" si="9"/>
        <v>0</v>
      </c>
      <c r="I292" s="341"/>
    </row>
    <row r="293" spans="1:9" ht="17.25" thickBot="1">
      <c r="A293" s="328">
        <v>288</v>
      </c>
      <c r="B293" s="138" t="s">
        <v>809</v>
      </c>
      <c r="C293" s="328" t="s">
        <v>125</v>
      </c>
      <c r="D293" s="328">
        <v>1</v>
      </c>
      <c r="E293" s="334"/>
      <c r="F293" s="334">
        <f t="shared" si="8"/>
        <v>0</v>
      </c>
      <c r="G293" s="327"/>
      <c r="H293" s="334">
        <f t="shared" si="9"/>
        <v>0</v>
      </c>
      <c r="I293" s="341"/>
    </row>
    <row r="294" spans="1:9" ht="17.25" thickBot="1">
      <c r="A294" s="328">
        <v>289</v>
      </c>
      <c r="B294" s="138" t="s">
        <v>531</v>
      </c>
      <c r="C294" s="328" t="s">
        <v>125</v>
      </c>
      <c r="D294" s="328">
        <v>10</v>
      </c>
      <c r="E294" s="334"/>
      <c r="F294" s="334">
        <f t="shared" si="8"/>
        <v>0</v>
      </c>
      <c r="G294" s="327"/>
      <c r="H294" s="334">
        <f t="shared" si="9"/>
        <v>0</v>
      </c>
      <c r="I294" s="341"/>
    </row>
    <row r="295" spans="1:9" ht="17.25" thickBot="1">
      <c r="A295" s="328">
        <v>290</v>
      </c>
      <c r="B295" s="138" t="s">
        <v>532</v>
      </c>
      <c r="C295" s="328" t="s">
        <v>125</v>
      </c>
      <c r="D295" s="328">
        <v>20</v>
      </c>
      <c r="E295" s="334"/>
      <c r="F295" s="334">
        <f t="shared" si="8"/>
        <v>0</v>
      </c>
      <c r="G295" s="327"/>
      <c r="H295" s="334">
        <f t="shared" si="9"/>
        <v>0</v>
      </c>
      <c r="I295" s="341"/>
    </row>
    <row r="296" spans="1:9" ht="17.25" thickBot="1">
      <c r="A296" s="328">
        <v>291</v>
      </c>
      <c r="B296" s="138" t="s">
        <v>533</v>
      </c>
      <c r="C296" s="328" t="s">
        <v>125</v>
      </c>
      <c r="D296" s="328">
        <v>20</v>
      </c>
      <c r="E296" s="334"/>
      <c r="F296" s="334">
        <f t="shared" si="8"/>
        <v>0</v>
      </c>
      <c r="G296" s="327"/>
      <c r="H296" s="334">
        <f t="shared" si="9"/>
        <v>0</v>
      </c>
      <c r="I296" s="341"/>
    </row>
    <row r="297" spans="1:9" ht="17.25" thickBot="1">
      <c r="A297" s="328">
        <v>292</v>
      </c>
      <c r="B297" s="338" t="s">
        <v>1287</v>
      </c>
      <c r="C297" s="328" t="s">
        <v>125</v>
      </c>
      <c r="D297" s="328">
        <v>12</v>
      </c>
      <c r="E297" s="334"/>
      <c r="F297" s="334">
        <f t="shared" si="8"/>
        <v>0</v>
      </c>
      <c r="G297" s="327"/>
      <c r="H297" s="334">
        <f t="shared" si="9"/>
        <v>0</v>
      </c>
      <c r="I297" s="341"/>
    </row>
    <row r="298" spans="1:9" ht="17.25" thickBot="1">
      <c r="A298" s="328">
        <v>293</v>
      </c>
      <c r="B298" s="138" t="s">
        <v>1396</v>
      </c>
      <c r="C298" s="328" t="s">
        <v>125</v>
      </c>
      <c r="D298" s="328">
        <v>4</v>
      </c>
      <c r="E298" s="334"/>
      <c r="F298" s="334">
        <f t="shared" si="8"/>
        <v>0</v>
      </c>
      <c r="G298" s="327"/>
      <c r="H298" s="334">
        <f t="shared" si="9"/>
        <v>0</v>
      </c>
      <c r="I298" s="341"/>
    </row>
    <row r="299" spans="1:9" ht="17.25" thickBot="1">
      <c r="A299" s="328">
        <v>294</v>
      </c>
      <c r="B299" s="138" t="s">
        <v>302</v>
      </c>
      <c r="C299" s="328" t="s">
        <v>125</v>
      </c>
      <c r="D299" s="328">
        <v>90</v>
      </c>
      <c r="E299" s="334"/>
      <c r="F299" s="334">
        <f t="shared" si="8"/>
        <v>0</v>
      </c>
      <c r="G299" s="327"/>
      <c r="H299" s="334">
        <f t="shared" si="9"/>
        <v>0</v>
      </c>
      <c r="I299" s="341"/>
    </row>
    <row r="300" spans="1:9" ht="17.25" thickBot="1">
      <c r="A300" s="328">
        <v>295</v>
      </c>
      <c r="B300" s="138" t="s">
        <v>303</v>
      </c>
      <c r="C300" s="328" t="s">
        <v>125</v>
      </c>
      <c r="D300" s="328">
        <v>4</v>
      </c>
      <c r="E300" s="334"/>
      <c r="F300" s="334">
        <f t="shared" si="8"/>
        <v>0</v>
      </c>
      <c r="G300" s="327"/>
      <c r="H300" s="334">
        <f t="shared" si="9"/>
        <v>0</v>
      </c>
      <c r="I300" s="341"/>
    </row>
    <row r="301" spans="1:9" ht="17.25" thickBot="1">
      <c r="A301" s="328">
        <v>296</v>
      </c>
      <c r="B301" s="138" t="s">
        <v>304</v>
      </c>
      <c r="C301" s="328" t="s">
        <v>125</v>
      </c>
      <c r="D301" s="328">
        <v>20</v>
      </c>
      <c r="E301" s="334"/>
      <c r="F301" s="334">
        <f t="shared" si="8"/>
        <v>0</v>
      </c>
      <c r="G301" s="327"/>
      <c r="H301" s="334">
        <f t="shared" si="9"/>
        <v>0</v>
      </c>
      <c r="I301" s="341"/>
    </row>
    <row r="302" spans="1:9" ht="17.25" thickBot="1">
      <c r="A302" s="328">
        <v>297</v>
      </c>
      <c r="B302" s="138" t="s">
        <v>305</v>
      </c>
      <c r="C302" s="328" t="s">
        <v>125</v>
      </c>
      <c r="D302" s="328">
        <v>40</v>
      </c>
      <c r="E302" s="334"/>
      <c r="F302" s="334">
        <f t="shared" si="8"/>
        <v>0</v>
      </c>
      <c r="G302" s="327"/>
      <c r="H302" s="334">
        <f t="shared" si="9"/>
        <v>0</v>
      </c>
      <c r="I302" s="341"/>
    </row>
    <row r="303" spans="1:9" ht="17.25" thickBot="1">
      <c r="A303" s="328">
        <v>298</v>
      </c>
      <c r="B303" s="138" t="s">
        <v>1185</v>
      </c>
      <c r="C303" s="328" t="s">
        <v>125</v>
      </c>
      <c r="D303" s="328">
        <v>70</v>
      </c>
      <c r="E303" s="334"/>
      <c r="F303" s="334">
        <f t="shared" si="8"/>
        <v>0</v>
      </c>
      <c r="G303" s="327"/>
      <c r="H303" s="334">
        <f t="shared" si="9"/>
        <v>0</v>
      </c>
      <c r="I303" s="341"/>
    </row>
    <row r="304" spans="1:9" ht="17.25" thickBot="1">
      <c r="A304" s="328">
        <v>299</v>
      </c>
      <c r="B304" s="138" t="s">
        <v>306</v>
      </c>
      <c r="C304" s="328" t="s">
        <v>125</v>
      </c>
      <c r="D304" s="328">
        <v>20</v>
      </c>
      <c r="E304" s="334"/>
      <c r="F304" s="334">
        <f t="shared" si="8"/>
        <v>0</v>
      </c>
      <c r="G304" s="327"/>
      <c r="H304" s="334">
        <f t="shared" si="9"/>
        <v>0</v>
      </c>
      <c r="I304" s="341"/>
    </row>
    <row r="305" spans="1:9" ht="17.25" thickBot="1">
      <c r="A305" s="328">
        <v>300</v>
      </c>
      <c r="B305" s="138" t="s">
        <v>1201</v>
      </c>
      <c r="C305" s="328" t="s">
        <v>125</v>
      </c>
      <c r="D305" s="328">
        <v>25</v>
      </c>
      <c r="E305" s="334"/>
      <c r="F305" s="334">
        <f t="shared" si="8"/>
        <v>0</v>
      </c>
      <c r="G305" s="327"/>
      <c r="H305" s="334">
        <f t="shared" si="9"/>
        <v>0</v>
      </c>
      <c r="I305" s="341"/>
    </row>
    <row r="306" spans="1:9" ht="17.25" thickBot="1">
      <c r="A306" s="328">
        <v>301</v>
      </c>
      <c r="B306" s="138" t="s">
        <v>307</v>
      </c>
      <c r="C306" s="328" t="s">
        <v>125</v>
      </c>
      <c r="D306" s="328">
        <v>10</v>
      </c>
      <c r="E306" s="334"/>
      <c r="F306" s="334">
        <f t="shared" si="8"/>
        <v>0</v>
      </c>
      <c r="G306" s="327"/>
      <c r="H306" s="334">
        <f t="shared" si="9"/>
        <v>0</v>
      </c>
      <c r="I306" s="341"/>
    </row>
    <row r="307" spans="1:9" ht="17.25" thickBot="1">
      <c r="A307" s="328">
        <v>302</v>
      </c>
      <c r="B307" s="138" t="s">
        <v>882</v>
      </c>
      <c r="C307" s="328" t="s">
        <v>155</v>
      </c>
      <c r="D307" s="328">
        <v>30</v>
      </c>
      <c r="E307" s="334"/>
      <c r="F307" s="334">
        <f t="shared" si="8"/>
        <v>0</v>
      </c>
      <c r="G307" s="327"/>
      <c r="H307" s="334">
        <f t="shared" si="9"/>
        <v>0</v>
      </c>
      <c r="I307" s="341"/>
    </row>
    <row r="308" spans="1:9" ht="17.25" thickBot="1">
      <c r="A308" s="328">
        <v>303</v>
      </c>
      <c r="B308" s="138" t="s">
        <v>37</v>
      </c>
      <c r="C308" s="328" t="s">
        <v>125</v>
      </c>
      <c r="D308" s="328">
        <v>30</v>
      </c>
      <c r="E308" s="334"/>
      <c r="F308" s="334">
        <f t="shared" si="8"/>
        <v>0</v>
      </c>
      <c r="G308" s="327"/>
      <c r="H308" s="334">
        <f t="shared" si="9"/>
        <v>0</v>
      </c>
      <c r="I308" s="341"/>
    </row>
    <row r="309" spans="1:9" ht="17.25" thickBot="1">
      <c r="A309" s="328">
        <v>304</v>
      </c>
      <c r="B309" s="138" t="s">
        <v>308</v>
      </c>
      <c r="C309" s="328" t="s">
        <v>125</v>
      </c>
      <c r="D309" s="328">
        <v>10</v>
      </c>
      <c r="E309" s="334"/>
      <c r="F309" s="334">
        <f t="shared" si="8"/>
        <v>0</v>
      </c>
      <c r="G309" s="327"/>
      <c r="H309" s="334">
        <f t="shared" si="9"/>
        <v>0</v>
      </c>
      <c r="I309" s="341"/>
    </row>
    <row r="310" spans="1:9" ht="17.25" thickBot="1">
      <c r="A310" s="328">
        <v>305</v>
      </c>
      <c r="B310" s="138" t="s">
        <v>110</v>
      </c>
      <c r="C310" s="328" t="s">
        <v>155</v>
      </c>
      <c r="D310" s="328">
        <v>12</v>
      </c>
      <c r="E310" s="334"/>
      <c r="F310" s="334">
        <f t="shared" si="8"/>
        <v>0</v>
      </c>
      <c r="G310" s="327"/>
      <c r="H310" s="334">
        <f t="shared" si="9"/>
        <v>0</v>
      </c>
      <c r="I310" s="341"/>
    </row>
    <row r="311" spans="1:9" ht="17.25" thickBot="1">
      <c r="A311" s="328">
        <v>306</v>
      </c>
      <c r="B311" s="138" t="s">
        <v>309</v>
      </c>
      <c r="C311" s="328" t="s">
        <v>155</v>
      </c>
      <c r="D311" s="328">
        <v>50</v>
      </c>
      <c r="E311" s="334"/>
      <c r="F311" s="334">
        <f t="shared" si="8"/>
        <v>0</v>
      </c>
      <c r="G311" s="327"/>
      <c r="H311" s="334">
        <f t="shared" si="9"/>
        <v>0</v>
      </c>
      <c r="I311" s="341"/>
    </row>
    <row r="312" spans="1:9" ht="17.25" thickBot="1">
      <c r="A312" s="328">
        <v>307</v>
      </c>
      <c r="B312" s="138" t="s">
        <v>883</v>
      </c>
      <c r="C312" s="328" t="s">
        <v>155</v>
      </c>
      <c r="D312" s="328">
        <v>70</v>
      </c>
      <c r="E312" s="334"/>
      <c r="F312" s="334">
        <f t="shared" si="8"/>
        <v>0</v>
      </c>
      <c r="G312" s="327"/>
      <c r="H312" s="334">
        <f t="shared" si="9"/>
        <v>0</v>
      </c>
      <c r="I312" s="341"/>
    </row>
    <row r="313" spans="1:9" ht="17.25" thickBot="1">
      <c r="A313" s="328">
        <v>308</v>
      </c>
      <c r="B313" s="338" t="s">
        <v>1242</v>
      </c>
      <c r="C313" s="328" t="s">
        <v>125</v>
      </c>
      <c r="D313" s="328">
        <v>30</v>
      </c>
      <c r="E313" s="334"/>
      <c r="F313" s="334">
        <f t="shared" si="8"/>
        <v>0</v>
      </c>
      <c r="G313" s="327"/>
      <c r="H313" s="334">
        <f t="shared" si="9"/>
        <v>0</v>
      </c>
      <c r="I313" s="345"/>
    </row>
    <row r="314" spans="1:9" ht="17.25" thickBot="1">
      <c r="A314" s="328">
        <v>309</v>
      </c>
      <c r="B314" s="138" t="s">
        <v>1131</v>
      </c>
      <c r="C314" s="328" t="s">
        <v>127</v>
      </c>
      <c r="D314" s="328">
        <v>14</v>
      </c>
      <c r="E314" s="334"/>
      <c r="F314" s="334">
        <f t="shared" si="8"/>
        <v>0</v>
      </c>
      <c r="G314" s="327"/>
      <c r="H314" s="334">
        <f t="shared" si="9"/>
        <v>0</v>
      </c>
      <c r="I314" s="341"/>
    </row>
    <row r="315" spans="1:9" ht="17.25" thickBot="1">
      <c r="A315" s="328">
        <v>310</v>
      </c>
      <c r="B315" s="138" t="s">
        <v>310</v>
      </c>
      <c r="C315" s="328" t="s">
        <v>125</v>
      </c>
      <c r="D315" s="328">
        <v>300</v>
      </c>
      <c r="E315" s="334"/>
      <c r="F315" s="334">
        <f t="shared" si="8"/>
        <v>0</v>
      </c>
      <c r="G315" s="327"/>
      <c r="H315" s="334">
        <f t="shared" si="9"/>
        <v>0</v>
      </c>
      <c r="I315" s="341"/>
    </row>
    <row r="316" spans="1:9" ht="17.25" thickBot="1">
      <c r="A316" s="328">
        <v>311</v>
      </c>
      <c r="B316" s="138" t="s">
        <v>319</v>
      </c>
      <c r="C316" s="328" t="s">
        <v>125</v>
      </c>
      <c r="D316" s="328">
        <v>15</v>
      </c>
      <c r="E316" s="334"/>
      <c r="F316" s="334">
        <f t="shared" si="8"/>
        <v>0</v>
      </c>
      <c r="G316" s="327"/>
      <c r="H316" s="334">
        <f t="shared" si="9"/>
        <v>0</v>
      </c>
      <c r="I316" s="341"/>
    </row>
    <row r="317" spans="1:9" ht="17.25" thickBot="1">
      <c r="A317" s="328">
        <v>312</v>
      </c>
      <c r="B317" s="138" t="s">
        <v>1132</v>
      </c>
      <c r="C317" s="328" t="s">
        <v>125</v>
      </c>
      <c r="D317" s="328">
        <v>20</v>
      </c>
      <c r="E317" s="334"/>
      <c r="F317" s="334">
        <f t="shared" si="8"/>
        <v>0</v>
      </c>
      <c r="G317" s="327"/>
      <c r="H317" s="334">
        <f t="shared" si="9"/>
        <v>0</v>
      </c>
      <c r="I317" s="341"/>
    </row>
    <row r="318" spans="1:9" ht="17.25" thickBot="1">
      <c r="A318" s="328">
        <v>313</v>
      </c>
      <c r="B318" s="138" t="s">
        <v>320</v>
      </c>
      <c r="C318" s="328" t="s">
        <v>125</v>
      </c>
      <c r="D318" s="328">
        <v>520</v>
      </c>
      <c r="E318" s="334"/>
      <c r="F318" s="334">
        <f t="shared" si="8"/>
        <v>0</v>
      </c>
      <c r="G318" s="327"/>
      <c r="H318" s="334">
        <f t="shared" si="9"/>
        <v>0</v>
      </c>
      <c r="I318" s="341"/>
    </row>
    <row r="319" spans="1:9" ht="17.25" thickBot="1">
      <c r="A319" s="328">
        <v>314</v>
      </c>
      <c r="B319" s="138" t="s">
        <v>311</v>
      </c>
      <c r="C319" s="328" t="s">
        <v>125</v>
      </c>
      <c r="D319" s="328">
        <v>72</v>
      </c>
      <c r="E319" s="334"/>
      <c r="F319" s="334">
        <f t="shared" si="8"/>
        <v>0</v>
      </c>
      <c r="G319" s="327"/>
      <c r="H319" s="334">
        <f t="shared" si="9"/>
        <v>0</v>
      </c>
      <c r="I319" s="341"/>
    </row>
    <row r="320" spans="1:9" ht="17.25" thickBot="1">
      <c r="A320" s="328">
        <v>315</v>
      </c>
      <c r="B320" s="138" t="s">
        <v>107</v>
      </c>
      <c r="C320" s="328" t="s">
        <v>125</v>
      </c>
      <c r="D320" s="328">
        <v>20</v>
      </c>
      <c r="E320" s="334"/>
      <c r="F320" s="334">
        <f t="shared" si="8"/>
        <v>0</v>
      </c>
      <c r="G320" s="327"/>
      <c r="H320" s="334">
        <f t="shared" si="9"/>
        <v>0</v>
      </c>
      <c r="I320" s="341"/>
    </row>
    <row r="321" spans="1:9" ht="17.25" thickBot="1">
      <c r="A321" s="328">
        <v>316</v>
      </c>
      <c r="B321" s="138" t="s">
        <v>884</v>
      </c>
      <c r="C321" s="328" t="s">
        <v>155</v>
      </c>
      <c r="D321" s="328">
        <v>50</v>
      </c>
      <c r="E321" s="334"/>
      <c r="F321" s="334">
        <f t="shared" si="8"/>
        <v>0</v>
      </c>
      <c r="G321" s="327"/>
      <c r="H321" s="334">
        <f t="shared" si="9"/>
        <v>0</v>
      </c>
      <c r="I321" s="341"/>
    </row>
    <row r="322" spans="1:9" ht="17.25" thickBot="1">
      <c r="A322" s="328">
        <v>317</v>
      </c>
      <c r="B322" s="138" t="s">
        <v>885</v>
      </c>
      <c r="C322" s="328" t="s">
        <v>155</v>
      </c>
      <c r="D322" s="328">
        <v>80</v>
      </c>
      <c r="E322" s="334"/>
      <c r="F322" s="334">
        <f t="shared" si="8"/>
        <v>0</v>
      </c>
      <c r="G322" s="327"/>
      <c r="H322" s="334">
        <f t="shared" si="9"/>
        <v>0</v>
      </c>
      <c r="I322" s="341"/>
    </row>
    <row r="323" spans="1:9" ht="17.25" thickBot="1">
      <c r="A323" s="328">
        <v>318</v>
      </c>
      <c r="B323" s="138" t="s">
        <v>312</v>
      </c>
      <c r="C323" s="328" t="s">
        <v>155</v>
      </c>
      <c r="D323" s="328">
        <v>10</v>
      </c>
      <c r="E323" s="334"/>
      <c r="F323" s="334">
        <f t="shared" si="8"/>
        <v>0</v>
      </c>
      <c r="G323" s="327"/>
      <c r="H323" s="334">
        <f t="shared" si="9"/>
        <v>0</v>
      </c>
      <c r="I323" s="341"/>
    </row>
    <row r="324" spans="1:9" s="71" customFormat="1" ht="33.75" thickBot="1">
      <c r="A324" s="328">
        <v>319</v>
      </c>
      <c r="B324" s="138" t="s">
        <v>1186</v>
      </c>
      <c r="C324" s="328" t="s">
        <v>184</v>
      </c>
      <c r="D324" s="328">
        <v>400</v>
      </c>
      <c r="E324" s="334"/>
      <c r="F324" s="334">
        <f t="shared" si="8"/>
        <v>0</v>
      </c>
      <c r="G324" s="327"/>
      <c r="H324" s="334">
        <f t="shared" si="9"/>
        <v>0</v>
      </c>
      <c r="I324" s="341"/>
    </row>
    <row r="325" spans="1:9" ht="17.25" thickBot="1">
      <c r="A325" s="328">
        <v>320</v>
      </c>
      <c r="B325" s="138" t="s">
        <v>313</v>
      </c>
      <c r="C325" s="328" t="s">
        <v>155</v>
      </c>
      <c r="D325" s="328">
        <v>70</v>
      </c>
      <c r="E325" s="334"/>
      <c r="F325" s="334">
        <f t="shared" si="8"/>
        <v>0</v>
      </c>
      <c r="G325" s="327"/>
      <c r="H325" s="334">
        <f t="shared" si="9"/>
        <v>0</v>
      </c>
      <c r="I325" s="341"/>
    </row>
    <row r="326" spans="1:9" ht="17.25" thickBot="1">
      <c r="A326" s="328">
        <v>321</v>
      </c>
      <c r="B326" s="138" t="s">
        <v>314</v>
      </c>
      <c r="C326" s="328" t="s">
        <v>125</v>
      </c>
      <c r="D326" s="328">
        <v>60</v>
      </c>
      <c r="E326" s="334"/>
      <c r="F326" s="334">
        <f aca="true" t="shared" si="10" ref="F326:F390">D326*E326</f>
        <v>0</v>
      </c>
      <c r="G326" s="327"/>
      <c r="H326" s="334">
        <f t="shared" si="9"/>
        <v>0</v>
      </c>
      <c r="I326" s="341"/>
    </row>
    <row r="327" spans="1:9" ht="17.25" thickBot="1">
      <c r="A327" s="328">
        <v>322</v>
      </c>
      <c r="B327" s="138" t="s">
        <v>315</v>
      </c>
      <c r="C327" s="328" t="s">
        <v>125</v>
      </c>
      <c r="D327" s="328">
        <v>6</v>
      </c>
      <c r="E327" s="334"/>
      <c r="F327" s="334">
        <f t="shared" si="10"/>
        <v>0</v>
      </c>
      <c r="G327" s="327"/>
      <c r="H327" s="334">
        <f aca="true" t="shared" si="11" ref="H327:H390">F327*(1+G327)</f>
        <v>0</v>
      </c>
      <c r="I327" s="341"/>
    </row>
    <row r="328" spans="1:9" ht="17.25" thickBot="1">
      <c r="A328" s="328">
        <v>323</v>
      </c>
      <c r="B328" s="138" t="s">
        <v>316</v>
      </c>
      <c r="C328" s="328" t="s">
        <v>125</v>
      </c>
      <c r="D328" s="328">
        <v>4</v>
      </c>
      <c r="E328" s="334"/>
      <c r="F328" s="334">
        <f t="shared" si="10"/>
        <v>0</v>
      </c>
      <c r="G328" s="327"/>
      <c r="H328" s="334">
        <f t="shared" si="11"/>
        <v>0</v>
      </c>
      <c r="I328" s="341"/>
    </row>
    <row r="329" spans="1:9" ht="17.25" thickBot="1">
      <c r="A329" s="328">
        <v>324</v>
      </c>
      <c r="B329" s="138" t="s">
        <v>329</v>
      </c>
      <c r="C329" s="328" t="s">
        <v>125</v>
      </c>
      <c r="D329" s="328">
        <v>1</v>
      </c>
      <c r="E329" s="334"/>
      <c r="F329" s="334">
        <f t="shared" si="10"/>
        <v>0</v>
      </c>
      <c r="G329" s="327"/>
      <c r="H329" s="334">
        <f t="shared" si="11"/>
        <v>0</v>
      </c>
      <c r="I329" s="341"/>
    </row>
    <row r="330" spans="1:9" ht="17.25" thickBot="1">
      <c r="A330" s="328">
        <v>325</v>
      </c>
      <c r="B330" s="138" t="s">
        <v>330</v>
      </c>
      <c r="C330" s="328" t="s">
        <v>125</v>
      </c>
      <c r="D330" s="328">
        <v>1</v>
      </c>
      <c r="E330" s="334"/>
      <c r="F330" s="334">
        <f t="shared" si="10"/>
        <v>0</v>
      </c>
      <c r="G330" s="327"/>
      <c r="H330" s="334">
        <f t="shared" si="11"/>
        <v>0</v>
      </c>
      <c r="I330" s="341"/>
    </row>
    <row r="331" spans="1:9" ht="17.25" thickBot="1">
      <c r="A331" s="328">
        <v>326</v>
      </c>
      <c r="B331" s="138" t="s">
        <v>331</v>
      </c>
      <c r="C331" s="328" t="s">
        <v>125</v>
      </c>
      <c r="D331" s="328">
        <v>2</v>
      </c>
      <c r="E331" s="334"/>
      <c r="F331" s="334">
        <f t="shared" si="10"/>
        <v>0</v>
      </c>
      <c r="G331" s="327"/>
      <c r="H331" s="334">
        <f t="shared" si="11"/>
        <v>0</v>
      </c>
      <c r="I331" s="341"/>
    </row>
    <row r="332" spans="1:9" ht="17.25" thickBot="1">
      <c r="A332" s="328">
        <v>327</v>
      </c>
      <c r="B332" s="138" t="s">
        <v>332</v>
      </c>
      <c r="C332" s="328" t="s">
        <v>125</v>
      </c>
      <c r="D332" s="328">
        <v>40</v>
      </c>
      <c r="E332" s="334"/>
      <c r="F332" s="334">
        <f t="shared" si="10"/>
        <v>0</v>
      </c>
      <c r="G332" s="327"/>
      <c r="H332" s="334">
        <f t="shared" si="11"/>
        <v>0</v>
      </c>
      <c r="I332" s="341"/>
    </row>
    <row r="333" spans="1:9" ht="17.25" thickBot="1">
      <c r="A333" s="328">
        <v>328</v>
      </c>
      <c r="B333" s="138" t="s">
        <v>334</v>
      </c>
      <c r="C333" s="328" t="s">
        <v>155</v>
      </c>
      <c r="D333" s="328">
        <v>55</v>
      </c>
      <c r="E333" s="334"/>
      <c r="F333" s="334">
        <f t="shared" si="10"/>
        <v>0</v>
      </c>
      <c r="G333" s="327"/>
      <c r="H333" s="334">
        <f t="shared" si="11"/>
        <v>0</v>
      </c>
      <c r="I333" s="341"/>
    </row>
    <row r="334" spans="1:9" ht="17.25" thickBot="1">
      <c r="A334" s="328">
        <v>329</v>
      </c>
      <c r="B334" s="138" t="s">
        <v>335</v>
      </c>
      <c r="C334" s="328" t="s">
        <v>125</v>
      </c>
      <c r="D334" s="328">
        <v>10</v>
      </c>
      <c r="E334" s="334"/>
      <c r="F334" s="334">
        <f t="shared" si="10"/>
        <v>0</v>
      </c>
      <c r="G334" s="327"/>
      <c r="H334" s="334">
        <f t="shared" si="11"/>
        <v>0</v>
      </c>
      <c r="I334" s="341"/>
    </row>
    <row r="335" spans="1:9" ht="17.25" thickBot="1">
      <c r="A335" s="328">
        <v>330</v>
      </c>
      <c r="B335" s="138" t="s">
        <v>1187</v>
      </c>
      <c r="C335" s="328" t="s">
        <v>125</v>
      </c>
      <c r="D335" s="328">
        <v>5</v>
      </c>
      <c r="E335" s="334"/>
      <c r="F335" s="334">
        <f t="shared" si="10"/>
        <v>0</v>
      </c>
      <c r="G335" s="327"/>
      <c r="H335" s="334">
        <f t="shared" si="11"/>
        <v>0</v>
      </c>
      <c r="I335" s="341"/>
    </row>
    <row r="336" spans="1:9" ht="17.25" thickBot="1">
      <c r="A336" s="328">
        <v>331</v>
      </c>
      <c r="B336" s="138" t="s">
        <v>336</v>
      </c>
      <c r="C336" s="328" t="s">
        <v>125</v>
      </c>
      <c r="D336" s="328">
        <v>30</v>
      </c>
      <c r="E336" s="334"/>
      <c r="F336" s="334">
        <f t="shared" si="10"/>
        <v>0</v>
      </c>
      <c r="G336" s="327"/>
      <c r="H336" s="334">
        <f t="shared" si="11"/>
        <v>0</v>
      </c>
      <c r="I336" s="341"/>
    </row>
    <row r="337" spans="1:9" ht="17.25" thickBot="1">
      <c r="A337" s="328">
        <v>332</v>
      </c>
      <c r="B337" s="138" t="s">
        <v>337</v>
      </c>
      <c r="C337" s="328" t="s">
        <v>125</v>
      </c>
      <c r="D337" s="328">
        <v>40</v>
      </c>
      <c r="E337" s="334"/>
      <c r="F337" s="334">
        <f t="shared" si="10"/>
        <v>0</v>
      </c>
      <c r="G337" s="327"/>
      <c r="H337" s="334">
        <f t="shared" si="11"/>
        <v>0</v>
      </c>
      <c r="I337" s="341"/>
    </row>
    <row r="338" spans="1:9" ht="17.25" thickBot="1">
      <c r="A338" s="328">
        <v>333</v>
      </c>
      <c r="B338" s="138" t="s">
        <v>338</v>
      </c>
      <c r="C338" s="328" t="s">
        <v>125</v>
      </c>
      <c r="D338" s="328">
        <v>30</v>
      </c>
      <c r="E338" s="334"/>
      <c r="F338" s="334">
        <f t="shared" si="10"/>
        <v>0</v>
      </c>
      <c r="G338" s="327"/>
      <c r="H338" s="334">
        <f t="shared" si="11"/>
        <v>0</v>
      </c>
      <c r="I338" s="341"/>
    </row>
    <row r="339" spans="1:9" ht="17.25" thickBot="1">
      <c r="A339" s="328">
        <v>334</v>
      </c>
      <c r="B339" s="138" t="s">
        <v>339</v>
      </c>
      <c r="C339" s="328" t="s">
        <v>155</v>
      </c>
      <c r="D339" s="328">
        <v>800</v>
      </c>
      <c r="E339" s="334"/>
      <c r="F339" s="334">
        <f t="shared" si="10"/>
        <v>0</v>
      </c>
      <c r="G339" s="327"/>
      <c r="H339" s="334">
        <f t="shared" si="11"/>
        <v>0</v>
      </c>
      <c r="I339" s="341"/>
    </row>
    <row r="340" spans="1:9" ht="17.25" thickBot="1">
      <c r="A340" s="328">
        <v>335</v>
      </c>
      <c r="B340" s="138" t="s">
        <v>340</v>
      </c>
      <c r="C340" s="328" t="s">
        <v>125</v>
      </c>
      <c r="D340" s="328">
        <v>50</v>
      </c>
      <c r="E340" s="334"/>
      <c r="F340" s="334">
        <f t="shared" si="10"/>
        <v>0</v>
      </c>
      <c r="G340" s="327"/>
      <c r="H340" s="334">
        <f t="shared" si="11"/>
        <v>0</v>
      </c>
      <c r="I340" s="341"/>
    </row>
    <row r="341" spans="1:9" ht="17.25" thickBot="1">
      <c r="A341" s="328">
        <v>336</v>
      </c>
      <c r="B341" s="138" t="s">
        <v>1133</v>
      </c>
      <c r="C341" s="328" t="s">
        <v>125</v>
      </c>
      <c r="D341" s="328">
        <v>12</v>
      </c>
      <c r="E341" s="334"/>
      <c r="F341" s="334">
        <f t="shared" si="10"/>
        <v>0</v>
      </c>
      <c r="G341" s="327"/>
      <c r="H341" s="334">
        <f t="shared" si="11"/>
        <v>0</v>
      </c>
      <c r="I341" s="341"/>
    </row>
    <row r="342" spans="1:9" ht="17.25" thickBot="1">
      <c r="A342" s="328">
        <v>337</v>
      </c>
      <c r="B342" s="138" t="s">
        <v>342</v>
      </c>
      <c r="C342" s="328" t="s">
        <v>125</v>
      </c>
      <c r="D342" s="328">
        <v>20</v>
      </c>
      <c r="E342" s="334"/>
      <c r="F342" s="334">
        <f t="shared" si="10"/>
        <v>0</v>
      </c>
      <c r="G342" s="327"/>
      <c r="H342" s="334">
        <f t="shared" si="11"/>
        <v>0</v>
      </c>
      <c r="I342" s="341"/>
    </row>
    <row r="343" spans="1:9" ht="17.25" thickBot="1">
      <c r="A343" s="328">
        <v>338</v>
      </c>
      <c r="B343" s="138" t="s">
        <v>810</v>
      </c>
      <c r="C343" s="328" t="s">
        <v>125</v>
      </c>
      <c r="D343" s="328">
        <v>180</v>
      </c>
      <c r="E343" s="334"/>
      <c r="F343" s="334">
        <f t="shared" si="10"/>
        <v>0</v>
      </c>
      <c r="G343" s="327"/>
      <c r="H343" s="334">
        <f t="shared" si="11"/>
        <v>0</v>
      </c>
      <c r="I343" s="341"/>
    </row>
    <row r="344" spans="1:9" ht="17.25" thickBot="1">
      <c r="A344" s="328">
        <v>339</v>
      </c>
      <c r="B344" s="138" t="s">
        <v>886</v>
      </c>
      <c r="C344" s="328" t="s">
        <v>155</v>
      </c>
      <c r="D344" s="328">
        <v>200</v>
      </c>
      <c r="E344" s="334"/>
      <c r="F344" s="334">
        <f t="shared" si="10"/>
        <v>0</v>
      </c>
      <c r="G344" s="327"/>
      <c r="H344" s="334">
        <f t="shared" si="11"/>
        <v>0</v>
      </c>
      <c r="I344" s="341"/>
    </row>
    <row r="345" spans="1:9" ht="17.25" thickBot="1">
      <c r="A345" s="328">
        <v>340</v>
      </c>
      <c r="B345" s="138" t="s">
        <v>887</v>
      </c>
      <c r="C345" s="328" t="s">
        <v>155</v>
      </c>
      <c r="D345" s="328">
        <v>12</v>
      </c>
      <c r="E345" s="334"/>
      <c r="F345" s="334">
        <f t="shared" si="10"/>
        <v>0</v>
      </c>
      <c r="G345" s="327"/>
      <c r="H345" s="334">
        <f t="shared" si="11"/>
        <v>0</v>
      </c>
      <c r="I345" s="341"/>
    </row>
    <row r="346" spans="1:9" ht="17.25" thickBot="1">
      <c r="A346" s="328">
        <v>341</v>
      </c>
      <c r="B346" s="138" t="s">
        <v>1134</v>
      </c>
      <c r="C346" s="328" t="s">
        <v>125</v>
      </c>
      <c r="D346" s="328">
        <v>8</v>
      </c>
      <c r="E346" s="334"/>
      <c r="F346" s="334">
        <f t="shared" si="10"/>
        <v>0</v>
      </c>
      <c r="G346" s="327"/>
      <c r="H346" s="334">
        <f t="shared" si="11"/>
        <v>0</v>
      </c>
      <c r="I346" s="341"/>
    </row>
    <row r="347" spans="1:9" ht="17.25" thickBot="1">
      <c r="A347" s="328">
        <v>342</v>
      </c>
      <c r="B347" s="138" t="s">
        <v>1135</v>
      </c>
      <c r="C347" s="328" t="s">
        <v>125</v>
      </c>
      <c r="D347" s="328">
        <v>80</v>
      </c>
      <c r="E347" s="334"/>
      <c r="F347" s="334">
        <f t="shared" si="10"/>
        <v>0</v>
      </c>
      <c r="G347" s="327"/>
      <c r="H347" s="334">
        <f t="shared" si="11"/>
        <v>0</v>
      </c>
      <c r="I347" s="341"/>
    </row>
    <row r="348" spans="1:9" ht="17.25" thickBot="1">
      <c r="A348" s="328">
        <v>343</v>
      </c>
      <c r="B348" s="138" t="s">
        <v>1136</v>
      </c>
      <c r="C348" s="328" t="s">
        <v>155</v>
      </c>
      <c r="D348" s="328">
        <v>2</v>
      </c>
      <c r="E348" s="334"/>
      <c r="F348" s="334">
        <f t="shared" si="10"/>
        <v>0</v>
      </c>
      <c r="G348" s="327"/>
      <c r="H348" s="334">
        <f t="shared" si="11"/>
        <v>0</v>
      </c>
      <c r="I348" s="341"/>
    </row>
    <row r="349" spans="1:9" ht="17.25" thickBot="1">
      <c r="A349" s="328">
        <v>344</v>
      </c>
      <c r="B349" s="338" t="s">
        <v>576</v>
      </c>
      <c r="C349" s="328" t="s">
        <v>125</v>
      </c>
      <c r="D349" s="328">
        <v>3800</v>
      </c>
      <c r="E349" s="334"/>
      <c r="F349" s="334">
        <f t="shared" si="10"/>
        <v>0</v>
      </c>
      <c r="G349" s="327"/>
      <c r="H349" s="334">
        <f t="shared" si="11"/>
        <v>0</v>
      </c>
      <c r="I349" s="341"/>
    </row>
    <row r="350" spans="1:9" ht="17.25" thickBot="1">
      <c r="A350" s="328">
        <v>345</v>
      </c>
      <c r="B350" s="338" t="s">
        <v>534</v>
      </c>
      <c r="C350" s="328" t="s">
        <v>125</v>
      </c>
      <c r="D350" s="328">
        <v>30</v>
      </c>
      <c r="E350" s="334"/>
      <c r="F350" s="334">
        <f t="shared" si="10"/>
        <v>0</v>
      </c>
      <c r="G350" s="327"/>
      <c r="H350" s="334">
        <f t="shared" si="11"/>
        <v>0</v>
      </c>
      <c r="I350" s="341"/>
    </row>
    <row r="351" spans="1:9" ht="17.25" thickBot="1">
      <c r="A351" s="328">
        <v>346</v>
      </c>
      <c r="B351" s="338" t="s">
        <v>889</v>
      </c>
      <c r="C351" s="328" t="s">
        <v>125</v>
      </c>
      <c r="D351" s="328">
        <v>20</v>
      </c>
      <c r="E351" s="334"/>
      <c r="F351" s="334">
        <f t="shared" si="10"/>
        <v>0</v>
      </c>
      <c r="G351" s="327"/>
      <c r="H351" s="334">
        <f t="shared" si="11"/>
        <v>0</v>
      </c>
      <c r="I351" s="341"/>
    </row>
    <row r="352" spans="1:9" ht="17.25" thickBot="1">
      <c r="A352" s="328">
        <v>347</v>
      </c>
      <c r="B352" s="338" t="s">
        <v>888</v>
      </c>
      <c r="C352" s="328" t="s">
        <v>125</v>
      </c>
      <c r="D352" s="328">
        <v>20</v>
      </c>
      <c r="E352" s="334"/>
      <c r="F352" s="334">
        <f t="shared" si="10"/>
        <v>0</v>
      </c>
      <c r="G352" s="327"/>
      <c r="H352" s="334">
        <f t="shared" si="11"/>
        <v>0</v>
      </c>
      <c r="I352" s="341"/>
    </row>
    <row r="353" spans="1:9" ht="17.25" thickBot="1">
      <c r="A353" s="328">
        <v>348</v>
      </c>
      <c r="B353" s="338" t="s">
        <v>650</v>
      </c>
      <c r="C353" s="328" t="s">
        <v>155</v>
      </c>
      <c r="D353" s="328">
        <v>20</v>
      </c>
      <c r="E353" s="334"/>
      <c r="F353" s="334">
        <f t="shared" si="10"/>
        <v>0</v>
      </c>
      <c r="G353" s="327"/>
      <c r="H353" s="334">
        <f t="shared" si="11"/>
        <v>0</v>
      </c>
      <c r="I353" s="341"/>
    </row>
    <row r="354" spans="1:9" ht="17.25" thickBot="1">
      <c r="A354" s="328">
        <v>349</v>
      </c>
      <c r="B354" s="338" t="s">
        <v>811</v>
      </c>
      <c r="C354" s="328" t="s">
        <v>155</v>
      </c>
      <c r="D354" s="328">
        <v>10</v>
      </c>
      <c r="E354" s="334"/>
      <c r="F354" s="334">
        <f t="shared" si="10"/>
        <v>0</v>
      </c>
      <c r="G354" s="327"/>
      <c r="H354" s="334">
        <f t="shared" si="11"/>
        <v>0</v>
      </c>
      <c r="I354" s="341"/>
    </row>
    <row r="355" spans="1:9" ht="17.25" thickBot="1">
      <c r="A355" s="328">
        <v>350</v>
      </c>
      <c r="B355" s="338" t="s">
        <v>641</v>
      </c>
      <c r="C355" s="328" t="s">
        <v>155</v>
      </c>
      <c r="D355" s="328">
        <v>10</v>
      </c>
      <c r="E355" s="334"/>
      <c r="F355" s="334">
        <f t="shared" si="10"/>
        <v>0</v>
      </c>
      <c r="G355" s="327"/>
      <c r="H355" s="334">
        <f t="shared" si="11"/>
        <v>0</v>
      </c>
      <c r="I355" s="341"/>
    </row>
    <row r="356" spans="1:9" ht="17.25" thickBot="1">
      <c r="A356" s="328">
        <v>351</v>
      </c>
      <c r="B356" s="338" t="s">
        <v>1289</v>
      </c>
      <c r="C356" s="336" t="s">
        <v>155</v>
      </c>
      <c r="D356" s="328">
        <v>25</v>
      </c>
      <c r="E356" s="334"/>
      <c r="F356" s="334">
        <f t="shared" si="10"/>
        <v>0</v>
      </c>
      <c r="G356" s="327"/>
      <c r="H356" s="334">
        <f t="shared" si="11"/>
        <v>0</v>
      </c>
      <c r="I356" s="344"/>
    </row>
    <row r="357" spans="1:9" ht="17.25" thickBot="1">
      <c r="A357" s="328">
        <v>352</v>
      </c>
      <c r="B357" s="338" t="s">
        <v>1055</v>
      </c>
      <c r="C357" s="328" t="s">
        <v>155</v>
      </c>
      <c r="D357" s="328">
        <v>20</v>
      </c>
      <c r="E357" s="334"/>
      <c r="F357" s="334">
        <f t="shared" si="10"/>
        <v>0</v>
      </c>
      <c r="G357" s="327"/>
      <c r="H357" s="334">
        <f t="shared" si="11"/>
        <v>0</v>
      </c>
      <c r="I357" s="341"/>
    </row>
    <row r="358" spans="1:9" ht="17.25" thickBot="1">
      <c r="A358" s="328">
        <v>353</v>
      </c>
      <c r="B358" s="338" t="s">
        <v>1188</v>
      </c>
      <c r="C358" s="328" t="s">
        <v>125</v>
      </c>
      <c r="D358" s="328">
        <v>136</v>
      </c>
      <c r="E358" s="334"/>
      <c r="F358" s="334">
        <f t="shared" si="10"/>
        <v>0</v>
      </c>
      <c r="G358" s="327"/>
      <c r="H358" s="334">
        <f t="shared" si="11"/>
        <v>0</v>
      </c>
      <c r="I358" s="341"/>
    </row>
    <row r="359" spans="1:9" ht="17.25" thickBot="1">
      <c r="A359" s="328">
        <v>354</v>
      </c>
      <c r="B359" s="338" t="s">
        <v>648</v>
      </c>
      <c r="C359" s="328" t="s">
        <v>125</v>
      </c>
      <c r="D359" s="328">
        <v>150</v>
      </c>
      <c r="E359" s="334"/>
      <c r="F359" s="334">
        <f t="shared" si="10"/>
        <v>0</v>
      </c>
      <c r="G359" s="327"/>
      <c r="H359" s="334">
        <f t="shared" si="11"/>
        <v>0</v>
      </c>
      <c r="I359" s="341"/>
    </row>
    <row r="360" spans="1:9" ht="17.25" customHeight="1" thickBot="1">
      <c r="A360" s="328">
        <v>355</v>
      </c>
      <c r="B360" s="338" t="s">
        <v>54</v>
      </c>
      <c r="C360" s="328" t="s">
        <v>125</v>
      </c>
      <c r="D360" s="328">
        <v>310</v>
      </c>
      <c r="E360" s="334"/>
      <c r="F360" s="334">
        <f t="shared" si="10"/>
        <v>0</v>
      </c>
      <c r="G360" s="327"/>
      <c r="H360" s="334">
        <f t="shared" si="11"/>
        <v>0</v>
      </c>
      <c r="I360" s="341"/>
    </row>
    <row r="361" spans="1:9" ht="17.25" customHeight="1" thickBot="1">
      <c r="A361" s="328">
        <v>356</v>
      </c>
      <c r="B361" s="338" t="s">
        <v>1137</v>
      </c>
      <c r="C361" s="328" t="s">
        <v>155</v>
      </c>
      <c r="D361" s="328">
        <v>10</v>
      </c>
      <c r="E361" s="334"/>
      <c r="F361" s="334">
        <f t="shared" si="10"/>
        <v>0</v>
      </c>
      <c r="G361" s="327"/>
      <c r="H361" s="334">
        <f t="shared" si="11"/>
        <v>0</v>
      </c>
      <c r="I361" s="341"/>
    </row>
    <row r="362" spans="1:9" ht="17.25" customHeight="1" thickBot="1">
      <c r="A362" s="328">
        <v>357</v>
      </c>
      <c r="B362" s="338" t="s">
        <v>660</v>
      </c>
      <c r="C362" s="328" t="s">
        <v>125</v>
      </c>
      <c r="D362" s="328">
        <v>10</v>
      </c>
      <c r="E362" s="334"/>
      <c r="F362" s="334">
        <f t="shared" si="10"/>
        <v>0</v>
      </c>
      <c r="G362" s="327"/>
      <c r="H362" s="334">
        <f t="shared" si="11"/>
        <v>0</v>
      </c>
      <c r="I362" s="341"/>
    </row>
    <row r="363" spans="1:9" ht="17.25" customHeight="1" thickBot="1">
      <c r="A363" s="328">
        <v>358</v>
      </c>
      <c r="B363" s="207" t="s">
        <v>1302</v>
      </c>
      <c r="C363" s="328" t="s">
        <v>125</v>
      </c>
      <c r="D363" s="328">
        <v>10</v>
      </c>
      <c r="E363" s="334"/>
      <c r="F363" s="334">
        <f t="shared" si="10"/>
        <v>0</v>
      </c>
      <c r="G363" s="327"/>
      <c r="H363" s="334">
        <f t="shared" si="11"/>
        <v>0</v>
      </c>
      <c r="I363" s="341"/>
    </row>
    <row r="364" spans="1:9" ht="17.25" customHeight="1" thickBot="1">
      <c r="A364" s="328">
        <v>359</v>
      </c>
      <c r="B364" s="338" t="s">
        <v>661</v>
      </c>
      <c r="C364" s="328" t="s">
        <v>125</v>
      </c>
      <c r="D364" s="328">
        <v>20</v>
      </c>
      <c r="E364" s="334"/>
      <c r="F364" s="334">
        <f t="shared" si="10"/>
        <v>0</v>
      </c>
      <c r="G364" s="327"/>
      <c r="H364" s="334">
        <f t="shared" si="11"/>
        <v>0</v>
      </c>
      <c r="I364" s="341"/>
    </row>
    <row r="365" spans="1:9" ht="17.25" customHeight="1" thickBot="1">
      <c r="A365" s="328">
        <v>360</v>
      </c>
      <c r="B365" s="338" t="s">
        <v>662</v>
      </c>
      <c r="C365" s="328" t="s">
        <v>125</v>
      </c>
      <c r="D365" s="328">
        <v>90</v>
      </c>
      <c r="E365" s="334"/>
      <c r="F365" s="334">
        <f t="shared" si="10"/>
        <v>0</v>
      </c>
      <c r="G365" s="327"/>
      <c r="H365" s="334">
        <f t="shared" si="11"/>
        <v>0</v>
      </c>
      <c r="I365" s="341"/>
    </row>
    <row r="366" spans="1:9" ht="17.25" customHeight="1" thickBot="1">
      <c r="A366" s="328">
        <v>361</v>
      </c>
      <c r="B366" s="338" t="s">
        <v>812</v>
      </c>
      <c r="C366" s="328" t="s">
        <v>125</v>
      </c>
      <c r="D366" s="328">
        <v>10</v>
      </c>
      <c r="E366" s="334"/>
      <c r="F366" s="334">
        <f t="shared" si="10"/>
        <v>0</v>
      </c>
      <c r="G366" s="327"/>
      <c r="H366" s="334">
        <f t="shared" si="11"/>
        <v>0</v>
      </c>
      <c r="I366" s="341"/>
    </row>
    <row r="367" spans="1:9" ht="17.25" customHeight="1" thickBot="1">
      <c r="A367" s="328">
        <v>362</v>
      </c>
      <c r="B367" s="338" t="s">
        <v>666</v>
      </c>
      <c r="C367" s="328" t="s">
        <v>125</v>
      </c>
      <c r="D367" s="328">
        <v>2</v>
      </c>
      <c r="E367" s="334"/>
      <c r="F367" s="334">
        <f t="shared" si="10"/>
        <v>0</v>
      </c>
      <c r="G367" s="327"/>
      <c r="H367" s="334">
        <f t="shared" si="11"/>
        <v>0</v>
      </c>
      <c r="I367" s="341"/>
    </row>
    <row r="368" spans="1:9" ht="17.25" customHeight="1" thickBot="1">
      <c r="A368" s="328">
        <v>363</v>
      </c>
      <c r="B368" s="338" t="s">
        <v>667</v>
      </c>
      <c r="C368" s="328" t="s">
        <v>125</v>
      </c>
      <c r="D368" s="328">
        <v>130</v>
      </c>
      <c r="E368" s="334"/>
      <c r="F368" s="334">
        <f t="shared" si="10"/>
        <v>0</v>
      </c>
      <c r="G368" s="327"/>
      <c r="H368" s="334">
        <f t="shared" si="11"/>
        <v>0</v>
      </c>
      <c r="I368" s="341"/>
    </row>
    <row r="369" spans="1:9" ht="17.25" customHeight="1" thickBot="1">
      <c r="A369" s="328">
        <v>364</v>
      </c>
      <c r="B369" s="338" t="s">
        <v>665</v>
      </c>
      <c r="C369" s="328" t="s">
        <v>125</v>
      </c>
      <c r="D369" s="328">
        <v>10</v>
      </c>
      <c r="E369" s="334"/>
      <c r="F369" s="334">
        <f t="shared" si="10"/>
        <v>0</v>
      </c>
      <c r="G369" s="327"/>
      <c r="H369" s="334">
        <f t="shared" si="11"/>
        <v>0</v>
      </c>
      <c r="I369" s="341"/>
    </row>
    <row r="370" spans="1:9" ht="17.25" customHeight="1" thickBot="1">
      <c r="A370" s="328">
        <v>365</v>
      </c>
      <c r="B370" s="338" t="s">
        <v>663</v>
      </c>
      <c r="C370" s="328" t="s">
        <v>125</v>
      </c>
      <c r="D370" s="328">
        <v>10</v>
      </c>
      <c r="E370" s="334"/>
      <c r="F370" s="334">
        <f t="shared" si="10"/>
        <v>0</v>
      </c>
      <c r="G370" s="327"/>
      <c r="H370" s="334">
        <f t="shared" si="11"/>
        <v>0</v>
      </c>
      <c r="I370" s="341"/>
    </row>
    <row r="371" spans="1:9" ht="17.25" customHeight="1" thickBot="1">
      <c r="A371" s="328">
        <v>366</v>
      </c>
      <c r="B371" s="338" t="s">
        <v>1121</v>
      </c>
      <c r="C371" s="328" t="s">
        <v>280</v>
      </c>
      <c r="D371" s="328">
        <v>10</v>
      </c>
      <c r="E371" s="334"/>
      <c r="F371" s="334">
        <f t="shared" si="10"/>
        <v>0</v>
      </c>
      <c r="G371" s="327"/>
      <c r="H371" s="334">
        <f t="shared" si="11"/>
        <v>0</v>
      </c>
      <c r="I371" s="341"/>
    </row>
    <row r="372" spans="1:9" ht="17.25" customHeight="1" thickBot="1">
      <c r="A372" s="328">
        <v>367</v>
      </c>
      <c r="B372" s="338" t="s">
        <v>1189</v>
      </c>
      <c r="C372" s="328" t="s">
        <v>280</v>
      </c>
      <c r="D372" s="328">
        <v>10</v>
      </c>
      <c r="E372" s="334"/>
      <c r="F372" s="334">
        <f t="shared" si="10"/>
        <v>0</v>
      </c>
      <c r="G372" s="327"/>
      <c r="H372" s="334">
        <f t="shared" si="11"/>
        <v>0</v>
      </c>
      <c r="I372" s="341"/>
    </row>
    <row r="373" spans="1:9" ht="17.25" customHeight="1" thickBot="1">
      <c r="A373" s="328">
        <v>368</v>
      </c>
      <c r="B373" s="338" t="s">
        <v>657</v>
      </c>
      <c r="C373" s="328" t="s">
        <v>280</v>
      </c>
      <c r="D373" s="328">
        <v>50</v>
      </c>
      <c r="E373" s="334"/>
      <c r="F373" s="334">
        <f t="shared" si="10"/>
        <v>0</v>
      </c>
      <c r="G373" s="327"/>
      <c r="H373" s="334">
        <f t="shared" si="11"/>
        <v>0</v>
      </c>
      <c r="I373" s="341"/>
    </row>
    <row r="374" spans="1:9" ht="17.25" customHeight="1" thickBot="1">
      <c r="A374" s="328">
        <v>369</v>
      </c>
      <c r="B374" s="338" t="s">
        <v>1094</v>
      </c>
      <c r="C374" s="328" t="s">
        <v>280</v>
      </c>
      <c r="D374" s="328">
        <v>10</v>
      </c>
      <c r="E374" s="334"/>
      <c r="F374" s="334">
        <f t="shared" si="10"/>
        <v>0</v>
      </c>
      <c r="G374" s="327"/>
      <c r="H374" s="334">
        <f t="shared" si="11"/>
        <v>0</v>
      </c>
      <c r="I374" s="341"/>
    </row>
    <row r="375" spans="1:9" ht="17.25" customHeight="1" thickBot="1">
      <c r="A375" s="328">
        <v>370</v>
      </c>
      <c r="B375" s="338" t="s">
        <v>1327</v>
      </c>
      <c r="C375" s="336" t="s">
        <v>280</v>
      </c>
      <c r="D375" s="328">
        <v>10</v>
      </c>
      <c r="E375" s="334"/>
      <c r="F375" s="334">
        <f t="shared" si="10"/>
        <v>0</v>
      </c>
      <c r="G375" s="327"/>
      <c r="H375" s="334">
        <f t="shared" si="11"/>
        <v>0</v>
      </c>
      <c r="I375" s="344"/>
    </row>
    <row r="376" spans="1:9" ht="17.25" customHeight="1" thickBot="1">
      <c r="A376" s="328">
        <v>371</v>
      </c>
      <c r="B376" s="338" t="s">
        <v>664</v>
      </c>
      <c r="C376" s="328" t="s">
        <v>125</v>
      </c>
      <c r="D376" s="328">
        <v>10</v>
      </c>
      <c r="E376" s="334"/>
      <c r="F376" s="334">
        <f t="shared" si="10"/>
        <v>0</v>
      </c>
      <c r="G376" s="327"/>
      <c r="H376" s="334">
        <f t="shared" si="11"/>
        <v>0</v>
      </c>
      <c r="I376" s="341"/>
    </row>
    <row r="377" spans="1:9" ht="17.25" customHeight="1" thickBot="1">
      <c r="A377" s="328">
        <v>372</v>
      </c>
      <c r="B377" s="338" t="s">
        <v>1190</v>
      </c>
      <c r="C377" s="328" t="s">
        <v>280</v>
      </c>
      <c r="D377" s="328">
        <v>20</v>
      </c>
      <c r="E377" s="339"/>
      <c r="F377" s="334">
        <f t="shared" si="10"/>
        <v>0</v>
      </c>
      <c r="G377" s="327"/>
      <c r="H377" s="334">
        <f t="shared" si="11"/>
        <v>0</v>
      </c>
      <c r="I377" s="341"/>
    </row>
    <row r="378" spans="1:9" ht="17.25" customHeight="1" thickBot="1">
      <c r="A378" s="328">
        <v>373</v>
      </c>
      <c r="B378" s="338" t="s">
        <v>1405</v>
      </c>
      <c r="C378" s="328" t="s">
        <v>280</v>
      </c>
      <c r="D378" s="328">
        <v>20</v>
      </c>
      <c r="E378" s="339"/>
      <c r="F378" s="334">
        <f t="shared" si="10"/>
        <v>0</v>
      </c>
      <c r="G378" s="327"/>
      <c r="H378" s="334">
        <f t="shared" si="11"/>
        <v>0</v>
      </c>
      <c r="I378" s="341"/>
    </row>
    <row r="379" spans="1:9" ht="17.25" customHeight="1" thickBot="1">
      <c r="A379" s="328">
        <v>374</v>
      </c>
      <c r="B379" s="338" t="s">
        <v>1312</v>
      </c>
      <c r="C379" s="328" t="s">
        <v>125</v>
      </c>
      <c r="D379" s="328">
        <v>10</v>
      </c>
      <c r="E379" s="339"/>
      <c r="F379" s="334">
        <f t="shared" si="10"/>
        <v>0</v>
      </c>
      <c r="G379" s="327"/>
      <c r="H379" s="334">
        <f t="shared" si="11"/>
        <v>0</v>
      </c>
      <c r="I379" s="341"/>
    </row>
    <row r="380" spans="1:9" ht="17.25" customHeight="1" thickBot="1">
      <c r="A380" s="328">
        <v>375</v>
      </c>
      <c r="B380" s="338" t="s">
        <v>1472</v>
      </c>
      <c r="C380" s="328" t="s">
        <v>125</v>
      </c>
      <c r="D380" s="328">
        <v>5</v>
      </c>
      <c r="E380" s="339"/>
      <c r="F380" s="334">
        <f>D380*E380</f>
        <v>0</v>
      </c>
      <c r="G380" s="327"/>
      <c r="H380" s="334">
        <f>F380*(1+G380)</f>
        <v>0</v>
      </c>
      <c r="I380" s="341"/>
    </row>
    <row r="381" spans="1:9" ht="17.25" customHeight="1" thickBot="1">
      <c r="A381" s="328">
        <v>376</v>
      </c>
      <c r="B381" s="338" t="s">
        <v>1473</v>
      </c>
      <c r="C381" s="328" t="s">
        <v>125</v>
      </c>
      <c r="D381" s="328">
        <v>5</v>
      </c>
      <c r="E381" s="339"/>
      <c r="F381" s="334">
        <f>D381*E381</f>
        <v>0</v>
      </c>
      <c r="G381" s="327"/>
      <c r="H381" s="334">
        <f>F381*(1+G381)</f>
        <v>0</v>
      </c>
      <c r="I381" s="341"/>
    </row>
    <row r="382" spans="1:9" ht="17.25" customHeight="1" thickBot="1">
      <c r="A382" s="328">
        <v>377</v>
      </c>
      <c r="B382" s="338" t="s">
        <v>1474</v>
      </c>
      <c r="C382" s="328" t="s">
        <v>125</v>
      </c>
      <c r="D382" s="328">
        <v>5</v>
      </c>
      <c r="E382" s="339"/>
      <c r="F382" s="334">
        <f>D382*E382</f>
        <v>0</v>
      </c>
      <c r="G382" s="327"/>
      <c r="H382" s="334">
        <f>F382*(1+G382)</f>
        <v>0</v>
      </c>
      <c r="I382" s="341"/>
    </row>
    <row r="383" spans="1:9" ht="17.25" customHeight="1" thickBot="1">
      <c r="A383" s="328">
        <v>378</v>
      </c>
      <c r="B383" s="338" t="s">
        <v>1329</v>
      </c>
      <c r="C383" s="328" t="s">
        <v>125</v>
      </c>
      <c r="D383" s="328">
        <v>10</v>
      </c>
      <c r="E383" s="339"/>
      <c r="F383" s="334">
        <f t="shared" si="10"/>
        <v>0</v>
      </c>
      <c r="G383" s="327"/>
      <c r="H383" s="334">
        <f t="shared" si="11"/>
        <v>0</v>
      </c>
      <c r="I383" s="341"/>
    </row>
    <row r="384" spans="1:9" ht="17.25" customHeight="1" thickBot="1">
      <c r="A384" s="328">
        <v>379</v>
      </c>
      <c r="B384" s="338" t="s">
        <v>1349</v>
      </c>
      <c r="C384" s="328" t="s">
        <v>280</v>
      </c>
      <c r="D384" s="328">
        <v>24</v>
      </c>
      <c r="E384" s="339"/>
      <c r="F384" s="334">
        <f t="shared" si="10"/>
        <v>0</v>
      </c>
      <c r="G384" s="327"/>
      <c r="H384" s="334">
        <f t="shared" si="11"/>
        <v>0</v>
      </c>
      <c r="I384" s="341"/>
    </row>
    <row r="385" spans="1:9" ht="17.25" customHeight="1" thickBot="1">
      <c r="A385" s="328">
        <v>380</v>
      </c>
      <c r="B385" s="338" t="s">
        <v>1353</v>
      </c>
      <c r="C385" s="328" t="s">
        <v>280</v>
      </c>
      <c r="D385" s="328">
        <v>24</v>
      </c>
      <c r="E385" s="339"/>
      <c r="F385" s="334">
        <f t="shared" si="10"/>
        <v>0</v>
      </c>
      <c r="G385" s="327"/>
      <c r="H385" s="334">
        <f t="shared" si="11"/>
        <v>0</v>
      </c>
      <c r="I385" s="341"/>
    </row>
    <row r="386" spans="1:9" ht="17.25" customHeight="1" thickBot="1">
      <c r="A386" s="328">
        <v>381</v>
      </c>
      <c r="B386" s="338" t="s">
        <v>1319</v>
      </c>
      <c r="C386" s="328" t="s">
        <v>280</v>
      </c>
      <c r="D386" s="328">
        <v>10</v>
      </c>
      <c r="E386" s="339"/>
      <c r="F386" s="334">
        <f t="shared" si="10"/>
        <v>0</v>
      </c>
      <c r="G386" s="327"/>
      <c r="H386" s="334">
        <f t="shared" si="11"/>
        <v>0</v>
      </c>
      <c r="I386" s="341"/>
    </row>
    <row r="387" spans="1:9" ht="17.25" customHeight="1" thickBot="1">
      <c r="A387" s="328">
        <v>382</v>
      </c>
      <c r="B387" s="338" t="s">
        <v>1383</v>
      </c>
      <c r="C387" s="328" t="s">
        <v>280</v>
      </c>
      <c r="D387" s="328">
        <v>30</v>
      </c>
      <c r="E387" s="339"/>
      <c r="F387" s="334">
        <f t="shared" si="10"/>
        <v>0</v>
      </c>
      <c r="G387" s="327"/>
      <c r="H387" s="334">
        <f t="shared" si="11"/>
        <v>0</v>
      </c>
      <c r="I387" s="341"/>
    </row>
    <row r="388" spans="1:9" ht="32.25" customHeight="1" thickBot="1">
      <c r="A388" s="328">
        <v>383</v>
      </c>
      <c r="B388" s="138" t="s">
        <v>1356</v>
      </c>
      <c r="C388" s="328" t="s">
        <v>280</v>
      </c>
      <c r="D388" s="328">
        <v>12</v>
      </c>
      <c r="E388" s="339"/>
      <c r="F388" s="334">
        <f t="shared" si="10"/>
        <v>0</v>
      </c>
      <c r="G388" s="327"/>
      <c r="H388" s="334">
        <f t="shared" si="11"/>
        <v>0</v>
      </c>
      <c r="I388" s="341"/>
    </row>
    <row r="389" spans="1:9" ht="32.25" customHeight="1" thickBot="1">
      <c r="A389" s="328">
        <v>384</v>
      </c>
      <c r="B389" s="66" t="s">
        <v>1404</v>
      </c>
      <c r="C389" s="328" t="s">
        <v>280</v>
      </c>
      <c r="D389" s="328">
        <v>20</v>
      </c>
      <c r="E389" s="339"/>
      <c r="F389" s="334">
        <f t="shared" si="10"/>
        <v>0</v>
      </c>
      <c r="G389" s="327"/>
      <c r="H389" s="334">
        <f t="shared" si="11"/>
        <v>0</v>
      </c>
      <c r="I389" s="341"/>
    </row>
    <row r="390" spans="1:9" ht="17.25" thickBot="1">
      <c r="A390" s="328">
        <v>385</v>
      </c>
      <c r="B390" s="138" t="s">
        <v>1056</v>
      </c>
      <c r="C390" s="328" t="s">
        <v>125</v>
      </c>
      <c r="D390" s="328">
        <v>10</v>
      </c>
      <c r="E390" s="334"/>
      <c r="F390" s="334">
        <f t="shared" si="10"/>
        <v>0</v>
      </c>
      <c r="G390" s="327"/>
      <c r="H390" s="334">
        <f t="shared" si="11"/>
        <v>0</v>
      </c>
      <c r="I390" s="341"/>
    </row>
    <row r="391" spans="1:9" ht="15" customHeight="1" thickBot="1">
      <c r="A391" s="528" t="s">
        <v>1475</v>
      </c>
      <c r="B391" s="528"/>
      <c r="C391" s="528"/>
      <c r="D391" s="528"/>
      <c r="E391" s="528"/>
      <c r="F391" s="346">
        <f>SUM(F6:F390)</f>
        <v>0</v>
      </c>
      <c r="G391" s="347" t="s">
        <v>462</v>
      </c>
      <c r="H391" s="346">
        <f>SUM(H6:H390)</f>
        <v>0</v>
      </c>
      <c r="I391" s="348"/>
    </row>
    <row r="392" spans="1:9" ht="15" customHeight="1">
      <c r="A392" s="349"/>
      <c r="B392" s="349"/>
      <c r="C392" s="349"/>
      <c r="D392" s="349"/>
      <c r="E392" s="349"/>
      <c r="F392" s="350"/>
      <c r="G392" s="349"/>
      <c r="H392" s="349"/>
      <c r="I392" s="330"/>
    </row>
    <row r="393" spans="1:9" ht="15" customHeight="1">
      <c r="A393" s="529" t="s">
        <v>467</v>
      </c>
      <c r="B393" s="530"/>
      <c r="C393" s="330"/>
      <c r="D393" s="330"/>
      <c r="E393" s="330"/>
      <c r="F393" s="330"/>
      <c r="G393" s="330"/>
      <c r="H393" s="330"/>
      <c r="I393" s="330"/>
    </row>
    <row r="394" spans="1:9" ht="16.5">
      <c r="A394" s="351"/>
      <c r="B394" s="352"/>
      <c r="C394" s="352"/>
      <c r="D394" s="352"/>
      <c r="E394" s="352"/>
      <c r="F394" s="352"/>
      <c r="G394" s="352"/>
      <c r="H394" s="352"/>
      <c r="I394" s="330"/>
    </row>
    <row r="395" spans="1:9" ht="16.5">
      <c r="A395" s="525" t="s">
        <v>733</v>
      </c>
      <c r="B395" s="525"/>
      <c r="C395" s="525"/>
      <c r="D395" s="525"/>
      <c r="E395" s="525"/>
      <c r="F395" s="525"/>
      <c r="G395" s="525"/>
      <c r="H395" s="525"/>
      <c r="I395" s="330"/>
    </row>
    <row r="396" spans="1:9" ht="19.5" customHeight="1">
      <c r="A396" s="525" t="s">
        <v>752</v>
      </c>
      <c r="B396" s="525"/>
      <c r="C396" s="525"/>
      <c r="D396" s="525"/>
      <c r="E396" s="525"/>
      <c r="F396" s="525"/>
      <c r="G396" s="525"/>
      <c r="H396" s="525"/>
      <c r="I396" s="330"/>
    </row>
    <row r="397" spans="1:9" ht="19.5" customHeight="1">
      <c r="A397" s="525" t="s">
        <v>751</v>
      </c>
      <c r="B397" s="525"/>
      <c r="C397" s="525"/>
      <c r="D397" s="525"/>
      <c r="E397" s="525"/>
      <c r="F397" s="525"/>
      <c r="G397" s="525"/>
      <c r="H397" s="525"/>
      <c r="I397" s="330"/>
    </row>
    <row r="398" spans="1:9" ht="16.5">
      <c r="A398" s="525" t="s">
        <v>1224</v>
      </c>
      <c r="B398" s="525"/>
      <c r="C398" s="525"/>
      <c r="D398" s="525"/>
      <c r="E398" s="525"/>
      <c r="F398" s="525"/>
      <c r="G398" s="525"/>
      <c r="H398" s="525"/>
      <c r="I398" s="330"/>
    </row>
    <row r="399" spans="1:9" ht="16.5">
      <c r="A399" s="526" t="s">
        <v>753</v>
      </c>
      <c r="B399" s="526"/>
      <c r="C399" s="526"/>
      <c r="D399" s="526"/>
      <c r="E399" s="526"/>
      <c r="F399" s="526"/>
      <c r="G399" s="526"/>
      <c r="H399" s="526"/>
      <c r="I399" s="330"/>
    </row>
    <row r="400" spans="1:9" ht="16.5">
      <c r="A400" s="532"/>
      <c r="B400" s="532"/>
      <c r="C400" s="532"/>
      <c r="D400" s="532"/>
      <c r="E400" s="532"/>
      <c r="F400" s="532"/>
      <c r="G400" s="532"/>
      <c r="H400" s="532"/>
      <c r="I400" s="330"/>
    </row>
    <row r="401" spans="1:9" ht="16.5">
      <c r="A401" s="525" t="s">
        <v>739</v>
      </c>
      <c r="B401" s="525"/>
      <c r="C401" s="525"/>
      <c r="D401" s="525"/>
      <c r="E401" s="525"/>
      <c r="F401" s="525"/>
      <c r="G401" s="525"/>
      <c r="H401" s="525"/>
      <c r="I401" s="330"/>
    </row>
    <row r="402" spans="1:9" ht="16.5">
      <c r="A402" s="525" t="s">
        <v>890</v>
      </c>
      <c r="B402" s="525"/>
      <c r="C402" s="525"/>
      <c r="D402" s="525"/>
      <c r="E402" s="525"/>
      <c r="F402" s="525"/>
      <c r="G402" s="525"/>
      <c r="H402" s="525"/>
      <c r="I402" s="330"/>
    </row>
    <row r="403" spans="1:9" ht="16.5">
      <c r="A403" s="525" t="s">
        <v>756</v>
      </c>
      <c r="B403" s="525"/>
      <c r="C403" s="525"/>
      <c r="D403" s="525"/>
      <c r="E403" s="525"/>
      <c r="F403" s="525"/>
      <c r="G403" s="525"/>
      <c r="H403" s="525"/>
      <c r="I403" s="330"/>
    </row>
    <row r="404" spans="1:9" ht="16.5">
      <c r="A404" s="525" t="s">
        <v>891</v>
      </c>
      <c r="B404" s="525"/>
      <c r="C404" s="525"/>
      <c r="D404" s="525"/>
      <c r="E404" s="525"/>
      <c r="F404" s="525"/>
      <c r="G404" s="525"/>
      <c r="H404" s="525"/>
      <c r="I404" s="330"/>
    </row>
    <row r="405" spans="1:9" ht="16.5">
      <c r="A405" s="525" t="s">
        <v>1352</v>
      </c>
      <c r="B405" s="525"/>
      <c r="C405" s="525"/>
      <c r="D405" s="525"/>
      <c r="E405" s="525"/>
      <c r="F405" s="525"/>
      <c r="G405" s="525"/>
      <c r="H405" s="525"/>
      <c r="I405" s="330"/>
    </row>
    <row r="406" spans="1:9" ht="16.5">
      <c r="A406" s="525" t="s">
        <v>754</v>
      </c>
      <c r="B406" s="525"/>
      <c r="C406" s="525"/>
      <c r="D406" s="525"/>
      <c r="E406" s="525"/>
      <c r="F406" s="525"/>
      <c r="G406" s="525"/>
      <c r="H406" s="525"/>
      <c r="I406" s="330"/>
    </row>
    <row r="407" spans="1:9" ht="16.5">
      <c r="A407" s="525" t="s">
        <v>892</v>
      </c>
      <c r="B407" s="525"/>
      <c r="C407" s="525"/>
      <c r="D407" s="525"/>
      <c r="E407" s="525"/>
      <c r="F407" s="525"/>
      <c r="G407" s="525"/>
      <c r="H407" s="525"/>
      <c r="I407" s="330"/>
    </row>
    <row r="408" spans="1:9" ht="16.5">
      <c r="A408" s="525" t="s">
        <v>893</v>
      </c>
      <c r="B408" s="525"/>
      <c r="C408" s="525"/>
      <c r="D408" s="525"/>
      <c r="E408" s="525"/>
      <c r="F408" s="525"/>
      <c r="G408" s="525"/>
      <c r="H408" s="525"/>
      <c r="I408" s="330"/>
    </row>
    <row r="409" spans="1:9" ht="16.5">
      <c r="A409" s="531" t="s">
        <v>894</v>
      </c>
      <c r="B409" s="531"/>
      <c r="C409" s="531"/>
      <c r="D409" s="531"/>
      <c r="E409" s="531"/>
      <c r="F409" s="531"/>
      <c r="G409" s="531"/>
      <c r="H409" s="531"/>
      <c r="I409" s="330"/>
    </row>
    <row r="410" spans="1:9" ht="16.5">
      <c r="A410" s="525"/>
      <c r="B410" s="525"/>
      <c r="C410" s="525"/>
      <c r="D410" s="525"/>
      <c r="E410" s="525"/>
      <c r="F410" s="525"/>
      <c r="G410" s="525"/>
      <c r="H410" s="525"/>
      <c r="I410" s="330"/>
    </row>
    <row r="411" spans="1:9" ht="16.5">
      <c r="A411" s="534" t="s">
        <v>736</v>
      </c>
      <c r="B411" s="534"/>
      <c r="C411" s="534"/>
      <c r="D411" s="534"/>
      <c r="E411" s="534"/>
      <c r="F411" s="534"/>
      <c r="G411" s="534"/>
      <c r="H411" s="534"/>
      <c r="I411" s="330"/>
    </row>
    <row r="412" spans="1:9" ht="16.5">
      <c r="A412" s="533" t="s">
        <v>895</v>
      </c>
      <c r="B412" s="533"/>
      <c r="C412" s="533"/>
      <c r="D412" s="533"/>
      <c r="E412" s="533"/>
      <c r="F412" s="533"/>
      <c r="G412" s="533"/>
      <c r="H412" s="533"/>
      <c r="I412" s="330"/>
    </row>
    <row r="413" spans="1:9" ht="16.5">
      <c r="A413" s="533" t="s">
        <v>755</v>
      </c>
      <c r="B413" s="533"/>
      <c r="C413" s="533"/>
      <c r="D413" s="533"/>
      <c r="E413" s="533"/>
      <c r="F413" s="533"/>
      <c r="G413" s="533"/>
      <c r="H413" s="533"/>
      <c r="I413" s="330"/>
    </row>
    <row r="414" spans="1:9" ht="16.5">
      <c r="A414" s="535" t="s">
        <v>896</v>
      </c>
      <c r="B414" s="535"/>
      <c r="C414" s="535"/>
      <c r="D414" s="535"/>
      <c r="E414" s="535"/>
      <c r="F414" s="535"/>
      <c r="G414" s="535"/>
      <c r="H414" s="535"/>
      <c r="I414" s="330"/>
    </row>
    <row r="415" spans="1:9" ht="16.5">
      <c r="A415" s="533"/>
      <c r="B415" s="533"/>
      <c r="C415" s="533"/>
      <c r="D415" s="533"/>
      <c r="E415" s="533"/>
      <c r="F415" s="533"/>
      <c r="G415" s="533"/>
      <c r="H415" s="533"/>
      <c r="I415" s="330"/>
    </row>
    <row r="416" spans="1:9" ht="12.75">
      <c r="A416" s="298"/>
      <c r="B416" s="298"/>
      <c r="C416" s="298"/>
      <c r="D416" s="298"/>
      <c r="E416" s="298"/>
      <c r="F416" s="298"/>
      <c r="G416" s="298"/>
      <c r="H416" s="298"/>
      <c r="I416" s="298"/>
    </row>
    <row r="417" spans="1:9" ht="12.75">
      <c r="A417" s="298"/>
      <c r="B417" s="298"/>
      <c r="C417" s="298"/>
      <c r="D417" s="298"/>
      <c r="E417" s="298"/>
      <c r="F417" s="298"/>
      <c r="G417" s="298"/>
      <c r="H417" s="298"/>
      <c r="I417" s="298"/>
    </row>
  </sheetData>
  <sheetProtection/>
  <mergeCells count="24">
    <mergeCell ref="A415:H415"/>
    <mergeCell ref="A396:H396"/>
    <mergeCell ref="A413:H413"/>
    <mergeCell ref="A410:H410"/>
    <mergeCell ref="A411:H411"/>
    <mergeCell ref="A412:H412"/>
    <mergeCell ref="A414:H414"/>
    <mergeCell ref="A404:H404"/>
    <mergeCell ref="A405:H405"/>
    <mergeCell ref="A406:H406"/>
    <mergeCell ref="A407:H407"/>
    <mergeCell ref="A408:H408"/>
    <mergeCell ref="A409:H409"/>
    <mergeCell ref="A400:H400"/>
    <mergeCell ref="A401:H401"/>
    <mergeCell ref="A402:H402"/>
    <mergeCell ref="A403:H403"/>
    <mergeCell ref="A395:H395"/>
    <mergeCell ref="A398:H398"/>
    <mergeCell ref="A397:H397"/>
    <mergeCell ref="A399:H399"/>
    <mergeCell ref="H1:I1"/>
    <mergeCell ref="A391:E391"/>
    <mergeCell ref="A393:B393"/>
  </mergeCells>
  <printOptions horizontalCentered="1"/>
  <pageMargins left="0.2362204724409449" right="0.2362204724409449" top="0.15748031496062992" bottom="0.15748031496062992" header="0" footer="0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90" zoomScaleSheetLayoutView="90" zoomScalePageLayoutView="0" workbookViewId="0" topLeftCell="A1">
      <selection activeCell="A22" sqref="A22:IV23"/>
    </sheetView>
  </sheetViews>
  <sheetFormatPr defaultColWidth="9.140625" defaultRowHeight="12.75"/>
  <cols>
    <col min="1" max="1" width="6.00390625" style="6" customWidth="1"/>
    <col min="2" max="2" width="48.140625" style="6" customWidth="1"/>
    <col min="3" max="4" width="9.140625" style="6" customWidth="1"/>
    <col min="5" max="5" width="12.140625" style="6" customWidth="1"/>
    <col min="6" max="6" width="14.00390625" style="6" customWidth="1"/>
    <col min="7" max="7" width="9.140625" style="6" customWidth="1"/>
    <col min="8" max="8" width="13.140625" style="6" customWidth="1"/>
    <col min="9" max="9" width="20.7109375" style="6" customWidth="1"/>
    <col min="10" max="16384" width="9.140625" style="6" customWidth="1"/>
  </cols>
  <sheetData>
    <row r="1" spans="1:9" ht="16.5">
      <c r="A1" s="114"/>
      <c r="B1" s="115"/>
      <c r="H1" s="563" t="s">
        <v>1486</v>
      </c>
      <c r="I1" s="563"/>
    </row>
    <row r="2" spans="1:8" s="96" customFormat="1" ht="15.75">
      <c r="A2" s="95" t="s">
        <v>820</v>
      </c>
      <c r="B2" s="95"/>
      <c r="D2" s="100"/>
      <c r="E2" s="100"/>
      <c r="F2" s="100"/>
      <c r="G2" s="100"/>
      <c r="H2" s="100"/>
    </row>
    <row r="3" ht="17.25" thickBot="1">
      <c r="A3" s="11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4">
        <v>1</v>
      </c>
      <c r="B6" s="5" t="s">
        <v>66</v>
      </c>
      <c r="C6" s="4" t="s">
        <v>155</v>
      </c>
      <c r="D6" s="4">
        <v>100</v>
      </c>
      <c r="E6" s="27"/>
      <c r="F6" s="27">
        <f aca="true" t="shared" si="0" ref="F6:F20">(D6*E6)</f>
        <v>0</v>
      </c>
      <c r="G6" s="13"/>
      <c r="H6" s="28">
        <f aca="true" t="shared" si="1" ref="H6:H20">(F6*G6)+F6</f>
        <v>0</v>
      </c>
      <c r="I6" s="70"/>
    </row>
    <row r="7" spans="1:9" ht="17.25" thickBot="1">
      <c r="A7" s="4">
        <v>2</v>
      </c>
      <c r="B7" s="5" t="s">
        <v>162</v>
      </c>
      <c r="C7" s="4" t="s">
        <v>155</v>
      </c>
      <c r="D7" s="4">
        <v>1000</v>
      </c>
      <c r="E7" s="27"/>
      <c r="F7" s="27">
        <f t="shared" si="0"/>
        <v>0</v>
      </c>
      <c r="G7" s="13"/>
      <c r="H7" s="28">
        <f t="shared" si="1"/>
        <v>0</v>
      </c>
      <c r="I7" s="70"/>
    </row>
    <row r="8" spans="1:9" ht="17.25" thickBot="1">
      <c r="A8" s="4">
        <v>3</v>
      </c>
      <c r="B8" s="5" t="s">
        <v>406</v>
      </c>
      <c r="C8" s="4" t="s">
        <v>155</v>
      </c>
      <c r="D8" s="4">
        <v>4200</v>
      </c>
      <c r="E8" s="27"/>
      <c r="F8" s="27">
        <f t="shared" si="0"/>
        <v>0</v>
      </c>
      <c r="G8" s="13"/>
      <c r="H8" s="28">
        <f t="shared" si="1"/>
        <v>0</v>
      </c>
      <c r="I8" s="70"/>
    </row>
    <row r="9" spans="1:9" ht="17.25" thickBot="1">
      <c r="A9" s="4">
        <v>4</v>
      </c>
      <c r="B9" s="5" t="s">
        <v>407</v>
      </c>
      <c r="C9" s="4" t="s">
        <v>125</v>
      </c>
      <c r="D9" s="4">
        <v>20</v>
      </c>
      <c r="E9" s="27"/>
      <c r="F9" s="27">
        <f t="shared" si="0"/>
        <v>0</v>
      </c>
      <c r="G9" s="13"/>
      <c r="H9" s="28">
        <f t="shared" si="1"/>
        <v>0</v>
      </c>
      <c r="I9" s="70"/>
    </row>
    <row r="10" spans="1:9" ht="17.25" thickBot="1">
      <c r="A10" s="4">
        <v>5</v>
      </c>
      <c r="B10" s="5" t="s">
        <v>1275</v>
      </c>
      <c r="C10" s="4" t="s">
        <v>155</v>
      </c>
      <c r="D10" s="4">
        <v>320</v>
      </c>
      <c r="E10" s="27"/>
      <c r="F10" s="27">
        <f t="shared" si="0"/>
        <v>0</v>
      </c>
      <c r="G10" s="13"/>
      <c r="H10" s="28">
        <f t="shared" si="1"/>
        <v>0</v>
      </c>
      <c r="I10" s="70"/>
    </row>
    <row r="11" spans="1:9" ht="17.25" thickBot="1">
      <c r="A11" s="4">
        <v>6</v>
      </c>
      <c r="B11" s="5" t="s">
        <v>634</v>
      </c>
      <c r="C11" s="4" t="s">
        <v>125</v>
      </c>
      <c r="D11" s="4">
        <v>220</v>
      </c>
      <c r="E11" s="27"/>
      <c r="F11" s="27">
        <f t="shared" si="0"/>
        <v>0</v>
      </c>
      <c r="G11" s="13"/>
      <c r="H11" s="28">
        <f t="shared" si="1"/>
        <v>0</v>
      </c>
      <c r="I11" s="70"/>
    </row>
    <row r="12" spans="1:9" ht="17.25" thickBot="1">
      <c r="A12" s="4">
        <v>7</v>
      </c>
      <c r="B12" s="5" t="s">
        <v>623</v>
      </c>
      <c r="C12" s="4" t="s">
        <v>155</v>
      </c>
      <c r="D12" s="4">
        <v>30</v>
      </c>
      <c r="E12" s="27"/>
      <c r="F12" s="27">
        <f t="shared" si="0"/>
        <v>0</v>
      </c>
      <c r="G12" s="13"/>
      <c r="H12" s="28">
        <f t="shared" si="1"/>
        <v>0</v>
      </c>
      <c r="I12" s="70"/>
    </row>
    <row r="13" spans="1:9" ht="17.25" thickBot="1">
      <c r="A13" s="4">
        <v>8</v>
      </c>
      <c r="B13" s="5" t="s">
        <v>624</v>
      </c>
      <c r="C13" s="4" t="s">
        <v>155</v>
      </c>
      <c r="D13" s="4">
        <v>200</v>
      </c>
      <c r="E13" s="27"/>
      <c r="F13" s="27">
        <f t="shared" si="0"/>
        <v>0</v>
      </c>
      <c r="G13" s="13"/>
      <c r="H13" s="28">
        <f t="shared" si="1"/>
        <v>0</v>
      </c>
      <c r="I13" s="70"/>
    </row>
    <row r="14" spans="1:9" ht="17.25" thickBot="1">
      <c r="A14" s="4">
        <v>9</v>
      </c>
      <c r="B14" s="5" t="s">
        <v>625</v>
      </c>
      <c r="C14" s="4" t="s">
        <v>155</v>
      </c>
      <c r="D14" s="4">
        <v>70</v>
      </c>
      <c r="E14" s="27"/>
      <c r="F14" s="27">
        <f t="shared" si="0"/>
        <v>0</v>
      </c>
      <c r="G14" s="13"/>
      <c r="H14" s="28">
        <f t="shared" si="1"/>
        <v>0</v>
      </c>
      <c r="I14" s="70"/>
    </row>
    <row r="15" spans="1:9" ht="17.25" thickBot="1">
      <c r="A15" s="4">
        <v>10</v>
      </c>
      <c r="B15" s="5" t="s">
        <v>626</v>
      </c>
      <c r="C15" s="4" t="s">
        <v>155</v>
      </c>
      <c r="D15" s="4">
        <v>200</v>
      </c>
      <c r="E15" s="27"/>
      <c r="F15" s="27">
        <f t="shared" si="0"/>
        <v>0</v>
      </c>
      <c r="G15" s="13"/>
      <c r="H15" s="28">
        <f t="shared" si="1"/>
        <v>0</v>
      </c>
      <c r="I15" s="70"/>
    </row>
    <row r="16" spans="1:9" ht="17.25" thickBot="1">
      <c r="A16" s="4">
        <v>11</v>
      </c>
      <c r="B16" s="5" t="s">
        <v>669</v>
      </c>
      <c r="C16" s="4" t="s">
        <v>155</v>
      </c>
      <c r="D16" s="4">
        <v>100</v>
      </c>
      <c r="E16" s="27"/>
      <c r="F16" s="27">
        <f t="shared" si="0"/>
        <v>0</v>
      </c>
      <c r="G16" s="13"/>
      <c r="H16" s="28">
        <f t="shared" si="1"/>
        <v>0</v>
      </c>
      <c r="I16" s="70"/>
    </row>
    <row r="17" spans="1:9" ht="17.25" thickBot="1">
      <c r="A17" s="4">
        <v>12</v>
      </c>
      <c r="B17" s="5" t="s">
        <v>935</v>
      </c>
      <c r="C17" s="4" t="s">
        <v>125</v>
      </c>
      <c r="D17" s="4">
        <v>400</v>
      </c>
      <c r="E17" s="27"/>
      <c r="F17" s="27">
        <f t="shared" si="0"/>
        <v>0</v>
      </c>
      <c r="G17" s="13"/>
      <c r="H17" s="28">
        <f t="shared" si="1"/>
        <v>0</v>
      </c>
      <c r="I17" s="70"/>
    </row>
    <row r="18" spans="1:9" ht="17.25" thickBot="1">
      <c r="A18" s="4">
        <v>13</v>
      </c>
      <c r="B18" s="5" t="s">
        <v>1281</v>
      </c>
      <c r="C18" s="4" t="s">
        <v>125</v>
      </c>
      <c r="D18" s="4">
        <v>100</v>
      </c>
      <c r="E18" s="27"/>
      <c r="F18" s="27">
        <f t="shared" si="0"/>
        <v>0</v>
      </c>
      <c r="G18" s="13"/>
      <c r="H18" s="28">
        <f t="shared" si="1"/>
        <v>0</v>
      </c>
      <c r="I18" s="70"/>
    </row>
    <row r="19" spans="1:9" ht="17.25" thickBot="1">
      <c r="A19" s="4">
        <v>14</v>
      </c>
      <c r="B19" s="5" t="s">
        <v>1200</v>
      </c>
      <c r="C19" s="4" t="s">
        <v>125</v>
      </c>
      <c r="D19" s="4">
        <v>330</v>
      </c>
      <c r="E19" s="27"/>
      <c r="F19" s="27">
        <f t="shared" si="0"/>
        <v>0</v>
      </c>
      <c r="G19" s="13"/>
      <c r="H19" s="28">
        <f t="shared" si="1"/>
        <v>0</v>
      </c>
      <c r="I19" s="70"/>
    </row>
    <row r="20" spans="1:9" ht="17.25" thickBot="1">
      <c r="A20" s="4">
        <v>15</v>
      </c>
      <c r="B20" s="5" t="s">
        <v>65</v>
      </c>
      <c r="C20" s="4" t="s">
        <v>155</v>
      </c>
      <c r="D20" s="4">
        <v>5000</v>
      </c>
      <c r="E20" s="27"/>
      <c r="F20" s="27">
        <f t="shared" si="0"/>
        <v>0</v>
      </c>
      <c r="G20" s="13"/>
      <c r="H20" s="28">
        <f t="shared" si="1"/>
        <v>0</v>
      </c>
      <c r="I20" s="70"/>
    </row>
    <row r="21" spans="1:8" ht="17.25" customHeight="1" thickBot="1">
      <c r="A21" s="570" t="s">
        <v>716</v>
      </c>
      <c r="B21" s="571"/>
      <c r="C21" s="571"/>
      <c r="D21" s="571"/>
      <c r="E21" s="572"/>
      <c r="F21" s="184">
        <f>SUM(F6:F20)</f>
        <v>0</v>
      </c>
      <c r="G21" s="178" t="s">
        <v>462</v>
      </c>
      <c r="H21" s="394">
        <f>SUM(H6:H20)</f>
        <v>0</v>
      </c>
    </row>
    <row r="22" ht="16.5">
      <c r="A22" s="14"/>
    </row>
  </sheetData>
  <sheetProtection/>
  <mergeCells count="2">
    <mergeCell ref="A21:E21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0" zoomScaleSheetLayoutView="90" zoomScalePageLayoutView="0" workbookViewId="0" topLeftCell="A4">
      <selection activeCell="L38" sqref="L38"/>
    </sheetView>
  </sheetViews>
  <sheetFormatPr defaultColWidth="9.140625" defaultRowHeight="12.75"/>
  <cols>
    <col min="1" max="1" width="6.140625" style="6" customWidth="1"/>
    <col min="2" max="2" width="48.8515625" style="6" customWidth="1"/>
    <col min="3" max="3" width="8.28125" style="6" customWidth="1"/>
    <col min="4" max="4" width="7.421875" style="6" customWidth="1"/>
    <col min="5" max="5" width="12.00390625" style="6" customWidth="1"/>
    <col min="6" max="6" width="12.7109375" style="6" customWidth="1"/>
    <col min="7" max="7" width="9.140625" style="6" customWidth="1"/>
    <col min="8" max="8" width="12.421875" style="6" customWidth="1"/>
    <col min="9" max="9" width="23.140625" style="6" customWidth="1"/>
    <col min="10" max="16384" width="9.140625" style="6" customWidth="1"/>
  </cols>
  <sheetData>
    <row r="1" spans="1:9" ht="16.5">
      <c r="A1" s="11"/>
      <c r="H1" s="563" t="s">
        <v>1487</v>
      </c>
      <c r="I1" s="563"/>
    </row>
    <row r="2" spans="1:2" s="96" customFormat="1" ht="15.75">
      <c r="A2" s="95" t="s">
        <v>821</v>
      </c>
      <c r="B2" s="95"/>
    </row>
    <row r="3" ht="17.25" thickBot="1"/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4">
        <v>1</v>
      </c>
      <c r="B6" s="5" t="s">
        <v>936</v>
      </c>
      <c r="C6" s="4" t="s">
        <v>155</v>
      </c>
      <c r="D6" s="4">
        <v>3200</v>
      </c>
      <c r="E6" s="27"/>
      <c r="F6" s="27">
        <f>(D6*E6)</f>
        <v>0</v>
      </c>
      <c r="G6" s="13"/>
      <c r="H6" s="28">
        <f>(F6*G6)+F6</f>
        <v>0</v>
      </c>
      <c r="I6" s="70"/>
    </row>
    <row r="7" spans="1:9" ht="17.25" thickBot="1">
      <c r="A7" s="4">
        <v>2</v>
      </c>
      <c r="B7" s="5" t="s">
        <v>937</v>
      </c>
      <c r="C7" s="4" t="s">
        <v>155</v>
      </c>
      <c r="D7" s="4">
        <v>300</v>
      </c>
      <c r="E7" s="27"/>
      <c r="F7" s="27">
        <f aca="true" t="shared" si="0" ref="F7:F31">(D7*E7)</f>
        <v>0</v>
      </c>
      <c r="G7" s="13"/>
      <c r="H7" s="28">
        <f aca="true" t="shared" si="1" ref="H7:H31">(F7*G7)+F7</f>
        <v>0</v>
      </c>
      <c r="I7" s="70"/>
    </row>
    <row r="8" spans="1:9" ht="17.25" thickBot="1">
      <c r="A8" s="4">
        <v>3</v>
      </c>
      <c r="B8" s="5" t="s">
        <v>938</v>
      </c>
      <c r="C8" s="4" t="s">
        <v>155</v>
      </c>
      <c r="D8" s="4">
        <v>40800</v>
      </c>
      <c r="E8" s="27"/>
      <c r="F8" s="27">
        <f t="shared" si="0"/>
        <v>0</v>
      </c>
      <c r="G8" s="13"/>
      <c r="H8" s="28">
        <f t="shared" si="1"/>
        <v>0</v>
      </c>
      <c r="I8" s="70"/>
    </row>
    <row r="9" spans="1:9" ht="17.25" thickBot="1">
      <c r="A9" s="4">
        <v>4</v>
      </c>
      <c r="B9" s="5" t="s">
        <v>939</v>
      </c>
      <c r="C9" s="4" t="s">
        <v>155</v>
      </c>
      <c r="D9" s="4">
        <v>6000</v>
      </c>
      <c r="E9" s="27"/>
      <c r="F9" s="27">
        <f t="shared" si="0"/>
        <v>0</v>
      </c>
      <c r="G9" s="13"/>
      <c r="H9" s="28">
        <f t="shared" si="1"/>
        <v>0</v>
      </c>
      <c r="I9" s="70"/>
    </row>
    <row r="10" spans="1:9" ht="17.25" thickBot="1">
      <c r="A10" s="4">
        <v>5</v>
      </c>
      <c r="B10" s="5" t="s">
        <v>479</v>
      </c>
      <c r="C10" s="4" t="s">
        <v>670</v>
      </c>
      <c r="D10" s="4">
        <v>3000</v>
      </c>
      <c r="E10" s="27"/>
      <c r="F10" s="27">
        <f t="shared" si="0"/>
        <v>0</v>
      </c>
      <c r="G10" s="13"/>
      <c r="H10" s="28">
        <f t="shared" si="1"/>
        <v>0</v>
      </c>
      <c r="I10" s="70"/>
    </row>
    <row r="11" spans="1:9" ht="17.25" thickBot="1">
      <c r="A11" s="4">
        <v>6</v>
      </c>
      <c r="B11" s="5" t="s">
        <v>480</v>
      </c>
      <c r="C11" s="4" t="s">
        <v>670</v>
      </c>
      <c r="D11" s="4">
        <v>300</v>
      </c>
      <c r="E11" s="27"/>
      <c r="F11" s="27">
        <f t="shared" si="0"/>
        <v>0</v>
      </c>
      <c r="G11" s="13"/>
      <c r="H11" s="28">
        <f t="shared" si="1"/>
        <v>0</v>
      </c>
      <c r="I11" s="70"/>
    </row>
    <row r="12" spans="1:9" ht="17.25" thickBot="1">
      <c r="A12" s="4">
        <v>7</v>
      </c>
      <c r="B12" s="5" t="s">
        <v>481</v>
      </c>
      <c r="C12" s="4" t="s">
        <v>670</v>
      </c>
      <c r="D12" s="4">
        <v>1300</v>
      </c>
      <c r="E12" s="27"/>
      <c r="F12" s="27">
        <f t="shared" si="0"/>
        <v>0</v>
      </c>
      <c r="G12" s="13"/>
      <c r="H12" s="28">
        <f t="shared" si="1"/>
        <v>0</v>
      </c>
      <c r="I12" s="70"/>
    </row>
    <row r="13" spans="1:9" ht="17.25" thickBot="1">
      <c r="A13" s="4">
        <v>8</v>
      </c>
      <c r="B13" s="5" t="s">
        <v>776</v>
      </c>
      <c r="C13" s="4" t="s">
        <v>670</v>
      </c>
      <c r="D13" s="4">
        <v>28000</v>
      </c>
      <c r="E13" s="27"/>
      <c r="F13" s="27">
        <f t="shared" si="0"/>
        <v>0</v>
      </c>
      <c r="G13" s="13"/>
      <c r="H13" s="28">
        <f t="shared" si="1"/>
        <v>0</v>
      </c>
      <c r="I13" s="70"/>
    </row>
    <row r="14" spans="1:9" ht="17.25" thickBot="1">
      <c r="A14" s="4">
        <v>9</v>
      </c>
      <c r="B14" s="5" t="s">
        <v>777</v>
      </c>
      <c r="C14" s="4" t="s">
        <v>670</v>
      </c>
      <c r="D14" s="4">
        <v>10000</v>
      </c>
      <c r="E14" s="27"/>
      <c r="F14" s="27">
        <f t="shared" si="0"/>
        <v>0</v>
      </c>
      <c r="G14" s="13"/>
      <c r="H14" s="28">
        <f t="shared" si="1"/>
        <v>0</v>
      </c>
      <c r="I14" s="70"/>
    </row>
    <row r="15" spans="1:9" ht="17.25" thickBot="1">
      <c r="A15" s="4">
        <v>10</v>
      </c>
      <c r="B15" s="5" t="s">
        <v>778</v>
      </c>
      <c r="C15" s="4" t="s">
        <v>670</v>
      </c>
      <c r="D15" s="4">
        <v>22000</v>
      </c>
      <c r="E15" s="27"/>
      <c r="F15" s="27">
        <f t="shared" si="0"/>
        <v>0</v>
      </c>
      <c r="G15" s="13"/>
      <c r="H15" s="28">
        <f t="shared" si="1"/>
        <v>0</v>
      </c>
      <c r="I15" s="70"/>
    </row>
    <row r="16" spans="1:9" ht="17.25" thickBot="1">
      <c r="A16" s="4">
        <v>11</v>
      </c>
      <c r="B16" s="5" t="s">
        <v>779</v>
      </c>
      <c r="C16" s="4" t="s">
        <v>670</v>
      </c>
      <c r="D16" s="4">
        <v>40</v>
      </c>
      <c r="E16" s="27"/>
      <c r="F16" s="27">
        <f t="shared" si="0"/>
        <v>0</v>
      </c>
      <c r="G16" s="13"/>
      <c r="H16" s="28">
        <f t="shared" si="1"/>
        <v>0</v>
      </c>
      <c r="I16" s="70"/>
    </row>
    <row r="17" spans="1:9" ht="17.25" thickBot="1">
      <c r="A17" s="4">
        <v>12</v>
      </c>
      <c r="B17" s="5" t="s">
        <v>780</v>
      </c>
      <c r="C17" s="4" t="s">
        <v>670</v>
      </c>
      <c r="D17" s="4">
        <v>600</v>
      </c>
      <c r="E17" s="27"/>
      <c r="F17" s="27">
        <f t="shared" si="0"/>
        <v>0</v>
      </c>
      <c r="G17" s="13"/>
      <c r="H17" s="28">
        <f t="shared" si="1"/>
        <v>0</v>
      </c>
      <c r="I17" s="70"/>
    </row>
    <row r="18" spans="1:9" ht="17.25" thickBot="1">
      <c r="A18" s="4">
        <v>13</v>
      </c>
      <c r="B18" s="5" t="s">
        <v>781</v>
      </c>
      <c r="C18" s="4" t="s">
        <v>670</v>
      </c>
      <c r="D18" s="4">
        <v>250</v>
      </c>
      <c r="E18" s="27"/>
      <c r="F18" s="27">
        <f t="shared" si="0"/>
        <v>0</v>
      </c>
      <c r="G18" s="13"/>
      <c r="H18" s="28">
        <f t="shared" si="1"/>
        <v>0</v>
      </c>
      <c r="I18" s="70"/>
    </row>
    <row r="19" spans="1:9" ht="17.25" thickBot="1">
      <c r="A19" s="4">
        <v>14</v>
      </c>
      <c r="B19" s="5" t="s">
        <v>782</v>
      </c>
      <c r="C19" s="4" t="s">
        <v>670</v>
      </c>
      <c r="D19" s="4">
        <v>100</v>
      </c>
      <c r="E19" s="27"/>
      <c r="F19" s="27">
        <f t="shared" si="0"/>
        <v>0</v>
      </c>
      <c r="G19" s="13"/>
      <c r="H19" s="28">
        <f t="shared" si="1"/>
        <v>0</v>
      </c>
      <c r="I19" s="70"/>
    </row>
    <row r="20" spans="1:9" ht="17.25" thickBot="1">
      <c r="A20" s="4">
        <v>15</v>
      </c>
      <c r="B20" s="5" t="s">
        <v>143</v>
      </c>
      <c r="C20" s="4" t="s">
        <v>670</v>
      </c>
      <c r="D20" s="4">
        <v>460</v>
      </c>
      <c r="E20" s="27"/>
      <c r="F20" s="27">
        <f t="shared" si="0"/>
        <v>0</v>
      </c>
      <c r="G20" s="13"/>
      <c r="H20" s="28">
        <f t="shared" si="1"/>
        <v>0</v>
      </c>
      <c r="I20" s="70"/>
    </row>
    <row r="21" spans="1:9" ht="17.25" thickBot="1">
      <c r="A21" s="4">
        <v>16</v>
      </c>
      <c r="B21" s="5" t="s">
        <v>940</v>
      </c>
      <c r="C21" s="4" t="s">
        <v>184</v>
      </c>
      <c r="D21" s="4">
        <v>150</v>
      </c>
      <c r="E21" s="27"/>
      <c r="F21" s="27">
        <f t="shared" si="0"/>
        <v>0</v>
      </c>
      <c r="G21" s="13"/>
      <c r="H21" s="28">
        <f t="shared" si="1"/>
        <v>0</v>
      </c>
      <c r="I21" s="70"/>
    </row>
    <row r="22" spans="1:9" ht="17.25" thickBot="1">
      <c r="A22" s="4">
        <v>17</v>
      </c>
      <c r="B22" s="5" t="s">
        <v>487</v>
      </c>
      <c r="C22" s="4" t="s">
        <v>670</v>
      </c>
      <c r="D22" s="4">
        <v>250</v>
      </c>
      <c r="E22" s="27"/>
      <c r="F22" s="27">
        <f t="shared" si="0"/>
        <v>0</v>
      </c>
      <c r="G22" s="13"/>
      <c r="H22" s="28">
        <f t="shared" si="1"/>
        <v>0</v>
      </c>
      <c r="I22" s="70"/>
    </row>
    <row r="23" spans="1:9" ht="17.25" thickBot="1">
      <c r="A23" s="4">
        <v>18</v>
      </c>
      <c r="B23" s="5" t="s">
        <v>570</v>
      </c>
      <c r="C23" s="4" t="s">
        <v>125</v>
      </c>
      <c r="D23" s="4">
        <v>130</v>
      </c>
      <c r="E23" s="27"/>
      <c r="F23" s="27">
        <f t="shared" si="0"/>
        <v>0</v>
      </c>
      <c r="G23" s="13"/>
      <c r="H23" s="28">
        <f t="shared" si="1"/>
        <v>0</v>
      </c>
      <c r="I23" s="70"/>
    </row>
    <row r="24" spans="1:9" ht="17.25" thickBot="1">
      <c r="A24" s="4">
        <v>19</v>
      </c>
      <c r="B24" s="5" t="s">
        <v>572</v>
      </c>
      <c r="C24" s="4" t="s">
        <v>670</v>
      </c>
      <c r="D24" s="4">
        <v>200</v>
      </c>
      <c r="E24" s="27"/>
      <c r="F24" s="27">
        <f t="shared" si="0"/>
        <v>0</v>
      </c>
      <c r="G24" s="13"/>
      <c r="H24" s="28">
        <f t="shared" si="1"/>
        <v>0</v>
      </c>
      <c r="I24" s="70"/>
    </row>
    <row r="25" spans="1:9" ht="17.25" thickBot="1">
      <c r="A25" s="4">
        <v>20</v>
      </c>
      <c r="B25" s="5" t="s">
        <v>573</v>
      </c>
      <c r="C25" s="4" t="s">
        <v>670</v>
      </c>
      <c r="D25" s="4">
        <v>130</v>
      </c>
      <c r="E25" s="27"/>
      <c r="F25" s="27">
        <f t="shared" si="0"/>
        <v>0</v>
      </c>
      <c r="G25" s="13"/>
      <c r="H25" s="28">
        <f t="shared" si="1"/>
        <v>0</v>
      </c>
      <c r="I25" s="70"/>
    </row>
    <row r="26" spans="1:9" ht="17.25" thickBot="1">
      <c r="A26" s="4">
        <v>21</v>
      </c>
      <c r="B26" s="5" t="s">
        <v>1264</v>
      </c>
      <c r="C26" s="4" t="s">
        <v>670</v>
      </c>
      <c r="D26" s="4">
        <v>50</v>
      </c>
      <c r="E26" s="27"/>
      <c r="F26" s="27">
        <f t="shared" si="0"/>
        <v>0</v>
      </c>
      <c r="G26" s="13"/>
      <c r="H26" s="28">
        <f t="shared" si="1"/>
        <v>0</v>
      </c>
      <c r="I26" s="70"/>
    </row>
    <row r="27" spans="1:9" ht="17.25" thickBot="1">
      <c r="A27" s="4">
        <v>22</v>
      </c>
      <c r="B27" s="5" t="s">
        <v>1417</v>
      </c>
      <c r="C27" s="4" t="s">
        <v>125</v>
      </c>
      <c r="D27" s="4">
        <v>190</v>
      </c>
      <c r="E27" s="27"/>
      <c r="F27" s="27">
        <f t="shared" si="0"/>
        <v>0</v>
      </c>
      <c r="G27" s="13"/>
      <c r="H27" s="28">
        <f t="shared" si="1"/>
        <v>0</v>
      </c>
      <c r="I27" s="70"/>
    </row>
    <row r="28" spans="1:9" ht="17.25" thickBot="1">
      <c r="A28" s="4">
        <v>23</v>
      </c>
      <c r="B28" s="5" t="s">
        <v>1416</v>
      </c>
      <c r="C28" s="4" t="s">
        <v>125</v>
      </c>
      <c r="D28" s="4">
        <v>290</v>
      </c>
      <c r="E28" s="27"/>
      <c r="F28" s="27">
        <f t="shared" si="0"/>
        <v>0</v>
      </c>
      <c r="G28" s="13"/>
      <c r="H28" s="28">
        <f t="shared" si="1"/>
        <v>0</v>
      </c>
      <c r="I28" s="70"/>
    </row>
    <row r="29" spans="1:9" ht="17.25" thickBot="1">
      <c r="A29" s="4">
        <v>24</v>
      </c>
      <c r="B29" s="5" t="s">
        <v>1042</v>
      </c>
      <c r="C29" s="4" t="s">
        <v>670</v>
      </c>
      <c r="D29" s="4">
        <v>50</v>
      </c>
      <c r="E29" s="27"/>
      <c r="F29" s="27">
        <f t="shared" si="0"/>
        <v>0</v>
      </c>
      <c r="G29" s="13"/>
      <c r="H29" s="28">
        <f t="shared" si="1"/>
        <v>0</v>
      </c>
      <c r="I29" s="70"/>
    </row>
    <row r="30" spans="1:9" ht="17.25" thickBot="1">
      <c r="A30" s="4">
        <v>25</v>
      </c>
      <c r="B30" s="5" t="s">
        <v>1239</v>
      </c>
      <c r="C30" s="4" t="s">
        <v>670</v>
      </c>
      <c r="D30" s="4">
        <v>50</v>
      </c>
      <c r="E30" s="27"/>
      <c r="F30" s="27">
        <f t="shared" si="0"/>
        <v>0</v>
      </c>
      <c r="G30" s="13"/>
      <c r="H30" s="28">
        <f t="shared" si="1"/>
        <v>0</v>
      </c>
      <c r="I30" s="70"/>
    </row>
    <row r="31" spans="1:9" ht="17.25" thickBot="1">
      <c r="A31" s="4">
        <v>26</v>
      </c>
      <c r="B31" s="5" t="s">
        <v>488</v>
      </c>
      <c r="C31" s="4" t="s">
        <v>670</v>
      </c>
      <c r="D31" s="4">
        <v>2500</v>
      </c>
      <c r="E31" s="27"/>
      <c r="F31" s="27">
        <f t="shared" si="0"/>
        <v>0</v>
      </c>
      <c r="G31" s="13"/>
      <c r="H31" s="495">
        <f t="shared" si="1"/>
        <v>0</v>
      </c>
      <c r="I31" s="70"/>
    </row>
    <row r="32" spans="1:8" ht="17.25" thickBot="1">
      <c r="A32" s="573" t="s">
        <v>1418</v>
      </c>
      <c r="B32" s="574"/>
      <c r="C32" s="574"/>
      <c r="D32" s="574"/>
      <c r="E32" s="575"/>
      <c r="F32" s="193">
        <f>SUM(F6:F31)</f>
        <v>0</v>
      </c>
      <c r="G32" s="191" t="s">
        <v>462</v>
      </c>
      <c r="H32" s="496">
        <f>SUM(H6:H31)</f>
        <v>0</v>
      </c>
    </row>
    <row r="33" spans="1:8" ht="16.5">
      <c r="A33" s="492"/>
      <c r="B33" s="492"/>
      <c r="C33" s="492"/>
      <c r="D33" s="492"/>
      <c r="E33" s="492"/>
      <c r="F33" s="493"/>
      <c r="G33" s="494"/>
      <c r="H33" s="493"/>
    </row>
    <row r="34" spans="1:8" ht="16.5">
      <c r="A34" s="538" t="s">
        <v>941</v>
      </c>
      <c r="B34" s="538"/>
      <c r="C34" s="538"/>
      <c r="D34" s="538"/>
      <c r="E34" s="538"/>
      <c r="F34" s="538"/>
      <c r="G34" s="538"/>
      <c r="H34" s="538"/>
    </row>
    <row r="35" spans="1:8" ht="16.5">
      <c r="A35" s="538" t="s">
        <v>673</v>
      </c>
      <c r="B35" s="538"/>
      <c r="C35" s="538"/>
      <c r="D35" s="538"/>
      <c r="E35" s="538"/>
      <c r="F35" s="538"/>
      <c r="G35" s="538"/>
      <c r="H35" s="538"/>
    </row>
    <row r="36" spans="1:8" ht="16.5">
      <c r="A36" s="538" t="s">
        <v>674</v>
      </c>
      <c r="B36" s="538"/>
      <c r="C36" s="538"/>
      <c r="D36" s="538"/>
      <c r="E36" s="538"/>
      <c r="F36" s="538"/>
      <c r="G36" s="538"/>
      <c r="H36" s="538"/>
    </row>
    <row r="37" spans="1:8" ht="16.5">
      <c r="A37" s="538" t="s">
        <v>675</v>
      </c>
      <c r="B37" s="538"/>
      <c r="C37" s="538"/>
      <c r="D37" s="538"/>
      <c r="E37" s="538"/>
      <c r="F37" s="538"/>
      <c r="G37" s="538"/>
      <c r="H37" s="538"/>
    </row>
    <row r="38" spans="1:8" ht="17.25" customHeight="1">
      <c r="A38" s="8" t="s">
        <v>783</v>
      </c>
      <c r="B38" s="8"/>
      <c r="C38" s="8"/>
      <c r="D38" s="8"/>
      <c r="E38" s="8"/>
      <c r="F38" s="8"/>
      <c r="G38" s="8"/>
      <c r="H38" s="8"/>
    </row>
  </sheetData>
  <sheetProtection/>
  <mergeCells count="6">
    <mergeCell ref="H1:I1"/>
    <mergeCell ref="A36:H36"/>
    <mergeCell ref="A37:H37"/>
    <mergeCell ref="A32:E32"/>
    <mergeCell ref="A34:H34"/>
    <mergeCell ref="A35:H35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2"/>
  <sheetViews>
    <sheetView view="pageBreakPreview" zoomScaleSheetLayoutView="100" workbookViewId="0" topLeftCell="A133">
      <selection activeCell="A159" sqref="A159:H159"/>
    </sheetView>
  </sheetViews>
  <sheetFormatPr defaultColWidth="9.140625" defaultRowHeight="12.75"/>
  <cols>
    <col min="1" max="1" width="5.421875" style="47" customWidth="1"/>
    <col min="2" max="2" width="46.28125" style="47" customWidth="1"/>
    <col min="3" max="4" width="9.140625" style="47" customWidth="1"/>
    <col min="5" max="5" width="12.140625" style="47" customWidth="1"/>
    <col min="6" max="6" width="14.57421875" style="47" customWidth="1"/>
    <col min="7" max="7" width="9.140625" style="47" customWidth="1"/>
    <col min="8" max="8" width="16.140625" style="47" customWidth="1"/>
    <col min="9" max="9" width="24.8515625" style="47" customWidth="1"/>
    <col min="10" max="16384" width="9.140625" style="47" customWidth="1"/>
  </cols>
  <sheetData>
    <row r="1" spans="1:9" ht="16.5">
      <c r="A1" s="43"/>
      <c r="B1" s="43"/>
      <c r="C1" s="43"/>
      <c r="D1" s="43"/>
      <c r="E1" s="43"/>
      <c r="F1" s="43"/>
      <c r="G1" s="43"/>
      <c r="H1" s="563" t="s">
        <v>1488</v>
      </c>
      <c r="I1" s="563"/>
    </row>
    <row r="2" spans="1:2" s="92" customFormat="1" ht="15.75">
      <c r="A2" s="91" t="s">
        <v>822</v>
      </c>
      <c r="B2" s="91"/>
    </row>
    <row r="3" spans="1:2" ht="17.25" thickBot="1">
      <c r="A3" s="46"/>
      <c r="B3" s="43"/>
    </row>
    <row r="4" spans="1:9" s="42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2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66">
        <v>9</v>
      </c>
    </row>
    <row r="6" spans="1:9" ht="17.25" thickBot="1">
      <c r="A6" s="65">
        <v>1</v>
      </c>
      <c r="B6" s="66" t="s">
        <v>542</v>
      </c>
      <c r="C6" s="65" t="s">
        <v>125</v>
      </c>
      <c r="D6" s="375">
        <v>310</v>
      </c>
      <c r="E6" s="128"/>
      <c r="F6" s="128">
        <f aca="true" t="shared" si="0" ref="F6:F70">D6*E6</f>
        <v>0</v>
      </c>
      <c r="G6" s="67"/>
      <c r="H6" s="128">
        <f>(F6*G6)+F6</f>
        <v>0</v>
      </c>
      <c r="I6" s="74"/>
    </row>
    <row r="7" spans="1:9" ht="17.25" thickBot="1">
      <c r="A7" s="65">
        <v>2</v>
      </c>
      <c r="B7" s="66" t="s">
        <v>543</v>
      </c>
      <c r="C7" s="65" t="s">
        <v>125</v>
      </c>
      <c r="D7" s="374">
        <v>20</v>
      </c>
      <c r="E7" s="128"/>
      <c r="F7" s="128">
        <f t="shared" si="0"/>
        <v>0</v>
      </c>
      <c r="G7" s="67"/>
      <c r="H7" s="128">
        <f aca="true" t="shared" si="1" ref="H7:H70">(F7*G7)+F7</f>
        <v>0</v>
      </c>
      <c r="I7" s="74"/>
    </row>
    <row r="8" spans="1:9" ht="17.25" thickBot="1">
      <c r="A8" s="65">
        <v>3</v>
      </c>
      <c r="B8" s="66" t="s">
        <v>544</v>
      </c>
      <c r="C8" s="65" t="s">
        <v>125</v>
      </c>
      <c r="D8" s="375">
        <v>350</v>
      </c>
      <c r="E8" s="128"/>
      <c r="F8" s="128">
        <f t="shared" si="0"/>
        <v>0</v>
      </c>
      <c r="G8" s="67"/>
      <c r="H8" s="128">
        <f t="shared" si="1"/>
        <v>0</v>
      </c>
      <c r="I8" s="74"/>
    </row>
    <row r="9" spans="1:9" ht="17.25" thickBot="1">
      <c r="A9" s="65">
        <v>4</v>
      </c>
      <c r="B9" s="66" t="s">
        <v>546</v>
      </c>
      <c r="C9" s="65" t="s">
        <v>155</v>
      </c>
      <c r="D9" s="374">
        <v>20</v>
      </c>
      <c r="E9" s="128"/>
      <c r="F9" s="128">
        <f t="shared" si="0"/>
        <v>0</v>
      </c>
      <c r="G9" s="67"/>
      <c r="H9" s="128">
        <f t="shared" si="1"/>
        <v>0</v>
      </c>
      <c r="I9" s="74"/>
    </row>
    <row r="10" spans="1:9" ht="17.25" thickBot="1">
      <c r="A10" s="65">
        <v>5</v>
      </c>
      <c r="B10" s="66" t="s">
        <v>547</v>
      </c>
      <c r="C10" s="65" t="s">
        <v>125</v>
      </c>
      <c r="D10" s="374">
        <v>120</v>
      </c>
      <c r="E10" s="128"/>
      <c r="F10" s="128">
        <f t="shared" si="0"/>
        <v>0</v>
      </c>
      <c r="G10" s="67"/>
      <c r="H10" s="128">
        <f t="shared" si="1"/>
        <v>0</v>
      </c>
      <c r="I10" s="74"/>
    </row>
    <row r="11" spans="1:9" ht="17.25" thickBot="1">
      <c r="A11" s="65">
        <v>6</v>
      </c>
      <c r="B11" s="66" t="s">
        <v>548</v>
      </c>
      <c r="C11" s="65" t="s">
        <v>125</v>
      </c>
      <c r="D11" s="374">
        <v>200</v>
      </c>
      <c r="E11" s="128"/>
      <c r="F11" s="128">
        <f t="shared" si="0"/>
        <v>0</v>
      </c>
      <c r="G11" s="67"/>
      <c r="H11" s="128">
        <f t="shared" si="1"/>
        <v>0</v>
      </c>
      <c r="I11" s="74"/>
    </row>
    <row r="12" spans="1:9" ht="17.25" thickBot="1">
      <c r="A12" s="65">
        <v>7</v>
      </c>
      <c r="B12" s="66" t="s">
        <v>549</v>
      </c>
      <c r="C12" s="65" t="s">
        <v>125</v>
      </c>
      <c r="D12" s="374">
        <v>300</v>
      </c>
      <c r="E12" s="128"/>
      <c r="F12" s="128">
        <f t="shared" si="0"/>
        <v>0</v>
      </c>
      <c r="G12" s="67"/>
      <c r="H12" s="128">
        <f t="shared" si="1"/>
        <v>0</v>
      </c>
      <c r="I12" s="74"/>
    </row>
    <row r="13" spans="1:9" ht="17.25" thickBot="1">
      <c r="A13" s="65">
        <v>8</v>
      </c>
      <c r="B13" s="66" t="s">
        <v>942</v>
      </c>
      <c r="C13" s="65" t="s">
        <v>155</v>
      </c>
      <c r="D13" s="374">
        <v>30</v>
      </c>
      <c r="E13" s="128"/>
      <c r="F13" s="128">
        <f t="shared" si="0"/>
        <v>0</v>
      </c>
      <c r="G13" s="67"/>
      <c r="H13" s="128">
        <f t="shared" si="1"/>
        <v>0</v>
      </c>
      <c r="I13" s="74"/>
    </row>
    <row r="14" spans="1:9" ht="17.25" thickBot="1">
      <c r="A14" s="65">
        <v>9</v>
      </c>
      <c r="B14" s="66" t="s">
        <v>1023</v>
      </c>
      <c r="C14" s="65" t="s">
        <v>125</v>
      </c>
      <c r="D14" s="374">
        <v>550</v>
      </c>
      <c r="E14" s="128"/>
      <c r="F14" s="128">
        <f t="shared" si="0"/>
        <v>0</v>
      </c>
      <c r="G14" s="67"/>
      <c r="H14" s="128">
        <f t="shared" si="1"/>
        <v>0</v>
      </c>
      <c r="I14" s="74"/>
    </row>
    <row r="15" spans="1:9" ht="17.25" thickBot="1">
      <c r="A15" s="65">
        <v>10</v>
      </c>
      <c r="B15" s="66" t="s">
        <v>550</v>
      </c>
      <c r="C15" s="65" t="s">
        <v>125</v>
      </c>
      <c r="D15" s="374">
        <v>4</v>
      </c>
      <c r="E15" s="128"/>
      <c r="F15" s="128">
        <f t="shared" si="0"/>
        <v>0</v>
      </c>
      <c r="G15" s="67"/>
      <c r="H15" s="128">
        <f t="shared" si="1"/>
        <v>0</v>
      </c>
      <c r="I15" s="74"/>
    </row>
    <row r="16" spans="1:9" ht="17.25" thickBot="1">
      <c r="A16" s="65">
        <v>11</v>
      </c>
      <c r="B16" s="66" t="s">
        <v>62</v>
      </c>
      <c r="C16" s="65" t="s">
        <v>125</v>
      </c>
      <c r="D16" s="374">
        <v>10</v>
      </c>
      <c r="E16" s="128"/>
      <c r="F16" s="128">
        <f t="shared" si="0"/>
        <v>0</v>
      </c>
      <c r="G16" s="67"/>
      <c r="H16" s="128">
        <f t="shared" si="1"/>
        <v>0</v>
      </c>
      <c r="I16" s="74"/>
    </row>
    <row r="17" spans="1:9" ht="17.25" thickBot="1">
      <c r="A17" s="65">
        <v>12</v>
      </c>
      <c r="B17" s="66" t="s">
        <v>551</v>
      </c>
      <c r="C17" s="65" t="s">
        <v>125</v>
      </c>
      <c r="D17" s="374">
        <v>100</v>
      </c>
      <c r="E17" s="128"/>
      <c r="F17" s="128">
        <f t="shared" si="0"/>
        <v>0</v>
      </c>
      <c r="G17" s="67"/>
      <c r="H17" s="128">
        <f t="shared" si="1"/>
        <v>0</v>
      </c>
      <c r="I17" s="74"/>
    </row>
    <row r="18" spans="1:9" ht="17.25" thickBot="1">
      <c r="A18" s="65">
        <v>13</v>
      </c>
      <c r="B18" s="66" t="s">
        <v>943</v>
      </c>
      <c r="C18" s="65" t="s">
        <v>125</v>
      </c>
      <c r="D18" s="374">
        <v>200</v>
      </c>
      <c r="E18" s="128"/>
      <c r="F18" s="128">
        <f t="shared" si="0"/>
        <v>0</v>
      </c>
      <c r="G18" s="67"/>
      <c r="H18" s="128">
        <f t="shared" si="1"/>
        <v>0</v>
      </c>
      <c r="I18" s="74"/>
    </row>
    <row r="19" spans="1:9" ht="17.25" thickBot="1">
      <c r="A19" s="65">
        <v>14</v>
      </c>
      <c r="B19" s="66" t="s">
        <v>552</v>
      </c>
      <c r="C19" s="65" t="s">
        <v>155</v>
      </c>
      <c r="D19" s="374">
        <v>50</v>
      </c>
      <c r="E19" s="128"/>
      <c r="F19" s="128">
        <f t="shared" si="0"/>
        <v>0</v>
      </c>
      <c r="G19" s="67"/>
      <c r="H19" s="128">
        <f t="shared" si="1"/>
        <v>0</v>
      </c>
      <c r="I19" s="74"/>
    </row>
    <row r="20" spans="1:9" ht="17.25" thickBot="1">
      <c r="A20" s="65">
        <v>15</v>
      </c>
      <c r="B20" s="66" t="s">
        <v>553</v>
      </c>
      <c r="C20" s="65" t="s">
        <v>155</v>
      </c>
      <c r="D20" s="374">
        <v>580</v>
      </c>
      <c r="E20" s="128"/>
      <c r="F20" s="128">
        <f t="shared" si="0"/>
        <v>0</v>
      </c>
      <c r="G20" s="67"/>
      <c r="H20" s="128">
        <f t="shared" si="1"/>
        <v>0</v>
      </c>
      <c r="I20" s="74"/>
    </row>
    <row r="21" spans="1:9" ht="17.25" thickBot="1">
      <c r="A21" s="65">
        <v>16</v>
      </c>
      <c r="B21" s="66" t="s">
        <v>554</v>
      </c>
      <c r="C21" s="65" t="s">
        <v>125</v>
      </c>
      <c r="D21" s="374">
        <v>10</v>
      </c>
      <c r="E21" s="128"/>
      <c r="F21" s="128">
        <f t="shared" si="0"/>
        <v>0</v>
      </c>
      <c r="G21" s="67"/>
      <c r="H21" s="128">
        <f t="shared" si="1"/>
        <v>0</v>
      </c>
      <c r="I21" s="74"/>
    </row>
    <row r="22" spans="1:9" ht="17.25" thickBot="1">
      <c r="A22" s="65">
        <v>17</v>
      </c>
      <c r="B22" s="66" t="s">
        <v>944</v>
      </c>
      <c r="C22" s="65" t="s">
        <v>125</v>
      </c>
      <c r="D22" s="374">
        <v>200</v>
      </c>
      <c r="E22" s="128"/>
      <c r="F22" s="128">
        <f t="shared" si="0"/>
        <v>0</v>
      </c>
      <c r="G22" s="67"/>
      <c r="H22" s="128">
        <f t="shared" si="1"/>
        <v>0</v>
      </c>
      <c r="I22" s="74"/>
    </row>
    <row r="23" spans="1:9" ht="17.25" thickBot="1">
      <c r="A23" s="65">
        <v>18</v>
      </c>
      <c r="B23" s="66" t="s">
        <v>555</v>
      </c>
      <c r="C23" s="65" t="s">
        <v>125</v>
      </c>
      <c r="D23" s="374">
        <v>150</v>
      </c>
      <c r="E23" s="128"/>
      <c r="F23" s="128">
        <f t="shared" si="0"/>
        <v>0</v>
      </c>
      <c r="G23" s="67"/>
      <c r="H23" s="128">
        <f t="shared" si="1"/>
        <v>0</v>
      </c>
      <c r="I23" s="74"/>
    </row>
    <row r="24" spans="1:9" ht="17.25" thickBot="1">
      <c r="A24" s="65">
        <v>19</v>
      </c>
      <c r="B24" s="66" t="s">
        <v>556</v>
      </c>
      <c r="C24" s="65" t="s">
        <v>125</v>
      </c>
      <c r="D24" s="374">
        <v>150</v>
      </c>
      <c r="E24" s="128"/>
      <c r="F24" s="128">
        <f t="shared" si="0"/>
        <v>0</v>
      </c>
      <c r="G24" s="67"/>
      <c r="H24" s="128">
        <f t="shared" si="1"/>
        <v>0</v>
      </c>
      <c r="I24" s="74"/>
    </row>
    <row r="25" spans="1:9" ht="17.25" thickBot="1">
      <c r="A25" s="65">
        <v>20</v>
      </c>
      <c r="B25" s="66" t="s">
        <v>557</v>
      </c>
      <c r="C25" s="65" t="s">
        <v>125</v>
      </c>
      <c r="D25" s="374">
        <v>350</v>
      </c>
      <c r="E25" s="128"/>
      <c r="F25" s="128">
        <f t="shared" si="0"/>
        <v>0</v>
      </c>
      <c r="G25" s="67"/>
      <c r="H25" s="128">
        <f t="shared" si="1"/>
        <v>0</v>
      </c>
      <c r="I25" s="74"/>
    </row>
    <row r="26" spans="1:9" ht="17.25" thickBot="1">
      <c r="A26" s="65">
        <v>21</v>
      </c>
      <c r="B26" s="66" t="s">
        <v>558</v>
      </c>
      <c r="C26" s="65" t="s">
        <v>125</v>
      </c>
      <c r="D26" s="374">
        <v>480</v>
      </c>
      <c r="E26" s="128"/>
      <c r="F26" s="128">
        <f t="shared" si="0"/>
        <v>0</v>
      </c>
      <c r="G26" s="67"/>
      <c r="H26" s="128">
        <f t="shared" si="1"/>
        <v>0</v>
      </c>
      <c r="I26" s="74"/>
    </row>
    <row r="27" spans="1:9" ht="17.25" thickBot="1">
      <c r="A27" s="65">
        <v>22</v>
      </c>
      <c r="B27" s="66" t="s">
        <v>559</v>
      </c>
      <c r="C27" s="65" t="s">
        <v>125</v>
      </c>
      <c r="D27" s="374">
        <v>550</v>
      </c>
      <c r="E27" s="128"/>
      <c r="F27" s="128">
        <f t="shared" si="0"/>
        <v>0</v>
      </c>
      <c r="G27" s="67"/>
      <c r="H27" s="128">
        <f t="shared" si="1"/>
        <v>0</v>
      </c>
      <c r="I27" s="74"/>
    </row>
    <row r="28" spans="1:9" ht="17.25" thickBot="1">
      <c r="A28" s="65">
        <v>23</v>
      </c>
      <c r="B28" s="66" t="s">
        <v>0</v>
      </c>
      <c r="C28" s="65" t="s">
        <v>125</v>
      </c>
      <c r="D28" s="374">
        <v>2</v>
      </c>
      <c r="E28" s="128"/>
      <c r="F28" s="128">
        <f t="shared" si="0"/>
        <v>0</v>
      </c>
      <c r="G28" s="67"/>
      <c r="H28" s="128">
        <f t="shared" si="1"/>
        <v>0</v>
      </c>
      <c r="I28" s="74"/>
    </row>
    <row r="29" spans="1:9" ht="17.25" thickBot="1">
      <c r="A29" s="65">
        <v>24</v>
      </c>
      <c r="B29" s="66" t="s">
        <v>1</v>
      </c>
      <c r="C29" s="65" t="s">
        <v>125</v>
      </c>
      <c r="D29" s="374">
        <v>10</v>
      </c>
      <c r="E29" s="128"/>
      <c r="F29" s="128">
        <f t="shared" si="0"/>
        <v>0</v>
      </c>
      <c r="G29" s="67"/>
      <c r="H29" s="128">
        <f t="shared" si="1"/>
        <v>0</v>
      </c>
      <c r="I29" s="74"/>
    </row>
    <row r="30" spans="1:9" ht="17.25" thickBot="1">
      <c r="A30" s="65">
        <v>25</v>
      </c>
      <c r="B30" s="66" t="s">
        <v>2</v>
      </c>
      <c r="C30" s="65" t="s">
        <v>125</v>
      </c>
      <c r="D30" s="374">
        <v>90</v>
      </c>
      <c r="E30" s="128"/>
      <c r="F30" s="128">
        <f t="shared" si="0"/>
        <v>0</v>
      </c>
      <c r="G30" s="67"/>
      <c r="H30" s="128">
        <f t="shared" si="1"/>
        <v>0</v>
      </c>
      <c r="I30" s="74"/>
    </row>
    <row r="31" spans="1:9" ht="17.25" thickBot="1">
      <c r="A31" s="65">
        <v>26</v>
      </c>
      <c r="B31" s="66" t="s">
        <v>945</v>
      </c>
      <c r="C31" s="65" t="s">
        <v>155</v>
      </c>
      <c r="D31" s="374">
        <v>55</v>
      </c>
      <c r="E31" s="128"/>
      <c r="F31" s="128">
        <f t="shared" si="0"/>
        <v>0</v>
      </c>
      <c r="G31" s="67"/>
      <c r="H31" s="128">
        <f t="shared" si="1"/>
        <v>0</v>
      </c>
      <c r="I31" s="74"/>
    </row>
    <row r="32" spans="1:9" ht="17.25" thickBot="1">
      <c r="A32" s="65">
        <v>27</v>
      </c>
      <c r="B32" s="66" t="s">
        <v>1198</v>
      </c>
      <c r="C32" s="65" t="s">
        <v>125</v>
      </c>
      <c r="D32" s="374">
        <v>20</v>
      </c>
      <c r="E32" s="128"/>
      <c r="F32" s="128">
        <f t="shared" si="0"/>
        <v>0</v>
      </c>
      <c r="G32" s="67"/>
      <c r="H32" s="128">
        <f t="shared" si="1"/>
        <v>0</v>
      </c>
      <c r="I32" s="74"/>
    </row>
    <row r="33" spans="1:9" ht="17.25" thickBot="1">
      <c r="A33" s="65">
        <v>28</v>
      </c>
      <c r="B33" s="66" t="s">
        <v>351</v>
      </c>
      <c r="C33" s="65" t="s">
        <v>125</v>
      </c>
      <c r="D33" s="374">
        <v>15</v>
      </c>
      <c r="E33" s="128"/>
      <c r="F33" s="128">
        <f t="shared" si="0"/>
        <v>0</v>
      </c>
      <c r="G33" s="67"/>
      <c r="H33" s="128">
        <f t="shared" si="1"/>
        <v>0</v>
      </c>
      <c r="I33" s="74"/>
    </row>
    <row r="34" spans="1:9" ht="17.25" thickBot="1">
      <c r="A34" s="65">
        <v>29</v>
      </c>
      <c r="B34" s="66" t="s">
        <v>770</v>
      </c>
      <c r="C34" s="65" t="s">
        <v>125</v>
      </c>
      <c r="D34" s="374">
        <v>200</v>
      </c>
      <c r="E34" s="128"/>
      <c r="F34" s="128">
        <f t="shared" si="0"/>
        <v>0</v>
      </c>
      <c r="G34" s="67"/>
      <c r="H34" s="128">
        <f t="shared" si="1"/>
        <v>0</v>
      </c>
      <c r="I34" s="74"/>
    </row>
    <row r="35" spans="1:9" ht="17.25" thickBot="1">
      <c r="A35" s="65">
        <v>30</v>
      </c>
      <c r="B35" s="66" t="s">
        <v>946</v>
      </c>
      <c r="C35" s="65" t="s">
        <v>125</v>
      </c>
      <c r="D35" s="374">
        <v>250</v>
      </c>
      <c r="E35" s="128"/>
      <c r="F35" s="128">
        <f t="shared" si="0"/>
        <v>0</v>
      </c>
      <c r="G35" s="67"/>
      <c r="H35" s="128">
        <f t="shared" si="1"/>
        <v>0</v>
      </c>
      <c r="I35" s="74"/>
    </row>
    <row r="36" spans="1:9" ht="17.25" thickBot="1">
      <c r="A36" s="65">
        <v>31</v>
      </c>
      <c r="B36" s="66" t="s">
        <v>947</v>
      </c>
      <c r="C36" s="65" t="s">
        <v>125</v>
      </c>
      <c r="D36" s="374">
        <v>100</v>
      </c>
      <c r="E36" s="128"/>
      <c r="F36" s="128">
        <f t="shared" si="0"/>
        <v>0</v>
      </c>
      <c r="G36" s="67"/>
      <c r="H36" s="128">
        <f t="shared" si="1"/>
        <v>0</v>
      </c>
      <c r="I36" s="74"/>
    </row>
    <row r="37" spans="1:9" ht="17.25" thickBot="1">
      <c r="A37" s="65">
        <v>32</v>
      </c>
      <c r="B37" s="66" t="s">
        <v>949</v>
      </c>
      <c r="C37" s="65" t="s">
        <v>125</v>
      </c>
      <c r="D37" s="374">
        <v>460</v>
      </c>
      <c r="E37" s="128"/>
      <c r="F37" s="128">
        <f t="shared" si="0"/>
        <v>0</v>
      </c>
      <c r="G37" s="67"/>
      <c r="H37" s="128">
        <f t="shared" si="1"/>
        <v>0</v>
      </c>
      <c r="I37" s="74"/>
    </row>
    <row r="38" spans="1:9" ht="17.25" thickBot="1">
      <c r="A38" s="65">
        <v>33</v>
      </c>
      <c r="B38" s="66" t="s">
        <v>948</v>
      </c>
      <c r="C38" s="65" t="s">
        <v>125</v>
      </c>
      <c r="D38" s="374">
        <v>200</v>
      </c>
      <c r="E38" s="128"/>
      <c r="F38" s="128">
        <f t="shared" si="0"/>
        <v>0</v>
      </c>
      <c r="G38" s="67"/>
      <c r="H38" s="128">
        <f t="shared" si="1"/>
        <v>0</v>
      </c>
      <c r="I38" s="74"/>
    </row>
    <row r="39" spans="1:9" ht="17.25" thickBot="1">
      <c r="A39" s="65">
        <v>34</v>
      </c>
      <c r="B39" s="66" t="s">
        <v>7</v>
      </c>
      <c r="C39" s="65" t="s">
        <v>125</v>
      </c>
      <c r="D39" s="374">
        <v>240</v>
      </c>
      <c r="E39" s="128"/>
      <c r="F39" s="128">
        <f t="shared" si="0"/>
        <v>0</v>
      </c>
      <c r="G39" s="67"/>
      <c r="H39" s="128">
        <f t="shared" si="1"/>
        <v>0</v>
      </c>
      <c r="I39" s="74"/>
    </row>
    <row r="40" spans="1:9" ht="17.25" thickBot="1">
      <c r="A40" s="65">
        <v>35</v>
      </c>
      <c r="B40" s="66" t="s">
        <v>8</v>
      </c>
      <c r="C40" s="65" t="s">
        <v>125</v>
      </c>
      <c r="D40" s="374">
        <v>20</v>
      </c>
      <c r="E40" s="128"/>
      <c r="F40" s="128">
        <f t="shared" si="0"/>
        <v>0</v>
      </c>
      <c r="G40" s="67"/>
      <c r="H40" s="128">
        <f t="shared" si="1"/>
        <v>0</v>
      </c>
      <c r="I40" s="74"/>
    </row>
    <row r="41" spans="1:9" ht="17.25" thickBot="1">
      <c r="A41" s="65">
        <v>36</v>
      </c>
      <c r="B41" s="66" t="s">
        <v>9</v>
      </c>
      <c r="C41" s="65" t="s">
        <v>125</v>
      </c>
      <c r="D41" s="374">
        <v>15</v>
      </c>
      <c r="E41" s="128"/>
      <c r="F41" s="128">
        <f t="shared" si="0"/>
        <v>0</v>
      </c>
      <c r="G41" s="67"/>
      <c r="H41" s="128">
        <f t="shared" si="1"/>
        <v>0</v>
      </c>
      <c r="I41" s="74"/>
    </row>
    <row r="42" spans="1:9" ht="17.25" thickBot="1">
      <c r="A42" s="65">
        <v>37</v>
      </c>
      <c r="B42" s="66" t="s">
        <v>10</v>
      </c>
      <c r="C42" s="65" t="s">
        <v>125</v>
      </c>
      <c r="D42" s="376">
        <v>3</v>
      </c>
      <c r="E42" s="128"/>
      <c r="F42" s="128">
        <f t="shared" si="0"/>
        <v>0</v>
      </c>
      <c r="G42" s="67"/>
      <c r="H42" s="128">
        <f t="shared" si="1"/>
        <v>0</v>
      </c>
      <c r="I42" s="74"/>
    </row>
    <row r="43" spans="1:9" ht="17.25" thickBot="1">
      <c r="A43" s="65">
        <v>38</v>
      </c>
      <c r="B43" s="66" t="s">
        <v>11</v>
      </c>
      <c r="C43" s="65" t="s">
        <v>125</v>
      </c>
      <c r="D43" s="374">
        <v>900</v>
      </c>
      <c r="E43" s="128"/>
      <c r="F43" s="128">
        <f t="shared" si="0"/>
        <v>0</v>
      </c>
      <c r="G43" s="67"/>
      <c r="H43" s="128">
        <f t="shared" si="1"/>
        <v>0</v>
      </c>
      <c r="I43" s="74"/>
    </row>
    <row r="44" spans="1:9" ht="17.25" thickBot="1">
      <c r="A44" s="65">
        <v>39</v>
      </c>
      <c r="B44" s="66" t="s">
        <v>12</v>
      </c>
      <c r="C44" s="65" t="s">
        <v>125</v>
      </c>
      <c r="D44" s="374">
        <v>1800</v>
      </c>
      <c r="E44" s="128"/>
      <c r="F44" s="128">
        <f t="shared" si="0"/>
        <v>0</v>
      </c>
      <c r="G44" s="67"/>
      <c r="H44" s="128">
        <f t="shared" si="1"/>
        <v>0</v>
      </c>
      <c r="I44" s="74"/>
    </row>
    <row r="45" spans="1:9" ht="17.25" thickBot="1">
      <c r="A45" s="65">
        <v>40</v>
      </c>
      <c r="B45" s="66" t="s">
        <v>13</v>
      </c>
      <c r="C45" s="65" t="s">
        <v>125</v>
      </c>
      <c r="D45" s="374">
        <v>30</v>
      </c>
      <c r="E45" s="128"/>
      <c r="F45" s="128">
        <f t="shared" si="0"/>
        <v>0</v>
      </c>
      <c r="G45" s="67"/>
      <c r="H45" s="128">
        <f t="shared" si="1"/>
        <v>0</v>
      </c>
      <c r="I45" s="74"/>
    </row>
    <row r="46" spans="1:9" ht="17.25" thickBot="1">
      <c r="A46" s="65">
        <v>41</v>
      </c>
      <c r="B46" s="66" t="s">
        <v>950</v>
      </c>
      <c r="C46" s="65" t="s">
        <v>125</v>
      </c>
      <c r="D46" s="374">
        <v>820</v>
      </c>
      <c r="E46" s="128"/>
      <c r="F46" s="128">
        <f t="shared" si="0"/>
        <v>0</v>
      </c>
      <c r="G46" s="67"/>
      <c r="H46" s="128">
        <f t="shared" si="1"/>
        <v>0</v>
      </c>
      <c r="I46" s="74"/>
    </row>
    <row r="47" spans="1:9" s="130" customFormat="1" ht="17.25" thickBot="1">
      <c r="A47" s="65">
        <v>42</v>
      </c>
      <c r="B47" s="66" t="s">
        <v>951</v>
      </c>
      <c r="C47" s="65" t="s">
        <v>125</v>
      </c>
      <c r="D47" s="374">
        <v>100</v>
      </c>
      <c r="E47" s="128"/>
      <c r="F47" s="128">
        <f t="shared" si="0"/>
        <v>0</v>
      </c>
      <c r="G47" s="67"/>
      <c r="H47" s="128">
        <f t="shared" si="1"/>
        <v>0</v>
      </c>
      <c r="I47" s="137"/>
    </row>
    <row r="48" spans="1:9" ht="17.25" thickBot="1">
      <c r="A48" s="65">
        <v>43</v>
      </c>
      <c r="B48" s="66" t="s">
        <v>352</v>
      </c>
      <c r="C48" s="65" t="s">
        <v>125</v>
      </c>
      <c r="D48" s="374">
        <v>10</v>
      </c>
      <c r="E48" s="128"/>
      <c r="F48" s="128">
        <f t="shared" si="0"/>
        <v>0</v>
      </c>
      <c r="G48" s="67"/>
      <c r="H48" s="128">
        <f t="shared" si="1"/>
        <v>0</v>
      </c>
      <c r="I48" s="74"/>
    </row>
    <row r="49" spans="1:9" ht="17.25" thickBot="1">
      <c r="A49" s="65">
        <v>44</v>
      </c>
      <c r="B49" s="66" t="s">
        <v>14</v>
      </c>
      <c r="C49" s="65" t="s">
        <v>125</v>
      </c>
      <c r="D49" s="374">
        <v>170</v>
      </c>
      <c r="E49" s="128"/>
      <c r="F49" s="128">
        <f t="shared" si="0"/>
        <v>0</v>
      </c>
      <c r="G49" s="67"/>
      <c r="H49" s="128">
        <f t="shared" si="1"/>
        <v>0</v>
      </c>
      <c r="I49" s="74"/>
    </row>
    <row r="50" spans="1:9" ht="17.25" thickBot="1">
      <c r="A50" s="65">
        <v>45</v>
      </c>
      <c r="B50" s="66" t="s">
        <v>952</v>
      </c>
      <c r="C50" s="65" t="s">
        <v>125</v>
      </c>
      <c r="D50" s="374">
        <v>230</v>
      </c>
      <c r="E50" s="128"/>
      <c r="F50" s="128">
        <f t="shared" si="0"/>
        <v>0</v>
      </c>
      <c r="G50" s="67"/>
      <c r="H50" s="128">
        <f t="shared" si="1"/>
        <v>0</v>
      </c>
      <c r="I50" s="74"/>
    </row>
    <row r="51" spans="1:9" ht="17.25" thickBot="1">
      <c r="A51" s="65">
        <v>46</v>
      </c>
      <c r="B51" s="66" t="s">
        <v>676</v>
      </c>
      <c r="C51" s="65" t="s">
        <v>125</v>
      </c>
      <c r="D51" s="374">
        <v>380</v>
      </c>
      <c r="E51" s="128"/>
      <c r="F51" s="128">
        <f t="shared" si="0"/>
        <v>0</v>
      </c>
      <c r="G51" s="67"/>
      <c r="H51" s="128">
        <f t="shared" si="1"/>
        <v>0</v>
      </c>
      <c r="I51" s="74"/>
    </row>
    <row r="52" spans="1:9" ht="17.25" thickBot="1">
      <c r="A52" s="65">
        <v>47</v>
      </c>
      <c r="B52" s="66" t="s">
        <v>506</v>
      </c>
      <c r="C52" s="65" t="s">
        <v>125</v>
      </c>
      <c r="D52" s="374">
        <v>60</v>
      </c>
      <c r="E52" s="128"/>
      <c r="F52" s="128">
        <f t="shared" si="0"/>
        <v>0</v>
      </c>
      <c r="G52" s="67"/>
      <c r="H52" s="128">
        <f t="shared" si="1"/>
        <v>0</v>
      </c>
      <c r="I52" s="74"/>
    </row>
    <row r="53" spans="1:9" ht="17.25" thickBot="1">
      <c r="A53" s="65">
        <v>48</v>
      </c>
      <c r="B53" s="66" t="s">
        <v>15</v>
      </c>
      <c r="C53" s="65" t="s">
        <v>155</v>
      </c>
      <c r="D53" s="374">
        <v>60</v>
      </c>
      <c r="E53" s="128"/>
      <c r="F53" s="128">
        <f t="shared" si="0"/>
        <v>0</v>
      </c>
      <c r="G53" s="67"/>
      <c r="H53" s="128">
        <f t="shared" si="1"/>
        <v>0</v>
      </c>
      <c r="I53" s="74"/>
    </row>
    <row r="54" spans="1:9" ht="17.25" thickBot="1">
      <c r="A54" s="65">
        <v>49</v>
      </c>
      <c r="B54" s="66" t="s">
        <v>158</v>
      </c>
      <c r="C54" s="65" t="s">
        <v>125</v>
      </c>
      <c r="D54" s="374">
        <v>20</v>
      </c>
      <c r="E54" s="128"/>
      <c r="F54" s="128">
        <f t="shared" si="0"/>
        <v>0</v>
      </c>
      <c r="G54" s="67"/>
      <c r="H54" s="128">
        <f t="shared" si="1"/>
        <v>0</v>
      </c>
      <c r="I54" s="74"/>
    </row>
    <row r="55" spans="1:9" ht="17.25" thickBot="1">
      <c r="A55" s="65">
        <v>50</v>
      </c>
      <c r="B55" s="66" t="s">
        <v>159</v>
      </c>
      <c r="C55" s="65" t="s">
        <v>125</v>
      </c>
      <c r="D55" s="374">
        <v>20</v>
      </c>
      <c r="E55" s="128"/>
      <c r="F55" s="128">
        <f t="shared" si="0"/>
        <v>0</v>
      </c>
      <c r="G55" s="67"/>
      <c r="H55" s="128">
        <f t="shared" si="1"/>
        <v>0</v>
      </c>
      <c r="I55" s="74"/>
    </row>
    <row r="56" spans="1:11" ht="17.25" thickBot="1">
      <c r="A56" s="65">
        <v>51</v>
      </c>
      <c r="B56" s="66" t="s">
        <v>160</v>
      </c>
      <c r="C56" s="65" t="s">
        <v>125</v>
      </c>
      <c r="D56" s="374">
        <v>20</v>
      </c>
      <c r="E56" s="128"/>
      <c r="F56" s="128">
        <f t="shared" si="0"/>
        <v>0</v>
      </c>
      <c r="G56" s="67"/>
      <c r="H56" s="128">
        <f t="shared" si="1"/>
        <v>0</v>
      </c>
      <c r="I56" s="131"/>
      <c r="J56" s="132"/>
      <c r="K56" s="132"/>
    </row>
    <row r="57" spans="1:11" ht="17.25" thickBot="1">
      <c r="A57" s="65">
        <v>52</v>
      </c>
      <c r="B57" s="66" t="s">
        <v>251</v>
      </c>
      <c r="C57" s="65" t="s">
        <v>125</v>
      </c>
      <c r="D57" s="374">
        <v>460</v>
      </c>
      <c r="E57" s="128"/>
      <c r="F57" s="128">
        <f t="shared" si="0"/>
        <v>0</v>
      </c>
      <c r="G57" s="67"/>
      <c r="H57" s="128">
        <f t="shared" si="1"/>
        <v>0</v>
      </c>
      <c r="I57" s="133"/>
      <c r="J57" s="132"/>
      <c r="K57" s="132"/>
    </row>
    <row r="58" spans="1:11" ht="17.25" thickBot="1">
      <c r="A58" s="65">
        <v>53</v>
      </c>
      <c r="B58" s="66" t="s">
        <v>161</v>
      </c>
      <c r="C58" s="65" t="s">
        <v>125</v>
      </c>
      <c r="D58" s="374">
        <v>5</v>
      </c>
      <c r="E58" s="128"/>
      <c r="F58" s="128">
        <f t="shared" si="0"/>
        <v>0</v>
      </c>
      <c r="G58" s="67"/>
      <c r="H58" s="128">
        <f t="shared" si="1"/>
        <v>0</v>
      </c>
      <c r="I58" s="133"/>
      <c r="J58" s="132"/>
      <c r="K58" s="132"/>
    </row>
    <row r="59" spans="1:11" ht="17.25" thickBot="1">
      <c r="A59" s="65">
        <v>54</v>
      </c>
      <c r="B59" s="66" t="s">
        <v>771</v>
      </c>
      <c r="C59" s="65" t="s">
        <v>125</v>
      </c>
      <c r="D59" s="374">
        <v>5</v>
      </c>
      <c r="E59" s="128"/>
      <c r="F59" s="128">
        <f t="shared" si="0"/>
        <v>0</v>
      </c>
      <c r="G59" s="67"/>
      <c r="H59" s="128">
        <f t="shared" si="1"/>
        <v>0</v>
      </c>
      <c r="I59" s="131"/>
      <c r="J59" s="132"/>
      <c r="K59" s="132"/>
    </row>
    <row r="60" spans="1:9" ht="17.25" thickBot="1">
      <c r="A60" s="65">
        <v>55</v>
      </c>
      <c r="B60" s="138" t="s">
        <v>252</v>
      </c>
      <c r="C60" s="65" t="s">
        <v>125</v>
      </c>
      <c r="D60" s="374">
        <v>1500</v>
      </c>
      <c r="E60" s="128"/>
      <c r="F60" s="128">
        <f t="shared" si="0"/>
        <v>0</v>
      </c>
      <c r="G60" s="67"/>
      <c r="H60" s="128">
        <f t="shared" si="1"/>
        <v>0</v>
      </c>
      <c r="I60" s="74"/>
    </row>
    <row r="61" spans="1:9" ht="17.25" thickBot="1">
      <c r="A61" s="65">
        <v>56</v>
      </c>
      <c r="B61" s="66" t="s">
        <v>772</v>
      </c>
      <c r="C61" s="65" t="s">
        <v>155</v>
      </c>
      <c r="D61" s="374">
        <v>15</v>
      </c>
      <c r="E61" s="128"/>
      <c r="F61" s="128">
        <f t="shared" si="0"/>
        <v>0</v>
      </c>
      <c r="G61" s="67"/>
      <c r="H61" s="128">
        <f t="shared" si="1"/>
        <v>0</v>
      </c>
      <c r="I61" s="74"/>
    </row>
    <row r="62" spans="1:9" ht="17.25" thickBot="1">
      <c r="A62" s="65">
        <v>57</v>
      </c>
      <c r="B62" s="74" t="s">
        <v>953</v>
      </c>
      <c r="C62" s="65" t="s">
        <v>125</v>
      </c>
      <c r="D62" s="374">
        <v>1200</v>
      </c>
      <c r="E62" s="128"/>
      <c r="F62" s="128">
        <f t="shared" si="0"/>
        <v>0</v>
      </c>
      <c r="G62" s="67"/>
      <c r="H62" s="128">
        <f t="shared" si="1"/>
        <v>0</v>
      </c>
      <c r="I62" s="74"/>
    </row>
    <row r="63" spans="1:9" ht="17.25" thickBot="1">
      <c r="A63" s="65">
        <v>58</v>
      </c>
      <c r="B63" s="66" t="s">
        <v>49</v>
      </c>
      <c r="C63" s="65" t="s">
        <v>125</v>
      </c>
      <c r="D63" s="374">
        <v>6000</v>
      </c>
      <c r="E63" s="128"/>
      <c r="F63" s="128">
        <f t="shared" si="0"/>
        <v>0</v>
      </c>
      <c r="G63" s="67"/>
      <c r="H63" s="128">
        <f t="shared" si="1"/>
        <v>0</v>
      </c>
      <c r="I63" s="74"/>
    </row>
    <row r="64" spans="1:9" ht="17.25" thickBot="1">
      <c r="A64" s="65">
        <v>59</v>
      </c>
      <c r="B64" s="66" t="s">
        <v>376</v>
      </c>
      <c r="C64" s="65" t="s">
        <v>125</v>
      </c>
      <c r="D64" s="374">
        <v>80</v>
      </c>
      <c r="E64" s="128"/>
      <c r="F64" s="128">
        <f t="shared" si="0"/>
        <v>0</v>
      </c>
      <c r="G64" s="67"/>
      <c r="H64" s="128">
        <f t="shared" si="1"/>
        <v>0</v>
      </c>
      <c r="I64" s="74"/>
    </row>
    <row r="65" spans="1:9" ht="17.25" thickBot="1">
      <c r="A65" s="65">
        <v>60</v>
      </c>
      <c r="B65" s="66" t="s">
        <v>358</v>
      </c>
      <c r="C65" s="65" t="s">
        <v>125</v>
      </c>
      <c r="D65" s="374">
        <v>530</v>
      </c>
      <c r="E65" s="128"/>
      <c r="F65" s="128">
        <f t="shared" si="0"/>
        <v>0</v>
      </c>
      <c r="G65" s="67"/>
      <c r="H65" s="128">
        <f t="shared" si="1"/>
        <v>0</v>
      </c>
      <c r="I65" s="74"/>
    </row>
    <row r="66" spans="1:9" ht="17.25" thickBot="1">
      <c r="A66" s="65">
        <v>61</v>
      </c>
      <c r="B66" s="66" t="s">
        <v>40</v>
      </c>
      <c r="C66" s="65" t="s">
        <v>125</v>
      </c>
      <c r="D66" s="374">
        <v>25</v>
      </c>
      <c r="E66" s="128"/>
      <c r="F66" s="128">
        <f t="shared" si="0"/>
        <v>0</v>
      </c>
      <c r="G66" s="67"/>
      <c r="H66" s="128">
        <f t="shared" si="1"/>
        <v>0</v>
      </c>
      <c r="I66" s="74"/>
    </row>
    <row r="67" spans="1:9" ht="17.25" thickBot="1">
      <c r="A67" s="65">
        <v>62</v>
      </c>
      <c r="B67" s="66" t="s">
        <v>357</v>
      </c>
      <c r="C67" s="65" t="s">
        <v>125</v>
      </c>
      <c r="D67" s="374">
        <v>35</v>
      </c>
      <c r="E67" s="128"/>
      <c r="F67" s="128">
        <f t="shared" si="0"/>
        <v>0</v>
      </c>
      <c r="G67" s="67"/>
      <c r="H67" s="128">
        <f t="shared" si="1"/>
        <v>0</v>
      </c>
      <c r="I67" s="74"/>
    </row>
    <row r="68" spans="1:9" ht="17.25" thickBot="1">
      <c r="A68" s="65">
        <v>63</v>
      </c>
      <c r="B68" s="66" t="s">
        <v>954</v>
      </c>
      <c r="C68" s="65" t="s">
        <v>155</v>
      </c>
      <c r="D68" s="374">
        <v>10500</v>
      </c>
      <c r="E68" s="128"/>
      <c r="F68" s="128">
        <f t="shared" si="0"/>
        <v>0</v>
      </c>
      <c r="G68" s="67"/>
      <c r="H68" s="128">
        <f t="shared" si="1"/>
        <v>0</v>
      </c>
      <c r="I68" s="74"/>
    </row>
    <row r="69" spans="1:9" ht="17.25" thickBot="1">
      <c r="A69" s="65">
        <v>64</v>
      </c>
      <c r="B69" s="66" t="s">
        <v>301</v>
      </c>
      <c r="C69" s="65" t="s">
        <v>125</v>
      </c>
      <c r="D69" s="374">
        <v>50</v>
      </c>
      <c r="E69" s="128"/>
      <c r="F69" s="128">
        <f t="shared" si="0"/>
        <v>0</v>
      </c>
      <c r="G69" s="67"/>
      <c r="H69" s="128">
        <f t="shared" si="1"/>
        <v>0</v>
      </c>
      <c r="I69" s="74"/>
    </row>
    <row r="70" spans="1:9" ht="17.25" thickBot="1">
      <c r="A70" s="65">
        <v>65</v>
      </c>
      <c r="B70" s="66" t="s">
        <v>955</v>
      </c>
      <c r="C70" s="65" t="s">
        <v>125</v>
      </c>
      <c r="D70" s="374">
        <v>6</v>
      </c>
      <c r="E70" s="128"/>
      <c r="F70" s="128">
        <f t="shared" si="0"/>
        <v>0</v>
      </c>
      <c r="G70" s="67"/>
      <c r="H70" s="128">
        <f t="shared" si="1"/>
        <v>0</v>
      </c>
      <c r="I70" s="74"/>
    </row>
    <row r="71" spans="1:9" ht="17.25" thickBot="1">
      <c r="A71" s="65">
        <v>66</v>
      </c>
      <c r="B71" s="66" t="s">
        <v>773</v>
      </c>
      <c r="C71" s="65" t="s">
        <v>125</v>
      </c>
      <c r="D71" s="374">
        <v>20</v>
      </c>
      <c r="E71" s="128"/>
      <c r="F71" s="128">
        <f aca="true" t="shared" si="2" ref="F71:F134">D71*E71</f>
        <v>0</v>
      </c>
      <c r="G71" s="67"/>
      <c r="H71" s="128">
        <f aca="true" t="shared" si="3" ref="H71:H134">(F71*G71)+F71</f>
        <v>0</v>
      </c>
      <c r="I71" s="74"/>
    </row>
    <row r="72" spans="1:9" ht="17.25" thickBot="1">
      <c r="A72" s="65">
        <v>67</v>
      </c>
      <c r="B72" s="66" t="s">
        <v>677</v>
      </c>
      <c r="C72" s="65" t="s">
        <v>125</v>
      </c>
      <c r="D72" s="374">
        <v>300</v>
      </c>
      <c r="E72" s="128"/>
      <c r="F72" s="128">
        <f t="shared" si="2"/>
        <v>0</v>
      </c>
      <c r="G72" s="67"/>
      <c r="H72" s="128">
        <f t="shared" si="3"/>
        <v>0</v>
      </c>
      <c r="I72" s="74"/>
    </row>
    <row r="73" spans="1:9" ht="17.25" thickBot="1">
      <c r="A73" s="65">
        <v>68</v>
      </c>
      <c r="B73" s="66" t="s">
        <v>300</v>
      </c>
      <c r="C73" s="65" t="s">
        <v>125</v>
      </c>
      <c r="D73" s="374">
        <v>5</v>
      </c>
      <c r="E73" s="128"/>
      <c r="F73" s="128">
        <f t="shared" si="2"/>
        <v>0</v>
      </c>
      <c r="G73" s="67"/>
      <c r="H73" s="128">
        <f t="shared" si="3"/>
        <v>0</v>
      </c>
      <c r="I73" s="74"/>
    </row>
    <row r="74" spans="1:9" ht="17.25" thickBot="1">
      <c r="A74" s="65">
        <v>69</v>
      </c>
      <c r="B74" s="248" t="s">
        <v>958</v>
      </c>
      <c r="C74" s="65" t="s">
        <v>125</v>
      </c>
      <c r="D74" s="374">
        <v>120</v>
      </c>
      <c r="E74" s="128"/>
      <c r="F74" s="128">
        <f t="shared" si="2"/>
        <v>0</v>
      </c>
      <c r="G74" s="67"/>
      <c r="H74" s="128">
        <f t="shared" si="3"/>
        <v>0</v>
      </c>
      <c r="I74" s="74"/>
    </row>
    <row r="75" spans="1:9" ht="17.25" thickBot="1">
      <c r="A75" s="65">
        <v>70</v>
      </c>
      <c r="B75" s="66" t="s">
        <v>124</v>
      </c>
      <c r="C75" s="65" t="s">
        <v>125</v>
      </c>
      <c r="D75" s="374">
        <v>400</v>
      </c>
      <c r="E75" s="128"/>
      <c r="F75" s="128">
        <f t="shared" si="2"/>
        <v>0</v>
      </c>
      <c r="G75" s="67"/>
      <c r="H75" s="128">
        <f t="shared" si="3"/>
        <v>0</v>
      </c>
      <c r="I75" s="74"/>
    </row>
    <row r="76" spans="1:9" ht="33.75" thickBot="1">
      <c r="A76" s="65">
        <v>71</v>
      </c>
      <c r="B76" s="66" t="s">
        <v>1432</v>
      </c>
      <c r="C76" s="65" t="s">
        <v>125</v>
      </c>
      <c r="D76" s="374">
        <v>40</v>
      </c>
      <c r="E76" s="128"/>
      <c r="F76" s="128">
        <f t="shared" si="2"/>
        <v>0</v>
      </c>
      <c r="G76" s="67"/>
      <c r="H76" s="128">
        <f t="shared" si="3"/>
        <v>0</v>
      </c>
      <c r="I76" s="74"/>
    </row>
    <row r="77" spans="1:9" ht="17.25" thickBot="1">
      <c r="A77" s="65">
        <v>72</v>
      </c>
      <c r="B77" s="66" t="s">
        <v>515</v>
      </c>
      <c r="C77" s="65" t="s">
        <v>125</v>
      </c>
      <c r="D77" s="374">
        <v>5</v>
      </c>
      <c r="E77" s="128"/>
      <c r="F77" s="128">
        <f t="shared" si="2"/>
        <v>0</v>
      </c>
      <c r="G77" s="67"/>
      <c r="H77" s="128">
        <f t="shared" si="3"/>
        <v>0</v>
      </c>
      <c r="I77" s="74"/>
    </row>
    <row r="78" spans="1:9" ht="17.25" thickBot="1">
      <c r="A78" s="65">
        <v>73</v>
      </c>
      <c r="B78" s="66" t="s">
        <v>774</v>
      </c>
      <c r="C78" s="65" t="s">
        <v>125</v>
      </c>
      <c r="D78" s="374">
        <v>400</v>
      </c>
      <c r="E78" s="128"/>
      <c r="F78" s="128">
        <f t="shared" si="2"/>
        <v>0</v>
      </c>
      <c r="G78" s="67"/>
      <c r="H78" s="128">
        <f t="shared" si="3"/>
        <v>0</v>
      </c>
      <c r="I78" s="74"/>
    </row>
    <row r="79" spans="1:9" ht="17.25" thickBot="1">
      <c r="A79" s="65">
        <v>74</v>
      </c>
      <c r="B79" s="66" t="s">
        <v>28</v>
      </c>
      <c r="C79" s="65" t="s">
        <v>184</v>
      </c>
      <c r="D79" s="374">
        <v>800</v>
      </c>
      <c r="E79" s="128"/>
      <c r="F79" s="128">
        <f t="shared" si="2"/>
        <v>0</v>
      </c>
      <c r="G79" s="67"/>
      <c r="H79" s="128">
        <f t="shared" si="3"/>
        <v>0</v>
      </c>
      <c r="I79" s="74"/>
    </row>
    <row r="80" spans="1:9" ht="17.25" thickBot="1">
      <c r="A80" s="65">
        <v>75</v>
      </c>
      <c r="B80" s="66" t="s">
        <v>156</v>
      </c>
      <c r="C80" s="65" t="s">
        <v>184</v>
      </c>
      <c r="D80" s="374">
        <v>600</v>
      </c>
      <c r="E80" s="128"/>
      <c r="F80" s="128">
        <f t="shared" si="2"/>
        <v>0</v>
      </c>
      <c r="G80" s="67"/>
      <c r="H80" s="128">
        <f t="shared" si="3"/>
        <v>0</v>
      </c>
      <c r="I80" s="74"/>
    </row>
    <row r="81" spans="1:9" ht="17.25" thickBot="1">
      <c r="A81" s="65">
        <v>76</v>
      </c>
      <c r="B81" s="66" t="s">
        <v>154</v>
      </c>
      <c r="C81" s="65" t="s">
        <v>184</v>
      </c>
      <c r="D81" s="374">
        <v>200</v>
      </c>
      <c r="E81" s="128"/>
      <c r="F81" s="128">
        <f t="shared" si="2"/>
        <v>0</v>
      </c>
      <c r="G81" s="67"/>
      <c r="H81" s="128">
        <f t="shared" si="3"/>
        <v>0</v>
      </c>
      <c r="I81" s="74"/>
    </row>
    <row r="82" spans="1:9" ht="17.25" thickBot="1">
      <c r="A82" s="65">
        <v>77</v>
      </c>
      <c r="B82" s="66" t="s">
        <v>540</v>
      </c>
      <c r="C82" s="65" t="s">
        <v>184</v>
      </c>
      <c r="D82" s="374">
        <v>5000</v>
      </c>
      <c r="E82" s="128"/>
      <c r="F82" s="128">
        <f t="shared" si="2"/>
        <v>0</v>
      </c>
      <c r="G82" s="67"/>
      <c r="H82" s="128">
        <f t="shared" si="3"/>
        <v>0</v>
      </c>
      <c r="I82" s="74"/>
    </row>
    <row r="83" spans="1:9" ht="17.25" thickBot="1">
      <c r="A83" s="65">
        <v>78</v>
      </c>
      <c r="B83" s="66" t="s">
        <v>539</v>
      </c>
      <c r="C83" s="65" t="s">
        <v>184</v>
      </c>
      <c r="D83" s="374">
        <v>2000</v>
      </c>
      <c r="E83" s="128"/>
      <c r="F83" s="128">
        <f t="shared" si="2"/>
        <v>0</v>
      </c>
      <c r="G83" s="67"/>
      <c r="H83" s="128">
        <f t="shared" si="3"/>
        <v>0</v>
      </c>
      <c r="I83" s="74"/>
    </row>
    <row r="84" spans="1:9" ht="17.25" thickBot="1">
      <c r="A84" s="65">
        <v>79</v>
      </c>
      <c r="B84" s="66" t="s">
        <v>29</v>
      </c>
      <c r="C84" s="65" t="s">
        <v>184</v>
      </c>
      <c r="D84" s="374">
        <v>50</v>
      </c>
      <c r="E84" s="128"/>
      <c r="F84" s="128">
        <f t="shared" si="2"/>
        <v>0</v>
      </c>
      <c r="G84" s="67"/>
      <c r="H84" s="128">
        <f t="shared" si="3"/>
        <v>0</v>
      </c>
      <c r="I84" s="74"/>
    </row>
    <row r="85" spans="1:9" ht="17.25" thickBot="1">
      <c r="A85" s="65">
        <v>80</v>
      </c>
      <c r="B85" s="66" t="s">
        <v>86</v>
      </c>
      <c r="C85" s="65" t="s">
        <v>184</v>
      </c>
      <c r="D85" s="374">
        <v>2000</v>
      </c>
      <c r="E85" s="128"/>
      <c r="F85" s="128">
        <f t="shared" si="2"/>
        <v>0</v>
      </c>
      <c r="G85" s="67"/>
      <c r="H85" s="128">
        <f t="shared" si="3"/>
        <v>0</v>
      </c>
      <c r="I85" s="74"/>
    </row>
    <row r="86" spans="1:9" ht="17.25" thickBot="1">
      <c r="A86" s="65">
        <v>81</v>
      </c>
      <c r="B86" s="66" t="s">
        <v>87</v>
      </c>
      <c r="C86" s="65" t="s">
        <v>184</v>
      </c>
      <c r="D86" s="374">
        <v>150</v>
      </c>
      <c r="E86" s="128"/>
      <c r="F86" s="128">
        <f t="shared" si="2"/>
        <v>0</v>
      </c>
      <c r="G86" s="67"/>
      <c r="H86" s="128">
        <f t="shared" si="3"/>
        <v>0</v>
      </c>
      <c r="I86" s="74"/>
    </row>
    <row r="87" spans="1:9" ht="17.25" thickBot="1">
      <c r="A87" s="65">
        <v>82</v>
      </c>
      <c r="B87" s="66" t="s">
        <v>88</v>
      </c>
      <c r="C87" s="65" t="s">
        <v>184</v>
      </c>
      <c r="D87" s="374">
        <v>1700</v>
      </c>
      <c r="E87" s="128"/>
      <c r="F87" s="128">
        <f t="shared" si="2"/>
        <v>0</v>
      </c>
      <c r="G87" s="67"/>
      <c r="H87" s="128">
        <f t="shared" si="3"/>
        <v>0</v>
      </c>
      <c r="I87" s="74"/>
    </row>
    <row r="88" spans="1:9" ht="17.25" thickBot="1">
      <c r="A88" s="65">
        <v>83</v>
      </c>
      <c r="B88" s="66" t="s">
        <v>89</v>
      </c>
      <c r="C88" s="65" t="s">
        <v>184</v>
      </c>
      <c r="D88" s="374">
        <v>3400</v>
      </c>
      <c r="E88" s="128"/>
      <c r="F88" s="128">
        <f t="shared" si="2"/>
        <v>0</v>
      </c>
      <c r="G88" s="67"/>
      <c r="H88" s="128">
        <f t="shared" si="3"/>
        <v>0</v>
      </c>
      <c r="I88" s="74"/>
    </row>
    <row r="89" spans="1:9" ht="17.25" thickBot="1">
      <c r="A89" s="65">
        <v>84</v>
      </c>
      <c r="B89" s="66" t="s">
        <v>90</v>
      </c>
      <c r="C89" s="65" t="s">
        <v>184</v>
      </c>
      <c r="D89" s="374">
        <v>1700</v>
      </c>
      <c r="E89" s="128"/>
      <c r="F89" s="128">
        <f t="shared" si="2"/>
        <v>0</v>
      </c>
      <c r="G89" s="67"/>
      <c r="H89" s="128">
        <f t="shared" si="3"/>
        <v>0</v>
      </c>
      <c r="I89" s="74"/>
    </row>
    <row r="90" spans="1:9" ht="17.25" thickBot="1">
      <c r="A90" s="65">
        <v>85</v>
      </c>
      <c r="B90" s="66" t="s">
        <v>68</v>
      </c>
      <c r="C90" s="65" t="s">
        <v>184</v>
      </c>
      <c r="D90" s="374">
        <v>2100</v>
      </c>
      <c r="E90" s="128"/>
      <c r="F90" s="128">
        <f t="shared" si="2"/>
        <v>0</v>
      </c>
      <c r="G90" s="67"/>
      <c r="H90" s="128">
        <f t="shared" si="3"/>
        <v>0</v>
      </c>
      <c r="I90" s="74"/>
    </row>
    <row r="91" spans="1:9" ht="17.25" thickBot="1">
      <c r="A91" s="65">
        <v>86</v>
      </c>
      <c r="B91" s="66" t="s">
        <v>253</v>
      </c>
      <c r="C91" s="65" t="s">
        <v>125</v>
      </c>
      <c r="D91" s="374">
        <v>1000</v>
      </c>
      <c r="E91" s="128"/>
      <c r="F91" s="128">
        <f t="shared" si="2"/>
        <v>0</v>
      </c>
      <c r="G91" s="67"/>
      <c r="H91" s="128">
        <f t="shared" si="3"/>
        <v>0</v>
      </c>
      <c r="I91" s="74"/>
    </row>
    <row r="92" spans="1:9" ht="30" thickBot="1">
      <c r="A92" s="65">
        <v>87</v>
      </c>
      <c r="B92" s="66" t="s">
        <v>775</v>
      </c>
      <c r="C92" s="65" t="s">
        <v>125</v>
      </c>
      <c r="D92" s="374">
        <v>30</v>
      </c>
      <c r="E92" s="128"/>
      <c r="F92" s="128">
        <f t="shared" si="2"/>
        <v>0</v>
      </c>
      <c r="G92" s="67"/>
      <c r="H92" s="128">
        <f t="shared" si="3"/>
        <v>0</v>
      </c>
      <c r="I92" s="74"/>
    </row>
    <row r="93" spans="1:9" ht="17.25" thickBot="1">
      <c r="A93" s="65">
        <v>88</v>
      </c>
      <c r="B93" s="66" t="s">
        <v>67</v>
      </c>
      <c r="C93" s="65" t="s">
        <v>184</v>
      </c>
      <c r="D93" s="374">
        <v>4800</v>
      </c>
      <c r="E93" s="128"/>
      <c r="F93" s="128">
        <f t="shared" si="2"/>
        <v>0</v>
      </c>
      <c r="G93" s="67"/>
      <c r="H93" s="128">
        <f t="shared" si="3"/>
        <v>0</v>
      </c>
      <c r="I93" s="74"/>
    </row>
    <row r="94" spans="1:9" ht="17.25" thickBot="1">
      <c r="A94" s="65">
        <v>89</v>
      </c>
      <c r="B94" s="66" t="s">
        <v>136</v>
      </c>
      <c r="C94" s="65" t="s">
        <v>155</v>
      </c>
      <c r="D94" s="374">
        <v>750</v>
      </c>
      <c r="E94" s="128"/>
      <c r="F94" s="128">
        <f t="shared" si="2"/>
        <v>0</v>
      </c>
      <c r="G94" s="67"/>
      <c r="H94" s="128">
        <f t="shared" si="3"/>
        <v>0</v>
      </c>
      <c r="I94" s="74"/>
    </row>
    <row r="95" spans="1:9" ht="17.25" thickBot="1">
      <c r="A95" s="65">
        <v>90</v>
      </c>
      <c r="B95" s="66" t="s">
        <v>165</v>
      </c>
      <c r="C95" s="65" t="s">
        <v>125</v>
      </c>
      <c r="D95" s="374">
        <v>150</v>
      </c>
      <c r="E95" s="128"/>
      <c r="F95" s="128">
        <f t="shared" si="2"/>
        <v>0</v>
      </c>
      <c r="G95" s="67"/>
      <c r="H95" s="128">
        <f t="shared" si="3"/>
        <v>0</v>
      </c>
      <c r="I95" s="74"/>
    </row>
    <row r="96" spans="1:9" ht="17.25" thickBot="1">
      <c r="A96" s="65">
        <v>91</v>
      </c>
      <c r="B96" s="66" t="s">
        <v>166</v>
      </c>
      <c r="C96" s="65" t="s">
        <v>125</v>
      </c>
      <c r="D96" s="374">
        <v>160</v>
      </c>
      <c r="E96" s="128"/>
      <c r="F96" s="128">
        <f t="shared" si="2"/>
        <v>0</v>
      </c>
      <c r="G96" s="67"/>
      <c r="H96" s="128">
        <f t="shared" si="3"/>
        <v>0</v>
      </c>
      <c r="I96" s="74"/>
    </row>
    <row r="97" spans="1:9" ht="17.25" thickBot="1">
      <c r="A97" s="65">
        <v>92</v>
      </c>
      <c r="B97" s="66" t="s">
        <v>176</v>
      </c>
      <c r="C97" s="65" t="s">
        <v>125</v>
      </c>
      <c r="D97" s="374">
        <v>120</v>
      </c>
      <c r="E97" s="128"/>
      <c r="F97" s="128">
        <f t="shared" si="2"/>
        <v>0</v>
      </c>
      <c r="G97" s="67"/>
      <c r="H97" s="128">
        <f t="shared" si="3"/>
        <v>0</v>
      </c>
      <c r="I97" s="74"/>
    </row>
    <row r="98" spans="1:9" ht="17.25" thickBot="1">
      <c r="A98" s="65">
        <v>93</v>
      </c>
      <c r="B98" s="66" t="s">
        <v>562</v>
      </c>
      <c r="C98" s="65" t="s">
        <v>125</v>
      </c>
      <c r="D98" s="374">
        <v>100</v>
      </c>
      <c r="E98" s="128"/>
      <c r="F98" s="128">
        <f t="shared" si="2"/>
        <v>0</v>
      </c>
      <c r="G98" s="67"/>
      <c r="H98" s="128">
        <f t="shared" si="3"/>
        <v>0</v>
      </c>
      <c r="I98" s="74"/>
    </row>
    <row r="99" spans="1:9" ht="17.25" thickBot="1">
      <c r="A99" s="65">
        <v>94</v>
      </c>
      <c r="B99" s="66" t="s">
        <v>563</v>
      </c>
      <c r="C99" s="65" t="s">
        <v>125</v>
      </c>
      <c r="D99" s="374">
        <v>480</v>
      </c>
      <c r="E99" s="128"/>
      <c r="F99" s="128">
        <f t="shared" si="2"/>
        <v>0</v>
      </c>
      <c r="G99" s="67"/>
      <c r="H99" s="128">
        <f t="shared" si="3"/>
        <v>0</v>
      </c>
      <c r="I99" s="74"/>
    </row>
    <row r="100" spans="1:9" ht="17.25" thickBot="1">
      <c r="A100" s="65">
        <v>95</v>
      </c>
      <c r="B100" s="66" t="s">
        <v>189</v>
      </c>
      <c r="C100" s="65" t="s">
        <v>125</v>
      </c>
      <c r="D100" s="374">
        <v>12</v>
      </c>
      <c r="E100" s="128"/>
      <c r="F100" s="128">
        <f t="shared" si="2"/>
        <v>0</v>
      </c>
      <c r="G100" s="67"/>
      <c r="H100" s="128">
        <f t="shared" si="3"/>
        <v>0</v>
      </c>
      <c r="I100" s="74"/>
    </row>
    <row r="101" spans="1:9" ht="17.25" thickBot="1">
      <c r="A101" s="65">
        <v>96</v>
      </c>
      <c r="B101" s="66" t="s">
        <v>190</v>
      </c>
      <c r="C101" s="65" t="s">
        <v>125</v>
      </c>
      <c r="D101" s="374">
        <v>800</v>
      </c>
      <c r="E101" s="128"/>
      <c r="F101" s="128">
        <f t="shared" si="2"/>
        <v>0</v>
      </c>
      <c r="G101" s="67"/>
      <c r="H101" s="128">
        <f t="shared" si="3"/>
        <v>0</v>
      </c>
      <c r="I101" s="74"/>
    </row>
    <row r="102" spans="1:9" ht="17.25" thickBot="1">
      <c r="A102" s="65">
        <v>97</v>
      </c>
      <c r="B102" s="66" t="s">
        <v>956</v>
      </c>
      <c r="C102" s="65" t="s">
        <v>125</v>
      </c>
      <c r="D102" s="374">
        <v>800</v>
      </c>
      <c r="E102" s="128"/>
      <c r="F102" s="128">
        <f t="shared" si="2"/>
        <v>0</v>
      </c>
      <c r="G102" s="67"/>
      <c r="H102" s="128">
        <f t="shared" si="3"/>
        <v>0</v>
      </c>
      <c r="I102" s="74"/>
    </row>
    <row r="103" spans="1:9" ht="17.25" thickBot="1">
      <c r="A103" s="65">
        <v>98</v>
      </c>
      <c r="B103" s="66" t="s">
        <v>25</v>
      </c>
      <c r="C103" s="65" t="s">
        <v>125</v>
      </c>
      <c r="D103" s="374">
        <v>24</v>
      </c>
      <c r="E103" s="128"/>
      <c r="F103" s="128">
        <f t="shared" si="2"/>
        <v>0</v>
      </c>
      <c r="G103" s="67"/>
      <c r="H103" s="128">
        <f t="shared" si="3"/>
        <v>0</v>
      </c>
      <c r="I103" s="74"/>
    </row>
    <row r="104" spans="1:9" ht="17.25" thickBot="1">
      <c r="A104" s="65">
        <v>99</v>
      </c>
      <c r="B104" s="66" t="s">
        <v>957</v>
      </c>
      <c r="C104" s="65" t="s">
        <v>125</v>
      </c>
      <c r="D104" s="374">
        <v>56</v>
      </c>
      <c r="E104" s="128"/>
      <c r="F104" s="128">
        <f t="shared" si="2"/>
        <v>0</v>
      </c>
      <c r="G104" s="67"/>
      <c r="H104" s="128">
        <f t="shared" si="3"/>
        <v>0</v>
      </c>
      <c r="I104" s="74"/>
    </row>
    <row r="105" spans="1:9" ht="17.25" thickBot="1">
      <c r="A105" s="65">
        <v>100</v>
      </c>
      <c r="B105" s="66" t="s">
        <v>173</v>
      </c>
      <c r="C105" s="65" t="s">
        <v>155</v>
      </c>
      <c r="D105" s="374">
        <v>80</v>
      </c>
      <c r="E105" s="128"/>
      <c r="F105" s="128">
        <f t="shared" si="2"/>
        <v>0</v>
      </c>
      <c r="G105" s="67"/>
      <c r="H105" s="128">
        <f t="shared" si="3"/>
        <v>0</v>
      </c>
      <c r="I105" s="74"/>
    </row>
    <row r="106" spans="1:9" ht="17.25" thickBot="1">
      <c r="A106" s="65">
        <v>101</v>
      </c>
      <c r="B106" s="66" t="s">
        <v>420</v>
      </c>
      <c r="C106" s="65" t="s">
        <v>155</v>
      </c>
      <c r="D106" s="374">
        <v>40</v>
      </c>
      <c r="E106" s="128"/>
      <c r="F106" s="128">
        <f t="shared" si="2"/>
        <v>0</v>
      </c>
      <c r="G106" s="67"/>
      <c r="H106" s="128">
        <f t="shared" si="3"/>
        <v>0</v>
      </c>
      <c r="I106" s="74"/>
    </row>
    <row r="107" spans="1:9" ht="17.25" thickBot="1">
      <c r="A107" s="65">
        <v>102</v>
      </c>
      <c r="B107" s="66" t="s">
        <v>530</v>
      </c>
      <c r="C107" s="65" t="s">
        <v>125</v>
      </c>
      <c r="D107" s="374">
        <v>100</v>
      </c>
      <c r="E107" s="128"/>
      <c r="F107" s="128">
        <f t="shared" si="2"/>
        <v>0</v>
      </c>
      <c r="G107" s="67"/>
      <c r="H107" s="128">
        <f t="shared" si="3"/>
        <v>0</v>
      </c>
      <c r="I107" s="74"/>
    </row>
    <row r="108" spans="1:9" ht="17.25" thickBot="1">
      <c r="A108" s="65">
        <v>103</v>
      </c>
      <c r="B108" s="66" t="s">
        <v>421</v>
      </c>
      <c r="C108" s="65" t="s">
        <v>125</v>
      </c>
      <c r="D108" s="374">
        <v>100</v>
      </c>
      <c r="E108" s="128"/>
      <c r="F108" s="128">
        <f t="shared" si="2"/>
        <v>0</v>
      </c>
      <c r="G108" s="67"/>
      <c r="H108" s="128">
        <f t="shared" si="3"/>
        <v>0</v>
      </c>
      <c r="I108" s="74"/>
    </row>
    <row r="109" spans="1:9" ht="17.25" thickBot="1">
      <c r="A109" s="65">
        <v>104</v>
      </c>
      <c r="B109" s="66" t="s">
        <v>422</v>
      </c>
      <c r="C109" s="65" t="s">
        <v>125</v>
      </c>
      <c r="D109" s="374">
        <v>1800</v>
      </c>
      <c r="E109" s="128"/>
      <c r="F109" s="128">
        <f t="shared" si="2"/>
        <v>0</v>
      </c>
      <c r="G109" s="67"/>
      <c r="H109" s="128">
        <f t="shared" si="3"/>
        <v>0</v>
      </c>
      <c r="I109" s="74"/>
    </row>
    <row r="110" spans="1:9" ht="17.25" thickBot="1">
      <c r="A110" s="65">
        <v>105</v>
      </c>
      <c r="B110" s="66" t="s">
        <v>423</v>
      </c>
      <c r="C110" s="65" t="s">
        <v>125</v>
      </c>
      <c r="D110" s="374">
        <v>50</v>
      </c>
      <c r="E110" s="128"/>
      <c r="F110" s="128">
        <f t="shared" si="2"/>
        <v>0</v>
      </c>
      <c r="G110" s="67"/>
      <c r="H110" s="128">
        <f t="shared" si="3"/>
        <v>0</v>
      </c>
      <c r="I110" s="74"/>
    </row>
    <row r="111" spans="1:9" ht="17.25" thickBot="1">
      <c r="A111" s="65">
        <v>106</v>
      </c>
      <c r="B111" s="66" t="s">
        <v>424</v>
      </c>
      <c r="C111" s="65" t="s">
        <v>125</v>
      </c>
      <c r="D111" s="374">
        <v>32</v>
      </c>
      <c r="E111" s="128"/>
      <c r="F111" s="128">
        <f t="shared" si="2"/>
        <v>0</v>
      </c>
      <c r="G111" s="67"/>
      <c r="H111" s="128">
        <f t="shared" si="3"/>
        <v>0</v>
      </c>
      <c r="I111" s="74"/>
    </row>
    <row r="112" spans="1:9" ht="17.25" thickBot="1">
      <c r="A112" s="65">
        <v>107</v>
      </c>
      <c r="B112" s="66" t="s">
        <v>678</v>
      </c>
      <c r="C112" s="65" t="s">
        <v>125</v>
      </c>
      <c r="D112" s="374">
        <v>520</v>
      </c>
      <c r="E112" s="128"/>
      <c r="F112" s="128">
        <f t="shared" si="2"/>
        <v>0</v>
      </c>
      <c r="G112" s="67"/>
      <c r="H112" s="128">
        <f t="shared" si="3"/>
        <v>0</v>
      </c>
      <c r="I112" s="74"/>
    </row>
    <row r="113" spans="1:11" ht="17.25" customHeight="1" thickBot="1">
      <c r="A113" s="65">
        <v>108</v>
      </c>
      <c r="B113" s="66" t="s">
        <v>679</v>
      </c>
      <c r="C113" s="65" t="s">
        <v>155</v>
      </c>
      <c r="D113" s="374">
        <v>1200</v>
      </c>
      <c r="E113" s="128"/>
      <c r="F113" s="128">
        <f t="shared" si="2"/>
        <v>0</v>
      </c>
      <c r="G113" s="67"/>
      <c r="H113" s="128">
        <f t="shared" si="3"/>
        <v>0</v>
      </c>
      <c r="I113" s="131"/>
      <c r="J113" s="132"/>
      <c r="K113" s="132"/>
    </row>
    <row r="114" spans="1:11" ht="17.25" customHeight="1" thickBot="1">
      <c r="A114" s="65">
        <v>109</v>
      </c>
      <c r="B114" s="66" t="s">
        <v>419</v>
      </c>
      <c r="C114" s="65" t="s">
        <v>125</v>
      </c>
      <c r="D114" s="374">
        <v>30</v>
      </c>
      <c r="E114" s="128"/>
      <c r="F114" s="128">
        <f t="shared" si="2"/>
        <v>0</v>
      </c>
      <c r="G114" s="67"/>
      <c r="H114" s="128">
        <f t="shared" si="3"/>
        <v>0</v>
      </c>
      <c r="I114" s="131"/>
      <c r="J114" s="132"/>
      <c r="K114" s="132"/>
    </row>
    <row r="115" spans="1:11" ht="17.25" customHeight="1" thickBot="1">
      <c r="A115" s="250">
        <v>110</v>
      </c>
      <c r="B115" s="248" t="s">
        <v>1049</v>
      </c>
      <c r="C115" s="250" t="s">
        <v>155</v>
      </c>
      <c r="D115" s="373">
        <v>1800</v>
      </c>
      <c r="E115" s="251"/>
      <c r="F115" s="128">
        <f t="shared" si="2"/>
        <v>0</v>
      </c>
      <c r="G115" s="252"/>
      <c r="H115" s="128">
        <f t="shared" si="3"/>
        <v>0</v>
      </c>
      <c r="I115" s="131"/>
      <c r="J115" s="132"/>
      <c r="K115" s="132"/>
    </row>
    <row r="116" spans="1:11" ht="17.25" customHeight="1" thickBot="1">
      <c r="A116" s="250">
        <v>111</v>
      </c>
      <c r="B116" s="248" t="s">
        <v>1050</v>
      </c>
      <c r="C116" s="250" t="s">
        <v>155</v>
      </c>
      <c r="D116" s="373">
        <v>500</v>
      </c>
      <c r="E116" s="251"/>
      <c r="F116" s="128">
        <f t="shared" si="2"/>
        <v>0</v>
      </c>
      <c r="G116" s="252"/>
      <c r="H116" s="128">
        <f t="shared" si="3"/>
        <v>0</v>
      </c>
      <c r="I116" s="131"/>
      <c r="J116" s="132"/>
      <c r="K116" s="132"/>
    </row>
    <row r="117" spans="1:11" ht="17.25" customHeight="1" thickBot="1">
      <c r="A117" s="250">
        <v>112</v>
      </c>
      <c r="B117" s="248" t="s">
        <v>63</v>
      </c>
      <c r="C117" s="250" t="s">
        <v>125</v>
      </c>
      <c r="D117" s="373">
        <v>10</v>
      </c>
      <c r="E117" s="251"/>
      <c r="F117" s="128">
        <f t="shared" si="2"/>
        <v>0</v>
      </c>
      <c r="G117" s="252"/>
      <c r="H117" s="128">
        <f t="shared" si="3"/>
        <v>0</v>
      </c>
      <c r="I117" s="131"/>
      <c r="J117" s="132"/>
      <c r="K117" s="132"/>
    </row>
    <row r="118" spans="1:11" ht="17.25" customHeight="1" thickBot="1">
      <c r="A118" s="250">
        <v>113</v>
      </c>
      <c r="B118" s="248" t="s">
        <v>52</v>
      </c>
      <c r="C118" s="250" t="s">
        <v>125</v>
      </c>
      <c r="D118" s="373">
        <v>26</v>
      </c>
      <c r="E118" s="251"/>
      <c r="F118" s="128">
        <f t="shared" si="2"/>
        <v>0</v>
      </c>
      <c r="G118" s="252"/>
      <c r="H118" s="128">
        <f t="shared" si="3"/>
        <v>0</v>
      </c>
      <c r="I118" s="131"/>
      <c r="J118" s="132"/>
      <c r="K118" s="132"/>
    </row>
    <row r="119" spans="1:11" ht="17.25" customHeight="1" thickBot="1">
      <c r="A119" s="250">
        <v>114</v>
      </c>
      <c r="B119" s="248" t="s">
        <v>71</v>
      </c>
      <c r="C119" s="250" t="s">
        <v>125</v>
      </c>
      <c r="D119" s="373">
        <v>30</v>
      </c>
      <c r="E119" s="251"/>
      <c r="F119" s="128">
        <f t="shared" si="2"/>
        <v>0</v>
      </c>
      <c r="G119" s="252"/>
      <c r="H119" s="128">
        <f t="shared" si="3"/>
        <v>0</v>
      </c>
      <c r="I119" s="131"/>
      <c r="J119" s="132"/>
      <c r="K119" s="132"/>
    </row>
    <row r="120" spans="1:11" ht="17.25" customHeight="1" thickBot="1">
      <c r="A120" s="250">
        <v>115</v>
      </c>
      <c r="B120" s="248" t="s">
        <v>1025</v>
      </c>
      <c r="C120" s="250" t="s">
        <v>125</v>
      </c>
      <c r="D120" s="373">
        <v>1300</v>
      </c>
      <c r="E120" s="251"/>
      <c r="F120" s="128">
        <f t="shared" si="2"/>
        <v>0</v>
      </c>
      <c r="G120" s="252"/>
      <c r="H120" s="128">
        <f t="shared" si="3"/>
        <v>0</v>
      </c>
      <c r="I120" s="131"/>
      <c r="J120" s="132"/>
      <c r="K120" s="132"/>
    </row>
    <row r="121" spans="1:11" ht="17.25" customHeight="1" thickBot="1">
      <c r="A121" s="250">
        <v>116</v>
      </c>
      <c r="B121" s="248" t="s">
        <v>1026</v>
      </c>
      <c r="C121" s="250" t="s">
        <v>125</v>
      </c>
      <c r="D121" s="373">
        <v>10</v>
      </c>
      <c r="E121" s="251"/>
      <c r="F121" s="128">
        <f t="shared" si="2"/>
        <v>0</v>
      </c>
      <c r="G121" s="252"/>
      <c r="H121" s="128">
        <f t="shared" si="3"/>
        <v>0</v>
      </c>
      <c r="I121" s="131"/>
      <c r="J121" s="132"/>
      <c r="K121" s="132"/>
    </row>
    <row r="122" spans="1:11" ht="17.25" customHeight="1" thickBot="1">
      <c r="A122" s="250">
        <v>117</v>
      </c>
      <c r="B122" s="37" t="s">
        <v>449</v>
      </c>
      <c r="C122" s="250" t="s">
        <v>1027</v>
      </c>
      <c r="D122" s="373">
        <v>150</v>
      </c>
      <c r="E122" s="251"/>
      <c r="F122" s="128">
        <f t="shared" si="2"/>
        <v>0</v>
      </c>
      <c r="G122" s="252"/>
      <c r="H122" s="128">
        <f t="shared" si="3"/>
        <v>0</v>
      </c>
      <c r="I122" s="131"/>
      <c r="J122" s="132"/>
      <c r="K122" s="132"/>
    </row>
    <row r="123" spans="1:11" ht="17.25" customHeight="1" thickBot="1">
      <c r="A123" s="250">
        <v>118</v>
      </c>
      <c r="B123" s="37" t="s">
        <v>450</v>
      </c>
      <c r="C123" s="250" t="s">
        <v>125</v>
      </c>
      <c r="D123" s="373">
        <v>20</v>
      </c>
      <c r="E123" s="251"/>
      <c r="F123" s="128">
        <f t="shared" si="2"/>
        <v>0</v>
      </c>
      <c r="G123" s="252"/>
      <c r="H123" s="128">
        <f t="shared" si="3"/>
        <v>0</v>
      </c>
      <c r="I123" s="131"/>
      <c r="J123" s="132"/>
      <c r="K123" s="132"/>
    </row>
    <row r="124" spans="1:11" ht="17.25" customHeight="1" thickBot="1">
      <c r="A124" s="250">
        <v>119</v>
      </c>
      <c r="B124" s="248" t="s">
        <v>1301</v>
      </c>
      <c r="C124" s="250" t="s">
        <v>125</v>
      </c>
      <c r="D124" s="373">
        <v>20</v>
      </c>
      <c r="E124" s="251"/>
      <c r="F124" s="128">
        <f t="shared" si="2"/>
        <v>0</v>
      </c>
      <c r="G124" s="252"/>
      <c r="H124" s="128">
        <f t="shared" si="3"/>
        <v>0</v>
      </c>
      <c r="I124" s="131"/>
      <c r="J124" s="132"/>
      <c r="K124" s="132"/>
    </row>
    <row r="125" spans="1:11" ht="17.25" customHeight="1" thickBot="1">
      <c r="A125" s="250">
        <v>120</v>
      </c>
      <c r="B125" s="248" t="s">
        <v>1024</v>
      </c>
      <c r="C125" s="250" t="s">
        <v>125</v>
      </c>
      <c r="D125" s="373">
        <v>7</v>
      </c>
      <c r="E125" s="251"/>
      <c r="F125" s="128">
        <f t="shared" si="2"/>
        <v>0</v>
      </c>
      <c r="G125" s="252"/>
      <c r="H125" s="128">
        <f t="shared" si="3"/>
        <v>0</v>
      </c>
      <c r="I125" s="131"/>
      <c r="J125" s="132"/>
      <c r="K125" s="132"/>
    </row>
    <row r="126" spans="1:11" ht="17.25" customHeight="1" thickBot="1">
      <c r="A126" s="250">
        <v>121</v>
      </c>
      <c r="B126" s="248" t="s">
        <v>1216</v>
      </c>
      <c r="C126" s="250" t="s">
        <v>155</v>
      </c>
      <c r="D126" s="373">
        <v>8000</v>
      </c>
      <c r="E126" s="251"/>
      <c r="F126" s="128">
        <f t="shared" si="2"/>
        <v>0</v>
      </c>
      <c r="G126" s="252"/>
      <c r="H126" s="128">
        <f t="shared" si="3"/>
        <v>0</v>
      </c>
      <c r="I126" s="131"/>
      <c r="J126" s="132"/>
      <c r="K126" s="132"/>
    </row>
    <row r="127" spans="1:11" ht="17.25" customHeight="1" thickBot="1">
      <c r="A127" s="250">
        <v>122</v>
      </c>
      <c r="B127" s="248" t="s">
        <v>1051</v>
      </c>
      <c r="C127" s="250" t="s">
        <v>125</v>
      </c>
      <c r="D127" s="373">
        <v>10</v>
      </c>
      <c r="E127" s="251"/>
      <c r="F127" s="128">
        <f t="shared" si="2"/>
        <v>0</v>
      </c>
      <c r="G127" s="252"/>
      <c r="H127" s="128">
        <f t="shared" si="3"/>
        <v>0</v>
      </c>
      <c r="I127" s="131"/>
      <c r="J127" s="132"/>
      <c r="K127" s="132"/>
    </row>
    <row r="128" spans="1:11" ht="17.25" customHeight="1" thickBot="1">
      <c r="A128" s="250">
        <v>123</v>
      </c>
      <c r="B128" s="248" t="s">
        <v>1110</v>
      </c>
      <c r="C128" s="250" t="s">
        <v>125</v>
      </c>
      <c r="D128" s="373">
        <v>10</v>
      </c>
      <c r="E128" s="251"/>
      <c r="F128" s="128">
        <f t="shared" si="2"/>
        <v>0</v>
      </c>
      <c r="G128" s="252"/>
      <c r="H128" s="128">
        <f t="shared" si="3"/>
        <v>0</v>
      </c>
      <c r="I128" s="131"/>
      <c r="J128" s="132"/>
      <c r="K128" s="132"/>
    </row>
    <row r="129" spans="1:11" ht="17.25" customHeight="1" thickBot="1">
      <c r="A129" s="250">
        <v>124</v>
      </c>
      <c r="B129" s="248" t="s">
        <v>1113</v>
      </c>
      <c r="C129" s="250" t="s">
        <v>125</v>
      </c>
      <c r="D129" s="373">
        <v>20</v>
      </c>
      <c r="E129" s="251"/>
      <c r="F129" s="128">
        <f t="shared" si="2"/>
        <v>0</v>
      </c>
      <c r="G129" s="252"/>
      <c r="H129" s="128">
        <f t="shared" si="3"/>
        <v>0</v>
      </c>
      <c r="I129" s="131"/>
      <c r="J129" s="132"/>
      <c r="K129" s="132"/>
    </row>
    <row r="130" spans="1:11" ht="17.25" customHeight="1" thickBot="1">
      <c r="A130" s="250">
        <v>125</v>
      </c>
      <c r="B130" s="248" t="s">
        <v>1114</v>
      </c>
      <c r="C130" s="250" t="s">
        <v>125</v>
      </c>
      <c r="D130" s="373">
        <v>10</v>
      </c>
      <c r="E130" s="251"/>
      <c r="F130" s="128">
        <f t="shared" si="2"/>
        <v>0</v>
      </c>
      <c r="G130" s="252"/>
      <c r="H130" s="128">
        <f t="shared" si="3"/>
        <v>0</v>
      </c>
      <c r="I130" s="131"/>
      <c r="J130" s="132"/>
      <c r="K130" s="132"/>
    </row>
    <row r="131" spans="1:11" ht="17.25" customHeight="1" thickBot="1">
      <c r="A131" s="250">
        <v>126</v>
      </c>
      <c r="B131" s="248" t="s">
        <v>1115</v>
      </c>
      <c r="C131" s="250" t="s">
        <v>125</v>
      </c>
      <c r="D131" s="373">
        <v>20</v>
      </c>
      <c r="E131" s="251"/>
      <c r="F131" s="128">
        <f t="shared" si="2"/>
        <v>0</v>
      </c>
      <c r="G131" s="252"/>
      <c r="H131" s="128">
        <f t="shared" si="3"/>
        <v>0</v>
      </c>
      <c r="I131" s="131"/>
      <c r="J131" s="132"/>
      <c r="K131" s="132"/>
    </row>
    <row r="132" spans="1:11" ht="17.25" customHeight="1" thickBot="1">
      <c r="A132" s="250">
        <v>127</v>
      </c>
      <c r="B132" s="248" t="s">
        <v>1116</v>
      </c>
      <c r="C132" s="250" t="s">
        <v>125</v>
      </c>
      <c r="D132" s="373">
        <v>20</v>
      </c>
      <c r="E132" s="251"/>
      <c r="F132" s="128">
        <f t="shared" si="2"/>
        <v>0</v>
      </c>
      <c r="G132" s="252"/>
      <c r="H132" s="128">
        <f t="shared" si="3"/>
        <v>0</v>
      </c>
      <c r="I132" s="131"/>
      <c r="J132" s="132"/>
      <c r="K132" s="132"/>
    </row>
    <row r="133" spans="1:11" ht="17.25" customHeight="1" thickBot="1">
      <c r="A133" s="250">
        <v>128</v>
      </c>
      <c r="B133" s="248" t="s">
        <v>1118</v>
      </c>
      <c r="C133" s="250" t="s">
        <v>125</v>
      </c>
      <c r="D133" s="373">
        <v>10</v>
      </c>
      <c r="E133" s="251"/>
      <c r="F133" s="128">
        <f t="shared" si="2"/>
        <v>0</v>
      </c>
      <c r="G133" s="252"/>
      <c r="H133" s="128">
        <f t="shared" si="3"/>
        <v>0</v>
      </c>
      <c r="I133" s="131"/>
      <c r="J133" s="132"/>
      <c r="K133" s="132"/>
    </row>
    <row r="134" spans="1:11" ht="17.25" customHeight="1" thickBot="1">
      <c r="A134" s="250">
        <v>129</v>
      </c>
      <c r="B134" s="248" t="s">
        <v>1119</v>
      </c>
      <c r="C134" s="250" t="s">
        <v>125</v>
      </c>
      <c r="D134" s="373">
        <v>10</v>
      </c>
      <c r="E134" s="251"/>
      <c r="F134" s="128">
        <f t="shared" si="2"/>
        <v>0</v>
      </c>
      <c r="G134" s="252"/>
      <c r="H134" s="128">
        <f t="shared" si="3"/>
        <v>0</v>
      </c>
      <c r="I134" s="131"/>
      <c r="J134" s="132"/>
      <c r="K134" s="132"/>
    </row>
    <row r="135" spans="1:11" ht="17.25" customHeight="1" thickBot="1">
      <c r="A135" s="250">
        <v>130</v>
      </c>
      <c r="B135" s="248" t="s">
        <v>1120</v>
      </c>
      <c r="C135" s="250" t="s">
        <v>125</v>
      </c>
      <c r="D135" s="373">
        <v>10</v>
      </c>
      <c r="E135" s="251"/>
      <c r="F135" s="128">
        <f aca="true" t="shared" si="4" ref="F135:F152">D135*E135</f>
        <v>0</v>
      </c>
      <c r="G135" s="252"/>
      <c r="H135" s="128">
        <f aca="true" t="shared" si="5" ref="H135:H152">(F135*G135)+F135</f>
        <v>0</v>
      </c>
      <c r="I135" s="131"/>
      <c r="J135" s="132"/>
      <c r="K135" s="132"/>
    </row>
    <row r="136" spans="1:11" ht="17.25" customHeight="1" thickBot="1">
      <c r="A136" s="250">
        <v>131</v>
      </c>
      <c r="B136" s="248" t="s">
        <v>1117</v>
      </c>
      <c r="C136" s="250" t="s">
        <v>125</v>
      </c>
      <c r="D136" s="373">
        <v>10</v>
      </c>
      <c r="E136" s="251"/>
      <c r="F136" s="128">
        <f t="shared" si="4"/>
        <v>0</v>
      </c>
      <c r="G136" s="252"/>
      <c r="H136" s="128">
        <f t="shared" si="5"/>
        <v>0</v>
      </c>
      <c r="I136" s="131"/>
      <c r="J136" s="132"/>
      <c r="K136" s="132"/>
    </row>
    <row r="137" spans="1:11" ht="17.25" customHeight="1" thickBot="1">
      <c r="A137" s="250">
        <v>132</v>
      </c>
      <c r="B137" s="248" t="s">
        <v>1145</v>
      </c>
      <c r="C137" s="250" t="s">
        <v>125</v>
      </c>
      <c r="D137" s="373">
        <v>10</v>
      </c>
      <c r="E137" s="251"/>
      <c r="F137" s="128">
        <f t="shared" si="4"/>
        <v>0</v>
      </c>
      <c r="G137" s="252"/>
      <c r="H137" s="128">
        <f t="shared" si="5"/>
        <v>0</v>
      </c>
      <c r="I137" s="131"/>
      <c r="J137" s="132"/>
      <c r="K137" s="132"/>
    </row>
    <row r="138" spans="1:11" ht="17.25" customHeight="1" thickBot="1">
      <c r="A138" s="250">
        <v>133</v>
      </c>
      <c r="B138" s="248" t="s">
        <v>1143</v>
      </c>
      <c r="C138" s="250" t="s">
        <v>125</v>
      </c>
      <c r="D138" s="373">
        <v>10</v>
      </c>
      <c r="E138" s="251"/>
      <c r="F138" s="128">
        <f t="shared" si="4"/>
        <v>0</v>
      </c>
      <c r="G138" s="252"/>
      <c r="H138" s="128">
        <f t="shared" si="5"/>
        <v>0</v>
      </c>
      <c r="I138" s="131"/>
      <c r="J138" s="132"/>
      <c r="K138" s="132"/>
    </row>
    <row r="139" spans="1:11" ht="17.25" customHeight="1" thickBot="1">
      <c r="A139" s="250">
        <v>134</v>
      </c>
      <c r="B139" s="248" t="s">
        <v>1144</v>
      </c>
      <c r="C139" s="250" t="s">
        <v>125</v>
      </c>
      <c r="D139" s="373">
        <v>20</v>
      </c>
      <c r="E139" s="251"/>
      <c r="F139" s="128">
        <f t="shared" si="4"/>
        <v>0</v>
      </c>
      <c r="G139" s="252"/>
      <c r="H139" s="128">
        <f t="shared" si="5"/>
        <v>0</v>
      </c>
      <c r="I139" s="131"/>
      <c r="J139" s="132"/>
      <c r="K139" s="132"/>
    </row>
    <row r="140" spans="1:11" s="130" customFormat="1" ht="17.25" customHeight="1" thickBot="1">
      <c r="A140" s="250">
        <v>135</v>
      </c>
      <c r="B140" s="248" t="s">
        <v>1146</v>
      </c>
      <c r="C140" s="250" t="s">
        <v>125</v>
      </c>
      <c r="D140" s="373">
        <v>100</v>
      </c>
      <c r="E140" s="251"/>
      <c r="F140" s="128">
        <f t="shared" si="4"/>
        <v>0</v>
      </c>
      <c r="G140" s="252"/>
      <c r="H140" s="128">
        <f t="shared" si="5"/>
        <v>0</v>
      </c>
      <c r="I140" s="131"/>
      <c r="J140" s="132"/>
      <c r="K140" s="132"/>
    </row>
    <row r="141" spans="1:11" s="130" customFormat="1" ht="17.25" customHeight="1" thickBot="1">
      <c r="A141" s="250">
        <v>136</v>
      </c>
      <c r="B141" s="248" t="s">
        <v>1191</v>
      </c>
      <c r="C141" s="250" t="s">
        <v>125</v>
      </c>
      <c r="D141" s="373">
        <v>100</v>
      </c>
      <c r="E141" s="251"/>
      <c r="F141" s="128">
        <f t="shared" si="4"/>
        <v>0</v>
      </c>
      <c r="G141" s="252"/>
      <c r="H141" s="128">
        <f t="shared" si="5"/>
        <v>0</v>
      </c>
      <c r="I141" s="131"/>
      <c r="J141" s="132"/>
      <c r="K141" s="132"/>
    </row>
    <row r="142" spans="1:11" s="130" customFormat="1" ht="17.25" customHeight="1" thickBot="1">
      <c r="A142" s="250">
        <v>137</v>
      </c>
      <c r="B142" s="248" t="s">
        <v>1210</v>
      </c>
      <c r="C142" s="250" t="s">
        <v>125</v>
      </c>
      <c r="D142" s="373">
        <v>30</v>
      </c>
      <c r="E142" s="251"/>
      <c r="F142" s="128">
        <f t="shared" si="4"/>
        <v>0</v>
      </c>
      <c r="G142" s="252"/>
      <c r="H142" s="128">
        <f t="shared" si="5"/>
        <v>0</v>
      </c>
      <c r="I142" s="131"/>
      <c r="J142" s="132"/>
      <c r="K142" s="132"/>
    </row>
    <row r="143" spans="1:11" s="130" customFormat="1" ht="17.25" customHeight="1" thickBot="1">
      <c r="A143" s="250">
        <v>138</v>
      </c>
      <c r="B143" s="248" t="s">
        <v>1381</v>
      </c>
      <c r="C143" s="250" t="s">
        <v>125</v>
      </c>
      <c r="D143" s="373">
        <v>30</v>
      </c>
      <c r="E143" s="251"/>
      <c r="F143" s="128">
        <f t="shared" si="4"/>
        <v>0</v>
      </c>
      <c r="G143" s="252"/>
      <c r="H143" s="128">
        <f t="shared" si="5"/>
        <v>0</v>
      </c>
      <c r="I143" s="131"/>
      <c r="J143" s="132"/>
      <c r="K143" s="132"/>
    </row>
    <row r="144" spans="1:11" s="130" customFormat="1" ht="17.25" customHeight="1" thickBot="1">
      <c r="A144" s="250">
        <v>139</v>
      </c>
      <c r="B144" s="248" t="s">
        <v>1266</v>
      </c>
      <c r="C144" s="250" t="s">
        <v>125</v>
      </c>
      <c r="D144" s="373">
        <v>3</v>
      </c>
      <c r="E144" s="251"/>
      <c r="F144" s="128">
        <f t="shared" si="4"/>
        <v>0</v>
      </c>
      <c r="G144" s="252"/>
      <c r="H144" s="128">
        <f t="shared" si="5"/>
        <v>0</v>
      </c>
      <c r="I144" s="131"/>
      <c r="J144" s="132"/>
      <c r="K144" s="132"/>
    </row>
    <row r="145" spans="1:11" s="130" customFormat="1" ht="17.25" customHeight="1" thickBot="1">
      <c r="A145" s="250">
        <v>140</v>
      </c>
      <c r="B145" s="248" t="s">
        <v>1244</v>
      </c>
      <c r="C145" s="250" t="s">
        <v>125</v>
      </c>
      <c r="D145" s="373">
        <v>45</v>
      </c>
      <c r="E145" s="251"/>
      <c r="F145" s="128">
        <f t="shared" si="4"/>
        <v>0</v>
      </c>
      <c r="G145" s="252"/>
      <c r="H145" s="128">
        <f t="shared" si="5"/>
        <v>0</v>
      </c>
      <c r="I145" s="131"/>
      <c r="J145" s="132"/>
      <c r="K145" s="132"/>
    </row>
    <row r="146" spans="1:11" s="130" customFormat="1" ht="17.25" customHeight="1" thickBot="1">
      <c r="A146" s="250">
        <v>141</v>
      </c>
      <c r="B146" s="248" t="s">
        <v>1237</v>
      </c>
      <c r="C146" s="250" t="s">
        <v>125</v>
      </c>
      <c r="D146" s="373">
        <v>30</v>
      </c>
      <c r="E146" s="251"/>
      <c r="F146" s="128">
        <f t="shared" si="4"/>
        <v>0</v>
      </c>
      <c r="G146" s="252"/>
      <c r="H146" s="128">
        <f t="shared" si="5"/>
        <v>0</v>
      </c>
      <c r="I146" s="131"/>
      <c r="J146" s="132"/>
      <c r="K146" s="132"/>
    </row>
    <row r="147" spans="1:11" s="130" customFormat="1" ht="17.25" customHeight="1" thickBot="1">
      <c r="A147" s="250">
        <v>142</v>
      </c>
      <c r="B147" s="248" t="s">
        <v>1360</v>
      </c>
      <c r="C147" s="250" t="s">
        <v>125</v>
      </c>
      <c r="D147" s="373">
        <v>24</v>
      </c>
      <c r="E147" s="251"/>
      <c r="F147" s="128">
        <f t="shared" si="4"/>
        <v>0</v>
      </c>
      <c r="G147" s="252"/>
      <c r="H147" s="128">
        <f t="shared" si="5"/>
        <v>0</v>
      </c>
      <c r="I147" s="131"/>
      <c r="J147" s="132"/>
      <c r="K147" s="132"/>
    </row>
    <row r="148" spans="1:11" s="130" customFormat="1" ht="17.25" customHeight="1" thickBot="1">
      <c r="A148" s="250">
        <v>143</v>
      </c>
      <c r="B148" s="248" t="s">
        <v>1361</v>
      </c>
      <c r="C148" s="250" t="s">
        <v>125</v>
      </c>
      <c r="D148" s="373">
        <v>24</v>
      </c>
      <c r="E148" s="251"/>
      <c r="F148" s="128">
        <f t="shared" si="4"/>
        <v>0</v>
      </c>
      <c r="G148" s="252"/>
      <c r="H148" s="128">
        <f t="shared" si="5"/>
        <v>0</v>
      </c>
      <c r="I148" s="131"/>
      <c r="J148" s="132"/>
      <c r="K148" s="132"/>
    </row>
    <row r="149" spans="1:11" s="130" customFormat="1" ht="17.25" customHeight="1" thickBot="1">
      <c r="A149" s="250">
        <v>144</v>
      </c>
      <c r="B149" s="248" t="s">
        <v>1359</v>
      </c>
      <c r="C149" s="250" t="s">
        <v>125</v>
      </c>
      <c r="D149" s="373">
        <v>24</v>
      </c>
      <c r="E149" s="251"/>
      <c r="F149" s="128">
        <f t="shared" si="4"/>
        <v>0</v>
      </c>
      <c r="G149" s="252"/>
      <c r="H149" s="128">
        <f t="shared" si="5"/>
        <v>0</v>
      </c>
      <c r="I149" s="131"/>
      <c r="J149" s="132"/>
      <c r="K149" s="132"/>
    </row>
    <row r="150" spans="1:11" s="130" customFormat="1" ht="17.25" customHeight="1" thickBot="1">
      <c r="A150" s="250">
        <v>145</v>
      </c>
      <c r="B150" s="248" t="s">
        <v>1369</v>
      </c>
      <c r="C150" s="250" t="s">
        <v>125</v>
      </c>
      <c r="D150" s="373">
        <v>24</v>
      </c>
      <c r="E150" s="251"/>
      <c r="F150" s="128">
        <f t="shared" si="4"/>
        <v>0</v>
      </c>
      <c r="G150" s="252"/>
      <c r="H150" s="128">
        <f t="shared" si="5"/>
        <v>0</v>
      </c>
      <c r="I150" s="131"/>
      <c r="J150" s="132"/>
      <c r="K150" s="132"/>
    </row>
    <row r="151" spans="1:11" s="130" customFormat="1" ht="17.25" customHeight="1" thickBot="1">
      <c r="A151" s="250">
        <v>146</v>
      </c>
      <c r="B151" s="248" t="s">
        <v>1410</v>
      </c>
      <c r="C151" s="250" t="s">
        <v>125</v>
      </c>
      <c r="D151" s="373">
        <v>24</v>
      </c>
      <c r="E151" s="251"/>
      <c r="F151" s="128">
        <f t="shared" si="4"/>
        <v>0</v>
      </c>
      <c r="G151" s="252"/>
      <c r="H151" s="128">
        <f t="shared" si="5"/>
        <v>0</v>
      </c>
      <c r="I151" s="131"/>
      <c r="J151" s="132"/>
      <c r="K151" s="132"/>
    </row>
    <row r="152" spans="1:11" s="130" customFormat="1" ht="17.25" customHeight="1" thickBot="1">
      <c r="A152" s="250">
        <v>147</v>
      </c>
      <c r="B152" s="248" t="s">
        <v>1358</v>
      </c>
      <c r="C152" s="250" t="s">
        <v>125</v>
      </c>
      <c r="D152" s="373">
        <v>24</v>
      </c>
      <c r="E152" s="251"/>
      <c r="F152" s="128">
        <f t="shared" si="4"/>
        <v>0</v>
      </c>
      <c r="G152" s="252"/>
      <c r="H152" s="128">
        <f t="shared" si="5"/>
        <v>0</v>
      </c>
      <c r="I152" s="131"/>
      <c r="J152" s="132"/>
      <c r="K152" s="132"/>
    </row>
    <row r="153" spans="1:8" ht="17.25" thickBot="1">
      <c r="A153" s="560" t="s">
        <v>1436</v>
      </c>
      <c r="B153" s="561"/>
      <c r="C153" s="561"/>
      <c r="D153" s="561"/>
      <c r="E153" s="562"/>
      <c r="F153" s="253">
        <f>SUM(F6:F152)</f>
        <v>0</v>
      </c>
      <c r="G153" s="244" t="s">
        <v>462</v>
      </c>
      <c r="H153" s="254">
        <f>SUM(H6:H152)</f>
        <v>0</v>
      </c>
    </row>
    <row r="154" spans="1:8" ht="16.5">
      <c r="A154" s="497"/>
      <c r="B154" s="497"/>
      <c r="C154" s="497"/>
      <c r="D154" s="497"/>
      <c r="E154" s="497"/>
      <c r="F154" s="498"/>
      <c r="G154" s="499"/>
      <c r="H154" s="498"/>
    </row>
    <row r="155" spans="1:8" ht="16.5">
      <c r="A155" s="158"/>
      <c r="B155" s="158" t="s">
        <v>1028</v>
      </c>
      <c r="C155" s="158"/>
      <c r="D155" s="158"/>
      <c r="E155" s="158"/>
      <c r="F155" s="158"/>
      <c r="G155" s="158"/>
      <c r="H155" s="158"/>
    </row>
    <row r="156" spans="2:8" ht="86.25" customHeight="1">
      <c r="B156" s="564" t="s">
        <v>1531</v>
      </c>
      <c r="C156" s="564"/>
      <c r="D156" s="564"/>
      <c r="E156" s="564"/>
      <c r="F156" s="564"/>
      <c r="G156" s="564"/>
      <c r="H156" s="564"/>
    </row>
    <row r="157" spans="1:7" ht="16.5">
      <c r="A157" s="73"/>
      <c r="B157" s="73"/>
      <c r="C157" s="73"/>
      <c r="D157" s="73"/>
      <c r="E157" s="73"/>
      <c r="F157" s="73"/>
      <c r="G157" s="73"/>
    </row>
    <row r="158" spans="1:8" ht="36" customHeight="1">
      <c r="A158" s="578" t="s">
        <v>710</v>
      </c>
      <c r="B158" s="578"/>
      <c r="C158" s="578"/>
      <c r="D158" s="578"/>
      <c r="E158" s="578"/>
      <c r="F158" s="578"/>
      <c r="G158" s="578"/>
      <c r="H158" s="578"/>
    </row>
    <row r="159" spans="1:8" ht="39" customHeight="1">
      <c r="A159" s="577" t="s">
        <v>727</v>
      </c>
      <c r="B159" s="577"/>
      <c r="C159" s="577"/>
      <c r="D159" s="577"/>
      <c r="E159" s="577"/>
      <c r="F159" s="577"/>
      <c r="G159" s="577"/>
      <c r="H159" s="577"/>
    </row>
    <row r="160" spans="1:8" ht="24" customHeight="1">
      <c r="A160" s="577" t="s">
        <v>728</v>
      </c>
      <c r="B160" s="577"/>
      <c r="C160" s="577"/>
      <c r="D160" s="577"/>
      <c r="E160" s="577"/>
      <c r="F160" s="577"/>
      <c r="G160" s="577"/>
      <c r="H160" s="577"/>
    </row>
    <row r="161" spans="1:8" ht="16.5">
      <c r="A161" s="577" t="s">
        <v>729</v>
      </c>
      <c r="B161" s="577"/>
      <c r="C161" s="577"/>
      <c r="D161" s="577"/>
      <c r="E161" s="577"/>
      <c r="F161" s="577"/>
      <c r="G161" s="577"/>
      <c r="H161" s="577"/>
    </row>
    <row r="162" spans="1:8" ht="16.5" customHeight="1">
      <c r="A162" s="377"/>
      <c r="B162" s="377"/>
      <c r="C162" s="377"/>
      <c r="D162" s="377"/>
      <c r="E162" s="377"/>
      <c r="F162" s="377"/>
      <c r="G162" s="377"/>
      <c r="H162" s="130"/>
    </row>
    <row r="163" spans="1:8" ht="16.5">
      <c r="A163" s="578" t="s">
        <v>1433</v>
      </c>
      <c r="B163" s="578"/>
      <c r="C163" s="578"/>
      <c r="D163" s="578"/>
      <c r="E163" s="578"/>
      <c r="F163" s="578"/>
      <c r="G163" s="578"/>
      <c r="H163" s="578"/>
    </row>
    <row r="164" spans="1:8" ht="25.5" customHeight="1">
      <c r="A164" s="577" t="s">
        <v>730</v>
      </c>
      <c r="B164" s="577"/>
      <c r="C164" s="577"/>
      <c r="D164" s="577"/>
      <c r="E164" s="577"/>
      <c r="F164" s="577"/>
      <c r="G164" s="577"/>
      <c r="H164" s="577"/>
    </row>
    <row r="165" spans="1:8" ht="24" customHeight="1">
      <c r="A165" s="577" t="s">
        <v>731</v>
      </c>
      <c r="B165" s="577"/>
      <c r="C165" s="577"/>
      <c r="D165" s="577"/>
      <c r="E165" s="577"/>
      <c r="F165" s="577"/>
      <c r="G165" s="577"/>
      <c r="H165" s="577"/>
    </row>
    <row r="166" spans="1:8" ht="39.75" customHeight="1">
      <c r="A166" s="577" t="s">
        <v>732</v>
      </c>
      <c r="B166" s="577"/>
      <c r="C166" s="577"/>
      <c r="D166" s="577"/>
      <c r="E166" s="577"/>
      <c r="F166" s="577"/>
      <c r="G166" s="577"/>
      <c r="H166" s="577"/>
    </row>
    <row r="167" spans="1:8" ht="25.5" customHeight="1">
      <c r="A167" s="576" t="s">
        <v>1435</v>
      </c>
      <c r="B167" s="576"/>
      <c r="C167" s="576"/>
      <c r="D167" s="576"/>
      <c r="E167" s="576"/>
      <c r="F167" s="576"/>
      <c r="G167" s="576"/>
      <c r="H167" s="576"/>
    </row>
    <row r="168" spans="1:8" ht="16.5">
      <c r="A168" s="576"/>
      <c r="B168" s="576"/>
      <c r="C168" s="576"/>
      <c r="D168" s="576"/>
      <c r="E168" s="576"/>
      <c r="F168" s="576"/>
      <c r="G168" s="576"/>
      <c r="H168" s="576"/>
    </row>
    <row r="169" spans="1:8" ht="16.5">
      <c r="A169" s="577" t="s">
        <v>959</v>
      </c>
      <c r="B169" s="577"/>
      <c r="C169" s="577"/>
      <c r="D169" s="577"/>
      <c r="E169" s="577"/>
      <c r="F169" s="577"/>
      <c r="G169" s="577"/>
      <c r="H169" s="577"/>
    </row>
    <row r="170" spans="1:8" ht="16.5">
      <c r="A170" s="577" t="s">
        <v>960</v>
      </c>
      <c r="B170" s="577"/>
      <c r="C170" s="577"/>
      <c r="D170" s="577"/>
      <c r="E170" s="577"/>
      <c r="F170" s="577"/>
      <c r="G170" s="577"/>
      <c r="H170" s="577"/>
    </row>
    <row r="171" spans="1:8" ht="16.5">
      <c r="A171" s="576"/>
      <c r="B171" s="576"/>
      <c r="C171" s="576"/>
      <c r="D171" s="576"/>
      <c r="E171" s="576"/>
      <c r="F171" s="576"/>
      <c r="G171" s="576"/>
      <c r="H171" s="576"/>
    </row>
    <row r="172" spans="1:8" ht="16.5">
      <c r="A172" s="576" t="s">
        <v>1437</v>
      </c>
      <c r="B172" s="576"/>
      <c r="C172" s="576"/>
      <c r="D172" s="576"/>
      <c r="E172" s="576"/>
      <c r="F172" s="576"/>
      <c r="G172" s="576"/>
      <c r="H172" s="576"/>
    </row>
  </sheetData>
  <sheetProtection/>
  <mergeCells count="17">
    <mergeCell ref="A171:H171"/>
    <mergeCell ref="A159:H159"/>
    <mergeCell ref="A153:E153"/>
    <mergeCell ref="B156:H156"/>
    <mergeCell ref="A160:H160"/>
    <mergeCell ref="A169:H169"/>
    <mergeCell ref="A170:H170"/>
    <mergeCell ref="A172:H172"/>
    <mergeCell ref="A168:H168"/>
    <mergeCell ref="A167:H167"/>
    <mergeCell ref="A164:H164"/>
    <mergeCell ref="A161:H161"/>
    <mergeCell ref="H1:I1"/>
    <mergeCell ref="A165:H165"/>
    <mergeCell ref="A166:H166"/>
    <mergeCell ref="A158:H158"/>
    <mergeCell ref="A163:H163"/>
  </mergeCells>
  <printOptions/>
  <pageMargins left="0.25" right="0.25" top="0.75" bottom="0.75" header="0.3" footer="0.3"/>
  <pageSetup horizontalDpi="600" verticalDpi="600" orientation="landscape" paperSize="9" scale="88" r:id="rId1"/>
  <rowBreaks count="1" manualBreakCount="1"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90" zoomScaleSheetLayoutView="90" zoomScalePageLayoutView="0" workbookViewId="0" topLeftCell="A1">
      <selection activeCell="I24" sqref="I24"/>
    </sheetView>
  </sheetViews>
  <sheetFormatPr defaultColWidth="9.140625" defaultRowHeight="12.75"/>
  <cols>
    <col min="1" max="1" width="6.421875" style="6" customWidth="1"/>
    <col min="2" max="2" width="48.7109375" style="6" customWidth="1"/>
    <col min="3" max="4" width="9.140625" style="6" customWidth="1"/>
    <col min="5" max="5" width="12.28125" style="6" customWidth="1"/>
    <col min="6" max="6" width="14.421875" style="6" customWidth="1"/>
    <col min="7" max="7" width="9.140625" style="6" customWidth="1"/>
    <col min="8" max="8" width="14.7109375" style="6" customWidth="1"/>
    <col min="9" max="9" width="31.140625" style="6" customWidth="1"/>
    <col min="10" max="16384" width="9.140625" style="6" customWidth="1"/>
  </cols>
  <sheetData>
    <row r="1" spans="1:9" ht="16.5">
      <c r="A1" s="11"/>
      <c r="H1" s="563" t="s">
        <v>1489</v>
      </c>
      <c r="I1" s="563"/>
    </row>
    <row r="2" spans="1:3" s="96" customFormat="1" ht="15.75">
      <c r="A2" s="95" t="s">
        <v>823</v>
      </c>
      <c r="B2" s="95"/>
      <c r="C2" s="121"/>
    </row>
    <row r="3" ht="17.25" thickBot="1">
      <c r="A3" s="2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1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73">
        <v>9</v>
      </c>
    </row>
    <row r="6" spans="1:9" s="47" customFormat="1" ht="33.75" thickBot="1">
      <c r="A6" s="36">
        <v>1</v>
      </c>
      <c r="B6" s="37" t="s">
        <v>769</v>
      </c>
      <c r="C6" s="36" t="s">
        <v>184</v>
      </c>
      <c r="D6" s="36">
        <v>8900</v>
      </c>
      <c r="E6" s="127"/>
      <c r="F6" s="38">
        <f>D6*E6</f>
        <v>0</v>
      </c>
      <c r="G6" s="39"/>
      <c r="H6" s="40">
        <f>F6+(F6*G6)</f>
        <v>0</v>
      </c>
      <c r="I6" s="74"/>
    </row>
    <row r="7" ht="16.5">
      <c r="A7" s="1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90" zoomScaleSheetLayoutView="90" zoomScalePageLayoutView="0" workbookViewId="0" topLeftCell="A1">
      <selection activeCell="N26" sqref="N26"/>
    </sheetView>
  </sheetViews>
  <sheetFormatPr defaultColWidth="9.140625" defaultRowHeight="12.75"/>
  <cols>
    <col min="1" max="1" width="6.7109375" style="6" customWidth="1"/>
    <col min="2" max="2" width="51.8515625" style="6" customWidth="1"/>
    <col min="3" max="4" width="9.140625" style="6" customWidth="1"/>
    <col min="5" max="5" width="13.421875" style="6" customWidth="1"/>
    <col min="6" max="6" width="15.57421875" style="6" customWidth="1"/>
    <col min="7" max="7" width="10.421875" style="6" customWidth="1"/>
    <col min="8" max="8" width="15.00390625" style="6" customWidth="1"/>
    <col min="9" max="9" width="23.28125" style="6" customWidth="1"/>
    <col min="10" max="16384" width="9.140625" style="6" customWidth="1"/>
  </cols>
  <sheetData>
    <row r="1" spans="1:9" ht="16.5">
      <c r="A1" s="11"/>
      <c r="H1" s="563" t="s">
        <v>1490</v>
      </c>
      <c r="I1" s="563"/>
    </row>
    <row r="2" spans="1:2" s="96" customFormat="1" ht="15.75">
      <c r="A2" s="95" t="s">
        <v>824</v>
      </c>
      <c r="B2" s="119"/>
    </row>
    <row r="3" spans="1:2" ht="21" customHeight="1" thickBot="1">
      <c r="A3" s="30"/>
      <c r="B3" s="30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5">
        <v>9</v>
      </c>
    </row>
    <row r="6" spans="1:9" ht="17.25" thickBot="1">
      <c r="A6" s="65">
        <v>1</v>
      </c>
      <c r="B6" s="66" t="s">
        <v>16</v>
      </c>
      <c r="C6" s="65" t="s">
        <v>125</v>
      </c>
      <c r="D6" s="65">
        <v>200</v>
      </c>
      <c r="E6" s="128"/>
      <c r="F6" s="129">
        <f>D6*E6</f>
        <v>0</v>
      </c>
      <c r="G6" s="67"/>
      <c r="H6" s="129">
        <f>(F6*G6)+F6</f>
        <v>0</v>
      </c>
      <c r="I6" s="74"/>
    </row>
    <row r="7" spans="1:9" ht="17.25" thickBot="1">
      <c r="A7" s="65">
        <v>2</v>
      </c>
      <c r="B7" s="66" t="s">
        <v>961</v>
      </c>
      <c r="C7" s="65" t="s">
        <v>125</v>
      </c>
      <c r="D7" s="65">
        <v>1250</v>
      </c>
      <c r="E7" s="128"/>
      <c r="F7" s="129">
        <f aca="true" t="shared" si="0" ref="F7:F26">D7*E7</f>
        <v>0</v>
      </c>
      <c r="G7" s="67"/>
      <c r="H7" s="129">
        <f aca="true" t="shared" si="1" ref="H7:H26">(F7*G7)+F7</f>
        <v>0</v>
      </c>
      <c r="I7" s="74"/>
    </row>
    <row r="8" spans="1:9" ht="17.25" thickBot="1">
      <c r="A8" s="65">
        <v>3</v>
      </c>
      <c r="B8" s="66" t="s">
        <v>962</v>
      </c>
      <c r="C8" s="65" t="s">
        <v>155</v>
      </c>
      <c r="D8" s="65">
        <v>500</v>
      </c>
      <c r="E8" s="128"/>
      <c r="F8" s="129">
        <f t="shared" si="0"/>
        <v>0</v>
      </c>
      <c r="G8" s="67"/>
      <c r="H8" s="129">
        <f t="shared" si="1"/>
        <v>0</v>
      </c>
      <c r="I8" s="74"/>
    </row>
    <row r="9" spans="1:9" ht="17.25" thickBot="1">
      <c r="A9" s="65">
        <v>4</v>
      </c>
      <c r="B9" s="66" t="s">
        <v>476</v>
      </c>
      <c r="C9" s="65" t="s">
        <v>155</v>
      </c>
      <c r="D9" s="65">
        <v>500</v>
      </c>
      <c r="E9" s="128"/>
      <c r="F9" s="129">
        <f t="shared" si="0"/>
        <v>0</v>
      </c>
      <c r="G9" s="67"/>
      <c r="H9" s="129">
        <f t="shared" si="1"/>
        <v>0</v>
      </c>
      <c r="I9" s="74"/>
    </row>
    <row r="10" spans="1:9" ht="17.25" thickBot="1">
      <c r="A10" s="65">
        <v>5</v>
      </c>
      <c r="B10" s="66" t="s">
        <v>17</v>
      </c>
      <c r="C10" s="65" t="s">
        <v>155</v>
      </c>
      <c r="D10" s="65">
        <v>500</v>
      </c>
      <c r="E10" s="128"/>
      <c r="F10" s="129">
        <f t="shared" si="0"/>
        <v>0</v>
      </c>
      <c r="G10" s="67"/>
      <c r="H10" s="129">
        <f t="shared" si="1"/>
        <v>0</v>
      </c>
      <c r="I10" s="74"/>
    </row>
    <row r="11" spans="1:9" ht="17.25" thickBot="1">
      <c r="A11" s="65">
        <v>6</v>
      </c>
      <c r="B11" s="66" t="s">
        <v>715</v>
      </c>
      <c r="C11" s="65" t="s">
        <v>125</v>
      </c>
      <c r="D11" s="65">
        <v>250</v>
      </c>
      <c r="E11" s="128"/>
      <c r="F11" s="129">
        <f t="shared" si="0"/>
        <v>0</v>
      </c>
      <c r="G11" s="67"/>
      <c r="H11" s="129">
        <f t="shared" si="1"/>
        <v>0</v>
      </c>
      <c r="I11" s="74"/>
    </row>
    <row r="12" spans="1:9" ht="17.25" thickBot="1">
      <c r="A12" s="65">
        <v>7</v>
      </c>
      <c r="B12" s="66" t="s">
        <v>963</v>
      </c>
      <c r="C12" s="65" t="s">
        <v>541</v>
      </c>
      <c r="D12" s="65">
        <v>240</v>
      </c>
      <c r="E12" s="128"/>
      <c r="F12" s="129">
        <f t="shared" si="0"/>
        <v>0</v>
      </c>
      <c r="G12" s="67"/>
      <c r="H12" s="129">
        <f t="shared" si="1"/>
        <v>0</v>
      </c>
      <c r="I12" s="74"/>
    </row>
    <row r="13" spans="1:9" ht="17.25" thickBot="1">
      <c r="A13" s="65">
        <v>8</v>
      </c>
      <c r="B13" s="66" t="s">
        <v>964</v>
      </c>
      <c r="C13" s="65" t="s">
        <v>155</v>
      </c>
      <c r="D13" s="65">
        <v>2000</v>
      </c>
      <c r="E13" s="128"/>
      <c r="F13" s="129">
        <f t="shared" si="0"/>
        <v>0</v>
      </c>
      <c r="G13" s="67"/>
      <c r="H13" s="129">
        <f t="shared" si="1"/>
        <v>0</v>
      </c>
      <c r="I13" s="74"/>
    </row>
    <row r="14" spans="1:9" ht="17.25" thickBot="1">
      <c r="A14" s="65">
        <v>9</v>
      </c>
      <c r="B14" s="66" t="s">
        <v>965</v>
      </c>
      <c r="C14" s="65" t="s">
        <v>155</v>
      </c>
      <c r="D14" s="65">
        <v>700</v>
      </c>
      <c r="E14" s="128"/>
      <c r="F14" s="129">
        <f t="shared" si="0"/>
        <v>0</v>
      </c>
      <c r="G14" s="67"/>
      <c r="H14" s="129">
        <f t="shared" si="1"/>
        <v>0</v>
      </c>
      <c r="I14" s="74"/>
    </row>
    <row r="15" spans="1:9" ht="17.25" thickBot="1">
      <c r="A15" s="65">
        <v>10</v>
      </c>
      <c r="B15" s="66" t="s">
        <v>966</v>
      </c>
      <c r="C15" s="65" t="s">
        <v>125</v>
      </c>
      <c r="D15" s="65">
        <v>10</v>
      </c>
      <c r="E15" s="128"/>
      <c r="F15" s="129">
        <f t="shared" si="0"/>
        <v>0</v>
      </c>
      <c r="G15" s="67"/>
      <c r="H15" s="129">
        <f t="shared" si="1"/>
        <v>0</v>
      </c>
      <c r="I15" s="74"/>
    </row>
    <row r="16" spans="1:9" ht="17.25" thickBot="1">
      <c r="A16" s="65">
        <v>11</v>
      </c>
      <c r="B16" s="134" t="s">
        <v>967</v>
      </c>
      <c r="C16" s="65" t="s">
        <v>125</v>
      </c>
      <c r="D16" s="65">
        <v>50</v>
      </c>
      <c r="E16" s="128"/>
      <c r="F16" s="129">
        <f t="shared" si="0"/>
        <v>0</v>
      </c>
      <c r="G16" s="67"/>
      <c r="H16" s="129">
        <f t="shared" si="1"/>
        <v>0</v>
      </c>
      <c r="I16" s="74"/>
    </row>
    <row r="17" spans="1:9" ht="30" thickBot="1">
      <c r="A17" s="65">
        <v>12</v>
      </c>
      <c r="B17" s="66" t="s">
        <v>968</v>
      </c>
      <c r="C17" s="65" t="s">
        <v>125</v>
      </c>
      <c r="D17" s="65">
        <v>20</v>
      </c>
      <c r="E17" s="128"/>
      <c r="F17" s="129">
        <f t="shared" si="0"/>
        <v>0</v>
      </c>
      <c r="G17" s="67"/>
      <c r="H17" s="129">
        <f t="shared" si="1"/>
        <v>0</v>
      </c>
      <c r="I17" s="74"/>
    </row>
    <row r="18" spans="1:9" ht="17.25" thickBot="1">
      <c r="A18" s="65">
        <v>13</v>
      </c>
      <c r="B18" s="134" t="s">
        <v>318</v>
      </c>
      <c r="C18" s="65" t="s">
        <v>541</v>
      </c>
      <c r="D18" s="65">
        <v>800</v>
      </c>
      <c r="E18" s="128"/>
      <c r="F18" s="129">
        <f t="shared" si="0"/>
        <v>0</v>
      </c>
      <c r="G18" s="67"/>
      <c r="H18" s="129">
        <f t="shared" si="1"/>
        <v>0</v>
      </c>
      <c r="I18" s="74"/>
    </row>
    <row r="19" spans="1:9" ht="17.25" thickBot="1">
      <c r="A19" s="65">
        <v>14</v>
      </c>
      <c r="B19" s="134" t="s">
        <v>317</v>
      </c>
      <c r="C19" s="65" t="s">
        <v>541</v>
      </c>
      <c r="D19" s="65">
        <v>250</v>
      </c>
      <c r="E19" s="128"/>
      <c r="F19" s="129">
        <f t="shared" si="0"/>
        <v>0</v>
      </c>
      <c r="G19" s="67"/>
      <c r="H19" s="129">
        <f t="shared" si="1"/>
        <v>0</v>
      </c>
      <c r="I19" s="74"/>
    </row>
    <row r="20" spans="1:9" ht="17.25" thickBot="1">
      <c r="A20" s="65">
        <v>15</v>
      </c>
      <c r="B20" s="66" t="s">
        <v>768</v>
      </c>
      <c r="C20" s="65" t="s">
        <v>125</v>
      </c>
      <c r="D20" s="65">
        <v>100</v>
      </c>
      <c r="E20" s="135"/>
      <c r="F20" s="129">
        <f t="shared" si="0"/>
        <v>0</v>
      </c>
      <c r="G20" s="67"/>
      <c r="H20" s="129">
        <f t="shared" si="1"/>
        <v>0</v>
      </c>
      <c r="I20" s="74"/>
    </row>
    <row r="21" spans="1:9" ht="17.25" thickBot="1">
      <c r="A21" s="250">
        <v>16</v>
      </c>
      <c r="B21" s="248" t="s">
        <v>1272</v>
      </c>
      <c r="C21" s="250" t="s">
        <v>155</v>
      </c>
      <c r="D21" s="250">
        <v>100</v>
      </c>
      <c r="E21" s="307"/>
      <c r="F21" s="129">
        <f t="shared" si="0"/>
        <v>0</v>
      </c>
      <c r="G21" s="252"/>
      <c r="H21" s="129">
        <f t="shared" si="1"/>
        <v>0</v>
      </c>
      <c r="I21" s="74"/>
    </row>
    <row r="22" spans="1:9" ht="17.25" thickBot="1">
      <c r="A22" s="250">
        <v>17</v>
      </c>
      <c r="B22" s="248" t="s">
        <v>1273</v>
      </c>
      <c r="C22" s="250" t="s">
        <v>155</v>
      </c>
      <c r="D22" s="250">
        <v>100</v>
      </c>
      <c r="E22" s="307"/>
      <c r="F22" s="129">
        <f t="shared" si="0"/>
        <v>0</v>
      </c>
      <c r="G22" s="252"/>
      <c r="H22" s="129">
        <f t="shared" si="1"/>
        <v>0</v>
      </c>
      <c r="I22" s="74"/>
    </row>
    <row r="23" spans="1:9" ht="17.25" thickBot="1">
      <c r="A23" s="250">
        <v>18</v>
      </c>
      <c r="B23" s="248" t="s">
        <v>1380</v>
      </c>
      <c r="C23" s="250" t="s">
        <v>125</v>
      </c>
      <c r="D23" s="250">
        <v>20</v>
      </c>
      <c r="E23" s="307"/>
      <c r="F23" s="129">
        <f t="shared" si="0"/>
        <v>0</v>
      </c>
      <c r="G23" s="252"/>
      <c r="H23" s="129">
        <f t="shared" si="1"/>
        <v>0</v>
      </c>
      <c r="I23" s="74"/>
    </row>
    <row r="24" spans="1:9" ht="17.25" thickBot="1">
      <c r="A24" s="250">
        <v>19</v>
      </c>
      <c r="B24" s="248" t="s">
        <v>1379</v>
      </c>
      <c r="C24" s="250" t="s">
        <v>125</v>
      </c>
      <c r="D24" s="250">
        <v>20</v>
      </c>
      <c r="E24" s="307"/>
      <c r="F24" s="129">
        <f t="shared" si="0"/>
        <v>0</v>
      </c>
      <c r="G24" s="252"/>
      <c r="H24" s="129">
        <f t="shared" si="1"/>
        <v>0</v>
      </c>
      <c r="I24" s="74"/>
    </row>
    <row r="25" spans="1:9" ht="17.25" thickBot="1">
      <c r="A25" s="250">
        <v>20</v>
      </c>
      <c r="B25" s="248" t="s">
        <v>1274</v>
      </c>
      <c r="C25" s="250" t="s">
        <v>155</v>
      </c>
      <c r="D25" s="250">
        <v>50</v>
      </c>
      <c r="E25" s="307"/>
      <c r="F25" s="129">
        <f t="shared" si="0"/>
        <v>0</v>
      </c>
      <c r="G25" s="252"/>
      <c r="H25" s="129">
        <f t="shared" si="1"/>
        <v>0</v>
      </c>
      <c r="I25" s="74"/>
    </row>
    <row r="26" spans="1:9" ht="17.25" thickBot="1">
      <c r="A26" s="250">
        <v>21</v>
      </c>
      <c r="B26" s="248" t="s">
        <v>18</v>
      </c>
      <c r="C26" s="250" t="s">
        <v>541</v>
      </c>
      <c r="D26" s="250">
        <v>70</v>
      </c>
      <c r="E26" s="251"/>
      <c r="F26" s="129">
        <f t="shared" si="0"/>
        <v>0</v>
      </c>
      <c r="G26" s="252"/>
      <c r="H26" s="129">
        <f t="shared" si="1"/>
        <v>0</v>
      </c>
      <c r="I26" s="74"/>
    </row>
    <row r="27" spans="1:9" ht="17.25" thickBot="1">
      <c r="A27" s="560" t="s">
        <v>1387</v>
      </c>
      <c r="B27" s="561"/>
      <c r="C27" s="561"/>
      <c r="D27" s="561"/>
      <c r="E27" s="562"/>
      <c r="F27" s="255">
        <f>SUM(F6:F26)</f>
        <v>0</v>
      </c>
      <c r="G27" s="244" t="s">
        <v>462</v>
      </c>
      <c r="H27" s="256">
        <f>SUM(H6:H26)</f>
        <v>0</v>
      </c>
      <c r="I27" s="47"/>
    </row>
    <row r="28" ht="16.5">
      <c r="A28" s="9"/>
    </row>
    <row r="30" ht="16.5">
      <c r="E30" s="111"/>
    </row>
  </sheetData>
  <sheetProtection/>
  <mergeCells count="2">
    <mergeCell ref="A27:E27"/>
    <mergeCell ref="H1:I1"/>
  </mergeCells>
  <printOptions/>
  <pageMargins left="0.25" right="0.25" top="0.75" bottom="0.75" header="0.3" footer="0.3"/>
  <pageSetup horizontalDpi="600" verticalDpi="6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1">
      <selection activeCell="M25" sqref="M25:M26"/>
    </sheetView>
  </sheetViews>
  <sheetFormatPr defaultColWidth="9.140625" defaultRowHeight="12.75"/>
  <cols>
    <col min="1" max="1" width="5.421875" style="6" customWidth="1"/>
    <col min="2" max="2" width="52.28125" style="6" customWidth="1"/>
    <col min="3" max="4" width="9.140625" style="6" customWidth="1"/>
    <col min="5" max="5" width="11.7109375" style="6" customWidth="1"/>
    <col min="6" max="6" width="13.7109375" style="6" customWidth="1"/>
    <col min="7" max="7" width="9.140625" style="6" customWidth="1"/>
    <col min="8" max="8" width="16.28125" style="6" customWidth="1"/>
    <col min="9" max="9" width="25.8515625" style="6" customWidth="1"/>
    <col min="10" max="16384" width="9.140625" style="6" customWidth="1"/>
  </cols>
  <sheetData>
    <row r="1" spans="1:9" ht="16.5">
      <c r="A1" s="11"/>
      <c r="H1" s="563" t="s">
        <v>1491</v>
      </c>
      <c r="I1" s="563"/>
    </row>
    <row r="2" spans="1:2" s="96" customFormat="1" ht="15.75">
      <c r="A2" s="95" t="s">
        <v>825</v>
      </c>
      <c r="B2" s="95"/>
    </row>
    <row r="3" spans="1:3" ht="17.25" thickBot="1">
      <c r="A3" s="122"/>
      <c r="B3" s="122"/>
      <c r="C3" s="72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1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73">
        <v>9</v>
      </c>
    </row>
    <row r="6" spans="1:9" ht="17.25" thickBot="1">
      <c r="A6" s="36">
        <v>1</v>
      </c>
      <c r="B6" s="37" t="s">
        <v>580</v>
      </c>
      <c r="C6" s="36" t="s">
        <v>125</v>
      </c>
      <c r="D6" s="36">
        <v>60</v>
      </c>
      <c r="E6" s="38"/>
      <c r="F6" s="38">
        <f aca="true" t="shared" si="0" ref="F6:F20">D6*E6</f>
        <v>0</v>
      </c>
      <c r="G6" s="489"/>
      <c r="H6" s="40">
        <f aca="true" t="shared" si="1" ref="H6:H20">(F6*G6)+F6</f>
        <v>0</v>
      </c>
      <c r="I6" s="70"/>
    </row>
    <row r="7" spans="1:9" ht="17.25" thickBot="1">
      <c r="A7" s="36">
        <v>2</v>
      </c>
      <c r="B7" s="37" t="s">
        <v>19</v>
      </c>
      <c r="C7" s="36" t="s">
        <v>125</v>
      </c>
      <c r="D7" s="36">
        <v>350</v>
      </c>
      <c r="E7" s="38"/>
      <c r="F7" s="38">
        <f t="shared" si="0"/>
        <v>0</v>
      </c>
      <c r="G7" s="489"/>
      <c r="H7" s="40">
        <f t="shared" si="1"/>
        <v>0</v>
      </c>
      <c r="I7" s="70"/>
    </row>
    <row r="8" spans="1:9" ht="17.25" thickBot="1">
      <c r="A8" s="36">
        <v>3</v>
      </c>
      <c r="B8" s="37" t="s">
        <v>1048</v>
      </c>
      <c r="C8" s="36" t="s">
        <v>125</v>
      </c>
      <c r="D8" s="36">
        <v>5</v>
      </c>
      <c r="E8" s="38"/>
      <c r="F8" s="38">
        <f t="shared" si="0"/>
        <v>0</v>
      </c>
      <c r="G8" s="489"/>
      <c r="H8" s="40">
        <f t="shared" si="1"/>
        <v>0</v>
      </c>
      <c r="I8" s="70"/>
    </row>
    <row r="9" spans="1:9" ht="17.25" thickBot="1">
      <c r="A9" s="36">
        <v>4</v>
      </c>
      <c r="B9" s="37" t="s">
        <v>581</v>
      </c>
      <c r="C9" s="36" t="s">
        <v>125</v>
      </c>
      <c r="D9" s="36">
        <v>90</v>
      </c>
      <c r="E9" s="38"/>
      <c r="F9" s="38">
        <f t="shared" si="0"/>
        <v>0</v>
      </c>
      <c r="G9" s="489"/>
      <c r="H9" s="40">
        <f t="shared" si="1"/>
        <v>0</v>
      </c>
      <c r="I9" s="70"/>
    </row>
    <row r="10" spans="1:9" ht="17.25" thickBot="1">
      <c r="A10" s="36">
        <v>5</v>
      </c>
      <c r="B10" s="37" t="s">
        <v>254</v>
      </c>
      <c r="C10" s="36" t="s">
        <v>125</v>
      </c>
      <c r="D10" s="36">
        <v>50</v>
      </c>
      <c r="E10" s="38"/>
      <c r="F10" s="38">
        <f t="shared" si="0"/>
        <v>0</v>
      </c>
      <c r="G10" s="489"/>
      <c r="H10" s="40">
        <f t="shared" si="1"/>
        <v>0</v>
      </c>
      <c r="I10" s="70"/>
    </row>
    <row r="11" spans="1:9" ht="17.25" thickBot="1">
      <c r="A11" s="36">
        <v>6</v>
      </c>
      <c r="B11" s="37" t="s">
        <v>362</v>
      </c>
      <c r="C11" s="36" t="s">
        <v>125</v>
      </c>
      <c r="D11" s="36">
        <v>25</v>
      </c>
      <c r="E11" s="38"/>
      <c r="F11" s="38">
        <f t="shared" si="0"/>
        <v>0</v>
      </c>
      <c r="G11" s="489"/>
      <c r="H11" s="40">
        <f t="shared" si="1"/>
        <v>0</v>
      </c>
      <c r="I11" s="70"/>
    </row>
    <row r="12" spans="1:9" ht="17.25" thickBot="1">
      <c r="A12" s="36">
        <v>7</v>
      </c>
      <c r="B12" s="37" t="s">
        <v>1446</v>
      </c>
      <c r="C12" s="36" t="s">
        <v>125</v>
      </c>
      <c r="D12" s="36">
        <v>20</v>
      </c>
      <c r="E12" s="38"/>
      <c r="F12" s="38">
        <f t="shared" si="0"/>
        <v>0</v>
      </c>
      <c r="G12" s="489"/>
      <c r="H12" s="40">
        <f t="shared" si="1"/>
        <v>0</v>
      </c>
      <c r="I12" s="70"/>
    </row>
    <row r="13" spans="1:9" ht="17.25" thickBot="1">
      <c r="A13" s="36">
        <v>8</v>
      </c>
      <c r="B13" s="37" t="s">
        <v>20</v>
      </c>
      <c r="C13" s="36" t="s">
        <v>125</v>
      </c>
      <c r="D13" s="36">
        <v>15</v>
      </c>
      <c r="E13" s="38"/>
      <c r="F13" s="38">
        <f t="shared" si="0"/>
        <v>0</v>
      </c>
      <c r="G13" s="489"/>
      <c r="H13" s="40">
        <f t="shared" si="1"/>
        <v>0</v>
      </c>
      <c r="I13" s="70"/>
    </row>
    <row r="14" spans="1:9" ht="17.25" thickBot="1">
      <c r="A14" s="36">
        <v>9</v>
      </c>
      <c r="B14" s="37" t="s">
        <v>21</v>
      </c>
      <c r="C14" s="36" t="s">
        <v>125</v>
      </c>
      <c r="D14" s="36">
        <v>200</v>
      </c>
      <c r="E14" s="38"/>
      <c r="F14" s="38">
        <f t="shared" si="0"/>
        <v>0</v>
      </c>
      <c r="G14" s="489"/>
      <c r="H14" s="40">
        <f t="shared" si="1"/>
        <v>0</v>
      </c>
      <c r="I14" s="70"/>
    </row>
    <row r="15" spans="1:9" ht="17.25" thickBot="1">
      <c r="A15" s="36">
        <v>10</v>
      </c>
      <c r="B15" s="37" t="s">
        <v>503</v>
      </c>
      <c r="C15" s="36" t="s">
        <v>125</v>
      </c>
      <c r="D15" s="36">
        <v>5</v>
      </c>
      <c r="E15" s="38"/>
      <c r="F15" s="38">
        <f t="shared" si="0"/>
        <v>0</v>
      </c>
      <c r="G15" s="500"/>
      <c r="H15" s="40">
        <f t="shared" si="1"/>
        <v>0</v>
      </c>
      <c r="I15" s="70"/>
    </row>
    <row r="16" spans="1:9" ht="17.25" thickBot="1">
      <c r="A16" s="36">
        <v>11</v>
      </c>
      <c r="B16" s="37" t="s">
        <v>1423</v>
      </c>
      <c r="C16" s="36" t="s">
        <v>125</v>
      </c>
      <c r="D16" s="36">
        <v>5</v>
      </c>
      <c r="E16" s="38"/>
      <c r="F16" s="38">
        <f t="shared" si="0"/>
        <v>0</v>
      </c>
      <c r="G16" s="500"/>
      <c r="H16" s="40">
        <f t="shared" si="1"/>
        <v>0</v>
      </c>
      <c r="I16" s="70"/>
    </row>
    <row r="17" spans="1:9" ht="17.25" thickBot="1">
      <c r="A17" s="36">
        <v>12</v>
      </c>
      <c r="B17" s="37" t="s">
        <v>1298</v>
      </c>
      <c r="C17" s="36" t="s">
        <v>125</v>
      </c>
      <c r="D17" s="36">
        <v>5</v>
      </c>
      <c r="E17" s="38"/>
      <c r="F17" s="38">
        <f t="shared" si="0"/>
        <v>0</v>
      </c>
      <c r="G17" s="500"/>
      <c r="H17" s="40">
        <f t="shared" si="1"/>
        <v>0</v>
      </c>
      <c r="I17" s="70"/>
    </row>
    <row r="18" spans="1:9" ht="17.25" thickBot="1">
      <c r="A18" s="36">
        <v>13</v>
      </c>
      <c r="B18" s="37" t="s">
        <v>575</v>
      </c>
      <c r="C18" s="36" t="s">
        <v>155</v>
      </c>
      <c r="D18" s="36">
        <v>20</v>
      </c>
      <c r="E18" s="38"/>
      <c r="F18" s="38">
        <f t="shared" si="0"/>
        <v>0</v>
      </c>
      <c r="G18" s="500"/>
      <c r="H18" s="40">
        <f t="shared" si="1"/>
        <v>0</v>
      </c>
      <c r="I18" s="70"/>
    </row>
    <row r="19" spans="1:9" ht="33.75" thickBot="1">
      <c r="A19" s="36">
        <v>14</v>
      </c>
      <c r="B19" s="37" t="s">
        <v>1295</v>
      </c>
      <c r="C19" s="36" t="s">
        <v>125</v>
      </c>
      <c r="D19" s="36">
        <v>10</v>
      </c>
      <c r="E19" s="38"/>
      <c r="F19" s="38">
        <f t="shared" si="0"/>
        <v>0</v>
      </c>
      <c r="G19" s="500"/>
      <c r="H19" s="40">
        <f t="shared" si="1"/>
        <v>0</v>
      </c>
      <c r="I19" s="70"/>
    </row>
    <row r="20" spans="1:9" ht="50.25" thickBot="1">
      <c r="A20" s="36">
        <v>15</v>
      </c>
      <c r="B20" s="37" t="s">
        <v>1434</v>
      </c>
      <c r="C20" s="36" t="s">
        <v>155</v>
      </c>
      <c r="D20" s="36">
        <v>10000</v>
      </c>
      <c r="E20" s="38"/>
      <c r="F20" s="38">
        <f t="shared" si="0"/>
        <v>0</v>
      </c>
      <c r="G20" s="500"/>
      <c r="H20" s="40">
        <f t="shared" si="1"/>
        <v>0</v>
      </c>
      <c r="I20" s="70"/>
    </row>
    <row r="21" spans="1:8" ht="17.25" thickBot="1">
      <c r="A21" s="573" t="s">
        <v>1300</v>
      </c>
      <c r="B21" s="574"/>
      <c r="C21" s="574"/>
      <c r="D21" s="574"/>
      <c r="E21" s="575"/>
      <c r="F21" s="193">
        <f>SUM(F6:F20)</f>
        <v>0</v>
      </c>
      <c r="G21" s="191" t="s">
        <v>462</v>
      </c>
      <c r="H21" s="194">
        <f>SUM(H6:H20)</f>
        <v>0</v>
      </c>
    </row>
    <row r="22" ht="16.5">
      <c r="A22" s="9"/>
    </row>
    <row r="23" spans="1:8" ht="37.5" customHeight="1">
      <c r="A23" s="540" t="s">
        <v>1299</v>
      </c>
      <c r="B23" s="540"/>
      <c r="C23" s="540"/>
      <c r="D23" s="540"/>
      <c r="E23" s="540"/>
      <c r="F23" s="540"/>
      <c r="G23" s="540"/>
      <c r="H23" s="540"/>
    </row>
  </sheetData>
  <sheetProtection/>
  <mergeCells count="3">
    <mergeCell ref="A21:E21"/>
    <mergeCell ref="H1:I1"/>
    <mergeCell ref="A23:H23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6.8515625" style="6" customWidth="1"/>
    <col min="2" max="2" width="47.28125" style="6" customWidth="1"/>
    <col min="3" max="4" width="9.140625" style="6" customWidth="1"/>
    <col min="5" max="5" width="12.421875" style="6" customWidth="1"/>
    <col min="6" max="6" width="12.57421875" style="6" customWidth="1"/>
    <col min="7" max="7" width="9.140625" style="6" customWidth="1"/>
    <col min="8" max="8" width="13.8515625" style="6" customWidth="1"/>
    <col min="9" max="9" width="23.8515625" style="6" customWidth="1"/>
    <col min="10" max="16384" width="9.140625" style="6" customWidth="1"/>
  </cols>
  <sheetData>
    <row r="1" spans="1:9" ht="16.5">
      <c r="A1" s="11"/>
      <c r="H1" s="563" t="s">
        <v>1492</v>
      </c>
      <c r="I1" s="563"/>
    </row>
    <row r="2" spans="1:3" s="96" customFormat="1" ht="15.75">
      <c r="A2" s="95" t="s">
        <v>1447</v>
      </c>
      <c r="B2" s="95"/>
      <c r="C2" s="110"/>
    </row>
    <row r="3" spans="1:2" ht="17.25" thickBot="1">
      <c r="A3" s="2"/>
      <c r="B3" s="2"/>
    </row>
    <row r="4" spans="1:9" s="41" customFormat="1" ht="39" thickBot="1">
      <c r="A4" s="198" t="s">
        <v>114</v>
      </c>
      <c r="B4" s="199" t="s">
        <v>115</v>
      </c>
      <c r="C4" s="199" t="s">
        <v>116</v>
      </c>
      <c r="D4" s="199" t="s">
        <v>117</v>
      </c>
      <c r="E4" s="199" t="s">
        <v>118</v>
      </c>
      <c r="F4" s="199" t="s">
        <v>119</v>
      </c>
      <c r="G4" s="199" t="s">
        <v>120</v>
      </c>
      <c r="H4" s="199" t="s">
        <v>121</v>
      </c>
      <c r="I4" s="199" t="s">
        <v>759</v>
      </c>
    </row>
    <row r="5" spans="1:9" s="41" customFormat="1" ht="13.5" thickBot="1">
      <c r="A5" s="200">
        <v>1</v>
      </c>
      <c r="B5" s="201">
        <v>2</v>
      </c>
      <c r="C5" s="201">
        <v>3</v>
      </c>
      <c r="D5" s="201">
        <v>4</v>
      </c>
      <c r="E5" s="201">
        <v>5</v>
      </c>
      <c r="F5" s="201" t="s">
        <v>122</v>
      </c>
      <c r="G5" s="202">
        <v>7</v>
      </c>
      <c r="H5" s="201" t="s">
        <v>123</v>
      </c>
      <c r="I5" s="201">
        <v>9</v>
      </c>
    </row>
    <row r="6" spans="1:9" ht="24.75" customHeight="1" thickBot="1">
      <c r="A6" s="448">
        <v>1</v>
      </c>
      <c r="B6" s="401" t="s">
        <v>680</v>
      </c>
      <c r="C6" s="448" t="s">
        <v>125</v>
      </c>
      <c r="D6" s="448">
        <v>800</v>
      </c>
      <c r="E6" s="451"/>
      <c r="F6" s="451">
        <f>D6*E6</f>
        <v>0</v>
      </c>
      <c r="G6" s="502"/>
      <c r="H6" s="451">
        <f>F6+(F6*G6)</f>
        <v>0</v>
      </c>
      <c r="I6" s="60"/>
    </row>
    <row r="7" spans="1:7" ht="16.5">
      <c r="A7" s="9"/>
      <c r="E7" s="247"/>
      <c r="F7" s="501"/>
      <c r="G7" s="247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H19" sqref="H19"/>
    </sheetView>
  </sheetViews>
  <sheetFormatPr defaultColWidth="9.140625" defaultRowHeight="12.75"/>
  <cols>
    <col min="1" max="1" width="7.00390625" style="0" customWidth="1"/>
    <col min="2" max="2" width="46.421875" style="0" customWidth="1"/>
    <col min="5" max="5" width="13.00390625" style="0" customWidth="1"/>
    <col min="6" max="6" width="12.140625" style="0" customWidth="1"/>
    <col min="8" max="8" width="11.421875" style="0" customWidth="1"/>
    <col min="9" max="9" width="24.140625" style="0" customWidth="1"/>
  </cols>
  <sheetData>
    <row r="1" spans="8:9" ht="12.75">
      <c r="H1" s="563" t="s">
        <v>1493</v>
      </c>
      <c r="I1" s="563"/>
    </row>
    <row r="2" spans="1:4" s="90" customFormat="1" ht="15.75">
      <c r="A2" s="95" t="s">
        <v>1215</v>
      </c>
      <c r="B2" s="119"/>
      <c r="C2" s="120"/>
      <c r="D2" s="120"/>
    </row>
    <row r="3" ht="17.25" thickBot="1">
      <c r="A3" s="9"/>
    </row>
    <row r="4" spans="1:9" s="41" customFormat="1" ht="39" thickBot="1">
      <c r="A4" s="198" t="s">
        <v>114</v>
      </c>
      <c r="B4" s="199" t="s">
        <v>115</v>
      </c>
      <c r="C4" s="199" t="s">
        <v>116</v>
      </c>
      <c r="D4" s="199" t="s">
        <v>117</v>
      </c>
      <c r="E4" s="199" t="s">
        <v>118</v>
      </c>
      <c r="F4" s="199" t="s">
        <v>119</v>
      </c>
      <c r="G4" s="199" t="s">
        <v>120</v>
      </c>
      <c r="H4" s="199" t="s">
        <v>121</v>
      </c>
      <c r="I4" s="199" t="s">
        <v>759</v>
      </c>
    </row>
    <row r="5" spans="1:9" s="41" customFormat="1" ht="13.5" thickBot="1">
      <c r="A5" s="200">
        <v>1</v>
      </c>
      <c r="B5" s="201">
        <v>2</v>
      </c>
      <c r="C5" s="201">
        <v>3</v>
      </c>
      <c r="D5" s="201">
        <v>4</v>
      </c>
      <c r="E5" s="201">
        <v>5</v>
      </c>
      <c r="F5" s="201" t="s">
        <v>122</v>
      </c>
      <c r="G5" s="202">
        <v>7</v>
      </c>
      <c r="H5" s="201" t="s">
        <v>123</v>
      </c>
      <c r="I5" s="201">
        <v>9</v>
      </c>
    </row>
    <row r="6" spans="1:9" s="41" customFormat="1" ht="33.75" thickBot="1">
      <c r="A6" s="366">
        <v>1</v>
      </c>
      <c r="B6" s="367" t="s">
        <v>1393</v>
      </c>
      <c r="C6" s="367" t="s">
        <v>1394</v>
      </c>
      <c r="D6" s="367">
        <v>15</v>
      </c>
      <c r="E6" s="398"/>
      <c r="F6" s="503">
        <f>D6*E6</f>
        <v>0</v>
      </c>
      <c r="G6" s="368"/>
      <c r="H6" s="363">
        <f>F6+(F6*G6)</f>
        <v>0</v>
      </c>
      <c r="I6" s="360"/>
    </row>
    <row r="7" spans="1:9" ht="33.75" thickBot="1">
      <c r="A7" s="361">
        <v>2</v>
      </c>
      <c r="B7" s="362" t="s">
        <v>1214</v>
      </c>
      <c r="C7" s="361" t="s">
        <v>1394</v>
      </c>
      <c r="D7" s="361">
        <v>45</v>
      </c>
      <c r="E7" s="363"/>
      <c r="F7" s="398">
        <f>D7*E7</f>
        <v>0</v>
      </c>
      <c r="G7" s="364"/>
      <c r="H7" s="363">
        <f>F7+(F7*G7)</f>
        <v>0</v>
      </c>
      <c r="I7" s="365"/>
    </row>
    <row r="8" spans="1:9" ht="17.25" thickBot="1">
      <c r="A8" s="579" t="s">
        <v>620</v>
      </c>
      <c r="B8" s="580"/>
      <c r="C8" s="580"/>
      <c r="D8" s="580"/>
      <c r="E8" s="581"/>
      <c r="F8" s="395">
        <f>SUM(F6:F7)</f>
        <v>0</v>
      </c>
      <c r="G8" s="396" t="s">
        <v>462</v>
      </c>
      <c r="H8" s="397">
        <f>SUM(H6:H7)</f>
        <v>0</v>
      </c>
      <c r="I8" s="300"/>
    </row>
    <row r="9" spans="1:9" ht="15">
      <c r="A9" s="29"/>
      <c r="B9" s="24"/>
      <c r="C9" s="24"/>
      <c r="D9" s="24"/>
      <c r="E9" s="24"/>
      <c r="F9" s="24"/>
      <c r="G9" s="24"/>
      <c r="H9" s="24"/>
      <c r="I9" s="24"/>
    </row>
  </sheetData>
  <sheetProtection/>
  <mergeCells count="2">
    <mergeCell ref="H1:I1"/>
    <mergeCell ref="A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90" zoomScaleSheetLayoutView="90" zoomScalePageLayoutView="0" workbookViewId="0" topLeftCell="A1">
      <selection activeCell="H15" sqref="H15"/>
    </sheetView>
  </sheetViews>
  <sheetFormatPr defaultColWidth="9.140625" defaultRowHeight="12.75"/>
  <cols>
    <col min="1" max="1" width="4.7109375" style="6" customWidth="1"/>
    <col min="2" max="2" width="57.421875" style="6" customWidth="1"/>
    <col min="3" max="4" width="9.140625" style="6" customWidth="1"/>
    <col min="5" max="5" width="12.28125" style="6" customWidth="1"/>
    <col min="6" max="6" width="13.140625" style="6" customWidth="1"/>
    <col min="7" max="7" width="9.140625" style="6" customWidth="1"/>
    <col min="8" max="8" width="11.8515625" style="6" customWidth="1"/>
    <col min="9" max="9" width="22.28125" style="6" customWidth="1"/>
    <col min="10" max="16384" width="9.140625" style="6" customWidth="1"/>
  </cols>
  <sheetData>
    <row r="1" spans="1:9" ht="16.5">
      <c r="A1" s="142"/>
      <c r="B1" s="142"/>
      <c r="C1" s="142"/>
      <c r="D1" s="142"/>
      <c r="E1" s="142"/>
      <c r="F1" s="142"/>
      <c r="G1" s="142"/>
      <c r="H1" s="563" t="s">
        <v>1494</v>
      </c>
      <c r="I1" s="563"/>
    </row>
    <row r="2" spans="1:9" s="96" customFormat="1" ht="15.75">
      <c r="A2" s="291" t="s">
        <v>1448</v>
      </c>
      <c r="I2" s="101"/>
    </row>
    <row r="3" ht="17.25" thickBot="1">
      <c r="A3" s="9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23.25" customHeight="1" thickBot="1">
      <c r="A6" s="4">
        <v>1</v>
      </c>
      <c r="B6" s="5" t="s">
        <v>767</v>
      </c>
      <c r="C6" s="4" t="s">
        <v>125</v>
      </c>
      <c r="D6" s="4">
        <v>20</v>
      </c>
      <c r="E6" s="27"/>
      <c r="F6" s="27">
        <f>D6*E6</f>
        <v>0</v>
      </c>
      <c r="G6" s="13"/>
      <c r="H6" s="28">
        <f>F6+(F6*G6)</f>
        <v>0</v>
      </c>
      <c r="I6" s="70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="90" zoomScaleSheetLayoutView="90" zoomScalePageLayoutView="0" workbookViewId="0" topLeftCell="A1">
      <selection activeCell="L20" sqref="L20"/>
    </sheetView>
  </sheetViews>
  <sheetFormatPr defaultColWidth="9.140625" defaultRowHeight="12.75"/>
  <cols>
    <col min="1" max="1" width="5.57421875" style="6" customWidth="1"/>
    <col min="2" max="2" width="47.7109375" style="6" customWidth="1"/>
    <col min="3" max="3" width="9.140625" style="6" customWidth="1"/>
    <col min="4" max="4" width="9.28125" style="6" bestFit="1" customWidth="1"/>
    <col min="5" max="5" width="12.140625" style="6" customWidth="1"/>
    <col min="6" max="6" width="12.7109375" style="6" customWidth="1"/>
    <col min="7" max="7" width="9.28125" style="6" bestFit="1" customWidth="1"/>
    <col min="8" max="8" width="12.57421875" style="6" bestFit="1" customWidth="1"/>
    <col min="9" max="9" width="28.00390625" style="6" customWidth="1"/>
    <col min="10" max="16384" width="9.140625" style="6" customWidth="1"/>
  </cols>
  <sheetData>
    <row r="1" spans="1:9" ht="16.5">
      <c r="A1" s="11"/>
      <c r="H1" s="563" t="s">
        <v>1495</v>
      </c>
      <c r="I1" s="563"/>
    </row>
    <row r="2" spans="1:2" s="96" customFormat="1" ht="15.75">
      <c r="A2" s="95" t="s">
        <v>826</v>
      </c>
      <c r="B2" s="95"/>
    </row>
    <row r="3" ht="17.25" thickBot="1">
      <c r="A3" s="9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1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73">
        <v>9</v>
      </c>
    </row>
    <row r="6" spans="1:9" ht="17.25" thickBot="1">
      <c r="A6" s="4">
        <v>1</v>
      </c>
      <c r="B6" s="5" t="s">
        <v>1265</v>
      </c>
      <c r="C6" s="4" t="s">
        <v>125</v>
      </c>
      <c r="D6" s="4">
        <v>350</v>
      </c>
      <c r="E6" s="27"/>
      <c r="F6" s="27">
        <f>D6*E6</f>
        <v>0</v>
      </c>
      <c r="G6" s="13"/>
      <c r="H6" s="28">
        <f>(F6*G6)+F6</f>
        <v>0</v>
      </c>
      <c r="I6" s="70"/>
    </row>
    <row r="7" spans="1:9" ht="17.25" thickBot="1">
      <c r="A7" s="4">
        <v>2</v>
      </c>
      <c r="B7" s="5" t="s">
        <v>969</v>
      </c>
      <c r="C7" s="4" t="s">
        <v>155</v>
      </c>
      <c r="D7" s="4">
        <v>430</v>
      </c>
      <c r="E7" s="27"/>
      <c r="F7" s="27">
        <f aca="true" t="shared" si="0" ref="F7:F29">D7*E7</f>
        <v>0</v>
      </c>
      <c r="G7" s="13"/>
      <c r="H7" s="28">
        <f aca="true" t="shared" si="1" ref="H7:H29">(F7*G7)+F7</f>
        <v>0</v>
      </c>
      <c r="I7" s="70"/>
    </row>
    <row r="8" spans="1:9" ht="17.25" thickBot="1">
      <c r="A8" s="4">
        <v>3</v>
      </c>
      <c r="B8" s="5" t="s">
        <v>970</v>
      </c>
      <c r="C8" s="4" t="s">
        <v>155</v>
      </c>
      <c r="D8" s="4">
        <v>900</v>
      </c>
      <c r="E8" s="27"/>
      <c r="F8" s="27">
        <f t="shared" si="0"/>
        <v>0</v>
      </c>
      <c r="G8" s="13"/>
      <c r="H8" s="28">
        <f t="shared" si="1"/>
        <v>0</v>
      </c>
      <c r="I8" s="70"/>
    </row>
    <row r="9" spans="1:9" ht="17.25" thickBot="1">
      <c r="A9" s="4">
        <v>4</v>
      </c>
      <c r="B9" s="5" t="s">
        <v>971</v>
      </c>
      <c r="C9" s="4" t="s">
        <v>125</v>
      </c>
      <c r="D9" s="4">
        <v>240</v>
      </c>
      <c r="E9" s="27"/>
      <c r="F9" s="27">
        <f t="shared" si="0"/>
        <v>0</v>
      </c>
      <c r="G9" s="13"/>
      <c r="H9" s="28">
        <f t="shared" si="1"/>
        <v>0</v>
      </c>
      <c r="I9" s="70"/>
    </row>
    <row r="10" spans="1:9" ht="17.25" thickBot="1">
      <c r="A10" s="4">
        <v>5</v>
      </c>
      <c r="B10" s="5" t="s">
        <v>972</v>
      </c>
      <c r="C10" s="4" t="s">
        <v>155</v>
      </c>
      <c r="D10" s="123">
        <v>860</v>
      </c>
      <c r="E10" s="27"/>
      <c r="F10" s="27">
        <f t="shared" si="0"/>
        <v>0</v>
      </c>
      <c r="G10" s="13"/>
      <c r="H10" s="28">
        <f t="shared" si="1"/>
        <v>0</v>
      </c>
      <c r="I10" s="70"/>
    </row>
    <row r="11" spans="1:9" ht="17.25" thickBot="1">
      <c r="A11" s="4">
        <v>6</v>
      </c>
      <c r="B11" s="5" t="s">
        <v>973</v>
      </c>
      <c r="C11" s="4" t="s">
        <v>155</v>
      </c>
      <c r="D11" s="4">
        <v>320</v>
      </c>
      <c r="E11" s="27"/>
      <c r="F11" s="27">
        <f t="shared" si="0"/>
        <v>0</v>
      </c>
      <c r="G11" s="13"/>
      <c r="H11" s="28">
        <f t="shared" si="1"/>
        <v>0</v>
      </c>
      <c r="I11" s="70"/>
    </row>
    <row r="12" spans="1:9" ht="17.25" thickBot="1">
      <c r="A12" s="4">
        <v>7</v>
      </c>
      <c r="B12" s="5" t="s">
        <v>1251</v>
      </c>
      <c r="C12" s="4" t="s">
        <v>155</v>
      </c>
      <c r="D12" s="4">
        <v>50</v>
      </c>
      <c r="E12" s="27"/>
      <c r="F12" s="27">
        <f t="shared" si="0"/>
        <v>0</v>
      </c>
      <c r="G12" s="13"/>
      <c r="H12" s="28">
        <f t="shared" si="1"/>
        <v>0</v>
      </c>
      <c r="I12" s="70"/>
    </row>
    <row r="13" spans="1:9" ht="17.25" thickBot="1">
      <c r="A13" s="4">
        <v>8</v>
      </c>
      <c r="B13" s="5" t="s">
        <v>974</v>
      </c>
      <c r="C13" s="4" t="s">
        <v>155</v>
      </c>
      <c r="D13" s="4">
        <v>150</v>
      </c>
      <c r="E13" s="27"/>
      <c r="F13" s="27">
        <f t="shared" si="0"/>
        <v>0</v>
      </c>
      <c r="G13" s="13"/>
      <c r="H13" s="28">
        <f t="shared" si="1"/>
        <v>0</v>
      </c>
      <c r="I13" s="70"/>
    </row>
    <row r="14" spans="1:9" ht="17.25" thickBot="1">
      <c r="A14" s="4">
        <v>9</v>
      </c>
      <c r="B14" s="5" t="s">
        <v>975</v>
      </c>
      <c r="C14" s="4" t="s">
        <v>125</v>
      </c>
      <c r="D14" s="4">
        <v>800</v>
      </c>
      <c r="E14" s="27"/>
      <c r="F14" s="27">
        <f t="shared" si="0"/>
        <v>0</v>
      </c>
      <c r="G14" s="13"/>
      <c r="H14" s="28">
        <f t="shared" si="1"/>
        <v>0</v>
      </c>
      <c r="I14" s="70"/>
    </row>
    <row r="15" spans="1:9" ht="17.25" thickBot="1">
      <c r="A15" s="4">
        <v>10</v>
      </c>
      <c r="B15" s="5" t="s">
        <v>976</v>
      </c>
      <c r="C15" s="4" t="s">
        <v>125</v>
      </c>
      <c r="D15" s="4">
        <v>1300</v>
      </c>
      <c r="E15" s="27"/>
      <c r="F15" s="27">
        <f t="shared" si="0"/>
        <v>0</v>
      </c>
      <c r="G15" s="13"/>
      <c r="H15" s="28">
        <f t="shared" si="1"/>
        <v>0</v>
      </c>
      <c r="I15" s="70"/>
    </row>
    <row r="16" spans="1:9" ht="17.25" thickBot="1">
      <c r="A16" s="4">
        <v>11</v>
      </c>
      <c r="B16" s="5" t="s">
        <v>1245</v>
      </c>
      <c r="C16" s="4" t="s">
        <v>155</v>
      </c>
      <c r="D16" s="4">
        <v>860</v>
      </c>
      <c r="E16" s="27"/>
      <c r="F16" s="27">
        <f t="shared" si="0"/>
        <v>0</v>
      </c>
      <c r="G16" s="13"/>
      <c r="H16" s="28">
        <f t="shared" si="1"/>
        <v>0</v>
      </c>
      <c r="I16" s="70"/>
    </row>
    <row r="17" spans="1:9" ht="33.75" thickBot="1">
      <c r="A17" s="4">
        <v>12</v>
      </c>
      <c r="B17" s="5" t="s">
        <v>1212</v>
      </c>
      <c r="C17" s="4" t="s">
        <v>155</v>
      </c>
      <c r="D17" s="302">
        <v>600</v>
      </c>
      <c r="E17" s="27"/>
      <c r="F17" s="27">
        <f t="shared" si="0"/>
        <v>0</v>
      </c>
      <c r="G17" s="13"/>
      <c r="H17" s="28">
        <f t="shared" si="1"/>
        <v>0</v>
      </c>
      <c r="I17" s="70"/>
    </row>
    <row r="18" spans="1:9" ht="17.25" thickBot="1">
      <c r="A18" s="4">
        <v>13</v>
      </c>
      <c r="B18" s="5" t="s">
        <v>22</v>
      </c>
      <c r="C18" s="4" t="s">
        <v>155</v>
      </c>
      <c r="D18" s="302">
        <v>600</v>
      </c>
      <c r="E18" s="27"/>
      <c r="F18" s="27">
        <f t="shared" si="0"/>
        <v>0</v>
      </c>
      <c r="G18" s="13"/>
      <c r="H18" s="28">
        <f t="shared" si="1"/>
        <v>0</v>
      </c>
      <c r="I18" s="70"/>
    </row>
    <row r="19" spans="1:9" ht="17.25" thickBot="1">
      <c r="A19" s="4">
        <v>14</v>
      </c>
      <c r="B19" s="5" t="s">
        <v>712</v>
      </c>
      <c r="C19" s="4" t="s">
        <v>155</v>
      </c>
      <c r="D19" s="4">
        <v>100</v>
      </c>
      <c r="E19" s="27"/>
      <c r="F19" s="27">
        <f t="shared" si="0"/>
        <v>0</v>
      </c>
      <c r="G19" s="13"/>
      <c r="H19" s="28">
        <f t="shared" si="1"/>
        <v>0</v>
      </c>
      <c r="I19" s="70"/>
    </row>
    <row r="20" spans="1:9" ht="17.25" thickBot="1">
      <c r="A20" s="4">
        <v>15</v>
      </c>
      <c r="B20" s="5" t="s">
        <v>618</v>
      </c>
      <c r="C20" s="4" t="s">
        <v>125</v>
      </c>
      <c r="D20" s="4">
        <v>40</v>
      </c>
      <c r="E20" s="27"/>
      <c r="F20" s="27">
        <f t="shared" si="0"/>
        <v>0</v>
      </c>
      <c r="G20" s="13"/>
      <c r="H20" s="28">
        <f t="shared" si="1"/>
        <v>0</v>
      </c>
      <c r="I20" s="70"/>
    </row>
    <row r="21" spans="1:9" ht="17.25" thickBot="1">
      <c r="A21" s="4">
        <v>16</v>
      </c>
      <c r="B21" s="5" t="s">
        <v>977</v>
      </c>
      <c r="C21" s="4" t="s">
        <v>155</v>
      </c>
      <c r="D21" s="4">
        <v>2332</v>
      </c>
      <c r="E21" s="27"/>
      <c r="F21" s="27">
        <f t="shared" si="0"/>
        <v>0</v>
      </c>
      <c r="G21" s="13"/>
      <c r="H21" s="28">
        <f t="shared" si="1"/>
        <v>0</v>
      </c>
      <c r="I21" s="70"/>
    </row>
    <row r="22" spans="1:9" ht="17.25" thickBot="1">
      <c r="A22" s="4">
        <v>17</v>
      </c>
      <c r="B22" s="5" t="s">
        <v>1250</v>
      </c>
      <c r="C22" s="4" t="s">
        <v>155</v>
      </c>
      <c r="D22" s="4">
        <v>100</v>
      </c>
      <c r="E22" s="27"/>
      <c r="F22" s="27">
        <f t="shared" si="0"/>
        <v>0</v>
      </c>
      <c r="G22" s="13"/>
      <c r="H22" s="28">
        <f t="shared" si="1"/>
        <v>0</v>
      </c>
      <c r="I22" s="70"/>
    </row>
    <row r="23" spans="1:9" ht="17.25" thickBot="1">
      <c r="A23" s="4">
        <v>18</v>
      </c>
      <c r="B23" s="5" t="s">
        <v>978</v>
      </c>
      <c r="C23" s="4" t="s">
        <v>155</v>
      </c>
      <c r="D23" s="4">
        <v>1400</v>
      </c>
      <c r="E23" s="27"/>
      <c r="F23" s="27">
        <f t="shared" si="0"/>
        <v>0</v>
      </c>
      <c r="G23" s="13"/>
      <c r="H23" s="28">
        <f t="shared" si="1"/>
        <v>0</v>
      </c>
      <c r="I23" s="70"/>
    </row>
    <row r="24" spans="1:9" ht="17.25" thickBot="1">
      <c r="A24" s="4">
        <v>19</v>
      </c>
      <c r="B24" s="5" t="s">
        <v>979</v>
      </c>
      <c r="C24" s="4" t="s">
        <v>155</v>
      </c>
      <c r="D24" s="4">
        <v>130</v>
      </c>
      <c r="E24" s="27"/>
      <c r="F24" s="27">
        <f t="shared" si="0"/>
        <v>0</v>
      </c>
      <c r="G24" s="13"/>
      <c r="H24" s="28">
        <f t="shared" si="1"/>
        <v>0</v>
      </c>
      <c r="I24" s="70"/>
    </row>
    <row r="25" spans="1:9" ht="17.25" thickBot="1">
      <c r="A25" s="4">
        <v>20</v>
      </c>
      <c r="B25" s="5" t="s">
        <v>1256</v>
      </c>
      <c r="C25" s="4" t="s">
        <v>155</v>
      </c>
      <c r="D25" s="4">
        <v>100</v>
      </c>
      <c r="E25" s="27"/>
      <c r="F25" s="27">
        <f t="shared" si="0"/>
        <v>0</v>
      </c>
      <c r="G25" s="13"/>
      <c r="H25" s="28">
        <f t="shared" si="1"/>
        <v>0</v>
      </c>
      <c r="I25" s="70"/>
    </row>
    <row r="26" spans="1:9" ht="17.25" thickBot="1">
      <c r="A26" s="4">
        <v>21</v>
      </c>
      <c r="B26" s="5" t="s">
        <v>1252</v>
      </c>
      <c r="C26" s="4" t="s">
        <v>155</v>
      </c>
      <c r="D26" s="4">
        <v>50</v>
      </c>
      <c r="E26" s="27"/>
      <c r="F26" s="27">
        <f t="shared" si="0"/>
        <v>0</v>
      </c>
      <c r="G26" s="13"/>
      <c r="H26" s="28">
        <f t="shared" si="1"/>
        <v>0</v>
      </c>
      <c r="I26" s="70"/>
    </row>
    <row r="27" spans="1:9" ht="33.75" thickBot="1">
      <c r="A27" s="4">
        <v>22</v>
      </c>
      <c r="B27" s="5" t="s">
        <v>1238</v>
      </c>
      <c r="C27" s="4" t="s">
        <v>155</v>
      </c>
      <c r="D27" s="4">
        <v>350</v>
      </c>
      <c r="E27" s="27"/>
      <c r="F27" s="27">
        <f t="shared" si="0"/>
        <v>0</v>
      </c>
      <c r="G27" s="13"/>
      <c r="H27" s="28">
        <f t="shared" si="1"/>
        <v>0</v>
      </c>
      <c r="I27" s="70"/>
    </row>
    <row r="28" spans="1:9" ht="17.25" thickBot="1">
      <c r="A28" s="4">
        <v>23</v>
      </c>
      <c r="B28" s="5" t="s">
        <v>713</v>
      </c>
      <c r="C28" s="4" t="s">
        <v>155</v>
      </c>
      <c r="D28" s="4">
        <v>150</v>
      </c>
      <c r="E28" s="27"/>
      <c r="F28" s="27">
        <f t="shared" si="0"/>
        <v>0</v>
      </c>
      <c r="G28" s="13"/>
      <c r="H28" s="28">
        <f t="shared" si="1"/>
        <v>0</v>
      </c>
      <c r="I28" s="70"/>
    </row>
    <row r="29" spans="1:9" ht="17.25" thickBot="1">
      <c r="A29" s="187">
        <v>24</v>
      </c>
      <c r="B29" s="186" t="s">
        <v>1157</v>
      </c>
      <c r="C29" s="187" t="s">
        <v>155</v>
      </c>
      <c r="D29" s="187">
        <v>1500</v>
      </c>
      <c r="E29" s="188"/>
      <c r="F29" s="27">
        <f t="shared" si="0"/>
        <v>0</v>
      </c>
      <c r="G29" s="189"/>
      <c r="H29" s="28">
        <f t="shared" si="1"/>
        <v>0</v>
      </c>
      <c r="I29" s="70"/>
    </row>
    <row r="30" spans="1:8" ht="17.25" thickBot="1">
      <c r="A30" s="573" t="s">
        <v>1257</v>
      </c>
      <c r="B30" s="574"/>
      <c r="C30" s="574"/>
      <c r="D30" s="574"/>
      <c r="E30" s="575"/>
      <c r="F30" s="190">
        <f>SUM(F6:F29)</f>
        <v>0</v>
      </c>
      <c r="G30" s="191" t="s">
        <v>462</v>
      </c>
      <c r="H30" s="192">
        <f>SUM(H6:H29)</f>
        <v>0</v>
      </c>
    </row>
    <row r="31" spans="1:8" ht="16.5">
      <c r="A31" s="492"/>
      <c r="B31" s="492"/>
      <c r="C31" s="492"/>
      <c r="D31" s="492"/>
      <c r="E31" s="492"/>
      <c r="F31" s="504"/>
      <c r="G31" s="494"/>
      <c r="H31" s="504"/>
    </row>
    <row r="32" ht="16.5">
      <c r="A32" s="9"/>
    </row>
    <row r="33" spans="1:4" ht="16.5">
      <c r="A33" s="582" t="s">
        <v>711</v>
      </c>
      <c r="B33" s="583"/>
      <c r="C33" s="8"/>
      <c r="D33" s="8"/>
    </row>
    <row r="34" spans="1:4" ht="16.5">
      <c r="A34" s="15" t="s">
        <v>582</v>
      </c>
      <c r="B34" s="8"/>
      <c r="C34" s="8"/>
      <c r="D34" s="8"/>
    </row>
    <row r="35" spans="1:4" ht="16.5">
      <c r="A35" s="15" t="s">
        <v>583</v>
      </c>
      <c r="B35" s="8"/>
      <c r="C35" s="8"/>
      <c r="D35" s="8"/>
    </row>
    <row r="36" spans="1:4" ht="16.5">
      <c r="A36" s="15" t="s">
        <v>584</v>
      </c>
      <c r="B36" s="8"/>
      <c r="C36" s="8"/>
      <c r="D36" s="8"/>
    </row>
    <row r="37" spans="1:4" ht="16.5">
      <c r="A37" s="15" t="s">
        <v>585</v>
      </c>
      <c r="B37" s="8"/>
      <c r="C37" s="8"/>
      <c r="D37" s="8"/>
    </row>
    <row r="38" spans="1:4" ht="16.5">
      <c r="A38" s="7"/>
      <c r="B38" s="8"/>
      <c r="C38" s="8"/>
      <c r="D38" s="8"/>
    </row>
    <row r="39" spans="1:4" ht="16.5">
      <c r="A39" s="15" t="s">
        <v>710</v>
      </c>
      <c r="B39" s="8"/>
      <c r="C39" s="8"/>
      <c r="D39" s="8"/>
    </row>
    <row r="40" spans="1:4" ht="16.5">
      <c r="A40" s="15" t="s">
        <v>586</v>
      </c>
      <c r="B40" s="8"/>
      <c r="C40" s="8"/>
      <c r="D40" s="8"/>
    </row>
    <row r="41" spans="1:4" ht="16.5">
      <c r="A41" s="15" t="s">
        <v>587</v>
      </c>
      <c r="B41" s="8"/>
      <c r="C41" s="8"/>
      <c r="D41" s="8"/>
    </row>
    <row r="42" spans="1:4" ht="16.5">
      <c r="A42" s="15" t="s">
        <v>588</v>
      </c>
      <c r="B42" s="8"/>
      <c r="C42" s="8"/>
      <c r="D42" s="8"/>
    </row>
    <row r="43" spans="1:4" ht="16.5">
      <c r="A43" s="15" t="s">
        <v>589</v>
      </c>
      <c r="B43" s="8"/>
      <c r="C43" s="8"/>
      <c r="D43" s="8"/>
    </row>
    <row r="44" spans="1:4" ht="16.5">
      <c r="A44" s="15" t="s">
        <v>590</v>
      </c>
      <c r="B44" s="8"/>
      <c r="C44" s="8"/>
      <c r="D44" s="8"/>
    </row>
    <row r="45" spans="1:4" ht="16.5">
      <c r="A45" s="15" t="s">
        <v>591</v>
      </c>
      <c r="B45" s="8"/>
      <c r="C45" s="8"/>
      <c r="D45" s="8"/>
    </row>
    <row r="46" spans="1:6" ht="16.5">
      <c r="A46" s="15" t="s">
        <v>611</v>
      </c>
      <c r="B46" s="109"/>
      <c r="C46" s="109"/>
      <c r="D46" s="109"/>
      <c r="E46" s="108"/>
      <c r="F46" s="108"/>
    </row>
    <row r="48" spans="1:2" ht="16.5">
      <c r="A48" s="538" t="s">
        <v>714</v>
      </c>
      <c r="B48" s="538"/>
    </row>
    <row r="49" spans="1:9" ht="16.5">
      <c r="A49" s="540" t="s">
        <v>1253</v>
      </c>
      <c r="B49" s="540"/>
      <c r="C49" s="540"/>
      <c r="D49" s="540"/>
      <c r="E49" s="540"/>
      <c r="F49" s="540"/>
      <c r="G49" s="540"/>
      <c r="H49" s="540"/>
      <c r="I49" s="540"/>
    </row>
    <row r="50" spans="1:9" ht="16.5">
      <c r="A50" s="540"/>
      <c r="B50" s="540"/>
      <c r="C50" s="540"/>
      <c r="D50" s="540"/>
      <c r="E50" s="540"/>
      <c r="F50" s="540"/>
      <c r="G50" s="540"/>
      <c r="H50" s="540"/>
      <c r="I50" s="540"/>
    </row>
    <row r="51" spans="1:9" ht="16.5">
      <c r="A51" s="540"/>
      <c r="B51" s="540"/>
      <c r="C51" s="540"/>
      <c r="D51" s="540"/>
      <c r="E51" s="540"/>
      <c r="F51" s="540"/>
      <c r="G51" s="540"/>
      <c r="H51" s="540"/>
      <c r="I51" s="540"/>
    </row>
    <row r="52" spans="1:9" ht="16.5">
      <c r="A52" s="540" t="s">
        <v>1254</v>
      </c>
      <c r="B52" s="540"/>
      <c r="C52" s="540"/>
      <c r="D52" s="540"/>
      <c r="E52" s="540"/>
      <c r="F52" s="540"/>
      <c r="G52" s="540"/>
      <c r="H52" s="540"/>
      <c r="I52" s="540"/>
    </row>
    <row r="53" spans="1:9" ht="16.5">
      <c r="A53" s="540"/>
      <c r="B53" s="540"/>
      <c r="C53" s="540"/>
      <c r="D53" s="540"/>
      <c r="E53" s="540"/>
      <c r="F53" s="540"/>
      <c r="G53" s="540"/>
      <c r="H53" s="540"/>
      <c r="I53" s="540"/>
    </row>
    <row r="54" spans="1:9" ht="53.25" customHeight="1">
      <c r="A54" s="540" t="s">
        <v>1255</v>
      </c>
      <c r="B54" s="540"/>
      <c r="C54" s="540"/>
      <c r="D54" s="540"/>
      <c r="E54" s="540"/>
      <c r="F54" s="540"/>
      <c r="G54" s="540"/>
      <c r="H54" s="540"/>
      <c r="I54" s="540"/>
    </row>
    <row r="55" spans="1:9" ht="16.5">
      <c r="A55" s="540"/>
      <c r="B55" s="540"/>
      <c r="C55" s="540"/>
      <c r="D55" s="540"/>
      <c r="E55" s="540"/>
      <c r="F55" s="540"/>
      <c r="G55" s="540"/>
      <c r="H55" s="540"/>
      <c r="I55" s="540"/>
    </row>
  </sheetData>
  <sheetProtection/>
  <mergeCells count="7">
    <mergeCell ref="A54:I55"/>
    <mergeCell ref="A30:E30"/>
    <mergeCell ref="A33:B33"/>
    <mergeCell ref="H1:I1"/>
    <mergeCell ref="A48:B48"/>
    <mergeCell ref="A49:I51"/>
    <mergeCell ref="A52:I53"/>
  </mergeCells>
  <printOptions/>
  <pageMargins left="0.25" right="0.25" top="0.75" bottom="0.75" header="0.3" footer="0.3"/>
  <pageSetup horizontalDpi="600" verticalDpi="600" orientation="landscape" paperSize="9" scale="91" r:id="rId1"/>
  <rowBreaks count="1" manualBreakCount="1">
    <brk id="2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85"/>
  <sheetViews>
    <sheetView view="pageBreakPreview" zoomScaleNormal="110" zoomScaleSheetLayoutView="100" workbookViewId="0" topLeftCell="A233">
      <selection activeCell="A253" sqref="A253:H253"/>
    </sheetView>
  </sheetViews>
  <sheetFormatPr defaultColWidth="9.140625" defaultRowHeight="12.75"/>
  <cols>
    <col min="1" max="1" width="5.28125" style="0" customWidth="1"/>
    <col min="2" max="2" width="44.8515625" style="19" customWidth="1"/>
    <col min="5" max="5" width="13.8515625" style="0" customWidth="1"/>
    <col min="6" max="6" width="13.28125" style="0" customWidth="1"/>
    <col min="7" max="7" width="11.8515625" style="0" customWidth="1"/>
    <col min="8" max="8" width="16.7109375" style="0" customWidth="1"/>
    <col min="9" max="9" width="20.57421875" style="0" customWidth="1"/>
  </cols>
  <sheetData>
    <row r="1" ht="16.5">
      <c r="A1" s="3"/>
    </row>
    <row r="2" spans="1:9" ht="15.75">
      <c r="A2" s="551" t="s">
        <v>814</v>
      </c>
      <c r="B2" s="551"/>
      <c r="C2" s="551"/>
      <c r="D2" s="150"/>
      <c r="E2" s="150"/>
      <c r="F2" s="150"/>
      <c r="H2" s="143"/>
      <c r="I2" s="151" t="s">
        <v>1477</v>
      </c>
    </row>
    <row r="3" spans="1:8" ht="15.75" thickBot="1">
      <c r="A3" s="144"/>
      <c r="B3" s="483"/>
      <c r="C3" s="18"/>
      <c r="D3" s="18"/>
      <c r="E3" s="18"/>
      <c r="F3" s="18"/>
      <c r="G3" s="18"/>
      <c r="H3" s="18"/>
    </row>
    <row r="4" spans="1:9" ht="13.5" thickBot="1">
      <c r="A4" s="552" t="s">
        <v>114</v>
      </c>
      <c r="B4" s="552" t="s">
        <v>115</v>
      </c>
      <c r="C4" s="552" t="s">
        <v>463</v>
      </c>
      <c r="D4" s="552" t="s">
        <v>117</v>
      </c>
      <c r="E4" s="552" t="s">
        <v>118</v>
      </c>
      <c r="F4" s="552" t="s">
        <v>119</v>
      </c>
      <c r="G4" s="552" t="s">
        <v>120</v>
      </c>
      <c r="H4" s="557" t="s">
        <v>121</v>
      </c>
      <c r="I4" s="545" t="s">
        <v>759</v>
      </c>
    </row>
    <row r="5" spans="1:9" ht="13.5" thickBot="1">
      <c r="A5" s="553"/>
      <c r="B5" s="553"/>
      <c r="C5" s="555"/>
      <c r="D5" s="555"/>
      <c r="E5" s="555"/>
      <c r="F5" s="553"/>
      <c r="G5" s="553"/>
      <c r="H5" s="558"/>
      <c r="I5" s="545"/>
    </row>
    <row r="6" spans="1:9" ht="13.5" thickBot="1">
      <c r="A6" s="554"/>
      <c r="B6" s="554"/>
      <c r="C6" s="556"/>
      <c r="D6" s="556"/>
      <c r="E6" s="556"/>
      <c r="F6" s="554"/>
      <c r="G6" s="554"/>
      <c r="H6" s="559"/>
      <c r="I6" s="545"/>
    </row>
    <row r="7" spans="1:9" ht="13.5" thickBot="1">
      <c r="A7" s="168">
        <v>1</v>
      </c>
      <c r="B7" s="484">
        <v>2</v>
      </c>
      <c r="C7" s="168">
        <v>3</v>
      </c>
      <c r="D7" s="168">
        <v>4</v>
      </c>
      <c r="E7" s="168">
        <v>5</v>
      </c>
      <c r="F7" s="168" t="s">
        <v>465</v>
      </c>
      <c r="G7" s="168">
        <v>7</v>
      </c>
      <c r="H7" s="169" t="s">
        <v>466</v>
      </c>
      <c r="I7" s="170">
        <v>9</v>
      </c>
    </row>
    <row r="8" spans="1:9" ht="17.25" thickBot="1">
      <c r="A8" s="36">
        <v>1</v>
      </c>
      <c r="B8" s="37" t="s">
        <v>1064</v>
      </c>
      <c r="C8" s="36" t="s">
        <v>125</v>
      </c>
      <c r="D8" s="36">
        <v>11</v>
      </c>
      <c r="E8" s="145"/>
      <c r="F8" s="145">
        <f>D8*E8</f>
        <v>0</v>
      </c>
      <c r="G8" s="489"/>
      <c r="H8" s="146">
        <f aca="true" t="shared" si="0" ref="H8:H71">(F8*G8)+F8</f>
        <v>0</v>
      </c>
      <c r="I8" s="147"/>
    </row>
    <row r="9" spans="1:9" ht="17.25" thickBot="1">
      <c r="A9" s="36">
        <v>2</v>
      </c>
      <c r="B9" s="37" t="s">
        <v>343</v>
      </c>
      <c r="C9" s="36" t="s">
        <v>125</v>
      </c>
      <c r="D9" s="36">
        <v>18</v>
      </c>
      <c r="E9" s="145"/>
      <c r="F9" s="145">
        <f aca="true" t="shared" si="1" ref="F9:F72">D9*E9</f>
        <v>0</v>
      </c>
      <c r="G9" s="489"/>
      <c r="H9" s="146">
        <f t="shared" si="0"/>
        <v>0</v>
      </c>
      <c r="I9" s="147"/>
    </row>
    <row r="10" spans="1:9" ht="17.25" thickBot="1">
      <c r="A10" s="36">
        <v>3</v>
      </c>
      <c r="B10" s="37" t="s">
        <v>23</v>
      </c>
      <c r="C10" s="36" t="s">
        <v>125</v>
      </c>
      <c r="D10" s="36">
        <v>14</v>
      </c>
      <c r="E10" s="145"/>
      <c r="F10" s="145">
        <f t="shared" si="1"/>
        <v>0</v>
      </c>
      <c r="G10" s="489"/>
      <c r="H10" s="146">
        <f t="shared" si="0"/>
        <v>0</v>
      </c>
      <c r="I10" s="147"/>
    </row>
    <row r="11" spans="1:9" ht="17.25" thickBot="1">
      <c r="A11" s="36">
        <v>4</v>
      </c>
      <c r="B11" s="37" t="s">
        <v>344</v>
      </c>
      <c r="C11" s="36" t="s">
        <v>125</v>
      </c>
      <c r="D11" s="36">
        <v>55</v>
      </c>
      <c r="E11" s="145"/>
      <c r="F11" s="145">
        <f t="shared" si="1"/>
        <v>0</v>
      </c>
      <c r="G11" s="489"/>
      <c r="H11" s="146">
        <f t="shared" si="0"/>
        <v>0</v>
      </c>
      <c r="I11" s="147"/>
    </row>
    <row r="12" spans="1:9" ht="33.75" thickBot="1">
      <c r="A12" s="36">
        <v>5</v>
      </c>
      <c r="B12" s="37" t="s">
        <v>1065</v>
      </c>
      <c r="C12" s="36" t="s">
        <v>155</v>
      </c>
      <c r="D12" s="36">
        <v>6</v>
      </c>
      <c r="E12" s="145"/>
      <c r="F12" s="145">
        <f t="shared" si="1"/>
        <v>0</v>
      </c>
      <c r="G12" s="489"/>
      <c r="H12" s="146">
        <f t="shared" si="0"/>
        <v>0</v>
      </c>
      <c r="I12" s="147"/>
    </row>
    <row r="13" spans="1:9" ht="17.25" thickBot="1">
      <c r="A13" s="36">
        <v>6</v>
      </c>
      <c r="B13" s="37" t="s">
        <v>604</v>
      </c>
      <c r="C13" s="36" t="s">
        <v>125</v>
      </c>
      <c r="D13" s="36">
        <v>2</v>
      </c>
      <c r="E13" s="145"/>
      <c r="F13" s="145">
        <f t="shared" si="1"/>
        <v>0</v>
      </c>
      <c r="G13" s="489"/>
      <c r="H13" s="146">
        <f t="shared" si="0"/>
        <v>0</v>
      </c>
      <c r="I13" s="147"/>
    </row>
    <row r="14" spans="1:9" ht="17.25" thickBot="1">
      <c r="A14" s="36">
        <v>7</v>
      </c>
      <c r="B14" s="37" t="s">
        <v>1341</v>
      </c>
      <c r="C14" s="36" t="s">
        <v>125</v>
      </c>
      <c r="D14" s="36">
        <v>116</v>
      </c>
      <c r="E14" s="145"/>
      <c r="F14" s="145">
        <f t="shared" si="1"/>
        <v>0</v>
      </c>
      <c r="G14" s="489"/>
      <c r="H14" s="146">
        <f t="shared" si="0"/>
        <v>0</v>
      </c>
      <c r="I14" s="147"/>
    </row>
    <row r="15" spans="1:9" ht="17.25" thickBot="1">
      <c r="A15" s="36">
        <v>8</v>
      </c>
      <c r="B15" s="37" t="s">
        <v>683</v>
      </c>
      <c r="C15" s="36" t="s">
        <v>155</v>
      </c>
      <c r="D15" s="36">
        <v>19</v>
      </c>
      <c r="E15" s="145"/>
      <c r="F15" s="145">
        <f t="shared" si="1"/>
        <v>0</v>
      </c>
      <c r="G15" s="489"/>
      <c r="H15" s="146">
        <f t="shared" si="0"/>
        <v>0</v>
      </c>
      <c r="I15" s="147"/>
    </row>
    <row r="16" spans="1:9" ht="17.25" thickBot="1">
      <c r="A16" s="36">
        <v>9</v>
      </c>
      <c r="B16" s="37" t="s">
        <v>346</v>
      </c>
      <c r="C16" s="36" t="s">
        <v>125</v>
      </c>
      <c r="D16" s="36">
        <v>38</v>
      </c>
      <c r="E16" s="145"/>
      <c r="F16" s="145">
        <f t="shared" si="1"/>
        <v>0</v>
      </c>
      <c r="G16" s="489"/>
      <c r="H16" s="146">
        <f t="shared" si="0"/>
        <v>0</v>
      </c>
      <c r="I16" s="147"/>
    </row>
    <row r="17" spans="1:9" ht="17.25" thickBot="1">
      <c r="A17" s="36">
        <v>10</v>
      </c>
      <c r="B17" s="37" t="s">
        <v>347</v>
      </c>
      <c r="C17" s="36" t="s">
        <v>125</v>
      </c>
      <c r="D17" s="36">
        <v>19</v>
      </c>
      <c r="E17" s="145"/>
      <c r="F17" s="145">
        <f t="shared" si="1"/>
        <v>0</v>
      </c>
      <c r="G17" s="489"/>
      <c r="H17" s="146">
        <f t="shared" si="0"/>
        <v>0</v>
      </c>
      <c r="I17" s="147"/>
    </row>
    <row r="18" spans="1:9" ht="17.25" thickBot="1">
      <c r="A18" s="36">
        <v>11</v>
      </c>
      <c r="B18" s="37" t="s">
        <v>348</v>
      </c>
      <c r="C18" s="36" t="s">
        <v>125</v>
      </c>
      <c r="D18" s="36">
        <v>55</v>
      </c>
      <c r="E18" s="145"/>
      <c r="F18" s="145">
        <f t="shared" si="1"/>
        <v>0</v>
      </c>
      <c r="G18" s="489"/>
      <c r="H18" s="146">
        <f t="shared" si="0"/>
        <v>0</v>
      </c>
      <c r="I18" s="147"/>
    </row>
    <row r="19" spans="1:9" ht="17.25" thickBot="1">
      <c r="A19" s="36">
        <v>12</v>
      </c>
      <c r="B19" s="37" t="s">
        <v>349</v>
      </c>
      <c r="C19" s="36" t="s">
        <v>125</v>
      </c>
      <c r="D19" s="36">
        <v>48</v>
      </c>
      <c r="E19" s="145"/>
      <c r="F19" s="145">
        <f t="shared" si="1"/>
        <v>0</v>
      </c>
      <c r="G19" s="489"/>
      <c r="H19" s="146">
        <f t="shared" si="0"/>
        <v>0</v>
      </c>
      <c r="I19" s="147"/>
    </row>
    <row r="20" spans="1:9" ht="17.25" thickBot="1">
      <c r="A20" s="36">
        <v>13</v>
      </c>
      <c r="B20" s="37" t="s">
        <v>1066</v>
      </c>
      <c r="C20" s="36" t="s">
        <v>155</v>
      </c>
      <c r="D20" s="36">
        <v>55</v>
      </c>
      <c r="E20" s="145"/>
      <c r="F20" s="145">
        <f t="shared" si="1"/>
        <v>0</v>
      </c>
      <c r="G20" s="489"/>
      <c r="H20" s="146">
        <f t="shared" si="0"/>
        <v>0</v>
      </c>
      <c r="I20" s="147"/>
    </row>
    <row r="21" spans="1:9" ht="17.25" thickBot="1">
      <c r="A21" s="36">
        <v>14</v>
      </c>
      <c r="B21" s="37" t="s">
        <v>103</v>
      </c>
      <c r="C21" s="36" t="s">
        <v>125</v>
      </c>
      <c r="D21" s="36">
        <v>19</v>
      </c>
      <c r="E21" s="145"/>
      <c r="F21" s="145">
        <f t="shared" si="1"/>
        <v>0</v>
      </c>
      <c r="G21" s="489"/>
      <c r="H21" s="146">
        <f t="shared" si="0"/>
        <v>0</v>
      </c>
      <c r="I21" s="147"/>
    </row>
    <row r="22" spans="1:9" ht="17.25" thickBot="1">
      <c r="A22" s="36">
        <v>15</v>
      </c>
      <c r="B22" s="37" t="s">
        <v>24</v>
      </c>
      <c r="C22" s="36" t="s">
        <v>125</v>
      </c>
      <c r="D22" s="36">
        <v>12</v>
      </c>
      <c r="E22" s="145"/>
      <c r="F22" s="145">
        <f t="shared" si="1"/>
        <v>0</v>
      </c>
      <c r="G22" s="489"/>
      <c r="H22" s="146">
        <f t="shared" si="0"/>
        <v>0</v>
      </c>
      <c r="I22" s="147"/>
    </row>
    <row r="23" spans="1:9" ht="17.25" thickBot="1">
      <c r="A23" s="36">
        <v>16</v>
      </c>
      <c r="B23" s="37" t="s">
        <v>897</v>
      </c>
      <c r="C23" s="36" t="s">
        <v>155</v>
      </c>
      <c r="D23" s="36">
        <v>38</v>
      </c>
      <c r="E23" s="145"/>
      <c r="F23" s="145">
        <f t="shared" si="1"/>
        <v>0</v>
      </c>
      <c r="G23" s="489"/>
      <c r="H23" s="146">
        <f t="shared" si="0"/>
        <v>0</v>
      </c>
      <c r="I23" s="147"/>
    </row>
    <row r="24" spans="1:9" ht="17.25" thickBot="1">
      <c r="A24" s="36">
        <v>17</v>
      </c>
      <c r="B24" s="37" t="s">
        <v>1218</v>
      </c>
      <c r="C24" s="36" t="s">
        <v>125</v>
      </c>
      <c r="D24" s="36">
        <v>4</v>
      </c>
      <c r="E24" s="145"/>
      <c r="F24" s="145">
        <f t="shared" si="1"/>
        <v>0</v>
      </c>
      <c r="G24" s="489"/>
      <c r="H24" s="146">
        <f t="shared" si="0"/>
        <v>0</v>
      </c>
      <c r="I24" s="147"/>
    </row>
    <row r="25" spans="1:9" ht="17.25" thickBot="1">
      <c r="A25" s="36">
        <v>18</v>
      </c>
      <c r="B25" s="37" t="s">
        <v>1219</v>
      </c>
      <c r="C25" s="36" t="s">
        <v>125</v>
      </c>
      <c r="D25" s="36">
        <v>4</v>
      </c>
      <c r="E25" s="145"/>
      <c r="F25" s="145">
        <f t="shared" si="1"/>
        <v>0</v>
      </c>
      <c r="G25" s="489"/>
      <c r="H25" s="146">
        <f t="shared" si="0"/>
        <v>0</v>
      </c>
      <c r="I25" s="147"/>
    </row>
    <row r="26" spans="1:9" ht="33.75" thickBot="1">
      <c r="A26" s="36">
        <v>19</v>
      </c>
      <c r="B26" s="37" t="s">
        <v>627</v>
      </c>
      <c r="C26" s="36" t="s">
        <v>125</v>
      </c>
      <c r="D26" s="36">
        <v>60</v>
      </c>
      <c r="E26" s="145"/>
      <c r="F26" s="145">
        <f t="shared" si="1"/>
        <v>0</v>
      </c>
      <c r="G26" s="489"/>
      <c r="H26" s="146">
        <f t="shared" si="0"/>
        <v>0</v>
      </c>
      <c r="I26" s="147"/>
    </row>
    <row r="27" spans="1:9" ht="33.75" thickBot="1">
      <c r="A27" s="36">
        <v>20</v>
      </c>
      <c r="B27" s="37" t="s">
        <v>628</v>
      </c>
      <c r="C27" s="36" t="s">
        <v>125</v>
      </c>
      <c r="D27" s="36">
        <v>20</v>
      </c>
      <c r="E27" s="145"/>
      <c r="F27" s="145">
        <f t="shared" si="1"/>
        <v>0</v>
      </c>
      <c r="G27" s="489"/>
      <c r="H27" s="146">
        <f t="shared" si="0"/>
        <v>0</v>
      </c>
      <c r="I27" s="147"/>
    </row>
    <row r="28" spans="1:9" ht="17.25" thickBot="1">
      <c r="A28" s="36">
        <v>21</v>
      </c>
      <c r="B28" s="37" t="s">
        <v>1342</v>
      </c>
      <c r="C28" s="36" t="s">
        <v>125</v>
      </c>
      <c r="D28" s="36">
        <v>30</v>
      </c>
      <c r="E28" s="145"/>
      <c r="F28" s="145">
        <f t="shared" si="1"/>
        <v>0</v>
      </c>
      <c r="G28" s="489"/>
      <c r="H28" s="146">
        <f t="shared" si="0"/>
        <v>0</v>
      </c>
      <c r="I28" s="147"/>
    </row>
    <row r="29" spans="1:9" ht="17.25" thickBot="1">
      <c r="A29" s="36">
        <v>22</v>
      </c>
      <c r="B29" s="37" t="s">
        <v>350</v>
      </c>
      <c r="C29" s="36" t="s">
        <v>125</v>
      </c>
      <c r="D29" s="36">
        <v>180</v>
      </c>
      <c r="E29" s="145"/>
      <c r="F29" s="145">
        <f t="shared" si="1"/>
        <v>0</v>
      </c>
      <c r="G29" s="489"/>
      <c r="H29" s="146">
        <f t="shared" si="0"/>
        <v>0</v>
      </c>
      <c r="I29" s="147"/>
    </row>
    <row r="30" spans="1:9" s="12" customFormat="1" ht="17.25" thickBot="1">
      <c r="A30" s="36">
        <v>23</v>
      </c>
      <c r="B30" s="37" t="s">
        <v>605</v>
      </c>
      <c r="C30" s="36" t="s">
        <v>125</v>
      </c>
      <c r="D30" s="36">
        <v>14</v>
      </c>
      <c r="E30" s="145"/>
      <c r="F30" s="145">
        <f t="shared" si="1"/>
        <v>0</v>
      </c>
      <c r="G30" s="612"/>
      <c r="H30" s="146">
        <f t="shared" si="0"/>
        <v>0</v>
      </c>
      <c r="I30" s="152"/>
    </row>
    <row r="31" spans="1:9" ht="17.25" thickBot="1">
      <c r="A31" s="36">
        <v>24</v>
      </c>
      <c r="B31" s="37" t="s">
        <v>1142</v>
      </c>
      <c r="C31" s="36" t="s">
        <v>125</v>
      </c>
      <c r="D31" s="36">
        <v>20</v>
      </c>
      <c r="E31" s="145"/>
      <c r="F31" s="145">
        <f t="shared" si="1"/>
        <v>0</v>
      </c>
      <c r="G31" s="489"/>
      <c r="H31" s="146">
        <f t="shared" si="0"/>
        <v>0</v>
      </c>
      <c r="I31" s="147"/>
    </row>
    <row r="32" spans="1:9" ht="17.25" thickBot="1">
      <c r="A32" s="36">
        <v>25</v>
      </c>
      <c r="B32" s="37" t="s">
        <v>352</v>
      </c>
      <c r="C32" s="36" t="s">
        <v>125</v>
      </c>
      <c r="D32" s="36">
        <v>20</v>
      </c>
      <c r="E32" s="145"/>
      <c r="F32" s="145">
        <f t="shared" si="1"/>
        <v>0</v>
      </c>
      <c r="G32" s="489"/>
      <c r="H32" s="146">
        <f t="shared" si="0"/>
        <v>0</v>
      </c>
      <c r="I32" s="147"/>
    </row>
    <row r="33" spans="1:9" ht="17.25" thickBot="1">
      <c r="A33" s="36">
        <v>26</v>
      </c>
      <c r="B33" s="37" t="s">
        <v>1067</v>
      </c>
      <c r="C33" s="36" t="s">
        <v>125</v>
      </c>
      <c r="D33" s="36">
        <v>8</v>
      </c>
      <c r="E33" s="145"/>
      <c r="F33" s="145">
        <f t="shared" si="1"/>
        <v>0</v>
      </c>
      <c r="G33" s="489"/>
      <c r="H33" s="146">
        <f t="shared" si="0"/>
        <v>0</v>
      </c>
      <c r="I33" s="147"/>
    </row>
    <row r="34" spans="1:9" ht="17.25" thickBot="1">
      <c r="A34" s="36">
        <v>27</v>
      </c>
      <c r="B34" s="37" t="s">
        <v>353</v>
      </c>
      <c r="C34" s="36" t="s">
        <v>125</v>
      </c>
      <c r="D34" s="36">
        <v>275</v>
      </c>
      <c r="E34" s="145"/>
      <c r="F34" s="145">
        <f t="shared" si="1"/>
        <v>0</v>
      </c>
      <c r="G34" s="489"/>
      <c r="H34" s="146">
        <f t="shared" si="0"/>
        <v>0</v>
      </c>
      <c r="I34" s="147"/>
    </row>
    <row r="35" spans="1:9" ht="17.25" thickBot="1">
      <c r="A35" s="36">
        <v>28</v>
      </c>
      <c r="B35" s="37" t="s">
        <v>354</v>
      </c>
      <c r="C35" s="36" t="s">
        <v>125</v>
      </c>
      <c r="D35" s="36">
        <v>8</v>
      </c>
      <c r="E35" s="145"/>
      <c r="F35" s="145">
        <f t="shared" si="1"/>
        <v>0</v>
      </c>
      <c r="G35" s="489"/>
      <c r="H35" s="146">
        <f t="shared" si="0"/>
        <v>0</v>
      </c>
      <c r="I35" s="147"/>
    </row>
    <row r="36" spans="1:9" ht="17.25" thickBot="1">
      <c r="A36" s="36">
        <v>29</v>
      </c>
      <c r="B36" s="37" t="s">
        <v>355</v>
      </c>
      <c r="C36" s="36" t="s">
        <v>125</v>
      </c>
      <c r="D36" s="36">
        <v>25</v>
      </c>
      <c r="E36" s="145"/>
      <c r="F36" s="145">
        <f t="shared" si="1"/>
        <v>0</v>
      </c>
      <c r="G36" s="489"/>
      <c r="H36" s="146">
        <f t="shared" si="0"/>
        <v>0</v>
      </c>
      <c r="I36" s="147"/>
    </row>
    <row r="37" spans="1:9" ht="17.25" thickBot="1">
      <c r="A37" s="36">
        <v>30</v>
      </c>
      <c r="B37" s="37" t="s">
        <v>898</v>
      </c>
      <c r="C37" s="36" t="s">
        <v>155</v>
      </c>
      <c r="D37" s="36">
        <v>10</v>
      </c>
      <c r="E37" s="145"/>
      <c r="F37" s="145">
        <f t="shared" si="1"/>
        <v>0</v>
      </c>
      <c r="G37" s="489"/>
      <c r="H37" s="146">
        <f t="shared" si="0"/>
        <v>0</v>
      </c>
      <c r="I37" s="147"/>
    </row>
    <row r="38" spans="1:9" ht="17.25" thickBot="1">
      <c r="A38" s="36">
        <v>31</v>
      </c>
      <c r="B38" s="37" t="s">
        <v>356</v>
      </c>
      <c r="C38" s="36" t="s">
        <v>155</v>
      </c>
      <c r="D38" s="36">
        <v>5</v>
      </c>
      <c r="E38" s="145"/>
      <c r="F38" s="145">
        <f t="shared" si="1"/>
        <v>0</v>
      </c>
      <c r="G38" s="489"/>
      <c r="H38" s="146">
        <f t="shared" si="0"/>
        <v>0</v>
      </c>
      <c r="I38" s="147"/>
    </row>
    <row r="39" spans="1:9" ht="17.25" thickBot="1">
      <c r="A39" s="36">
        <v>32</v>
      </c>
      <c r="B39" s="37" t="s">
        <v>324</v>
      </c>
      <c r="C39" s="36" t="s">
        <v>125</v>
      </c>
      <c r="D39" s="36">
        <v>8</v>
      </c>
      <c r="E39" s="145"/>
      <c r="F39" s="145">
        <f t="shared" si="1"/>
        <v>0</v>
      </c>
      <c r="G39" s="489"/>
      <c r="H39" s="146">
        <f t="shared" si="0"/>
        <v>0</v>
      </c>
      <c r="I39" s="147"/>
    </row>
    <row r="40" spans="1:9" ht="17.25" thickBot="1">
      <c r="A40" s="36">
        <v>33</v>
      </c>
      <c r="B40" s="37" t="s">
        <v>1020</v>
      </c>
      <c r="C40" s="36" t="s">
        <v>125</v>
      </c>
      <c r="D40" s="36">
        <v>19</v>
      </c>
      <c r="E40" s="145"/>
      <c r="F40" s="145">
        <f t="shared" si="1"/>
        <v>0</v>
      </c>
      <c r="G40" s="489"/>
      <c r="H40" s="146">
        <f t="shared" si="0"/>
        <v>0</v>
      </c>
      <c r="I40" s="147"/>
    </row>
    <row r="41" spans="1:9" ht="17.25" thickBot="1">
      <c r="A41" s="36">
        <v>34</v>
      </c>
      <c r="B41" s="37" t="s">
        <v>321</v>
      </c>
      <c r="C41" s="36" t="s">
        <v>125</v>
      </c>
      <c r="D41" s="36">
        <v>19</v>
      </c>
      <c r="E41" s="145"/>
      <c r="F41" s="145">
        <f t="shared" si="1"/>
        <v>0</v>
      </c>
      <c r="G41" s="489"/>
      <c r="H41" s="146">
        <f t="shared" si="0"/>
        <v>0</v>
      </c>
      <c r="I41" s="147"/>
    </row>
    <row r="42" spans="1:9" ht="17.25" thickBot="1">
      <c r="A42" s="36">
        <v>35</v>
      </c>
      <c r="B42" s="37" t="s">
        <v>322</v>
      </c>
      <c r="C42" s="36" t="s">
        <v>125</v>
      </c>
      <c r="D42" s="36">
        <v>10</v>
      </c>
      <c r="E42" s="145"/>
      <c r="F42" s="145">
        <f t="shared" si="1"/>
        <v>0</v>
      </c>
      <c r="G42" s="489"/>
      <c r="H42" s="146">
        <f t="shared" si="0"/>
        <v>0</v>
      </c>
      <c r="I42" s="147"/>
    </row>
    <row r="43" spans="1:9" ht="17.25" thickBot="1">
      <c r="A43" s="36">
        <v>36</v>
      </c>
      <c r="B43" s="37" t="s">
        <v>899</v>
      </c>
      <c r="C43" s="36" t="s">
        <v>125</v>
      </c>
      <c r="D43" s="36">
        <v>160</v>
      </c>
      <c r="E43" s="145"/>
      <c r="F43" s="145">
        <f t="shared" si="1"/>
        <v>0</v>
      </c>
      <c r="G43" s="489"/>
      <c r="H43" s="146">
        <f t="shared" si="0"/>
        <v>0</v>
      </c>
      <c r="I43" s="147"/>
    </row>
    <row r="44" spans="1:9" ht="17.25" thickBot="1">
      <c r="A44" s="36">
        <v>37</v>
      </c>
      <c r="B44" s="37" t="s">
        <v>359</v>
      </c>
      <c r="C44" s="36" t="s">
        <v>155</v>
      </c>
      <c r="D44" s="36">
        <v>400</v>
      </c>
      <c r="E44" s="145"/>
      <c r="F44" s="145">
        <f t="shared" si="1"/>
        <v>0</v>
      </c>
      <c r="G44" s="489"/>
      <c r="H44" s="146">
        <f t="shared" si="0"/>
        <v>0</v>
      </c>
      <c r="I44" s="147"/>
    </row>
    <row r="45" spans="1:9" ht="17.25" thickBot="1">
      <c r="A45" s="36">
        <v>38</v>
      </c>
      <c r="B45" s="37" t="s">
        <v>900</v>
      </c>
      <c r="C45" s="36" t="s">
        <v>155</v>
      </c>
      <c r="D45" s="36">
        <v>4</v>
      </c>
      <c r="E45" s="145"/>
      <c r="F45" s="145">
        <f t="shared" si="1"/>
        <v>0</v>
      </c>
      <c r="G45" s="489"/>
      <c r="H45" s="146">
        <f t="shared" si="0"/>
        <v>0</v>
      </c>
      <c r="I45" s="147"/>
    </row>
    <row r="46" spans="1:9" ht="17.25" thickBot="1">
      <c r="A46" s="36">
        <v>39</v>
      </c>
      <c r="B46" s="37" t="s">
        <v>526</v>
      </c>
      <c r="C46" s="36" t="s">
        <v>155</v>
      </c>
      <c r="D46" s="36">
        <v>78</v>
      </c>
      <c r="E46" s="145"/>
      <c r="F46" s="145">
        <f t="shared" si="1"/>
        <v>0</v>
      </c>
      <c r="G46" s="489"/>
      <c r="H46" s="146">
        <f t="shared" si="0"/>
        <v>0</v>
      </c>
      <c r="I46" s="147"/>
    </row>
    <row r="47" spans="1:9" ht="17.25" thickBot="1">
      <c r="A47" s="36">
        <v>40</v>
      </c>
      <c r="B47" s="37" t="s">
        <v>360</v>
      </c>
      <c r="C47" s="36" t="s">
        <v>125</v>
      </c>
      <c r="D47" s="36">
        <v>100</v>
      </c>
      <c r="E47" s="145"/>
      <c r="F47" s="145">
        <f t="shared" si="1"/>
        <v>0</v>
      </c>
      <c r="G47" s="489"/>
      <c r="H47" s="146">
        <f t="shared" si="0"/>
        <v>0</v>
      </c>
      <c r="I47" s="147"/>
    </row>
    <row r="48" spans="1:9" ht="17.25" thickBot="1">
      <c r="A48" s="36">
        <v>41</v>
      </c>
      <c r="B48" s="37" t="s">
        <v>363</v>
      </c>
      <c r="C48" s="36" t="s">
        <v>125</v>
      </c>
      <c r="D48" s="36">
        <v>367</v>
      </c>
      <c r="E48" s="145"/>
      <c r="F48" s="145">
        <f t="shared" si="1"/>
        <v>0</v>
      </c>
      <c r="G48" s="489"/>
      <c r="H48" s="146">
        <f t="shared" si="0"/>
        <v>0</v>
      </c>
      <c r="I48" s="147"/>
    </row>
    <row r="49" spans="1:9" ht="17.25" thickBot="1">
      <c r="A49" s="36">
        <v>42</v>
      </c>
      <c r="B49" s="37" t="s">
        <v>364</v>
      </c>
      <c r="C49" s="36" t="s">
        <v>125</v>
      </c>
      <c r="D49" s="36">
        <v>15</v>
      </c>
      <c r="E49" s="145"/>
      <c r="F49" s="145">
        <f t="shared" si="1"/>
        <v>0</v>
      </c>
      <c r="G49" s="489"/>
      <c r="H49" s="146">
        <f t="shared" si="0"/>
        <v>0</v>
      </c>
      <c r="I49" s="147"/>
    </row>
    <row r="50" spans="1:9" ht="17.25" thickBot="1">
      <c r="A50" s="36">
        <v>43</v>
      </c>
      <c r="B50" s="37" t="s">
        <v>365</v>
      </c>
      <c r="C50" s="36" t="s">
        <v>125</v>
      </c>
      <c r="D50" s="36">
        <v>47</v>
      </c>
      <c r="E50" s="145"/>
      <c r="F50" s="145">
        <f t="shared" si="1"/>
        <v>0</v>
      </c>
      <c r="G50" s="489"/>
      <c r="H50" s="146">
        <f t="shared" si="0"/>
        <v>0</v>
      </c>
      <c r="I50" s="147"/>
    </row>
    <row r="51" spans="1:9" ht="17.25" thickBot="1">
      <c r="A51" s="36">
        <v>44</v>
      </c>
      <c r="B51" s="37" t="s">
        <v>368</v>
      </c>
      <c r="C51" s="36" t="s">
        <v>125</v>
      </c>
      <c r="D51" s="36">
        <v>15</v>
      </c>
      <c r="E51" s="145"/>
      <c r="F51" s="145">
        <f t="shared" si="1"/>
        <v>0</v>
      </c>
      <c r="G51" s="489"/>
      <c r="H51" s="146">
        <f t="shared" si="0"/>
        <v>0</v>
      </c>
      <c r="I51" s="147"/>
    </row>
    <row r="52" spans="1:9" ht="17.25" thickBot="1">
      <c r="A52" s="36">
        <v>45</v>
      </c>
      <c r="B52" s="37" t="s">
        <v>901</v>
      </c>
      <c r="C52" s="36" t="s">
        <v>125</v>
      </c>
      <c r="D52" s="36">
        <v>30</v>
      </c>
      <c r="E52" s="145"/>
      <c r="F52" s="145">
        <f t="shared" si="1"/>
        <v>0</v>
      </c>
      <c r="G52" s="489"/>
      <c r="H52" s="146">
        <f t="shared" si="0"/>
        <v>0</v>
      </c>
      <c r="I52" s="147"/>
    </row>
    <row r="53" spans="1:9" ht="17.25" thickBot="1">
      <c r="A53" s="36">
        <v>46</v>
      </c>
      <c r="B53" s="37" t="s">
        <v>369</v>
      </c>
      <c r="C53" s="36" t="s">
        <v>125</v>
      </c>
      <c r="D53" s="36">
        <v>4</v>
      </c>
      <c r="E53" s="145"/>
      <c r="F53" s="145">
        <f t="shared" si="1"/>
        <v>0</v>
      </c>
      <c r="G53" s="489"/>
      <c r="H53" s="146">
        <f t="shared" si="0"/>
        <v>0</v>
      </c>
      <c r="I53" s="147"/>
    </row>
    <row r="54" spans="1:9" ht="17.25" thickBot="1">
      <c r="A54" s="36">
        <v>47</v>
      </c>
      <c r="B54" s="37" t="s">
        <v>684</v>
      </c>
      <c r="C54" s="36" t="s">
        <v>155</v>
      </c>
      <c r="D54" s="36">
        <v>55</v>
      </c>
      <c r="E54" s="145"/>
      <c r="F54" s="145">
        <f t="shared" si="1"/>
        <v>0</v>
      </c>
      <c r="G54" s="489"/>
      <c r="H54" s="146">
        <f t="shared" si="0"/>
        <v>0</v>
      </c>
      <c r="I54" s="147"/>
    </row>
    <row r="55" spans="1:9" ht="17.25" thickBot="1">
      <c r="A55" s="36">
        <v>48</v>
      </c>
      <c r="B55" s="37" t="s">
        <v>370</v>
      </c>
      <c r="C55" s="36" t="s">
        <v>125</v>
      </c>
      <c r="D55" s="36">
        <v>70</v>
      </c>
      <c r="E55" s="145"/>
      <c r="F55" s="145">
        <f t="shared" si="1"/>
        <v>0</v>
      </c>
      <c r="G55" s="489"/>
      <c r="H55" s="146">
        <f t="shared" si="0"/>
        <v>0</v>
      </c>
      <c r="I55" s="147"/>
    </row>
    <row r="56" spans="1:9" ht="17.25" thickBot="1">
      <c r="A56" s="36">
        <v>49</v>
      </c>
      <c r="B56" s="37" t="s">
        <v>371</v>
      </c>
      <c r="C56" s="36" t="s">
        <v>125</v>
      </c>
      <c r="D56" s="301">
        <v>40</v>
      </c>
      <c r="E56" s="145"/>
      <c r="F56" s="145">
        <f t="shared" si="1"/>
        <v>0</v>
      </c>
      <c r="G56" s="489"/>
      <c r="H56" s="146">
        <f t="shared" si="0"/>
        <v>0</v>
      </c>
      <c r="I56" s="147"/>
    </row>
    <row r="57" spans="1:9" ht="17.25" thickBot="1">
      <c r="A57" s="36">
        <v>50</v>
      </c>
      <c r="B57" s="37" t="s">
        <v>372</v>
      </c>
      <c r="C57" s="36" t="s">
        <v>125</v>
      </c>
      <c r="D57" s="36">
        <v>15</v>
      </c>
      <c r="E57" s="145"/>
      <c r="F57" s="145">
        <f t="shared" si="1"/>
        <v>0</v>
      </c>
      <c r="G57" s="489"/>
      <c r="H57" s="146">
        <f t="shared" si="0"/>
        <v>0</v>
      </c>
      <c r="I57" s="147"/>
    </row>
    <row r="58" spans="1:9" ht="17.25" thickBot="1">
      <c r="A58" s="36">
        <v>51</v>
      </c>
      <c r="B58" s="37" t="s">
        <v>373</v>
      </c>
      <c r="C58" s="36" t="s">
        <v>125</v>
      </c>
      <c r="D58" s="36">
        <v>19</v>
      </c>
      <c r="E58" s="145"/>
      <c r="F58" s="145">
        <f t="shared" si="1"/>
        <v>0</v>
      </c>
      <c r="G58" s="489"/>
      <c r="H58" s="146">
        <f t="shared" si="0"/>
        <v>0</v>
      </c>
      <c r="I58" s="147"/>
    </row>
    <row r="59" spans="1:9" ht="17.25" thickBot="1">
      <c r="A59" s="36">
        <v>52</v>
      </c>
      <c r="B59" s="37" t="s">
        <v>374</v>
      </c>
      <c r="C59" s="36" t="s">
        <v>125</v>
      </c>
      <c r="D59" s="36">
        <v>40</v>
      </c>
      <c r="E59" s="145"/>
      <c r="F59" s="145">
        <f t="shared" si="1"/>
        <v>0</v>
      </c>
      <c r="G59" s="489"/>
      <c r="H59" s="146">
        <f t="shared" si="0"/>
        <v>0</v>
      </c>
      <c r="I59" s="147"/>
    </row>
    <row r="60" spans="1:9" ht="17.25" thickBot="1">
      <c r="A60" s="36">
        <v>53</v>
      </c>
      <c r="B60" s="37" t="s">
        <v>902</v>
      </c>
      <c r="C60" s="36" t="s">
        <v>125</v>
      </c>
      <c r="D60" s="36">
        <v>20</v>
      </c>
      <c r="E60" s="145"/>
      <c r="F60" s="145">
        <f t="shared" si="1"/>
        <v>0</v>
      </c>
      <c r="G60" s="489"/>
      <c r="H60" s="146">
        <f t="shared" si="0"/>
        <v>0</v>
      </c>
      <c r="I60" s="147"/>
    </row>
    <row r="61" spans="1:9" ht="17.25" thickBot="1">
      <c r="A61" s="36">
        <v>54</v>
      </c>
      <c r="B61" s="37" t="s">
        <v>1220</v>
      </c>
      <c r="C61" s="36" t="s">
        <v>125</v>
      </c>
      <c r="D61" s="36">
        <v>4</v>
      </c>
      <c r="E61" s="145"/>
      <c r="F61" s="145">
        <f t="shared" si="1"/>
        <v>0</v>
      </c>
      <c r="G61" s="489"/>
      <c r="H61" s="146">
        <f t="shared" si="0"/>
        <v>0</v>
      </c>
      <c r="I61" s="147"/>
    </row>
    <row r="62" spans="1:9" ht="17.25" thickBot="1">
      <c r="A62" s="36">
        <v>55</v>
      </c>
      <c r="B62" s="37" t="s">
        <v>375</v>
      </c>
      <c r="C62" s="36" t="s">
        <v>155</v>
      </c>
      <c r="D62" s="36">
        <v>54</v>
      </c>
      <c r="E62" s="145"/>
      <c r="F62" s="145">
        <f t="shared" si="1"/>
        <v>0</v>
      </c>
      <c r="G62" s="489"/>
      <c r="H62" s="146">
        <f t="shared" si="0"/>
        <v>0</v>
      </c>
      <c r="I62" s="147"/>
    </row>
    <row r="63" spans="1:9" ht="33" customHeight="1" thickBot="1">
      <c r="A63" s="36">
        <v>56</v>
      </c>
      <c r="B63" s="37" t="s">
        <v>1084</v>
      </c>
      <c r="C63" s="36" t="s">
        <v>125</v>
      </c>
      <c r="D63" s="36">
        <v>100</v>
      </c>
      <c r="E63" s="145"/>
      <c r="F63" s="145">
        <f t="shared" si="1"/>
        <v>0</v>
      </c>
      <c r="G63" s="489"/>
      <c r="H63" s="146">
        <f t="shared" si="0"/>
        <v>0</v>
      </c>
      <c r="I63" s="147"/>
    </row>
    <row r="64" spans="1:9" ht="30.75" customHeight="1" thickBot="1">
      <c r="A64" s="36">
        <v>57</v>
      </c>
      <c r="B64" s="37" t="s">
        <v>1085</v>
      </c>
      <c r="C64" s="36" t="s">
        <v>125</v>
      </c>
      <c r="D64" s="36">
        <v>100</v>
      </c>
      <c r="E64" s="145"/>
      <c r="F64" s="145">
        <f t="shared" si="1"/>
        <v>0</v>
      </c>
      <c r="G64" s="489"/>
      <c r="H64" s="146">
        <f t="shared" si="0"/>
        <v>0</v>
      </c>
      <c r="I64" s="147"/>
    </row>
    <row r="65" spans="1:9" ht="17.25" thickBot="1">
      <c r="A65" s="36">
        <v>58</v>
      </c>
      <c r="B65" s="37" t="s">
        <v>903</v>
      </c>
      <c r="C65" s="36" t="s">
        <v>125</v>
      </c>
      <c r="D65" s="36">
        <v>5</v>
      </c>
      <c r="E65" s="145"/>
      <c r="F65" s="145">
        <f t="shared" si="1"/>
        <v>0</v>
      </c>
      <c r="G65" s="489"/>
      <c r="H65" s="146">
        <f t="shared" si="0"/>
        <v>0</v>
      </c>
      <c r="I65" s="147"/>
    </row>
    <row r="66" spans="1:9" ht="17.25" thickBot="1">
      <c r="A66" s="36">
        <v>59</v>
      </c>
      <c r="B66" s="37" t="s">
        <v>905</v>
      </c>
      <c r="C66" s="36" t="s">
        <v>155</v>
      </c>
      <c r="D66" s="36">
        <v>36</v>
      </c>
      <c r="E66" s="145"/>
      <c r="F66" s="145">
        <f t="shared" si="1"/>
        <v>0</v>
      </c>
      <c r="G66" s="489"/>
      <c r="H66" s="146">
        <f t="shared" si="0"/>
        <v>0</v>
      </c>
      <c r="I66" s="147"/>
    </row>
    <row r="67" spans="1:9" ht="17.25" thickBot="1">
      <c r="A67" s="36">
        <v>60</v>
      </c>
      <c r="B67" s="37" t="s">
        <v>904</v>
      </c>
      <c r="C67" s="36" t="s">
        <v>155</v>
      </c>
      <c r="D67" s="36">
        <v>40</v>
      </c>
      <c r="E67" s="145"/>
      <c r="F67" s="145">
        <f t="shared" si="1"/>
        <v>0</v>
      </c>
      <c r="G67" s="489"/>
      <c r="H67" s="146">
        <f t="shared" si="0"/>
        <v>0</v>
      </c>
      <c r="I67" s="147"/>
    </row>
    <row r="68" spans="1:9" ht="17.25" thickBot="1">
      <c r="A68" s="36">
        <v>61</v>
      </c>
      <c r="B68" s="37" t="s">
        <v>906</v>
      </c>
      <c r="C68" s="36" t="s">
        <v>155</v>
      </c>
      <c r="D68" s="36">
        <v>20</v>
      </c>
      <c r="E68" s="145"/>
      <c r="F68" s="145">
        <f t="shared" si="1"/>
        <v>0</v>
      </c>
      <c r="G68" s="489"/>
      <c r="H68" s="146">
        <f t="shared" si="0"/>
        <v>0</v>
      </c>
      <c r="I68" s="147"/>
    </row>
    <row r="69" spans="1:9" ht="17.25" thickBot="1">
      <c r="A69" s="36">
        <v>62</v>
      </c>
      <c r="B69" s="66" t="s">
        <v>327</v>
      </c>
      <c r="C69" s="36" t="s">
        <v>125</v>
      </c>
      <c r="D69" s="36">
        <v>45</v>
      </c>
      <c r="E69" s="145"/>
      <c r="F69" s="145">
        <f t="shared" si="1"/>
        <v>0</v>
      </c>
      <c r="G69" s="489"/>
      <c r="H69" s="146">
        <f t="shared" si="0"/>
        <v>0</v>
      </c>
      <c r="I69" s="147"/>
    </row>
    <row r="70" spans="1:9" ht="17.25" thickBot="1">
      <c r="A70" s="36">
        <v>63</v>
      </c>
      <c r="B70" s="37" t="s">
        <v>377</v>
      </c>
      <c r="C70" s="36" t="s">
        <v>125</v>
      </c>
      <c r="D70" s="36">
        <v>3</v>
      </c>
      <c r="E70" s="145"/>
      <c r="F70" s="145">
        <f t="shared" si="1"/>
        <v>0</v>
      </c>
      <c r="G70" s="489"/>
      <c r="H70" s="146">
        <f t="shared" si="0"/>
        <v>0</v>
      </c>
      <c r="I70" s="147"/>
    </row>
    <row r="71" spans="1:9" ht="17.25" thickBot="1">
      <c r="A71" s="36">
        <v>64</v>
      </c>
      <c r="B71" s="37" t="s">
        <v>378</v>
      </c>
      <c r="C71" s="36" t="s">
        <v>125</v>
      </c>
      <c r="D71" s="36">
        <v>3</v>
      </c>
      <c r="E71" s="145"/>
      <c r="F71" s="145">
        <f t="shared" si="1"/>
        <v>0</v>
      </c>
      <c r="G71" s="489"/>
      <c r="H71" s="146">
        <f t="shared" si="0"/>
        <v>0</v>
      </c>
      <c r="I71" s="147"/>
    </row>
    <row r="72" spans="1:9" ht="17.25" thickBot="1">
      <c r="A72" s="36">
        <v>65</v>
      </c>
      <c r="B72" s="37" t="s">
        <v>907</v>
      </c>
      <c r="C72" s="36" t="s">
        <v>125</v>
      </c>
      <c r="D72" s="36">
        <v>10</v>
      </c>
      <c r="E72" s="145"/>
      <c r="F72" s="145">
        <f t="shared" si="1"/>
        <v>0</v>
      </c>
      <c r="G72" s="489"/>
      <c r="H72" s="146">
        <f aca="true" t="shared" si="2" ref="H72:H135">(F72*G72)+F72</f>
        <v>0</v>
      </c>
      <c r="I72" s="147"/>
    </row>
    <row r="73" spans="1:9" ht="17.25" thickBot="1">
      <c r="A73" s="36">
        <v>66</v>
      </c>
      <c r="B73" s="37" t="s">
        <v>606</v>
      </c>
      <c r="C73" s="36" t="s">
        <v>125</v>
      </c>
      <c r="D73" s="36">
        <v>150</v>
      </c>
      <c r="E73" s="145"/>
      <c r="F73" s="145">
        <f aca="true" t="shared" si="3" ref="F73:F136">D73*E73</f>
        <v>0</v>
      </c>
      <c r="G73" s="489"/>
      <c r="H73" s="146">
        <f t="shared" si="2"/>
        <v>0</v>
      </c>
      <c r="I73" s="147"/>
    </row>
    <row r="74" spans="1:9" ht="17.25" thickBot="1">
      <c r="A74" s="36">
        <v>67</v>
      </c>
      <c r="B74" s="37" t="s">
        <v>908</v>
      </c>
      <c r="C74" s="36" t="s">
        <v>125</v>
      </c>
      <c r="D74" s="36">
        <v>15</v>
      </c>
      <c r="E74" s="145"/>
      <c r="F74" s="145">
        <f t="shared" si="3"/>
        <v>0</v>
      </c>
      <c r="G74" s="489"/>
      <c r="H74" s="146">
        <f t="shared" si="2"/>
        <v>0</v>
      </c>
      <c r="I74" s="147"/>
    </row>
    <row r="75" spans="1:9" ht="17.25" thickBot="1">
      <c r="A75" s="36">
        <v>68</v>
      </c>
      <c r="B75" s="37" t="s">
        <v>382</v>
      </c>
      <c r="C75" s="36" t="s">
        <v>155</v>
      </c>
      <c r="D75" s="36">
        <v>65</v>
      </c>
      <c r="E75" s="145"/>
      <c r="F75" s="145">
        <f t="shared" si="3"/>
        <v>0</v>
      </c>
      <c r="G75" s="489"/>
      <c r="H75" s="146">
        <f t="shared" si="2"/>
        <v>0</v>
      </c>
      <c r="I75" s="147"/>
    </row>
    <row r="76" spans="1:9" ht="17.25" thickBot="1">
      <c r="A76" s="36">
        <v>69</v>
      </c>
      <c r="B76" s="37" t="s">
        <v>685</v>
      </c>
      <c r="C76" s="36" t="s">
        <v>125</v>
      </c>
      <c r="D76" s="36">
        <v>5</v>
      </c>
      <c r="E76" s="145"/>
      <c r="F76" s="145">
        <f t="shared" si="3"/>
        <v>0</v>
      </c>
      <c r="G76" s="489"/>
      <c r="H76" s="146">
        <f t="shared" si="2"/>
        <v>0</v>
      </c>
      <c r="I76" s="147"/>
    </row>
    <row r="77" spans="1:9" ht="33.75" thickBot="1">
      <c r="A77" s="36">
        <v>70</v>
      </c>
      <c r="B77" s="37" t="s">
        <v>1221</v>
      </c>
      <c r="C77" s="36" t="s">
        <v>155</v>
      </c>
      <c r="D77" s="36">
        <v>2</v>
      </c>
      <c r="E77" s="145"/>
      <c r="F77" s="145">
        <f t="shared" si="3"/>
        <v>0</v>
      </c>
      <c r="G77" s="489"/>
      <c r="H77" s="146">
        <f t="shared" si="2"/>
        <v>0</v>
      </c>
      <c r="I77" s="147"/>
    </row>
    <row r="78" spans="1:9" ht="17.25" thickBot="1">
      <c r="A78" s="36">
        <v>71</v>
      </c>
      <c r="B78" s="37" t="s">
        <v>383</v>
      </c>
      <c r="C78" s="36" t="s">
        <v>125</v>
      </c>
      <c r="D78" s="36">
        <v>20</v>
      </c>
      <c r="E78" s="145"/>
      <c r="F78" s="145">
        <f t="shared" si="3"/>
        <v>0</v>
      </c>
      <c r="G78" s="489"/>
      <c r="H78" s="146">
        <f t="shared" si="2"/>
        <v>0</v>
      </c>
      <c r="I78" s="147"/>
    </row>
    <row r="79" spans="1:9" ht="17.25" thickBot="1">
      <c r="A79" s="36">
        <v>72</v>
      </c>
      <c r="B79" s="37" t="s">
        <v>1068</v>
      </c>
      <c r="C79" s="36" t="s">
        <v>155</v>
      </c>
      <c r="D79" s="36">
        <v>8</v>
      </c>
      <c r="E79" s="145"/>
      <c r="F79" s="145">
        <f t="shared" si="3"/>
        <v>0</v>
      </c>
      <c r="G79" s="489"/>
      <c r="H79" s="146">
        <f t="shared" si="2"/>
        <v>0</v>
      </c>
      <c r="I79" s="147"/>
    </row>
    <row r="80" spans="1:9" ht="17.25" thickBot="1">
      <c r="A80" s="36">
        <v>73</v>
      </c>
      <c r="B80" s="37" t="s">
        <v>505</v>
      </c>
      <c r="C80" s="36" t="s">
        <v>125</v>
      </c>
      <c r="D80" s="36">
        <v>4</v>
      </c>
      <c r="E80" s="145"/>
      <c r="F80" s="145">
        <f t="shared" si="3"/>
        <v>0</v>
      </c>
      <c r="G80" s="489"/>
      <c r="H80" s="146">
        <f t="shared" si="2"/>
        <v>0</v>
      </c>
      <c r="I80" s="147"/>
    </row>
    <row r="81" spans="1:9" ht="17.25" thickBot="1">
      <c r="A81" s="36">
        <v>74</v>
      </c>
      <c r="B81" s="37" t="s">
        <v>384</v>
      </c>
      <c r="C81" s="36" t="s">
        <v>125</v>
      </c>
      <c r="D81" s="36">
        <v>50</v>
      </c>
      <c r="E81" s="145"/>
      <c r="F81" s="145">
        <f t="shared" si="3"/>
        <v>0</v>
      </c>
      <c r="G81" s="489"/>
      <c r="H81" s="146">
        <f t="shared" si="2"/>
        <v>0</v>
      </c>
      <c r="I81" s="147"/>
    </row>
    <row r="82" spans="1:9" ht="17.25" thickBot="1">
      <c r="A82" s="36">
        <v>75</v>
      </c>
      <c r="B82" s="37" t="s">
        <v>909</v>
      </c>
      <c r="C82" s="36" t="s">
        <v>125</v>
      </c>
      <c r="D82" s="36">
        <v>8</v>
      </c>
      <c r="E82" s="145"/>
      <c r="F82" s="145">
        <f t="shared" si="3"/>
        <v>0</v>
      </c>
      <c r="G82" s="489"/>
      <c r="H82" s="146">
        <f t="shared" si="2"/>
        <v>0</v>
      </c>
      <c r="I82" s="147"/>
    </row>
    <row r="83" spans="1:9" ht="22.5" customHeight="1" thickBot="1">
      <c r="A83" s="36">
        <v>76</v>
      </c>
      <c r="B83" s="37" t="s">
        <v>1021</v>
      </c>
      <c r="C83" s="36" t="s">
        <v>125</v>
      </c>
      <c r="D83" s="36">
        <v>34</v>
      </c>
      <c r="E83" s="145"/>
      <c r="F83" s="145">
        <f t="shared" si="3"/>
        <v>0</v>
      </c>
      <c r="G83" s="489"/>
      <c r="H83" s="146">
        <f t="shared" si="2"/>
        <v>0</v>
      </c>
      <c r="I83" s="147"/>
    </row>
    <row r="84" spans="1:9" ht="17.25" thickBot="1">
      <c r="A84" s="36">
        <v>77</v>
      </c>
      <c r="B84" s="37" t="s">
        <v>686</v>
      </c>
      <c r="C84" s="36" t="s">
        <v>125</v>
      </c>
      <c r="D84" s="36">
        <v>14</v>
      </c>
      <c r="E84" s="145"/>
      <c r="F84" s="145">
        <f t="shared" si="3"/>
        <v>0</v>
      </c>
      <c r="G84" s="489"/>
      <c r="H84" s="146">
        <f t="shared" si="2"/>
        <v>0</v>
      </c>
      <c r="I84" s="147"/>
    </row>
    <row r="85" spans="1:9" ht="17.25" thickBot="1">
      <c r="A85" s="36">
        <v>78</v>
      </c>
      <c r="B85" s="37" t="s">
        <v>1069</v>
      </c>
      <c r="C85" s="36" t="s">
        <v>155</v>
      </c>
      <c r="D85" s="36">
        <v>14</v>
      </c>
      <c r="E85" s="145"/>
      <c r="F85" s="145">
        <f t="shared" si="3"/>
        <v>0</v>
      </c>
      <c r="G85" s="489"/>
      <c r="H85" s="146">
        <f t="shared" si="2"/>
        <v>0</v>
      </c>
      <c r="I85" s="147"/>
    </row>
    <row r="86" spans="1:9" ht="17.25" thickBot="1">
      <c r="A86" s="36">
        <v>79</v>
      </c>
      <c r="B86" s="37" t="s">
        <v>910</v>
      </c>
      <c r="C86" s="36" t="s">
        <v>155</v>
      </c>
      <c r="D86" s="36">
        <v>256</v>
      </c>
      <c r="E86" s="145"/>
      <c r="F86" s="145">
        <f t="shared" si="3"/>
        <v>0</v>
      </c>
      <c r="G86" s="489"/>
      <c r="H86" s="146">
        <f t="shared" si="2"/>
        <v>0</v>
      </c>
      <c r="I86" s="147"/>
    </row>
    <row r="87" spans="1:9" ht="17.25" thickBot="1">
      <c r="A87" s="36">
        <v>80</v>
      </c>
      <c r="B87" s="37" t="s">
        <v>397</v>
      </c>
      <c r="C87" s="36" t="s">
        <v>125</v>
      </c>
      <c r="D87" s="36">
        <v>240</v>
      </c>
      <c r="E87" s="145"/>
      <c r="F87" s="145">
        <f t="shared" si="3"/>
        <v>0</v>
      </c>
      <c r="G87" s="489"/>
      <c r="H87" s="146">
        <f t="shared" si="2"/>
        <v>0</v>
      </c>
      <c r="I87" s="147"/>
    </row>
    <row r="88" spans="1:9" ht="17.25" thickBot="1">
      <c r="A88" s="36">
        <v>81</v>
      </c>
      <c r="B88" s="37" t="s">
        <v>687</v>
      </c>
      <c r="C88" s="36" t="s">
        <v>125</v>
      </c>
      <c r="D88" s="36">
        <v>160</v>
      </c>
      <c r="E88" s="145"/>
      <c r="F88" s="145">
        <f t="shared" si="3"/>
        <v>0</v>
      </c>
      <c r="G88" s="489"/>
      <c r="H88" s="146">
        <f t="shared" si="2"/>
        <v>0</v>
      </c>
      <c r="I88" s="147"/>
    </row>
    <row r="89" spans="1:9" ht="17.25" thickBot="1">
      <c r="A89" s="36">
        <v>82</v>
      </c>
      <c r="B89" s="37" t="s">
        <v>398</v>
      </c>
      <c r="C89" s="36" t="s">
        <v>125</v>
      </c>
      <c r="D89" s="36">
        <v>120</v>
      </c>
      <c r="E89" s="145"/>
      <c r="F89" s="145">
        <f t="shared" si="3"/>
        <v>0</v>
      </c>
      <c r="G89" s="489"/>
      <c r="H89" s="146">
        <f t="shared" si="2"/>
        <v>0</v>
      </c>
      <c r="I89" s="147"/>
    </row>
    <row r="90" spans="1:9" ht="17.25" thickBot="1">
      <c r="A90" s="36">
        <v>83</v>
      </c>
      <c r="B90" s="37" t="s">
        <v>399</v>
      </c>
      <c r="C90" s="36" t="s">
        <v>125</v>
      </c>
      <c r="D90" s="36">
        <v>160</v>
      </c>
      <c r="E90" s="145"/>
      <c r="F90" s="145">
        <f t="shared" si="3"/>
        <v>0</v>
      </c>
      <c r="G90" s="489"/>
      <c r="H90" s="146">
        <f t="shared" si="2"/>
        <v>0</v>
      </c>
      <c r="I90" s="147"/>
    </row>
    <row r="91" spans="1:9" ht="17.25" thickBot="1">
      <c r="A91" s="36">
        <v>84</v>
      </c>
      <c r="B91" s="37" t="s">
        <v>400</v>
      </c>
      <c r="C91" s="36" t="s">
        <v>125</v>
      </c>
      <c r="D91" s="36">
        <v>32</v>
      </c>
      <c r="E91" s="145"/>
      <c r="F91" s="145">
        <f t="shared" si="3"/>
        <v>0</v>
      </c>
      <c r="G91" s="489"/>
      <c r="H91" s="146">
        <f t="shared" si="2"/>
        <v>0</v>
      </c>
      <c r="I91" s="147"/>
    </row>
    <row r="92" spans="1:9" ht="17.25" thickBot="1">
      <c r="A92" s="36">
        <v>85</v>
      </c>
      <c r="B92" s="37" t="s">
        <v>401</v>
      </c>
      <c r="C92" s="36" t="s">
        <v>125</v>
      </c>
      <c r="D92" s="36">
        <v>5</v>
      </c>
      <c r="E92" s="145"/>
      <c r="F92" s="145">
        <f t="shared" si="3"/>
        <v>0</v>
      </c>
      <c r="G92" s="489"/>
      <c r="H92" s="146">
        <f t="shared" si="2"/>
        <v>0</v>
      </c>
      <c r="I92" s="147"/>
    </row>
    <row r="93" spans="1:9" ht="17.25" thickBot="1">
      <c r="A93" s="36">
        <v>86</v>
      </c>
      <c r="B93" s="37" t="s">
        <v>402</v>
      </c>
      <c r="C93" s="36" t="s">
        <v>125</v>
      </c>
      <c r="D93" s="36">
        <v>10</v>
      </c>
      <c r="E93" s="145"/>
      <c r="F93" s="145">
        <f t="shared" si="3"/>
        <v>0</v>
      </c>
      <c r="G93" s="489"/>
      <c r="H93" s="146">
        <f t="shared" si="2"/>
        <v>0</v>
      </c>
      <c r="I93" s="147"/>
    </row>
    <row r="94" spans="1:9" ht="17.25" thickBot="1">
      <c r="A94" s="36">
        <v>87</v>
      </c>
      <c r="B94" s="37" t="s">
        <v>403</v>
      </c>
      <c r="C94" s="36" t="s">
        <v>125</v>
      </c>
      <c r="D94" s="36">
        <v>10</v>
      </c>
      <c r="E94" s="145"/>
      <c r="F94" s="145">
        <f t="shared" si="3"/>
        <v>0</v>
      </c>
      <c r="G94" s="489"/>
      <c r="H94" s="146">
        <f t="shared" si="2"/>
        <v>0</v>
      </c>
      <c r="I94" s="147"/>
    </row>
    <row r="95" spans="1:9" ht="17.25" thickBot="1">
      <c r="A95" s="36">
        <v>88</v>
      </c>
      <c r="B95" s="37" t="s">
        <v>688</v>
      </c>
      <c r="C95" s="36" t="s">
        <v>155</v>
      </c>
      <c r="D95" s="36">
        <v>80</v>
      </c>
      <c r="E95" s="145"/>
      <c r="F95" s="145">
        <f t="shared" si="3"/>
        <v>0</v>
      </c>
      <c r="G95" s="489"/>
      <c r="H95" s="146">
        <f t="shared" si="2"/>
        <v>0</v>
      </c>
      <c r="I95" s="147"/>
    </row>
    <row r="96" spans="1:9" ht="17.25" thickBot="1">
      <c r="A96" s="36">
        <v>89</v>
      </c>
      <c r="B96" s="37" t="s">
        <v>1086</v>
      </c>
      <c r="C96" s="36" t="s">
        <v>125</v>
      </c>
      <c r="D96" s="36">
        <v>40</v>
      </c>
      <c r="E96" s="145"/>
      <c r="F96" s="145">
        <f t="shared" si="3"/>
        <v>0</v>
      </c>
      <c r="G96" s="489"/>
      <c r="H96" s="146">
        <f t="shared" si="2"/>
        <v>0</v>
      </c>
      <c r="I96" s="147"/>
    </row>
    <row r="97" spans="1:9" ht="20.25" customHeight="1" thickBot="1">
      <c r="A97" s="36">
        <v>90</v>
      </c>
      <c r="B97" s="37" t="s">
        <v>1062</v>
      </c>
      <c r="C97" s="36" t="s">
        <v>125</v>
      </c>
      <c r="D97" s="36">
        <v>8</v>
      </c>
      <c r="E97" s="145"/>
      <c r="F97" s="145">
        <f t="shared" si="3"/>
        <v>0</v>
      </c>
      <c r="G97" s="489"/>
      <c r="H97" s="146">
        <f t="shared" si="2"/>
        <v>0</v>
      </c>
      <c r="I97" s="147"/>
    </row>
    <row r="98" spans="1:9" ht="17.25" thickBot="1">
      <c r="A98" s="36">
        <v>91</v>
      </c>
      <c r="B98" s="37" t="s">
        <v>404</v>
      </c>
      <c r="C98" s="36" t="s">
        <v>125</v>
      </c>
      <c r="D98" s="36">
        <v>11</v>
      </c>
      <c r="E98" s="145"/>
      <c r="F98" s="145">
        <f t="shared" si="3"/>
        <v>0</v>
      </c>
      <c r="G98" s="489"/>
      <c r="H98" s="146">
        <f t="shared" si="2"/>
        <v>0</v>
      </c>
      <c r="I98" s="147"/>
    </row>
    <row r="99" spans="1:9" ht="33.75" thickBot="1">
      <c r="A99" s="36">
        <v>92</v>
      </c>
      <c r="B99" s="37" t="s">
        <v>1070</v>
      </c>
      <c r="C99" s="36" t="s">
        <v>125</v>
      </c>
      <c r="D99" s="36">
        <v>6</v>
      </c>
      <c r="E99" s="145"/>
      <c r="F99" s="145">
        <f t="shared" si="3"/>
        <v>0</v>
      </c>
      <c r="G99" s="489"/>
      <c r="H99" s="146">
        <f t="shared" si="2"/>
        <v>0</v>
      </c>
      <c r="I99" s="147"/>
    </row>
    <row r="100" spans="1:9" ht="17.25" thickBot="1">
      <c r="A100" s="36">
        <v>93</v>
      </c>
      <c r="B100" s="37" t="s">
        <v>405</v>
      </c>
      <c r="C100" s="36" t="s">
        <v>125</v>
      </c>
      <c r="D100" s="36">
        <v>4</v>
      </c>
      <c r="E100" s="145"/>
      <c r="F100" s="145">
        <f t="shared" si="3"/>
        <v>0</v>
      </c>
      <c r="G100" s="489"/>
      <c r="H100" s="146">
        <f t="shared" si="2"/>
        <v>0</v>
      </c>
      <c r="I100" s="147"/>
    </row>
    <row r="101" spans="1:9" ht="17.25" thickBot="1">
      <c r="A101" s="36">
        <v>94</v>
      </c>
      <c r="B101" s="37" t="s">
        <v>1022</v>
      </c>
      <c r="C101" s="36" t="s">
        <v>125</v>
      </c>
      <c r="D101" s="36">
        <v>89</v>
      </c>
      <c r="E101" s="145"/>
      <c r="F101" s="145">
        <f t="shared" si="3"/>
        <v>0</v>
      </c>
      <c r="G101" s="489"/>
      <c r="H101" s="146">
        <f t="shared" si="2"/>
        <v>0</v>
      </c>
      <c r="I101" s="147"/>
    </row>
    <row r="102" spans="1:9" ht="17.25" thickBot="1">
      <c r="A102" s="36">
        <v>95</v>
      </c>
      <c r="B102" s="37" t="s">
        <v>1079</v>
      </c>
      <c r="C102" s="36" t="s">
        <v>125</v>
      </c>
      <c r="D102" s="36">
        <v>10</v>
      </c>
      <c r="E102" s="145"/>
      <c r="F102" s="145">
        <f t="shared" si="3"/>
        <v>0</v>
      </c>
      <c r="G102" s="489"/>
      <c r="H102" s="146">
        <f t="shared" si="2"/>
        <v>0</v>
      </c>
      <c r="I102" s="147"/>
    </row>
    <row r="103" spans="1:9" ht="33.75" thickBot="1">
      <c r="A103" s="36">
        <v>96</v>
      </c>
      <c r="B103" s="37" t="s">
        <v>1240</v>
      </c>
      <c r="C103" s="36" t="s">
        <v>125</v>
      </c>
      <c r="D103" s="36">
        <v>290</v>
      </c>
      <c r="E103" s="145"/>
      <c r="F103" s="145">
        <f t="shared" si="3"/>
        <v>0</v>
      </c>
      <c r="G103" s="489"/>
      <c r="H103" s="146">
        <f t="shared" si="2"/>
        <v>0</v>
      </c>
      <c r="I103" s="147"/>
    </row>
    <row r="104" spans="1:9" ht="50.25" thickBot="1">
      <c r="A104" s="36">
        <v>97</v>
      </c>
      <c r="B104" s="37" t="s">
        <v>1337</v>
      </c>
      <c r="C104" s="36" t="s">
        <v>125</v>
      </c>
      <c r="D104" s="36">
        <v>100</v>
      </c>
      <c r="E104" s="145"/>
      <c r="F104" s="145">
        <f t="shared" si="3"/>
        <v>0</v>
      </c>
      <c r="G104" s="489"/>
      <c r="H104" s="146">
        <f t="shared" si="2"/>
        <v>0</v>
      </c>
      <c r="I104" s="147"/>
    </row>
    <row r="105" spans="1:9" ht="17.25" thickBot="1">
      <c r="A105" s="36">
        <v>98</v>
      </c>
      <c r="B105" s="37" t="s">
        <v>408</v>
      </c>
      <c r="C105" s="36" t="s">
        <v>155</v>
      </c>
      <c r="D105" s="36">
        <v>200</v>
      </c>
      <c r="E105" s="145"/>
      <c r="F105" s="145">
        <f t="shared" si="3"/>
        <v>0</v>
      </c>
      <c r="G105" s="489"/>
      <c r="H105" s="146">
        <f t="shared" si="2"/>
        <v>0</v>
      </c>
      <c r="I105" s="147"/>
    </row>
    <row r="106" spans="1:9" ht="17.25" thickBot="1">
      <c r="A106" s="36">
        <v>99</v>
      </c>
      <c r="B106" s="37" t="s">
        <v>651</v>
      </c>
      <c r="C106" s="36" t="s">
        <v>155</v>
      </c>
      <c r="D106" s="36">
        <v>2</v>
      </c>
      <c r="E106" s="145"/>
      <c r="F106" s="145">
        <f t="shared" si="3"/>
        <v>0</v>
      </c>
      <c r="G106" s="489"/>
      <c r="H106" s="146">
        <f t="shared" si="2"/>
        <v>0</v>
      </c>
      <c r="I106" s="147"/>
    </row>
    <row r="107" spans="1:9" ht="17.25" thickBot="1">
      <c r="A107" s="36">
        <v>100</v>
      </c>
      <c r="B107" s="37" t="s">
        <v>1087</v>
      </c>
      <c r="C107" s="36" t="s">
        <v>127</v>
      </c>
      <c r="D107" s="36">
        <v>17</v>
      </c>
      <c r="E107" s="145"/>
      <c r="F107" s="145">
        <f t="shared" si="3"/>
        <v>0</v>
      </c>
      <c r="G107" s="489"/>
      <c r="H107" s="146">
        <f t="shared" si="2"/>
        <v>0</v>
      </c>
      <c r="I107" s="147"/>
    </row>
    <row r="108" spans="1:9" ht="17.25" thickBot="1">
      <c r="A108" s="36">
        <v>101</v>
      </c>
      <c r="B108" s="37" t="s">
        <v>1222</v>
      </c>
      <c r="C108" s="36" t="s">
        <v>125</v>
      </c>
      <c r="D108" s="36">
        <v>36</v>
      </c>
      <c r="E108" s="145"/>
      <c r="F108" s="145">
        <f t="shared" si="3"/>
        <v>0</v>
      </c>
      <c r="G108" s="489"/>
      <c r="H108" s="146">
        <f t="shared" si="2"/>
        <v>0</v>
      </c>
      <c r="I108" s="147"/>
    </row>
    <row r="109" spans="1:9" ht="17.25" thickBot="1">
      <c r="A109" s="36">
        <v>102</v>
      </c>
      <c r="B109" s="37" t="s">
        <v>409</v>
      </c>
      <c r="C109" s="36" t="s">
        <v>155</v>
      </c>
      <c r="D109" s="36">
        <v>55</v>
      </c>
      <c r="E109" s="145"/>
      <c r="F109" s="145">
        <f t="shared" si="3"/>
        <v>0</v>
      </c>
      <c r="G109" s="489"/>
      <c r="H109" s="146">
        <f t="shared" si="2"/>
        <v>0</v>
      </c>
      <c r="I109" s="147"/>
    </row>
    <row r="110" spans="1:9" ht="17.25" thickBot="1">
      <c r="A110" s="36">
        <v>103</v>
      </c>
      <c r="B110" s="37" t="s">
        <v>694</v>
      </c>
      <c r="C110" s="36" t="s">
        <v>125</v>
      </c>
      <c r="D110" s="36">
        <v>210</v>
      </c>
      <c r="E110" s="145"/>
      <c r="F110" s="145">
        <f t="shared" si="3"/>
        <v>0</v>
      </c>
      <c r="G110" s="489"/>
      <c r="H110" s="146">
        <f t="shared" si="2"/>
        <v>0</v>
      </c>
      <c r="I110" s="147"/>
    </row>
    <row r="111" spans="1:9" ht="17.25" thickBot="1">
      <c r="A111" s="36">
        <v>104</v>
      </c>
      <c r="B111" s="37" t="s">
        <v>410</v>
      </c>
      <c r="C111" s="36" t="s">
        <v>125</v>
      </c>
      <c r="D111" s="36">
        <v>380</v>
      </c>
      <c r="E111" s="145"/>
      <c r="F111" s="145">
        <f t="shared" si="3"/>
        <v>0</v>
      </c>
      <c r="G111" s="489"/>
      <c r="H111" s="146">
        <f t="shared" si="2"/>
        <v>0</v>
      </c>
      <c r="I111" s="147"/>
    </row>
    <row r="112" spans="1:9" ht="17.25" thickBot="1">
      <c r="A112" s="36">
        <v>105</v>
      </c>
      <c r="B112" s="37" t="s">
        <v>411</v>
      </c>
      <c r="C112" s="36" t="s">
        <v>125</v>
      </c>
      <c r="D112" s="36">
        <v>24</v>
      </c>
      <c r="E112" s="145"/>
      <c r="F112" s="145">
        <f t="shared" si="3"/>
        <v>0</v>
      </c>
      <c r="G112" s="489"/>
      <c r="H112" s="146">
        <f t="shared" si="2"/>
        <v>0</v>
      </c>
      <c r="I112" s="147"/>
    </row>
    <row r="113" spans="1:9" ht="17.25" thickBot="1">
      <c r="A113" s="36">
        <v>106</v>
      </c>
      <c r="B113" s="37" t="s">
        <v>412</v>
      </c>
      <c r="C113" s="36" t="s">
        <v>125</v>
      </c>
      <c r="D113" s="36">
        <v>62</v>
      </c>
      <c r="E113" s="145"/>
      <c r="F113" s="145">
        <f t="shared" si="3"/>
        <v>0</v>
      </c>
      <c r="G113" s="489"/>
      <c r="H113" s="146">
        <f t="shared" si="2"/>
        <v>0</v>
      </c>
      <c r="I113" s="147"/>
    </row>
    <row r="114" spans="1:9" ht="17.25" thickBot="1">
      <c r="A114" s="36">
        <v>107</v>
      </c>
      <c r="B114" s="37" t="s">
        <v>413</v>
      </c>
      <c r="C114" s="36" t="s">
        <v>125</v>
      </c>
      <c r="D114" s="36">
        <v>8</v>
      </c>
      <c r="E114" s="145"/>
      <c r="F114" s="145">
        <f t="shared" si="3"/>
        <v>0</v>
      </c>
      <c r="G114" s="489"/>
      <c r="H114" s="146">
        <f t="shared" si="2"/>
        <v>0</v>
      </c>
      <c r="I114" s="147"/>
    </row>
    <row r="115" spans="1:9" ht="17.25" thickBot="1">
      <c r="A115" s="36">
        <v>108</v>
      </c>
      <c r="B115" s="37" t="s">
        <v>652</v>
      </c>
      <c r="C115" s="36" t="s">
        <v>125</v>
      </c>
      <c r="D115" s="36">
        <v>200</v>
      </c>
      <c r="E115" s="145"/>
      <c r="F115" s="145">
        <f t="shared" si="3"/>
        <v>0</v>
      </c>
      <c r="G115" s="489"/>
      <c r="H115" s="146">
        <f t="shared" si="2"/>
        <v>0</v>
      </c>
      <c r="I115" s="147"/>
    </row>
    <row r="116" spans="1:9" ht="17.25" thickBot="1">
      <c r="A116" s="36">
        <v>109</v>
      </c>
      <c r="B116" s="37" t="s">
        <v>414</v>
      </c>
      <c r="C116" s="36" t="s">
        <v>125</v>
      </c>
      <c r="D116" s="36">
        <v>5</v>
      </c>
      <c r="E116" s="145"/>
      <c r="F116" s="145">
        <f t="shared" si="3"/>
        <v>0</v>
      </c>
      <c r="G116" s="489"/>
      <c r="H116" s="146">
        <f t="shared" si="2"/>
        <v>0</v>
      </c>
      <c r="I116" s="147"/>
    </row>
    <row r="117" spans="1:9" ht="17.25" thickBot="1">
      <c r="A117" s="36">
        <v>110</v>
      </c>
      <c r="B117" s="37" t="s">
        <v>415</v>
      </c>
      <c r="C117" s="36" t="s">
        <v>125</v>
      </c>
      <c r="D117" s="301">
        <v>15</v>
      </c>
      <c r="E117" s="145"/>
      <c r="F117" s="145">
        <f t="shared" si="3"/>
        <v>0</v>
      </c>
      <c r="G117" s="489"/>
      <c r="H117" s="146">
        <f t="shared" si="2"/>
        <v>0</v>
      </c>
      <c r="I117" s="147"/>
    </row>
    <row r="118" spans="1:9" ht="17.25" thickBot="1">
      <c r="A118" s="36">
        <v>111</v>
      </c>
      <c r="B118" s="37" t="s">
        <v>1141</v>
      </c>
      <c r="C118" s="36" t="s">
        <v>155</v>
      </c>
      <c r="D118" s="36">
        <v>3</v>
      </c>
      <c r="E118" s="145"/>
      <c r="F118" s="145">
        <f t="shared" si="3"/>
        <v>0</v>
      </c>
      <c r="G118" s="489"/>
      <c r="H118" s="146">
        <f t="shared" si="2"/>
        <v>0</v>
      </c>
      <c r="I118" s="147"/>
    </row>
    <row r="119" spans="1:9" ht="17.25" thickBot="1">
      <c r="A119" s="36">
        <v>112</v>
      </c>
      <c r="B119" s="37" t="s">
        <v>911</v>
      </c>
      <c r="C119" s="36" t="s">
        <v>155</v>
      </c>
      <c r="D119" s="36">
        <v>40</v>
      </c>
      <c r="E119" s="145"/>
      <c r="F119" s="145">
        <f t="shared" si="3"/>
        <v>0</v>
      </c>
      <c r="G119" s="489"/>
      <c r="H119" s="146">
        <f t="shared" si="2"/>
        <v>0</v>
      </c>
      <c r="I119" s="147"/>
    </row>
    <row r="120" spans="1:9" ht="17.25" thickBot="1">
      <c r="A120" s="36">
        <v>113</v>
      </c>
      <c r="B120" s="37" t="s">
        <v>416</v>
      </c>
      <c r="C120" s="36" t="s">
        <v>125</v>
      </c>
      <c r="D120" s="36">
        <v>5</v>
      </c>
      <c r="E120" s="145"/>
      <c r="F120" s="145">
        <f t="shared" si="3"/>
        <v>0</v>
      </c>
      <c r="G120" s="489"/>
      <c r="H120" s="146">
        <f t="shared" si="2"/>
        <v>0</v>
      </c>
      <c r="I120" s="147"/>
    </row>
    <row r="121" spans="1:9" ht="17.25" thickBot="1">
      <c r="A121" s="36">
        <v>114</v>
      </c>
      <c r="B121" s="37" t="s">
        <v>417</v>
      </c>
      <c r="C121" s="36" t="s">
        <v>125</v>
      </c>
      <c r="D121" s="36">
        <v>30</v>
      </c>
      <c r="E121" s="145"/>
      <c r="F121" s="145">
        <f t="shared" si="3"/>
        <v>0</v>
      </c>
      <c r="G121" s="489"/>
      <c r="H121" s="146">
        <f t="shared" si="2"/>
        <v>0</v>
      </c>
      <c r="I121" s="147"/>
    </row>
    <row r="122" spans="1:9" ht="17.25" thickBot="1">
      <c r="A122" s="36">
        <v>115</v>
      </c>
      <c r="B122" s="37" t="s">
        <v>689</v>
      </c>
      <c r="C122" s="36" t="s">
        <v>125</v>
      </c>
      <c r="D122" s="36">
        <v>80</v>
      </c>
      <c r="E122" s="145"/>
      <c r="F122" s="145">
        <f t="shared" si="3"/>
        <v>0</v>
      </c>
      <c r="G122" s="489"/>
      <c r="H122" s="146">
        <f t="shared" si="2"/>
        <v>0</v>
      </c>
      <c r="I122" s="147"/>
    </row>
    <row r="123" spans="1:9" ht="17.25" thickBot="1">
      <c r="A123" s="36">
        <v>116</v>
      </c>
      <c r="B123" s="37" t="s">
        <v>1241</v>
      </c>
      <c r="C123" s="36" t="s">
        <v>125</v>
      </c>
      <c r="D123" s="36">
        <v>120</v>
      </c>
      <c r="E123" s="145"/>
      <c r="F123" s="145">
        <f t="shared" si="3"/>
        <v>0</v>
      </c>
      <c r="G123" s="489"/>
      <c r="H123" s="146">
        <f t="shared" si="2"/>
        <v>0</v>
      </c>
      <c r="I123" s="147"/>
    </row>
    <row r="124" spans="1:9" ht="17.25" thickBot="1">
      <c r="A124" s="36">
        <v>117</v>
      </c>
      <c r="B124" s="37" t="s">
        <v>418</v>
      </c>
      <c r="C124" s="36" t="s">
        <v>125</v>
      </c>
      <c r="D124" s="36">
        <v>200</v>
      </c>
      <c r="E124" s="145"/>
      <c r="F124" s="145">
        <f t="shared" si="3"/>
        <v>0</v>
      </c>
      <c r="G124" s="489"/>
      <c r="H124" s="146">
        <f t="shared" si="2"/>
        <v>0</v>
      </c>
      <c r="I124" s="147"/>
    </row>
    <row r="125" spans="1:9" ht="17.25" thickBot="1">
      <c r="A125" s="36">
        <v>118</v>
      </c>
      <c r="B125" s="37" t="s">
        <v>1088</v>
      </c>
      <c r="C125" s="36" t="s">
        <v>155</v>
      </c>
      <c r="D125" s="36">
        <v>30</v>
      </c>
      <c r="E125" s="145"/>
      <c r="F125" s="145">
        <f t="shared" si="3"/>
        <v>0</v>
      </c>
      <c r="G125" s="489"/>
      <c r="H125" s="146">
        <f t="shared" si="2"/>
        <v>0</v>
      </c>
      <c r="I125" s="147"/>
    </row>
    <row r="126" spans="1:9" ht="17.25" thickBot="1">
      <c r="A126" s="36">
        <v>119</v>
      </c>
      <c r="B126" s="37" t="s">
        <v>644</v>
      </c>
      <c r="C126" s="36" t="s">
        <v>125</v>
      </c>
      <c r="D126" s="36">
        <v>20</v>
      </c>
      <c r="E126" s="145"/>
      <c r="F126" s="145">
        <f t="shared" si="3"/>
        <v>0</v>
      </c>
      <c r="G126" s="489"/>
      <c r="H126" s="146">
        <f t="shared" si="2"/>
        <v>0</v>
      </c>
      <c r="I126" s="147"/>
    </row>
    <row r="127" spans="1:9" ht="17.25" thickBot="1">
      <c r="A127" s="36">
        <v>120</v>
      </c>
      <c r="B127" s="37" t="s">
        <v>643</v>
      </c>
      <c r="C127" s="36" t="s">
        <v>125</v>
      </c>
      <c r="D127" s="36">
        <v>10</v>
      </c>
      <c r="E127" s="145"/>
      <c r="F127" s="145">
        <f t="shared" si="3"/>
        <v>0</v>
      </c>
      <c r="G127" s="489"/>
      <c r="H127" s="146">
        <f t="shared" si="2"/>
        <v>0</v>
      </c>
      <c r="I127" s="147"/>
    </row>
    <row r="128" spans="1:9" ht="17.25" thickBot="1">
      <c r="A128" s="36">
        <v>121</v>
      </c>
      <c r="B128" s="37" t="s">
        <v>1057</v>
      </c>
      <c r="C128" s="36" t="s">
        <v>125</v>
      </c>
      <c r="D128" s="36">
        <v>4</v>
      </c>
      <c r="E128" s="145"/>
      <c r="F128" s="145">
        <f t="shared" si="3"/>
        <v>0</v>
      </c>
      <c r="G128" s="489"/>
      <c r="H128" s="146">
        <f t="shared" si="2"/>
        <v>0</v>
      </c>
      <c r="I128" s="147"/>
    </row>
    <row r="129" spans="1:9" ht="17.25" thickBot="1">
      <c r="A129" s="36">
        <v>122</v>
      </c>
      <c r="B129" s="37" t="s">
        <v>1061</v>
      </c>
      <c r="C129" s="36" t="s">
        <v>125</v>
      </c>
      <c r="D129" s="36">
        <v>4</v>
      </c>
      <c r="E129" s="145"/>
      <c r="F129" s="145">
        <f t="shared" si="3"/>
        <v>0</v>
      </c>
      <c r="G129" s="489"/>
      <c r="H129" s="146">
        <f t="shared" si="2"/>
        <v>0</v>
      </c>
      <c r="I129" s="147"/>
    </row>
    <row r="130" spans="1:9" ht="17.25" thickBot="1">
      <c r="A130" s="36">
        <v>123</v>
      </c>
      <c r="B130" s="37" t="s">
        <v>535</v>
      </c>
      <c r="C130" s="36" t="s">
        <v>125</v>
      </c>
      <c r="D130" s="36">
        <v>10</v>
      </c>
      <c r="E130" s="145"/>
      <c r="F130" s="145">
        <f t="shared" si="3"/>
        <v>0</v>
      </c>
      <c r="G130" s="489"/>
      <c r="H130" s="146">
        <f t="shared" si="2"/>
        <v>0</v>
      </c>
      <c r="I130" s="147"/>
    </row>
    <row r="131" spans="1:9" ht="17.25" thickBot="1">
      <c r="A131" s="36">
        <v>124</v>
      </c>
      <c r="B131" s="37" t="s">
        <v>425</v>
      </c>
      <c r="C131" s="36" t="s">
        <v>125</v>
      </c>
      <c r="D131" s="36">
        <v>10</v>
      </c>
      <c r="E131" s="145"/>
      <c r="F131" s="145">
        <f t="shared" si="3"/>
        <v>0</v>
      </c>
      <c r="G131" s="489"/>
      <c r="H131" s="146">
        <f t="shared" si="2"/>
        <v>0</v>
      </c>
      <c r="I131" s="147"/>
    </row>
    <row r="132" spans="1:9" ht="17.25" thickBot="1">
      <c r="A132" s="36">
        <v>125</v>
      </c>
      <c r="B132" s="37" t="s">
        <v>426</v>
      </c>
      <c r="C132" s="36" t="s">
        <v>125</v>
      </c>
      <c r="D132" s="36">
        <v>20</v>
      </c>
      <c r="E132" s="145"/>
      <c r="F132" s="145">
        <f t="shared" si="3"/>
        <v>0</v>
      </c>
      <c r="G132" s="489"/>
      <c r="H132" s="146">
        <f t="shared" si="2"/>
        <v>0</v>
      </c>
      <c r="I132" s="147"/>
    </row>
    <row r="133" spans="1:9" ht="17.25" thickBot="1">
      <c r="A133" s="36">
        <v>126</v>
      </c>
      <c r="B133" s="37" t="s">
        <v>427</v>
      </c>
      <c r="C133" s="36" t="s">
        <v>125</v>
      </c>
      <c r="D133" s="36">
        <v>20</v>
      </c>
      <c r="E133" s="145"/>
      <c r="F133" s="145">
        <f t="shared" si="3"/>
        <v>0</v>
      </c>
      <c r="G133" s="489"/>
      <c r="H133" s="146">
        <f t="shared" si="2"/>
        <v>0</v>
      </c>
      <c r="I133" s="147"/>
    </row>
    <row r="134" spans="1:9" ht="17.25" thickBot="1">
      <c r="A134" s="36">
        <v>127</v>
      </c>
      <c r="B134" s="37" t="s">
        <v>690</v>
      </c>
      <c r="C134" s="36" t="s">
        <v>155</v>
      </c>
      <c r="D134" s="36">
        <v>22</v>
      </c>
      <c r="E134" s="145"/>
      <c r="F134" s="145">
        <f t="shared" si="3"/>
        <v>0</v>
      </c>
      <c r="G134" s="489"/>
      <c r="H134" s="146">
        <f t="shared" si="2"/>
        <v>0</v>
      </c>
      <c r="I134" s="147"/>
    </row>
    <row r="135" spans="1:9" ht="17.25" thickBot="1">
      <c r="A135" s="36">
        <v>128</v>
      </c>
      <c r="B135" s="37" t="s">
        <v>428</v>
      </c>
      <c r="C135" s="36" t="s">
        <v>125</v>
      </c>
      <c r="D135" s="36">
        <v>20</v>
      </c>
      <c r="E135" s="145"/>
      <c r="F135" s="145">
        <f t="shared" si="3"/>
        <v>0</v>
      </c>
      <c r="G135" s="489"/>
      <c r="H135" s="146">
        <f t="shared" si="2"/>
        <v>0</v>
      </c>
      <c r="I135" s="147"/>
    </row>
    <row r="136" spans="1:9" ht="17.25" thickBot="1">
      <c r="A136" s="36">
        <v>129</v>
      </c>
      <c r="B136" s="37" t="s">
        <v>429</v>
      </c>
      <c r="C136" s="36" t="s">
        <v>155</v>
      </c>
      <c r="D136" s="36">
        <v>15</v>
      </c>
      <c r="E136" s="145"/>
      <c r="F136" s="145">
        <f t="shared" si="3"/>
        <v>0</v>
      </c>
      <c r="G136" s="489"/>
      <c r="H136" s="146">
        <f aca="true" t="shared" si="4" ref="H136:H199">(F136*G136)+F136</f>
        <v>0</v>
      </c>
      <c r="I136" s="147"/>
    </row>
    <row r="137" spans="1:9" ht="17.25" thickBot="1">
      <c r="A137" s="36">
        <v>130</v>
      </c>
      <c r="B137" s="37" t="s">
        <v>430</v>
      </c>
      <c r="C137" s="36" t="s">
        <v>155</v>
      </c>
      <c r="D137" s="36">
        <v>15</v>
      </c>
      <c r="E137" s="145"/>
      <c r="F137" s="145">
        <f aca="true" t="shared" si="5" ref="F137:F200">D137*E137</f>
        <v>0</v>
      </c>
      <c r="G137" s="489"/>
      <c r="H137" s="146">
        <f t="shared" si="4"/>
        <v>0</v>
      </c>
      <c r="I137" s="147"/>
    </row>
    <row r="138" spans="1:9" ht="17.25" thickBot="1">
      <c r="A138" s="36">
        <v>131</v>
      </c>
      <c r="B138" s="37" t="s">
        <v>1235</v>
      </c>
      <c r="C138" s="36" t="s">
        <v>125</v>
      </c>
      <c r="D138" s="36">
        <v>10</v>
      </c>
      <c r="E138" s="145"/>
      <c r="F138" s="145">
        <f t="shared" si="5"/>
        <v>0</v>
      </c>
      <c r="G138" s="489"/>
      <c r="H138" s="146">
        <f t="shared" si="4"/>
        <v>0</v>
      </c>
      <c r="I138" s="147"/>
    </row>
    <row r="139" spans="1:9" ht="17.25" thickBot="1">
      <c r="A139" s="36">
        <v>132</v>
      </c>
      <c r="B139" s="37" t="s">
        <v>912</v>
      </c>
      <c r="C139" s="36" t="s">
        <v>125</v>
      </c>
      <c r="D139" s="36">
        <v>2</v>
      </c>
      <c r="E139" s="145"/>
      <c r="F139" s="145">
        <f t="shared" si="5"/>
        <v>0</v>
      </c>
      <c r="G139" s="489"/>
      <c r="H139" s="146">
        <f t="shared" si="4"/>
        <v>0</v>
      </c>
      <c r="I139" s="147"/>
    </row>
    <row r="140" spans="1:9" ht="17.25" thickBot="1">
      <c r="A140" s="36">
        <v>133</v>
      </c>
      <c r="B140" s="37" t="s">
        <v>431</v>
      </c>
      <c r="C140" s="36" t="s">
        <v>155</v>
      </c>
      <c r="D140" s="36">
        <v>60</v>
      </c>
      <c r="E140" s="145"/>
      <c r="F140" s="145">
        <f t="shared" si="5"/>
        <v>0</v>
      </c>
      <c r="G140" s="489"/>
      <c r="H140" s="146">
        <f t="shared" si="4"/>
        <v>0</v>
      </c>
      <c r="I140" s="147"/>
    </row>
    <row r="141" spans="1:9" ht="17.25" thickBot="1">
      <c r="A141" s="36">
        <v>134</v>
      </c>
      <c r="B141" s="37" t="s">
        <v>432</v>
      </c>
      <c r="C141" s="36" t="s">
        <v>155</v>
      </c>
      <c r="D141" s="36">
        <v>180</v>
      </c>
      <c r="E141" s="145"/>
      <c r="F141" s="145">
        <f t="shared" si="5"/>
        <v>0</v>
      </c>
      <c r="G141" s="489"/>
      <c r="H141" s="146">
        <f t="shared" si="4"/>
        <v>0</v>
      </c>
      <c r="I141" s="147"/>
    </row>
    <row r="142" spans="1:9" ht="17.25" thickBot="1">
      <c r="A142" s="36">
        <v>135</v>
      </c>
      <c r="B142" s="37" t="s">
        <v>433</v>
      </c>
      <c r="C142" s="36" t="s">
        <v>125</v>
      </c>
      <c r="D142" s="36">
        <v>10</v>
      </c>
      <c r="E142" s="145"/>
      <c r="F142" s="145">
        <f t="shared" si="5"/>
        <v>0</v>
      </c>
      <c r="G142" s="489"/>
      <c r="H142" s="146">
        <f t="shared" si="4"/>
        <v>0</v>
      </c>
      <c r="I142" s="147"/>
    </row>
    <row r="143" spans="1:9" ht="17.25" thickBot="1">
      <c r="A143" s="36">
        <v>136</v>
      </c>
      <c r="B143" s="37" t="s">
        <v>434</v>
      </c>
      <c r="C143" s="36" t="s">
        <v>435</v>
      </c>
      <c r="D143" s="36">
        <v>20</v>
      </c>
      <c r="E143" s="145"/>
      <c r="F143" s="145">
        <f t="shared" si="5"/>
        <v>0</v>
      </c>
      <c r="G143" s="489"/>
      <c r="H143" s="146">
        <f t="shared" si="4"/>
        <v>0</v>
      </c>
      <c r="I143" s="147"/>
    </row>
    <row r="144" spans="1:9" ht="17.25" thickBot="1">
      <c r="A144" s="36">
        <v>137</v>
      </c>
      <c r="B144" s="37" t="s">
        <v>436</v>
      </c>
      <c r="C144" s="36" t="s">
        <v>155</v>
      </c>
      <c r="D144" s="36">
        <v>18</v>
      </c>
      <c r="E144" s="145"/>
      <c r="F144" s="145">
        <f t="shared" si="5"/>
        <v>0</v>
      </c>
      <c r="G144" s="489"/>
      <c r="H144" s="146">
        <f t="shared" si="4"/>
        <v>0</v>
      </c>
      <c r="I144" s="147"/>
    </row>
    <row r="145" spans="1:9" ht="17.25" thickBot="1">
      <c r="A145" s="36">
        <v>138</v>
      </c>
      <c r="B145" s="37" t="s">
        <v>437</v>
      </c>
      <c r="C145" s="36" t="s">
        <v>155</v>
      </c>
      <c r="D145" s="36">
        <v>18</v>
      </c>
      <c r="E145" s="145"/>
      <c r="F145" s="145">
        <f t="shared" si="5"/>
        <v>0</v>
      </c>
      <c r="G145" s="489"/>
      <c r="H145" s="146">
        <f t="shared" si="4"/>
        <v>0</v>
      </c>
      <c r="I145" s="147"/>
    </row>
    <row r="146" spans="1:9" ht="17.25" thickBot="1">
      <c r="A146" s="36">
        <v>139</v>
      </c>
      <c r="B146" s="37" t="s">
        <v>1080</v>
      </c>
      <c r="C146" s="36" t="s">
        <v>125</v>
      </c>
      <c r="D146" s="36">
        <v>7</v>
      </c>
      <c r="E146" s="145"/>
      <c r="F146" s="145">
        <f t="shared" si="5"/>
        <v>0</v>
      </c>
      <c r="G146" s="489"/>
      <c r="H146" s="146">
        <f t="shared" si="4"/>
        <v>0</v>
      </c>
      <c r="I146" s="147"/>
    </row>
    <row r="147" spans="1:9" ht="17.25" thickBot="1">
      <c r="A147" s="36">
        <v>140</v>
      </c>
      <c r="B147" s="37" t="s">
        <v>438</v>
      </c>
      <c r="C147" s="36" t="s">
        <v>125</v>
      </c>
      <c r="D147" s="36">
        <v>10</v>
      </c>
      <c r="E147" s="145"/>
      <c r="F147" s="145">
        <f t="shared" si="5"/>
        <v>0</v>
      </c>
      <c r="G147" s="489"/>
      <c r="H147" s="146">
        <f t="shared" si="4"/>
        <v>0</v>
      </c>
      <c r="I147" s="147"/>
    </row>
    <row r="148" spans="1:9" ht="17.25" thickBot="1">
      <c r="A148" s="36">
        <v>141</v>
      </c>
      <c r="B148" s="37" t="s">
        <v>913</v>
      </c>
      <c r="C148" s="36" t="s">
        <v>125</v>
      </c>
      <c r="D148" s="36">
        <v>5</v>
      </c>
      <c r="E148" s="145"/>
      <c r="F148" s="145">
        <f t="shared" si="5"/>
        <v>0</v>
      </c>
      <c r="G148" s="489"/>
      <c r="H148" s="146">
        <f t="shared" si="4"/>
        <v>0</v>
      </c>
      <c r="I148" s="147"/>
    </row>
    <row r="149" spans="1:9" ht="17.25" thickBot="1">
      <c r="A149" s="36">
        <v>142</v>
      </c>
      <c r="B149" s="37" t="s">
        <v>1340</v>
      </c>
      <c r="C149" s="36" t="s">
        <v>155</v>
      </c>
      <c r="D149" s="36">
        <v>840</v>
      </c>
      <c r="E149" s="145"/>
      <c r="F149" s="145">
        <f t="shared" si="5"/>
        <v>0</v>
      </c>
      <c r="G149" s="489"/>
      <c r="H149" s="146">
        <f t="shared" si="4"/>
        <v>0</v>
      </c>
      <c r="I149" s="147"/>
    </row>
    <row r="150" spans="1:9" ht="17.25" thickBot="1">
      <c r="A150" s="36">
        <v>143</v>
      </c>
      <c r="B150" s="37" t="s">
        <v>914</v>
      </c>
      <c r="C150" s="36" t="s">
        <v>125</v>
      </c>
      <c r="D150" s="36">
        <v>50</v>
      </c>
      <c r="E150" s="145"/>
      <c r="F150" s="145">
        <f t="shared" si="5"/>
        <v>0</v>
      </c>
      <c r="G150" s="489"/>
      <c r="H150" s="146">
        <f t="shared" si="4"/>
        <v>0</v>
      </c>
      <c r="I150" s="147"/>
    </row>
    <row r="151" spans="1:9" ht="17.25" thickBot="1">
      <c r="A151" s="36">
        <v>144</v>
      </c>
      <c r="B151" s="37" t="s">
        <v>915</v>
      </c>
      <c r="C151" s="36" t="s">
        <v>125</v>
      </c>
      <c r="D151" s="36">
        <v>178</v>
      </c>
      <c r="E151" s="145"/>
      <c r="F151" s="145">
        <f t="shared" si="5"/>
        <v>0</v>
      </c>
      <c r="G151" s="489"/>
      <c r="H151" s="146">
        <f t="shared" si="4"/>
        <v>0</v>
      </c>
      <c r="I151" s="147"/>
    </row>
    <row r="152" spans="1:9" ht="17.25" customHeight="1" thickBot="1">
      <c r="A152" s="36">
        <v>145</v>
      </c>
      <c r="B152" s="37" t="s">
        <v>916</v>
      </c>
      <c r="C152" s="36" t="s">
        <v>125</v>
      </c>
      <c r="D152" s="36">
        <v>38</v>
      </c>
      <c r="E152" s="145"/>
      <c r="F152" s="145">
        <f t="shared" si="5"/>
        <v>0</v>
      </c>
      <c r="G152" s="489"/>
      <c r="H152" s="146">
        <f t="shared" si="4"/>
        <v>0</v>
      </c>
      <c r="I152" s="147"/>
    </row>
    <row r="153" spans="1:9" ht="17.25" thickBot="1">
      <c r="A153" s="36">
        <v>146</v>
      </c>
      <c r="B153" s="37" t="s">
        <v>1344</v>
      </c>
      <c r="C153" s="36" t="s">
        <v>125</v>
      </c>
      <c r="D153" s="36">
        <v>50</v>
      </c>
      <c r="E153" s="145"/>
      <c r="F153" s="145">
        <f t="shared" si="5"/>
        <v>0</v>
      </c>
      <c r="G153" s="489"/>
      <c r="H153" s="146">
        <f t="shared" si="4"/>
        <v>0</v>
      </c>
      <c r="I153" s="152"/>
    </row>
    <row r="154" spans="1:9" ht="17.25" thickBot="1">
      <c r="A154" s="36">
        <v>147</v>
      </c>
      <c r="B154" s="37" t="s">
        <v>1081</v>
      </c>
      <c r="C154" s="36" t="s">
        <v>125</v>
      </c>
      <c r="D154" s="36">
        <v>110</v>
      </c>
      <c r="E154" s="145"/>
      <c r="F154" s="145">
        <f t="shared" si="5"/>
        <v>0</v>
      </c>
      <c r="G154" s="489"/>
      <c r="H154" s="146">
        <f t="shared" si="4"/>
        <v>0</v>
      </c>
      <c r="I154" s="147"/>
    </row>
    <row r="155" spans="1:9" ht="17.25" thickBot="1">
      <c r="A155" s="36">
        <v>148</v>
      </c>
      <c r="B155" s="37" t="s">
        <v>1082</v>
      </c>
      <c r="C155" s="36" t="s">
        <v>125</v>
      </c>
      <c r="D155" s="36">
        <v>160</v>
      </c>
      <c r="E155" s="145"/>
      <c r="F155" s="145">
        <f t="shared" si="5"/>
        <v>0</v>
      </c>
      <c r="G155" s="489"/>
      <c r="H155" s="146">
        <f t="shared" si="4"/>
        <v>0</v>
      </c>
      <c r="I155" s="147"/>
    </row>
    <row r="156" spans="1:9" ht="17.25" thickBot="1">
      <c r="A156" s="36">
        <v>149</v>
      </c>
      <c r="B156" s="37" t="s">
        <v>1090</v>
      </c>
      <c r="C156" s="36" t="s">
        <v>125</v>
      </c>
      <c r="D156" s="36">
        <v>30</v>
      </c>
      <c r="E156" s="145"/>
      <c r="F156" s="145">
        <f t="shared" si="5"/>
        <v>0</v>
      </c>
      <c r="G156" s="489"/>
      <c r="H156" s="146">
        <f t="shared" si="4"/>
        <v>0</v>
      </c>
      <c r="I156" s="147"/>
    </row>
    <row r="157" spans="1:9" ht="17.25" thickBot="1">
      <c r="A157" s="36">
        <v>150</v>
      </c>
      <c r="B157" s="37" t="s">
        <v>439</v>
      </c>
      <c r="C157" s="36" t="s">
        <v>125</v>
      </c>
      <c r="D157" s="36">
        <v>52</v>
      </c>
      <c r="E157" s="145"/>
      <c r="F157" s="145">
        <f t="shared" si="5"/>
        <v>0</v>
      </c>
      <c r="G157" s="489"/>
      <c r="H157" s="146">
        <f t="shared" si="4"/>
        <v>0</v>
      </c>
      <c r="I157" s="147"/>
    </row>
    <row r="158" spans="1:9" ht="17.25" thickBot="1">
      <c r="A158" s="36">
        <v>151</v>
      </c>
      <c r="B158" s="37" t="s">
        <v>440</v>
      </c>
      <c r="C158" s="36" t="s">
        <v>125</v>
      </c>
      <c r="D158" s="36">
        <v>11</v>
      </c>
      <c r="E158" s="145"/>
      <c r="F158" s="145">
        <f t="shared" si="5"/>
        <v>0</v>
      </c>
      <c r="G158" s="489"/>
      <c r="H158" s="146">
        <f t="shared" si="4"/>
        <v>0</v>
      </c>
      <c r="I158" s="147"/>
    </row>
    <row r="159" spans="1:9" ht="17.25" thickBot="1">
      <c r="A159" s="36">
        <v>152</v>
      </c>
      <c r="B159" s="37" t="s">
        <v>441</v>
      </c>
      <c r="C159" s="36" t="s">
        <v>125</v>
      </c>
      <c r="D159" s="36">
        <v>300</v>
      </c>
      <c r="E159" s="145"/>
      <c r="F159" s="145">
        <f t="shared" si="5"/>
        <v>0</v>
      </c>
      <c r="G159" s="489"/>
      <c r="H159" s="146">
        <f t="shared" si="4"/>
        <v>0</v>
      </c>
      <c r="I159" s="147"/>
    </row>
    <row r="160" spans="1:9" ht="17.25" thickBot="1">
      <c r="A160" s="36">
        <v>153</v>
      </c>
      <c r="B160" s="37" t="s">
        <v>442</v>
      </c>
      <c r="C160" s="36" t="s">
        <v>125</v>
      </c>
      <c r="D160" s="36">
        <v>60</v>
      </c>
      <c r="E160" s="145"/>
      <c r="F160" s="145">
        <f t="shared" si="5"/>
        <v>0</v>
      </c>
      <c r="G160" s="489"/>
      <c r="H160" s="146">
        <f t="shared" si="4"/>
        <v>0</v>
      </c>
      <c r="I160" s="147"/>
    </row>
    <row r="161" spans="1:9" ht="17.25" thickBot="1">
      <c r="A161" s="36">
        <v>154</v>
      </c>
      <c r="B161" s="37" t="s">
        <v>443</v>
      </c>
      <c r="C161" s="36" t="s">
        <v>125</v>
      </c>
      <c r="D161" s="36">
        <v>60</v>
      </c>
      <c r="E161" s="145"/>
      <c r="F161" s="145">
        <f t="shared" si="5"/>
        <v>0</v>
      </c>
      <c r="G161" s="489"/>
      <c r="H161" s="146">
        <f t="shared" si="4"/>
        <v>0</v>
      </c>
      <c r="I161" s="147"/>
    </row>
    <row r="162" spans="1:9" ht="17.25" thickBot="1">
      <c r="A162" s="36">
        <v>155</v>
      </c>
      <c r="B162" s="37" t="s">
        <v>444</v>
      </c>
      <c r="C162" s="36" t="s">
        <v>125</v>
      </c>
      <c r="D162" s="36">
        <v>40</v>
      </c>
      <c r="E162" s="145"/>
      <c r="F162" s="145">
        <f t="shared" si="5"/>
        <v>0</v>
      </c>
      <c r="G162" s="489"/>
      <c r="H162" s="146">
        <f t="shared" si="4"/>
        <v>0</v>
      </c>
      <c r="I162" s="147"/>
    </row>
    <row r="163" spans="1:9" ht="17.25" thickBot="1">
      <c r="A163" s="36">
        <v>156</v>
      </c>
      <c r="B163" s="37" t="s">
        <v>654</v>
      </c>
      <c r="C163" s="36" t="s">
        <v>125</v>
      </c>
      <c r="D163" s="36">
        <v>90</v>
      </c>
      <c r="E163" s="145"/>
      <c r="F163" s="145">
        <f t="shared" si="5"/>
        <v>0</v>
      </c>
      <c r="G163" s="489"/>
      <c r="H163" s="146">
        <f t="shared" si="4"/>
        <v>0</v>
      </c>
      <c r="I163" s="147"/>
    </row>
    <row r="164" spans="1:9" ht="17.25" thickBot="1">
      <c r="A164" s="36">
        <v>157</v>
      </c>
      <c r="B164" s="37" t="s">
        <v>691</v>
      </c>
      <c r="C164" s="36" t="s">
        <v>125</v>
      </c>
      <c r="D164" s="36">
        <v>34</v>
      </c>
      <c r="E164" s="145"/>
      <c r="F164" s="145">
        <f t="shared" si="5"/>
        <v>0</v>
      </c>
      <c r="G164" s="489"/>
      <c r="H164" s="146">
        <f t="shared" si="4"/>
        <v>0</v>
      </c>
      <c r="I164" s="147"/>
    </row>
    <row r="165" spans="1:9" ht="17.25" thickBot="1">
      <c r="A165" s="36">
        <v>158</v>
      </c>
      <c r="B165" s="37" t="s">
        <v>607</v>
      </c>
      <c r="C165" s="36" t="s">
        <v>125</v>
      </c>
      <c r="D165" s="36">
        <v>70</v>
      </c>
      <c r="E165" s="145"/>
      <c r="F165" s="145">
        <f t="shared" si="5"/>
        <v>0</v>
      </c>
      <c r="G165" s="489"/>
      <c r="H165" s="146">
        <f t="shared" si="4"/>
        <v>0</v>
      </c>
      <c r="I165" s="147"/>
    </row>
    <row r="166" spans="1:9" ht="17.25" thickBot="1">
      <c r="A166" s="36">
        <v>159</v>
      </c>
      <c r="B166" s="37" t="s">
        <v>445</v>
      </c>
      <c r="C166" s="36" t="s">
        <v>125</v>
      </c>
      <c r="D166" s="36">
        <v>55</v>
      </c>
      <c r="E166" s="145"/>
      <c r="F166" s="145">
        <f t="shared" si="5"/>
        <v>0</v>
      </c>
      <c r="G166" s="489"/>
      <c r="H166" s="146">
        <f t="shared" si="4"/>
        <v>0</v>
      </c>
      <c r="I166" s="147"/>
    </row>
    <row r="167" spans="1:9" ht="17.25" thickBot="1">
      <c r="A167" s="36">
        <v>160</v>
      </c>
      <c r="B167" s="37" t="s">
        <v>446</v>
      </c>
      <c r="C167" s="36" t="s">
        <v>125</v>
      </c>
      <c r="D167" s="36">
        <v>40</v>
      </c>
      <c r="E167" s="145"/>
      <c r="F167" s="145">
        <f t="shared" si="5"/>
        <v>0</v>
      </c>
      <c r="G167" s="489"/>
      <c r="H167" s="146">
        <f t="shared" si="4"/>
        <v>0</v>
      </c>
      <c r="I167" s="147"/>
    </row>
    <row r="168" spans="1:9" ht="17.25" thickBot="1">
      <c r="A168" s="36">
        <v>161</v>
      </c>
      <c r="B168" s="37" t="s">
        <v>447</v>
      </c>
      <c r="C168" s="36" t="s">
        <v>125</v>
      </c>
      <c r="D168" s="36">
        <v>330</v>
      </c>
      <c r="E168" s="145"/>
      <c r="F168" s="145">
        <f t="shared" si="5"/>
        <v>0</v>
      </c>
      <c r="G168" s="489"/>
      <c r="H168" s="146">
        <f t="shared" si="4"/>
        <v>0</v>
      </c>
      <c r="I168" s="147"/>
    </row>
    <row r="169" spans="1:9" ht="17.25" thickBot="1">
      <c r="A169" s="36">
        <v>162</v>
      </c>
      <c r="B169" s="37" t="s">
        <v>448</v>
      </c>
      <c r="C169" s="36" t="s">
        <v>125</v>
      </c>
      <c r="D169" s="36">
        <v>10</v>
      </c>
      <c r="E169" s="145"/>
      <c r="F169" s="145">
        <f t="shared" si="5"/>
        <v>0</v>
      </c>
      <c r="G169" s="489"/>
      <c r="H169" s="146">
        <f t="shared" si="4"/>
        <v>0</v>
      </c>
      <c r="I169" s="147"/>
    </row>
    <row r="170" spans="1:9" ht="17.25" thickBot="1">
      <c r="A170" s="36">
        <v>163</v>
      </c>
      <c r="B170" s="37" t="s">
        <v>653</v>
      </c>
      <c r="C170" s="36" t="s">
        <v>125</v>
      </c>
      <c r="D170" s="36">
        <v>40</v>
      </c>
      <c r="E170" s="145"/>
      <c r="F170" s="145">
        <f t="shared" si="5"/>
        <v>0</v>
      </c>
      <c r="G170" s="489"/>
      <c r="H170" s="146">
        <f t="shared" si="4"/>
        <v>0</v>
      </c>
      <c r="I170" s="147"/>
    </row>
    <row r="171" spans="1:9" ht="17.25" thickBot="1">
      <c r="A171" s="36">
        <v>164</v>
      </c>
      <c r="B171" s="37" t="s">
        <v>323</v>
      </c>
      <c r="C171" s="36" t="s">
        <v>125</v>
      </c>
      <c r="D171" s="36">
        <v>280</v>
      </c>
      <c r="E171" s="145"/>
      <c r="F171" s="145">
        <f t="shared" si="5"/>
        <v>0</v>
      </c>
      <c r="G171" s="489"/>
      <c r="H171" s="146">
        <f t="shared" si="4"/>
        <v>0</v>
      </c>
      <c r="I171" s="147"/>
    </row>
    <row r="172" spans="1:9" ht="17.25" thickBot="1">
      <c r="A172" s="36">
        <v>165</v>
      </c>
      <c r="B172" s="37" t="s">
        <v>449</v>
      </c>
      <c r="C172" s="36" t="s">
        <v>125</v>
      </c>
      <c r="D172" s="36">
        <v>140</v>
      </c>
      <c r="E172" s="145"/>
      <c r="F172" s="145">
        <f t="shared" si="5"/>
        <v>0</v>
      </c>
      <c r="G172" s="489"/>
      <c r="H172" s="146">
        <f t="shared" si="4"/>
        <v>0</v>
      </c>
      <c r="I172" s="147"/>
    </row>
    <row r="173" spans="1:9" ht="17.25" thickBot="1">
      <c r="A173" s="36">
        <v>166</v>
      </c>
      <c r="B173" s="37" t="s">
        <v>450</v>
      </c>
      <c r="C173" s="36" t="s">
        <v>125</v>
      </c>
      <c r="D173" s="36">
        <v>19</v>
      </c>
      <c r="E173" s="145"/>
      <c r="F173" s="145">
        <f t="shared" si="5"/>
        <v>0</v>
      </c>
      <c r="G173" s="489"/>
      <c r="H173" s="146">
        <f t="shared" si="4"/>
        <v>0</v>
      </c>
      <c r="I173" s="147"/>
    </row>
    <row r="174" spans="1:9" ht="17.25" thickBot="1">
      <c r="A174" s="36">
        <v>167</v>
      </c>
      <c r="B174" s="37" t="s">
        <v>451</v>
      </c>
      <c r="C174" s="36" t="s">
        <v>125</v>
      </c>
      <c r="D174" s="36">
        <v>12</v>
      </c>
      <c r="E174" s="145"/>
      <c r="F174" s="145">
        <f t="shared" si="5"/>
        <v>0</v>
      </c>
      <c r="G174" s="489"/>
      <c r="H174" s="146">
        <f t="shared" si="4"/>
        <v>0</v>
      </c>
      <c r="I174" s="147"/>
    </row>
    <row r="175" spans="1:9" ht="17.25" thickBot="1">
      <c r="A175" s="36">
        <v>168</v>
      </c>
      <c r="B175" s="37" t="s">
        <v>452</v>
      </c>
      <c r="C175" s="36" t="s">
        <v>125</v>
      </c>
      <c r="D175" s="36">
        <v>3</v>
      </c>
      <c r="E175" s="145"/>
      <c r="F175" s="145">
        <f t="shared" si="5"/>
        <v>0</v>
      </c>
      <c r="G175" s="489"/>
      <c r="H175" s="146">
        <f t="shared" si="4"/>
        <v>0</v>
      </c>
      <c r="I175" s="147"/>
    </row>
    <row r="176" spans="1:9" ht="17.25" thickBot="1">
      <c r="A176" s="36">
        <v>169</v>
      </c>
      <c r="B176" s="37" t="s">
        <v>917</v>
      </c>
      <c r="C176" s="36" t="s">
        <v>155</v>
      </c>
      <c r="D176" s="36">
        <v>165</v>
      </c>
      <c r="E176" s="145"/>
      <c r="F176" s="145">
        <f t="shared" si="5"/>
        <v>0</v>
      </c>
      <c r="G176" s="489"/>
      <c r="H176" s="146">
        <f t="shared" si="4"/>
        <v>0</v>
      </c>
      <c r="I176" s="147"/>
    </row>
    <row r="177" spans="1:9" ht="17.25" thickBot="1">
      <c r="A177" s="36">
        <v>170</v>
      </c>
      <c r="B177" s="37" t="s">
        <v>453</v>
      </c>
      <c r="C177" s="36" t="s">
        <v>125</v>
      </c>
      <c r="D177" s="36">
        <v>110</v>
      </c>
      <c r="E177" s="145"/>
      <c r="F177" s="145">
        <f t="shared" si="5"/>
        <v>0</v>
      </c>
      <c r="G177" s="489"/>
      <c r="H177" s="146">
        <f t="shared" si="4"/>
        <v>0</v>
      </c>
      <c r="I177" s="147"/>
    </row>
    <row r="178" spans="1:9" ht="17.25" thickBot="1">
      <c r="A178" s="36">
        <v>171</v>
      </c>
      <c r="B178" s="37" t="s">
        <v>454</v>
      </c>
      <c r="C178" s="36" t="s">
        <v>125</v>
      </c>
      <c r="D178" s="36">
        <v>116</v>
      </c>
      <c r="E178" s="145"/>
      <c r="F178" s="145">
        <f t="shared" si="5"/>
        <v>0</v>
      </c>
      <c r="G178" s="489"/>
      <c r="H178" s="146">
        <f t="shared" si="4"/>
        <v>0</v>
      </c>
      <c r="I178" s="147"/>
    </row>
    <row r="179" spans="1:9" ht="17.25" thickBot="1">
      <c r="A179" s="36">
        <v>172</v>
      </c>
      <c r="B179" s="37" t="s">
        <v>918</v>
      </c>
      <c r="C179" s="36" t="s">
        <v>155</v>
      </c>
      <c r="D179" s="36">
        <v>26</v>
      </c>
      <c r="E179" s="145"/>
      <c r="F179" s="145">
        <f t="shared" si="5"/>
        <v>0</v>
      </c>
      <c r="G179" s="489"/>
      <c r="H179" s="146">
        <f t="shared" si="4"/>
        <v>0</v>
      </c>
      <c r="I179" s="147"/>
    </row>
    <row r="180" spans="1:9" ht="36.75" customHeight="1" thickBot="1">
      <c r="A180" s="36">
        <v>173</v>
      </c>
      <c r="B180" s="37" t="s">
        <v>1071</v>
      </c>
      <c r="C180" s="36" t="s">
        <v>125</v>
      </c>
      <c r="D180" s="36">
        <v>115</v>
      </c>
      <c r="E180" s="145"/>
      <c r="F180" s="145">
        <f t="shared" si="5"/>
        <v>0</v>
      </c>
      <c r="G180" s="489"/>
      <c r="H180" s="146">
        <f t="shared" si="4"/>
        <v>0</v>
      </c>
      <c r="I180" s="147"/>
    </row>
    <row r="181" spans="1:9" ht="17.25" thickBot="1">
      <c r="A181" s="36">
        <v>174</v>
      </c>
      <c r="B181" s="37" t="s">
        <v>361</v>
      </c>
      <c r="C181" s="36" t="s">
        <v>155</v>
      </c>
      <c r="D181" s="36">
        <v>2</v>
      </c>
      <c r="E181" s="145"/>
      <c r="F181" s="145">
        <f t="shared" si="5"/>
        <v>0</v>
      </c>
      <c r="G181" s="489"/>
      <c r="H181" s="146">
        <f t="shared" si="4"/>
        <v>0</v>
      </c>
      <c r="I181" s="147"/>
    </row>
    <row r="182" spans="1:9" ht="17.25" thickBot="1">
      <c r="A182" s="36">
        <v>175</v>
      </c>
      <c r="B182" s="37" t="s">
        <v>1072</v>
      </c>
      <c r="C182" s="36" t="s">
        <v>127</v>
      </c>
      <c r="D182" s="36">
        <v>16</v>
      </c>
      <c r="E182" s="145"/>
      <c r="F182" s="145">
        <f t="shared" si="5"/>
        <v>0</v>
      </c>
      <c r="G182" s="489"/>
      <c r="H182" s="146">
        <f t="shared" si="4"/>
        <v>0</v>
      </c>
      <c r="I182" s="147"/>
    </row>
    <row r="183" spans="1:9" ht="17.25" thickBot="1">
      <c r="A183" s="36">
        <v>176</v>
      </c>
      <c r="B183" s="37" t="s">
        <v>455</v>
      </c>
      <c r="C183" s="36" t="s">
        <v>125</v>
      </c>
      <c r="D183" s="36">
        <v>20</v>
      </c>
      <c r="E183" s="145"/>
      <c r="F183" s="145">
        <f t="shared" si="5"/>
        <v>0</v>
      </c>
      <c r="G183" s="489"/>
      <c r="H183" s="146">
        <f t="shared" si="4"/>
        <v>0</v>
      </c>
      <c r="I183" s="147"/>
    </row>
    <row r="184" spans="1:9" s="12" customFormat="1" ht="17.25" thickBot="1">
      <c r="A184" s="36">
        <v>177</v>
      </c>
      <c r="B184" s="37" t="s">
        <v>1063</v>
      </c>
      <c r="C184" s="36" t="s">
        <v>168</v>
      </c>
      <c r="D184" s="36">
        <v>800</v>
      </c>
      <c r="E184" s="153"/>
      <c r="F184" s="145">
        <f t="shared" si="5"/>
        <v>0</v>
      </c>
      <c r="G184" s="612"/>
      <c r="H184" s="146">
        <f t="shared" si="4"/>
        <v>0</v>
      </c>
      <c r="I184" s="152"/>
    </row>
    <row r="185" spans="1:9" ht="17.25" thickBot="1">
      <c r="A185" s="36">
        <v>178</v>
      </c>
      <c r="B185" s="37" t="s">
        <v>919</v>
      </c>
      <c r="C185" s="36" t="s">
        <v>125</v>
      </c>
      <c r="D185" s="36">
        <v>20</v>
      </c>
      <c r="E185" s="145"/>
      <c r="F185" s="145">
        <f t="shared" si="5"/>
        <v>0</v>
      </c>
      <c r="G185" s="489"/>
      <c r="H185" s="146">
        <f t="shared" si="4"/>
        <v>0</v>
      </c>
      <c r="I185" s="147"/>
    </row>
    <row r="186" spans="1:9" ht="17.25" thickBot="1">
      <c r="A186" s="36">
        <v>179</v>
      </c>
      <c r="B186" s="37" t="s">
        <v>456</v>
      </c>
      <c r="C186" s="36" t="s">
        <v>125</v>
      </c>
      <c r="D186" s="36">
        <v>8</v>
      </c>
      <c r="E186" s="145"/>
      <c r="F186" s="145">
        <f t="shared" si="5"/>
        <v>0</v>
      </c>
      <c r="G186" s="489"/>
      <c r="H186" s="146">
        <f t="shared" si="4"/>
        <v>0</v>
      </c>
      <c r="I186" s="147"/>
    </row>
    <row r="187" spans="1:9" ht="17.25" thickBot="1">
      <c r="A187" s="36">
        <v>180</v>
      </c>
      <c r="B187" s="37" t="s">
        <v>457</v>
      </c>
      <c r="C187" s="36" t="s">
        <v>125</v>
      </c>
      <c r="D187" s="36">
        <v>8</v>
      </c>
      <c r="E187" s="145"/>
      <c r="F187" s="145">
        <f t="shared" si="5"/>
        <v>0</v>
      </c>
      <c r="G187" s="489"/>
      <c r="H187" s="146">
        <f t="shared" si="4"/>
        <v>0</v>
      </c>
      <c r="I187" s="147"/>
    </row>
    <row r="188" spans="1:9" ht="17.25" thickBot="1">
      <c r="A188" s="36">
        <v>181</v>
      </c>
      <c r="B188" s="37" t="s">
        <v>920</v>
      </c>
      <c r="C188" s="36" t="s">
        <v>125</v>
      </c>
      <c r="D188" s="36">
        <v>8</v>
      </c>
      <c r="E188" s="145"/>
      <c r="F188" s="145">
        <f t="shared" si="5"/>
        <v>0</v>
      </c>
      <c r="G188" s="489"/>
      <c r="H188" s="146">
        <f t="shared" si="4"/>
        <v>0</v>
      </c>
      <c r="I188" s="147"/>
    </row>
    <row r="189" spans="1:9" ht="17.25" thickBot="1">
      <c r="A189" s="36">
        <v>182</v>
      </c>
      <c r="B189" s="37" t="s">
        <v>566</v>
      </c>
      <c r="C189" s="36" t="s">
        <v>125</v>
      </c>
      <c r="D189" s="36">
        <v>10</v>
      </c>
      <c r="E189" s="145"/>
      <c r="F189" s="145">
        <f t="shared" si="5"/>
        <v>0</v>
      </c>
      <c r="G189" s="489"/>
      <c r="H189" s="146">
        <f t="shared" si="4"/>
        <v>0</v>
      </c>
      <c r="I189" s="147"/>
    </row>
    <row r="190" spans="1:9" ht="50.25" thickBot="1">
      <c r="A190" s="36">
        <v>183</v>
      </c>
      <c r="B190" s="37" t="s">
        <v>1422</v>
      </c>
      <c r="C190" s="36" t="s">
        <v>125</v>
      </c>
      <c r="D190" s="36">
        <v>630</v>
      </c>
      <c r="E190" s="145"/>
      <c r="F190" s="145">
        <f t="shared" si="5"/>
        <v>0</v>
      </c>
      <c r="G190" s="489"/>
      <c r="H190" s="146">
        <f t="shared" si="4"/>
        <v>0</v>
      </c>
      <c r="I190" s="147"/>
    </row>
    <row r="191" spans="1:9" ht="17.25" thickBot="1">
      <c r="A191" s="36">
        <v>184</v>
      </c>
      <c r="B191" s="37" t="s">
        <v>458</v>
      </c>
      <c r="C191" s="36" t="s">
        <v>155</v>
      </c>
      <c r="D191" s="36">
        <v>30</v>
      </c>
      <c r="E191" s="145"/>
      <c r="F191" s="145">
        <f t="shared" si="5"/>
        <v>0</v>
      </c>
      <c r="G191" s="489"/>
      <c r="H191" s="146">
        <f t="shared" si="4"/>
        <v>0</v>
      </c>
      <c r="I191" s="147"/>
    </row>
    <row r="192" spans="1:9" ht="17.25" thickBot="1">
      <c r="A192" s="36">
        <v>185</v>
      </c>
      <c r="B192" s="37" t="s">
        <v>1258</v>
      </c>
      <c r="C192" s="36" t="s">
        <v>125</v>
      </c>
      <c r="D192" s="36">
        <v>10</v>
      </c>
      <c r="E192" s="145"/>
      <c r="F192" s="145">
        <f t="shared" si="5"/>
        <v>0</v>
      </c>
      <c r="G192" s="489"/>
      <c r="H192" s="146">
        <f t="shared" si="4"/>
        <v>0</v>
      </c>
      <c r="I192" s="147"/>
    </row>
    <row r="193" spans="1:9" ht="17.25" thickBot="1">
      <c r="A193" s="36">
        <v>186</v>
      </c>
      <c r="B193" s="37" t="s">
        <v>26</v>
      </c>
      <c r="C193" s="36" t="s">
        <v>125</v>
      </c>
      <c r="D193" s="36">
        <v>25</v>
      </c>
      <c r="E193" s="145"/>
      <c r="F193" s="145">
        <f t="shared" si="5"/>
        <v>0</v>
      </c>
      <c r="G193" s="489"/>
      <c r="H193" s="146">
        <f t="shared" si="4"/>
        <v>0</v>
      </c>
      <c r="I193" s="147"/>
    </row>
    <row r="194" spans="1:9" ht="17.25" thickBot="1">
      <c r="A194" s="36">
        <v>187</v>
      </c>
      <c r="B194" s="37" t="s">
        <v>31</v>
      </c>
      <c r="C194" s="36" t="s">
        <v>125</v>
      </c>
      <c r="D194" s="36">
        <v>16</v>
      </c>
      <c r="E194" s="145"/>
      <c r="F194" s="145">
        <f t="shared" si="5"/>
        <v>0</v>
      </c>
      <c r="G194" s="489"/>
      <c r="H194" s="146">
        <f t="shared" si="4"/>
        <v>0</v>
      </c>
      <c r="I194" s="147"/>
    </row>
    <row r="195" spans="1:9" ht="17.25" thickBot="1">
      <c r="A195" s="36">
        <v>188</v>
      </c>
      <c r="B195" s="37" t="s">
        <v>921</v>
      </c>
      <c r="C195" s="36" t="s">
        <v>125</v>
      </c>
      <c r="D195" s="36">
        <v>16</v>
      </c>
      <c r="E195" s="145"/>
      <c r="F195" s="145">
        <f t="shared" si="5"/>
        <v>0</v>
      </c>
      <c r="G195" s="489"/>
      <c r="H195" s="146">
        <f t="shared" si="4"/>
        <v>0</v>
      </c>
      <c r="I195" s="147"/>
    </row>
    <row r="196" spans="1:9" ht="17.25" thickBot="1">
      <c r="A196" s="36">
        <v>189</v>
      </c>
      <c r="B196" s="37" t="s">
        <v>459</v>
      </c>
      <c r="C196" s="36" t="s">
        <v>125</v>
      </c>
      <c r="D196" s="36">
        <v>60</v>
      </c>
      <c r="E196" s="145"/>
      <c r="F196" s="145">
        <f t="shared" si="5"/>
        <v>0</v>
      </c>
      <c r="G196" s="489"/>
      <c r="H196" s="146">
        <f t="shared" si="4"/>
        <v>0</v>
      </c>
      <c r="I196" s="147"/>
    </row>
    <row r="197" spans="1:9" ht="17.25" thickBot="1">
      <c r="A197" s="36">
        <v>190</v>
      </c>
      <c r="B197" s="37" t="s">
        <v>82</v>
      </c>
      <c r="C197" s="36" t="s">
        <v>125</v>
      </c>
      <c r="D197" s="36">
        <v>5</v>
      </c>
      <c r="E197" s="145"/>
      <c r="F197" s="145">
        <f t="shared" si="5"/>
        <v>0</v>
      </c>
      <c r="G197" s="489"/>
      <c r="H197" s="146">
        <f t="shared" si="4"/>
        <v>0</v>
      </c>
      <c r="I197" s="147"/>
    </row>
    <row r="198" spans="1:9" ht="17.25" thickBot="1">
      <c r="A198" s="36">
        <v>191</v>
      </c>
      <c r="B198" s="37" t="s">
        <v>83</v>
      </c>
      <c r="C198" s="36" t="s">
        <v>125</v>
      </c>
      <c r="D198" s="36">
        <v>5</v>
      </c>
      <c r="E198" s="145"/>
      <c r="F198" s="145">
        <f t="shared" si="5"/>
        <v>0</v>
      </c>
      <c r="G198" s="489"/>
      <c r="H198" s="146">
        <f t="shared" si="4"/>
        <v>0</v>
      </c>
      <c r="I198" s="147"/>
    </row>
    <row r="199" spans="1:9" ht="33.75" thickBot="1">
      <c r="A199" s="36">
        <v>192</v>
      </c>
      <c r="B199" s="37" t="s">
        <v>1091</v>
      </c>
      <c r="C199" s="36" t="s">
        <v>155</v>
      </c>
      <c r="D199" s="36">
        <v>8</v>
      </c>
      <c r="E199" s="145"/>
      <c r="F199" s="145">
        <f t="shared" si="5"/>
        <v>0</v>
      </c>
      <c r="G199" s="489"/>
      <c r="H199" s="146">
        <f t="shared" si="4"/>
        <v>0</v>
      </c>
      <c r="I199" s="147"/>
    </row>
    <row r="200" spans="1:9" ht="17.25" thickBot="1">
      <c r="A200" s="36">
        <v>193</v>
      </c>
      <c r="B200" s="37" t="s">
        <v>84</v>
      </c>
      <c r="C200" s="36" t="s">
        <v>125</v>
      </c>
      <c r="D200" s="36">
        <v>2</v>
      </c>
      <c r="E200" s="145"/>
      <c r="F200" s="145">
        <f t="shared" si="5"/>
        <v>0</v>
      </c>
      <c r="G200" s="489"/>
      <c r="H200" s="146">
        <f aca="true" t="shared" si="6" ref="H200:H247">(F200*G200)+F200</f>
        <v>0</v>
      </c>
      <c r="I200" s="147"/>
    </row>
    <row r="201" spans="1:9" ht="17.25" thickBot="1">
      <c r="A201" s="36">
        <v>194</v>
      </c>
      <c r="B201" s="37" t="s">
        <v>1060</v>
      </c>
      <c r="C201" s="36" t="s">
        <v>125</v>
      </c>
      <c r="D201" s="36">
        <v>20</v>
      </c>
      <c r="E201" s="145"/>
      <c r="F201" s="145">
        <f aca="true" t="shared" si="7" ref="F201:F247">D201*E201</f>
        <v>0</v>
      </c>
      <c r="G201" s="489"/>
      <c r="H201" s="146">
        <f t="shared" si="6"/>
        <v>0</v>
      </c>
      <c r="I201" s="147"/>
    </row>
    <row r="202" spans="1:9" ht="21.75" customHeight="1" thickBot="1">
      <c r="A202" s="36">
        <v>195</v>
      </c>
      <c r="B202" s="37" t="s">
        <v>85</v>
      </c>
      <c r="C202" s="36" t="s">
        <v>125</v>
      </c>
      <c r="D202" s="36">
        <v>2</v>
      </c>
      <c r="E202" s="145"/>
      <c r="F202" s="145">
        <f t="shared" si="7"/>
        <v>0</v>
      </c>
      <c r="G202" s="489"/>
      <c r="H202" s="146">
        <f t="shared" si="6"/>
        <v>0</v>
      </c>
      <c r="I202" s="147"/>
    </row>
    <row r="203" spans="1:9" ht="17.25" thickBot="1">
      <c r="A203" s="36">
        <v>196</v>
      </c>
      <c r="B203" s="37" t="s">
        <v>567</v>
      </c>
      <c r="C203" s="36" t="s">
        <v>125</v>
      </c>
      <c r="D203" s="36">
        <v>20</v>
      </c>
      <c r="E203" s="145"/>
      <c r="F203" s="145">
        <f t="shared" si="7"/>
        <v>0</v>
      </c>
      <c r="G203" s="489"/>
      <c r="H203" s="146">
        <f t="shared" si="6"/>
        <v>0</v>
      </c>
      <c r="I203" s="147"/>
    </row>
    <row r="204" spans="1:9" ht="17.25" thickBot="1">
      <c r="A204" s="36">
        <v>197</v>
      </c>
      <c r="B204" s="37" t="s">
        <v>333</v>
      </c>
      <c r="C204" s="36" t="s">
        <v>125</v>
      </c>
      <c r="D204" s="36">
        <v>2</v>
      </c>
      <c r="E204" s="145"/>
      <c r="F204" s="145">
        <f t="shared" si="7"/>
        <v>0</v>
      </c>
      <c r="G204" s="489"/>
      <c r="H204" s="146">
        <f t="shared" si="6"/>
        <v>0</v>
      </c>
      <c r="I204" s="147"/>
    </row>
    <row r="205" spans="1:9" ht="17.25" thickBot="1">
      <c r="A205" s="36">
        <v>198</v>
      </c>
      <c r="B205" s="154" t="s">
        <v>1092</v>
      </c>
      <c r="C205" s="36" t="s">
        <v>125</v>
      </c>
      <c r="D205" s="36">
        <v>8</v>
      </c>
      <c r="E205" s="145"/>
      <c r="F205" s="145">
        <f t="shared" si="7"/>
        <v>0</v>
      </c>
      <c r="G205" s="489"/>
      <c r="H205" s="146">
        <f t="shared" si="6"/>
        <v>0</v>
      </c>
      <c r="I205" s="147"/>
    </row>
    <row r="206" spans="1:9" ht="17.25" thickBot="1">
      <c r="A206" s="36">
        <v>199</v>
      </c>
      <c r="B206" s="37" t="s">
        <v>91</v>
      </c>
      <c r="C206" s="36" t="s">
        <v>125</v>
      </c>
      <c r="D206" s="36">
        <v>10</v>
      </c>
      <c r="E206" s="145"/>
      <c r="F206" s="145">
        <f t="shared" si="7"/>
        <v>0</v>
      </c>
      <c r="G206" s="489"/>
      <c r="H206" s="146">
        <f t="shared" si="6"/>
        <v>0</v>
      </c>
      <c r="I206" s="147"/>
    </row>
    <row r="207" spans="1:9" ht="17.25" thickBot="1">
      <c r="A207" s="36">
        <v>200</v>
      </c>
      <c r="B207" s="37" t="s">
        <v>794</v>
      </c>
      <c r="C207" s="36" t="s">
        <v>155</v>
      </c>
      <c r="D207" s="36">
        <v>40</v>
      </c>
      <c r="E207" s="145"/>
      <c r="F207" s="145">
        <f t="shared" si="7"/>
        <v>0</v>
      </c>
      <c r="G207" s="489"/>
      <c r="H207" s="146">
        <f t="shared" si="6"/>
        <v>0</v>
      </c>
      <c r="I207" s="147"/>
    </row>
    <row r="208" spans="1:9" ht="17.25" thickBot="1">
      <c r="A208" s="36">
        <v>201</v>
      </c>
      <c r="B208" s="37" t="s">
        <v>92</v>
      </c>
      <c r="C208" s="36" t="s">
        <v>155</v>
      </c>
      <c r="D208" s="36">
        <v>20</v>
      </c>
      <c r="E208" s="145"/>
      <c r="F208" s="145">
        <f t="shared" si="7"/>
        <v>0</v>
      </c>
      <c r="G208" s="489"/>
      <c r="H208" s="146">
        <f t="shared" si="6"/>
        <v>0</v>
      </c>
      <c r="I208" s="147"/>
    </row>
    <row r="209" spans="1:9" ht="17.25" thickBot="1">
      <c r="A209" s="36">
        <v>202</v>
      </c>
      <c r="B209" s="37" t="s">
        <v>93</v>
      </c>
      <c r="C209" s="36" t="s">
        <v>125</v>
      </c>
      <c r="D209" s="36">
        <v>4</v>
      </c>
      <c r="E209" s="145"/>
      <c r="F209" s="145">
        <f t="shared" si="7"/>
        <v>0</v>
      </c>
      <c r="G209" s="489"/>
      <c r="H209" s="146">
        <f t="shared" si="6"/>
        <v>0</v>
      </c>
      <c r="I209" s="147"/>
    </row>
    <row r="210" spans="1:9" ht="17.25" thickBot="1">
      <c r="A210" s="36">
        <v>203</v>
      </c>
      <c r="B210" s="37" t="s">
        <v>94</v>
      </c>
      <c r="C210" s="36" t="s">
        <v>125</v>
      </c>
      <c r="D210" s="36">
        <v>4</v>
      </c>
      <c r="E210" s="145"/>
      <c r="F210" s="145">
        <f t="shared" si="7"/>
        <v>0</v>
      </c>
      <c r="G210" s="489"/>
      <c r="H210" s="146">
        <f t="shared" si="6"/>
        <v>0</v>
      </c>
      <c r="I210" s="147"/>
    </row>
    <row r="211" spans="1:9" ht="17.25" thickBot="1">
      <c r="A211" s="36">
        <v>204</v>
      </c>
      <c r="B211" s="37" t="s">
        <v>1093</v>
      </c>
      <c r="C211" s="36" t="s">
        <v>125</v>
      </c>
      <c r="D211" s="36">
        <v>110</v>
      </c>
      <c r="E211" s="145"/>
      <c r="F211" s="145">
        <f t="shared" si="7"/>
        <v>0</v>
      </c>
      <c r="G211" s="489"/>
      <c r="H211" s="146">
        <f t="shared" si="6"/>
        <v>0</v>
      </c>
      <c r="I211" s="147"/>
    </row>
    <row r="212" spans="1:9" ht="17.25" thickBot="1">
      <c r="A212" s="36">
        <v>205</v>
      </c>
      <c r="B212" s="66" t="s">
        <v>272</v>
      </c>
      <c r="C212" s="36" t="s">
        <v>125</v>
      </c>
      <c r="D212" s="36">
        <v>11</v>
      </c>
      <c r="E212" s="145"/>
      <c r="F212" s="145">
        <f t="shared" si="7"/>
        <v>0</v>
      </c>
      <c r="G212" s="489"/>
      <c r="H212" s="146">
        <f t="shared" si="6"/>
        <v>0</v>
      </c>
      <c r="I212" s="147"/>
    </row>
    <row r="213" spans="1:9" ht="17.25" thickBot="1">
      <c r="A213" s="36">
        <v>206</v>
      </c>
      <c r="B213" s="37" t="s">
        <v>513</v>
      </c>
      <c r="C213" s="36" t="s">
        <v>125</v>
      </c>
      <c r="D213" s="36">
        <v>3</v>
      </c>
      <c r="E213" s="145"/>
      <c r="F213" s="145">
        <f t="shared" si="7"/>
        <v>0</v>
      </c>
      <c r="G213" s="489"/>
      <c r="H213" s="146">
        <f t="shared" si="6"/>
        <v>0</v>
      </c>
      <c r="I213" s="147"/>
    </row>
    <row r="214" spans="1:9" ht="17.25" thickBot="1">
      <c r="A214" s="36">
        <v>207</v>
      </c>
      <c r="B214" s="37" t="s">
        <v>514</v>
      </c>
      <c r="C214" s="36" t="s">
        <v>125</v>
      </c>
      <c r="D214" s="36">
        <v>2</v>
      </c>
      <c r="E214" s="145"/>
      <c r="F214" s="145">
        <f t="shared" si="7"/>
        <v>0</v>
      </c>
      <c r="G214" s="489"/>
      <c r="H214" s="146">
        <f t="shared" si="6"/>
        <v>0</v>
      </c>
      <c r="I214" s="147"/>
    </row>
    <row r="215" spans="1:9" ht="17.25" thickBot="1">
      <c r="A215" s="36">
        <v>208</v>
      </c>
      <c r="B215" s="37" t="s">
        <v>147</v>
      </c>
      <c r="C215" s="36" t="s">
        <v>125</v>
      </c>
      <c r="D215" s="36">
        <v>20</v>
      </c>
      <c r="E215" s="145"/>
      <c r="F215" s="145">
        <f t="shared" si="7"/>
        <v>0</v>
      </c>
      <c r="G215" s="489"/>
      <c r="H215" s="146">
        <f t="shared" si="6"/>
        <v>0</v>
      </c>
      <c r="I215" s="147"/>
    </row>
    <row r="216" spans="1:9" ht="17.25" thickBot="1">
      <c r="A216" s="36">
        <v>209</v>
      </c>
      <c r="B216" s="37" t="s">
        <v>367</v>
      </c>
      <c r="C216" s="36" t="s">
        <v>125</v>
      </c>
      <c r="D216" s="36">
        <v>4</v>
      </c>
      <c r="E216" s="145"/>
      <c r="F216" s="145">
        <f t="shared" si="7"/>
        <v>0</v>
      </c>
      <c r="G216" s="489"/>
      <c r="H216" s="146">
        <f t="shared" si="6"/>
        <v>0</v>
      </c>
      <c r="I216" s="147"/>
    </row>
    <row r="217" spans="1:9" ht="17.25" thickBot="1">
      <c r="A217" s="36">
        <v>210</v>
      </c>
      <c r="B217" s="66" t="s">
        <v>471</v>
      </c>
      <c r="C217" s="36" t="s">
        <v>125</v>
      </c>
      <c r="D217" s="36">
        <v>50</v>
      </c>
      <c r="E217" s="155"/>
      <c r="F217" s="145">
        <f t="shared" si="7"/>
        <v>0</v>
      </c>
      <c r="G217" s="489"/>
      <c r="H217" s="146">
        <f t="shared" si="6"/>
        <v>0</v>
      </c>
      <c r="I217" s="147"/>
    </row>
    <row r="218" spans="1:9" ht="17.25" thickBot="1">
      <c r="A218" s="36">
        <v>211</v>
      </c>
      <c r="B218" s="66" t="s">
        <v>42</v>
      </c>
      <c r="C218" s="36" t="s">
        <v>125</v>
      </c>
      <c r="D218" s="75">
        <v>98</v>
      </c>
      <c r="E218" s="155"/>
      <c r="F218" s="145">
        <f t="shared" si="7"/>
        <v>0</v>
      </c>
      <c r="G218" s="489"/>
      <c r="H218" s="146">
        <f t="shared" si="6"/>
        <v>0</v>
      </c>
      <c r="I218" s="147"/>
    </row>
    <row r="219" spans="1:9" ht="17.25" thickBot="1">
      <c r="A219" s="36">
        <v>212</v>
      </c>
      <c r="B219" s="37" t="s">
        <v>273</v>
      </c>
      <c r="C219" s="36" t="s">
        <v>125</v>
      </c>
      <c r="D219" s="75">
        <v>40</v>
      </c>
      <c r="E219" s="155"/>
      <c r="F219" s="145">
        <f t="shared" si="7"/>
        <v>0</v>
      </c>
      <c r="G219" s="489"/>
      <c r="H219" s="146">
        <f t="shared" si="6"/>
        <v>0</v>
      </c>
      <c r="I219" s="147"/>
    </row>
    <row r="220" spans="1:9" ht="17.25" thickBot="1">
      <c r="A220" s="36">
        <v>213</v>
      </c>
      <c r="B220" s="37" t="s">
        <v>216</v>
      </c>
      <c r="C220" s="36" t="s">
        <v>125</v>
      </c>
      <c r="D220" s="75">
        <v>23</v>
      </c>
      <c r="E220" s="155"/>
      <c r="F220" s="145">
        <f t="shared" si="7"/>
        <v>0</v>
      </c>
      <c r="G220" s="489"/>
      <c r="H220" s="146">
        <f t="shared" si="6"/>
        <v>0</v>
      </c>
      <c r="I220" s="147"/>
    </row>
    <row r="221" spans="1:9" ht="17.25" thickBot="1">
      <c r="A221" s="36">
        <v>214</v>
      </c>
      <c r="B221" s="66" t="s">
        <v>215</v>
      </c>
      <c r="C221" s="36" t="s">
        <v>125</v>
      </c>
      <c r="D221" s="75">
        <v>38</v>
      </c>
      <c r="E221" s="155"/>
      <c r="F221" s="145">
        <f t="shared" si="7"/>
        <v>0</v>
      </c>
      <c r="G221" s="489"/>
      <c r="H221" s="146">
        <f t="shared" si="6"/>
        <v>0</v>
      </c>
      <c r="I221" s="147"/>
    </row>
    <row r="222" spans="1:9" ht="17.25" thickBot="1">
      <c r="A222" s="36">
        <v>215</v>
      </c>
      <c r="B222" s="37" t="s">
        <v>217</v>
      </c>
      <c r="C222" s="36" t="s">
        <v>125</v>
      </c>
      <c r="D222" s="75">
        <v>5</v>
      </c>
      <c r="E222" s="155"/>
      <c r="F222" s="145">
        <f t="shared" si="7"/>
        <v>0</v>
      </c>
      <c r="G222" s="489"/>
      <c r="H222" s="146">
        <f t="shared" si="6"/>
        <v>0</v>
      </c>
      <c r="I222" s="147"/>
    </row>
    <row r="223" spans="1:9" ht="17.25" thickBot="1">
      <c r="A223" s="36">
        <v>216</v>
      </c>
      <c r="B223" s="66" t="s">
        <v>1075</v>
      </c>
      <c r="C223" s="36" t="s">
        <v>125</v>
      </c>
      <c r="D223" s="75">
        <v>11</v>
      </c>
      <c r="E223" s="155"/>
      <c r="F223" s="145">
        <f t="shared" si="7"/>
        <v>0</v>
      </c>
      <c r="G223" s="489"/>
      <c r="H223" s="146">
        <f t="shared" si="6"/>
        <v>0</v>
      </c>
      <c r="I223" s="147"/>
    </row>
    <row r="224" spans="1:9" ht="17.25" thickBot="1">
      <c r="A224" s="36">
        <v>217</v>
      </c>
      <c r="B224" s="66" t="s">
        <v>1076</v>
      </c>
      <c r="C224" s="36" t="s">
        <v>125</v>
      </c>
      <c r="D224" s="75">
        <v>11</v>
      </c>
      <c r="E224" s="155"/>
      <c r="F224" s="145">
        <f t="shared" si="7"/>
        <v>0</v>
      </c>
      <c r="G224" s="489"/>
      <c r="H224" s="146">
        <f t="shared" si="6"/>
        <v>0</v>
      </c>
      <c r="I224" s="147"/>
    </row>
    <row r="225" spans="1:9" ht="17.25" thickBot="1">
      <c r="A225" s="36">
        <v>218</v>
      </c>
      <c r="B225" s="66" t="s">
        <v>1073</v>
      </c>
      <c r="C225" s="36" t="s">
        <v>125</v>
      </c>
      <c r="D225" s="75">
        <v>150</v>
      </c>
      <c r="E225" s="155"/>
      <c r="F225" s="145">
        <f t="shared" si="7"/>
        <v>0</v>
      </c>
      <c r="G225" s="489"/>
      <c r="H225" s="146">
        <f t="shared" si="6"/>
        <v>0</v>
      </c>
      <c r="I225" s="147"/>
    </row>
    <row r="226" spans="1:9" ht="33.75" thickBot="1">
      <c r="A226" s="36">
        <v>219</v>
      </c>
      <c r="B226" s="66" t="s">
        <v>1074</v>
      </c>
      <c r="C226" s="36" t="s">
        <v>168</v>
      </c>
      <c r="D226" s="75">
        <v>100</v>
      </c>
      <c r="E226" s="155"/>
      <c r="F226" s="145">
        <f t="shared" si="7"/>
        <v>0</v>
      </c>
      <c r="G226" s="489"/>
      <c r="H226" s="146">
        <f t="shared" si="6"/>
        <v>0</v>
      </c>
      <c r="I226" s="147"/>
    </row>
    <row r="227" spans="1:9" ht="17.25" thickBot="1">
      <c r="A227" s="36">
        <v>220</v>
      </c>
      <c r="B227" s="66" t="s">
        <v>795</v>
      </c>
      <c r="C227" s="36" t="s">
        <v>125</v>
      </c>
      <c r="D227" s="75">
        <v>5</v>
      </c>
      <c r="E227" s="155"/>
      <c r="F227" s="145">
        <f t="shared" si="7"/>
        <v>0</v>
      </c>
      <c r="G227" s="489"/>
      <c r="H227" s="146">
        <f t="shared" si="6"/>
        <v>0</v>
      </c>
      <c r="I227" s="147"/>
    </row>
    <row r="228" spans="1:9" ht="17.25" thickBot="1">
      <c r="A228" s="36">
        <v>221</v>
      </c>
      <c r="B228" s="66" t="s">
        <v>111</v>
      </c>
      <c r="C228" s="36" t="s">
        <v>125</v>
      </c>
      <c r="D228" s="75">
        <v>30</v>
      </c>
      <c r="E228" s="155"/>
      <c r="F228" s="145">
        <f t="shared" si="7"/>
        <v>0</v>
      </c>
      <c r="G228" s="489"/>
      <c r="H228" s="146">
        <f t="shared" si="6"/>
        <v>0</v>
      </c>
      <c r="I228" s="147"/>
    </row>
    <row r="229" spans="1:9" ht="17.25" thickBot="1">
      <c r="A229" s="36">
        <v>222</v>
      </c>
      <c r="B229" s="37" t="s">
        <v>1077</v>
      </c>
      <c r="C229" s="195" t="s">
        <v>125</v>
      </c>
      <c r="D229" s="75">
        <v>10</v>
      </c>
      <c r="E229" s="155"/>
      <c r="F229" s="145">
        <f t="shared" si="7"/>
        <v>0</v>
      </c>
      <c r="G229" s="489"/>
      <c r="H229" s="146">
        <f t="shared" si="6"/>
        <v>0</v>
      </c>
      <c r="I229" s="147"/>
    </row>
    <row r="230" spans="1:9" ht="17.25" thickBot="1">
      <c r="A230" s="36">
        <v>223</v>
      </c>
      <c r="B230" s="37" t="s">
        <v>1078</v>
      </c>
      <c r="C230" s="442" t="s">
        <v>125</v>
      </c>
      <c r="D230" s="441">
        <v>23</v>
      </c>
      <c r="E230" s="155"/>
      <c r="F230" s="145">
        <f t="shared" si="7"/>
        <v>0</v>
      </c>
      <c r="G230" s="489"/>
      <c r="H230" s="146">
        <f t="shared" si="6"/>
        <v>0</v>
      </c>
      <c r="I230" s="147"/>
    </row>
    <row r="231" spans="1:9" ht="17.25" thickBot="1">
      <c r="A231" s="36">
        <v>224</v>
      </c>
      <c r="B231" s="37" t="s">
        <v>658</v>
      </c>
      <c r="C231" s="36" t="s">
        <v>125</v>
      </c>
      <c r="D231" s="75">
        <v>20</v>
      </c>
      <c r="E231" s="155"/>
      <c r="F231" s="145">
        <f t="shared" si="7"/>
        <v>0</v>
      </c>
      <c r="G231" s="489"/>
      <c r="H231" s="146">
        <f t="shared" si="6"/>
        <v>0</v>
      </c>
      <c r="I231" s="147"/>
    </row>
    <row r="232" spans="1:9" ht="17.25" thickBot="1">
      <c r="A232" s="36">
        <v>225</v>
      </c>
      <c r="B232" s="37" t="s">
        <v>692</v>
      </c>
      <c r="C232" s="36" t="s">
        <v>125</v>
      </c>
      <c r="D232" s="75">
        <v>10</v>
      </c>
      <c r="E232" s="155"/>
      <c r="F232" s="145">
        <f t="shared" si="7"/>
        <v>0</v>
      </c>
      <c r="G232" s="489"/>
      <c r="H232" s="146">
        <f t="shared" si="6"/>
        <v>0</v>
      </c>
      <c r="I232" s="147"/>
    </row>
    <row r="233" spans="1:9" ht="17.25" thickBot="1">
      <c r="A233" s="36">
        <v>226</v>
      </c>
      <c r="B233" s="37" t="s">
        <v>796</v>
      </c>
      <c r="C233" s="36" t="s">
        <v>125</v>
      </c>
      <c r="D233" s="75">
        <v>10</v>
      </c>
      <c r="E233" s="155"/>
      <c r="F233" s="145">
        <f t="shared" si="7"/>
        <v>0</v>
      </c>
      <c r="G233" s="489"/>
      <c r="H233" s="146">
        <f t="shared" si="6"/>
        <v>0</v>
      </c>
      <c r="I233" s="147"/>
    </row>
    <row r="234" spans="1:9" ht="17.25" thickBot="1">
      <c r="A234" s="36">
        <v>227</v>
      </c>
      <c r="B234" s="37" t="s">
        <v>797</v>
      </c>
      <c r="C234" s="36" t="s">
        <v>125</v>
      </c>
      <c r="D234" s="75">
        <v>10</v>
      </c>
      <c r="E234" s="155"/>
      <c r="F234" s="145">
        <f t="shared" si="7"/>
        <v>0</v>
      </c>
      <c r="G234" s="489"/>
      <c r="H234" s="146">
        <f t="shared" si="6"/>
        <v>0</v>
      </c>
      <c r="I234" s="147"/>
    </row>
    <row r="235" spans="1:9" ht="17.25" thickBot="1">
      <c r="A235" s="36">
        <v>228</v>
      </c>
      <c r="B235" s="37" t="s">
        <v>798</v>
      </c>
      <c r="C235" s="36" t="s">
        <v>125</v>
      </c>
      <c r="D235" s="75">
        <v>30</v>
      </c>
      <c r="E235" s="155"/>
      <c r="F235" s="145">
        <f t="shared" si="7"/>
        <v>0</v>
      </c>
      <c r="G235" s="489"/>
      <c r="H235" s="146">
        <f t="shared" si="6"/>
        <v>0</v>
      </c>
      <c r="I235" s="147"/>
    </row>
    <row r="236" spans="1:9" ht="17.25" thickBot="1">
      <c r="A236" s="36">
        <v>229</v>
      </c>
      <c r="B236" s="37" t="s">
        <v>693</v>
      </c>
      <c r="C236" s="36" t="s">
        <v>155</v>
      </c>
      <c r="D236" s="75">
        <v>30</v>
      </c>
      <c r="E236" s="155"/>
      <c r="F236" s="145">
        <f t="shared" si="7"/>
        <v>0</v>
      </c>
      <c r="G236" s="489"/>
      <c r="H236" s="146">
        <f t="shared" si="6"/>
        <v>0</v>
      </c>
      <c r="I236" s="147"/>
    </row>
    <row r="237" spans="1:9" ht="17.25" thickBot="1">
      <c r="A237" s="36">
        <v>230</v>
      </c>
      <c r="B237" s="37" t="s">
        <v>659</v>
      </c>
      <c r="C237" s="36" t="s">
        <v>125</v>
      </c>
      <c r="D237" s="75">
        <v>20</v>
      </c>
      <c r="E237" s="155"/>
      <c r="F237" s="145">
        <f t="shared" si="7"/>
        <v>0</v>
      </c>
      <c r="G237" s="489"/>
      <c r="H237" s="146">
        <f t="shared" si="6"/>
        <v>0</v>
      </c>
      <c r="I237" s="147"/>
    </row>
    <row r="238" spans="1:9" ht="17.25" thickBot="1">
      <c r="A238" s="36">
        <v>231</v>
      </c>
      <c r="B238" s="37" t="s">
        <v>1207</v>
      </c>
      <c r="C238" s="36" t="s">
        <v>125</v>
      </c>
      <c r="D238" s="75">
        <v>30</v>
      </c>
      <c r="E238" s="155"/>
      <c r="F238" s="145">
        <f t="shared" si="7"/>
        <v>0</v>
      </c>
      <c r="G238" s="489"/>
      <c r="H238" s="146">
        <f t="shared" si="6"/>
        <v>0</v>
      </c>
      <c r="I238" s="147"/>
    </row>
    <row r="239" spans="1:9" ht="17.25" thickBot="1">
      <c r="A239" s="36">
        <v>232</v>
      </c>
      <c r="B239" s="37" t="s">
        <v>1208</v>
      </c>
      <c r="C239" s="36" t="s">
        <v>125</v>
      </c>
      <c r="D239" s="75">
        <v>30</v>
      </c>
      <c r="E239" s="155"/>
      <c r="F239" s="145">
        <f t="shared" si="7"/>
        <v>0</v>
      </c>
      <c r="G239" s="489"/>
      <c r="H239" s="146">
        <f t="shared" si="6"/>
        <v>0</v>
      </c>
      <c r="I239" s="147"/>
    </row>
    <row r="240" spans="1:9" ht="17.25" thickBot="1">
      <c r="A240" s="36">
        <v>233</v>
      </c>
      <c r="B240" s="37" t="s">
        <v>1209</v>
      </c>
      <c r="C240" s="36" t="s">
        <v>125</v>
      </c>
      <c r="D240" s="75">
        <v>50</v>
      </c>
      <c r="E240" s="155"/>
      <c r="F240" s="145">
        <f t="shared" si="7"/>
        <v>0</v>
      </c>
      <c r="G240" s="489"/>
      <c r="H240" s="146">
        <f t="shared" si="6"/>
        <v>0</v>
      </c>
      <c r="I240" s="147"/>
    </row>
    <row r="241" spans="1:9" ht="17.25" thickBot="1">
      <c r="A241" s="36">
        <v>234</v>
      </c>
      <c r="B241" s="37" t="s">
        <v>1336</v>
      </c>
      <c r="C241" s="36" t="s">
        <v>125</v>
      </c>
      <c r="D241" s="75">
        <v>10</v>
      </c>
      <c r="E241" s="393"/>
      <c r="F241" s="145">
        <f t="shared" si="7"/>
        <v>0</v>
      </c>
      <c r="G241" s="489"/>
      <c r="H241" s="146">
        <f t="shared" si="6"/>
        <v>0</v>
      </c>
      <c r="I241" s="147"/>
    </row>
    <row r="242" spans="1:9" ht="17.25" thickBot="1">
      <c r="A242" s="36">
        <v>235</v>
      </c>
      <c r="B242" s="37" t="s">
        <v>1385</v>
      </c>
      <c r="C242" s="36" t="s">
        <v>125</v>
      </c>
      <c r="D242" s="75">
        <v>10</v>
      </c>
      <c r="E242" s="393"/>
      <c r="F242" s="145">
        <f t="shared" si="7"/>
        <v>0</v>
      </c>
      <c r="G242" s="489"/>
      <c r="H242" s="146">
        <f t="shared" si="6"/>
        <v>0</v>
      </c>
      <c r="I242" s="147"/>
    </row>
    <row r="243" spans="1:9" ht="17.25" thickBot="1">
      <c r="A243" s="36">
        <v>236</v>
      </c>
      <c r="B243" s="37" t="s">
        <v>75</v>
      </c>
      <c r="C243" s="36" t="s">
        <v>280</v>
      </c>
      <c r="D243" s="75">
        <v>760</v>
      </c>
      <c r="E243" s="155"/>
      <c r="F243" s="145">
        <f t="shared" si="7"/>
        <v>0</v>
      </c>
      <c r="G243" s="489"/>
      <c r="H243" s="146">
        <f t="shared" si="6"/>
        <v>0</v>
      </c>
      <c r="I243" s="147"/>
    </row>
    <row r="244" spans="1:9" ht="17.25" thickBot="1">
      <c r="A244" s="36">
        <v>237</v>
      </c>
      <c r="B244" s="37" t="s">
        <v>76</v>
      </c>
      <c r="C244" s="36" t="s">
        <v>280</v>
      </c>
      <c r="D244" s="75">
        <v>100</v>
      </c>
      <c r="E244" s="155"/>
      <c r="F244" s="145">
        <f t="shared" si="7"/>
        <v>0</v>
      </c>
      <c r="G244" s="489"/>
      <c r="H244" s="146">
        <f t="shared" si="6"/>
        <v>0</v>
      </c>
      <c r="I244" s="147"/>
    </row>
    <row r="245" spans="1:9" ht="17.25" thickBot="1">
      <c r="A245" s="36">
        <v>238</v>
      </c>
      <c r="B245" s="37" t="s">
        <v>1343</v>
      </c>
      <c r="C245" s="36" t="s">
        <v>125</v>
      </c>
      <c r="D245" s="75">
        <v>50</v>
      </c>
      <c r="E245" s="155"/>
      <c r="F245" s="145">
        <f t="shared" si="7"/>
        <v>0</v>
      </c>
      <c r="G245" s="489"/>
      <c r="H245" s="146">
        <f t="shared" si="6"/>
        <v>0</v>
      </c>
      <c r="I245" s="147"/>
    </row>
    <row r="246" spans="1:9" ht="33.75" thickBot="1">
      <c r="A246" s="36">
        <v>239</v>
      </c>
      <c r="B246" s="66" t="s">
        <v>1173</v>
      </c>
      <c r="C246" s="36" t="s">
        <v>168</v>
      </c>
      <c r="D246" s="75">
        <v>550</v>
      </c>
      <c r="E246" s="155"/>
      <c r="F246" s="145">
        <f t="shared" si="7"/>
        <v>0</v>
      </c>
      <c r="G246" s="489"/>
      <c r="H246" s="239">
        <f t="shared" si="6"/>
        <v>0</v>
      </c>
      <c r="I246" s="147"/>
    </row>
    <row r="247" spans="1:9" ht="17.25" thickBot="1">
      <c r="A247" s="36">
        <v>240</v>
      </c>
      <c r="B247" s="66" t="s">
        <v>1463</v>
      </c>
      <c r="C247" s="36" t="s">
        <v>125</v>
      </c>
      <c r="D247" s="75">
        <v>120</v>
      </c>
      <c r="E247" s="155"/>
      <c r="F247" s="145">
        <f t="shared" si="7"/>
        <v>0</v>
      </c>
      <c r="G247" s="489"/>
      <c r="H247" s="490">
        <f t="shared" si="6"/>
        <v>0</v>
      </c>
      <c r="I247" s="300"/>
    </row>
    <row r="248" spans="1:8" ht="17.25" thickBot="1">
      <c r="A248" s="546" t="s">
        <v>1478</v>
      </c>
      <c r="B248" s="547"/>
      <c r="C248" s="547"/>
      <c r="D248" s="547"/>
      <c r="E248" s="548"/>
      <c r="F248" s="240">
        <f>SUM(F8:F247)</f>
        <v>0</v>
      </c>
      <c r="G248" s="167" t="s">
        <v>462</v>
      </c>
      <c r="H248" s="488">
        <f>SUM(H8:H247)</f>
        <v>0</v>
      </c>
    </row>
    <row r="249" spans="1:5" ht="16.5">
      <c r="A249" s="3"/>
      <c r="E249" s="17"/>
    </row>
    <row r="250" spans="1:9" ht="14.25">
      <c r="A250" s="549" t="s">
        <v>467</v>
      </c>
      <c r="B250" s="550"/>
      <c r="I250" s="12"/>
    </row>
    <row r="251" spans="1:8" ht="16.5">
      <c r="A251" s="156"/>
      <c r="B251" s="485"/>
      <c r="C251" s="157"/>
      <c r="D251" s="157"/>
      <c r="E251" s="157"/>
      <c r="F251" s="157"/>
      <c r="G251" s="157"/>
      <c r="H251" s="157"/>
    </row>
    <row r="252" spans="1:8" ht="16.5">
      <c r="A252" s="538" t="s">
        <v>733</v>
      </c>
      <c r="B252" s="538"/>
      <c r="C252" s="538"/>
      <c r="D252" s="538"/>
      <c r="E252" s="538"/>
      <c r="F252" s="538"/>
      <c r="G252" s="538"/>
      <c r="H252" s="538"/>
    </row>
    <row r="253" spans="1:8" ht="16.5">
      <c r="A253" s="538" t="s">
        <v>799</v>
      </c>
      <c r="B253" s="538"/>
      <c r="C253" s="538"/>
      <c r="D253" s="538"/>
      <c r="E253" s="538"/>
      <c r="F253" s="538"/>
      <c r="G253" s="538"/>
      <c r="H253" s="538"/>
    </row>
    <row r="254" spans="1:8" ht="16.5">
      <c r="A254" s="536"/>
      <c r="B254" s="536"/>
      <c r="C254" s="536"/>
      <c r="D254" s="536"/>
      <c r="E254" s="536"/>
      <c r="F254" s="536"/>
      <c r="G254" s="536"/>
      <c r="H254" s="536"/>
    </row>
    <row r="255" spans="1:8" ht="53.25" customHeight="1">
      <c r="A255" s="537" t="s">
        <v>742</v>
      </c>
      <c r="B255" s="537"/>
      <c r="C255" s="537"/>
      <c r="D255" s="537"/>
      <c r="E255" s="537"/>
      <c r="F255" s="537"/>
      <c r="G255" s="537"/>
      <c r="H255" s="537"/>
    </row>
    <row r="256" spans="1:8" ht="16.5">
      <c r="A256" s="536"/>
      <c r="B256" s="536"/>
      <c r="C256" s="536"/>
      <c r="D256" s="536"/>
      <c r="E256" s="536"/>
      <c r="F256" s="536"/>
      <c r="G256" s="536"/>
      <c r="H256" s="536"/>
    </row>
    <row r="257" spans="1:8" ht="16.5">
      <c r="A257" s="538" t="s">
        <v>740</v>
      </c>
      <c r="B257" s="538"/>
      <c r="C257" s="538"/>
      <c r="D257" s="538"/>
      <c r="E257" s="538"/>
      <c r="F257" s="538"/>
      <c r="G257" s="538"/>
      <c r="H257" s="538"/>
    </row>
    <row r="258" spans="1:8" ht="16.5">
      <c r="A258" s="538" t="s">
        <v>741</v>
      </c>
      <c r="B258" s="538"/>
      <c r="C258" s="538"/>
      <c r="D258" s="538"/>
      <c r="E258" s="538"/>
      <c r="F258" s="538"/>
      <c r="G258" s="538"/>
      <c r="H258" s="538"/>
    </row>
    <row r="259" spans="1:8" ht="16.5">
      <c r="A259" s="538"/>
      <c r="B259" s="538"/>
      <c r="C259" s="538"/>
      <c r="D259" s="538"/>
      <c r="E259" s="538"/>
      <c r="F259" s="538"/>
      <c r="G259" s="538"/>
      <c r="H259" s="538"/>
    </row>
    <row r="260" spans="1:11" ht="16.5">
      <c r="A260" s="539"/>
      <c r="B260" s="539"/>
      <c r="C260" s="539"/>
      <c r="D260" s="539"/>
      <c r="E260" s="539"/>
      <c r="F260" s="539"/>
      <c r="G260" s="539"/>
      <c r="H260" s="539"/>
      <c r="I260" s="19"/>
      <c r="J260" s="19"/>
      <c r="K260" s="19"/>
    </row>
    <row r="261" spans="1:11" ht="16.5">
      <c r="A261" s="538" t="s">
        <v>739</v>
      </c>
      <c r="B261" s="538"/>
      <c r="C261" s="538"/>
      <c r="D261" s="538"/>
      <c r="E261" s="538"/>
      <c r="F261" s="538"/>
      <c r="G261" s="538"/>
      <c r="H261" s="538"/>
      <c r="I261" s="19"/>
      <c r="J261" s="19"/>
      <c r="K261" s="19"/>
    </row>
    <row r="262" spans="1:11" ht="16.5">
      <c r="A262" s="538" t="s">
        <v>1223</v>
      </c>
      <c r="B262" s="538"/>
      <c r="C262" s="538"/>
      <c r="D262" s="538"/>
      <c r="E262" s="538"/>
      <c r="F262" s="538"/>
      <c r="G262" s="538"/>
      <c r="H262" s="538"/>
      <c r="I262" s="19"/>
      <c r="J262" s="19"/>
      <c r="K262" s="19"/>
    </row>
    <row r="263" spans="1:11" ht="16.5">
      <c r="A263" s="538" t="s">
        <v>743</v>
      </c>
      <c r="B263" s="538"/>
      <c r="C263" s="538"/>
      <c r="D263" s="538"/>
      <c r="E263" s="538"/>
      <c r="F263" s="538"/>
      <c r="G263" s="538"/>
      <c r="H263" s="538"/>
      <c r="I263" s="19"/>
      <c r="J263" s="19"/>
      <c r="K263" s="19"/>
    </row>
    <row r="264" spans="1:11" ht="16.5">
      <c r="A264" s="538" t="s">
        <v>744</v>
      </c>
      <c r="B264" s="538"/>
      <c r="C264" s="538"/>
      <c r="D264" s="538"/>
      <c r="E264" s="538"/>
      <c r="F264" s="538"/>
      <c r="G264" s="538"/>
      <c r="H264" s="538"/>
      <c r="I264" s="19"/>
      <c r="J264" s="19"/>
      <c r="K264" s="19"/>
    </row>
    <row r="265" spans="1:11" ht="16.5">
      <c r="A265" s="538" t="s">
        <v>745</v>
      </c>
      <c r="B265" s="538"/>
      <c r="C265" s="538"/>
      <c r="D265" s="538"/>
      <c r="E265" s="538"/>
      <c r="F265" s="538"/>
      <c r="G265" s="538"/>
      <c r="H265" s="538"/>
      <c r="I265" s="19"/>
      <c r="J265" s="19"/>
      <c r="K265" s="19"/>
    </row>
    <row r="266" spans="1:11" ht="16.5">
      <c r="A266" s="538"/>
      <c r="B266" s="538"/>
      <c r="C266" s="538"/>
      <c r="D266" s="538"/>
      <c r="E266" s="538"/>
      <c r="F266" s="538"/>
      <c r="G266" s="538"/>
      <c r="H266" s="538"/>
      <c r="I266" s="19"/>
      <c r="J266" s="19"/>
      <c r="K266" s="19"/>
    </row>
    <row r="267" spans="1:11" ht="16.5">
      <c r="A267" s="538" t="s">
        <v>922</v>
      </c>
      <c r="B267" s="538"/>
      <c r="C267" s="538"/>
      <c r="D267" s="538"/>
      <c r="E267" s="538"/>
      <c r="F267" s="538"/>
      <c r="G267" s="538"/>
      <c r="H267" s="538"/>
      <c r="I267" s="19"/>
      <c r="J267" s="19"/>
      <c r="K267" s="19"/>
    </row>
    <row r="268" spans="1:8" ht="16.5">
      <c r="A268" s="537" t="s">
        <v>746</v>
      </c>
      <c r="B268" s="537"/>
      <c r="C268" s="537"/>
      <c r="D268" s="537"/>
      <c r="E268" s="537"/>
      <c r="F268" s="537"/>
      <c r="G268" s="537"/>
      <c r="H268" s="537"/>
    </row>
    <row r="269" spans="1:8" ht="16.5">
      <c r="A269" s="538" t="s">
        <v>747</v>
      </c>
      <c r="B269" s="538"/>
      <c r="C269" s="538"/>
      <c r="D269" s="538"/>
      <c r="E269" s="538"/>
      <c r="F269" s="538"/>
      <c r="G269" s="538"/>
      <c r="H269" s="538"/>
    </row>
    <row r="270" spans="1:8" ht="16.5">
      <c r="A270" s="538" t="s">
        <v>748</v>
      </c>
      <c r="B270" s="538"/>
      <c r="C270" s="538"/>
      <c r="D270" s="538"/>
      <c r="E270" s="538"/>
      <c r="F270" s="538"/>
      <c r="G270" s="538"/>
      <c r="H270" s="538"/>
    </row>
    <row r="271" spans="1:8" ht="16.5">
      <c r="A271" s="536"/>
      <c r="B271" s="536"/>
      <c r="C271" s="536"/>
      <c r="D271" s="536"/>
      <c r="E271" s="536"/>
      <c r="F271" s="536"/>
      <c r="G271" s="536"/>
      <c r="H271" s="536"/>
    </row>
    <row r="272" spans="1:8" ht="16.5">
      <c r="A272" s="544" t="s">
        <v>736</v>
      </c>
      <c r="B272" s="544"/>
      <c r="C272" s="544"/>
      <c r="D272" s="544"/>
      <c r="E272" s="544"/>
      <c r="F272" s="544"/>
      <c r="G272" s="544"/>
      <c r="H272" s="544"/>
    </row>
    <row r="273" spans="1:8" ht="20.25" customHeight="1">
      <c r="A273" s="542" t="s">
        <v>749</v>
      </c>
      <c r="B273" s="542"/>
      <c r="C273" s="542"/>
      <c r="D273" s="542"/>
      <c r="E273" s="542"/>
      <c r="F273" s="542"/>
      <c r="G273" s="542"/>
      <c r="H273" s="542"/>
    </row>
    <row r="274" spans="1:8" ht="16.5">
      <c r="A274" s="544" t="s">
        <v>750</v>
      </c>
      <c r="B274" s="544"/>
      <c r="C274" s="544"/>
      <c r="D274" s="544"/>
      <c r="E274" s="544"/>
      <c r="F274" s="544"/>
      <c r="G274" s="544"/>
      <c r="H274" s="544"/>
    </row>
    <row r="275" spans="1:8" ht="73.5" customHeight="1">
      <c r="A275" s="541"/>
      <c r="B275" s="541"/>
      <c r="C275" s="541"/>
      <c r="D275" s="541"/>
      <c r="E275" s="541"/>
      <c r="F275" s="541"/>
      <c r="G275" s="541"/>
      <c r="H275" s="289"/>
    </row>
    <row r="276" spans="1:8" ht="16.5">
      <c r="A276" s="543"/>
      <c r="B276" s="543"/>
      <c r="C276" s="543"/>
      <c r="D276" s="543"/>
      <c r="E276" s="543"/>
      <c r="F276" s="543"/>
      <c r="G276" s="543"/>
      <c r="H276" s="543"/>
    </row>
    <row r="277" spans="1:8" ht="35.25" customHeight="1">
      <c r="A277" s="542"/>
      <c r="B277" s="542"/>
      <c r="C277" s="542"/>
      <c r="D277" s="542"/>
      <c r="E277" s="542"/>
      <c r="F277" s="542"/>
      <c r="G277" s="542"/>
      <c r="H277" s="542"/>
    </row>
    <row r="278" spans="1:7" ht="16.5">
      <c r="A278" s="536"/>
      <c r="B278" s="536"/>
      <c r="C278" s="536"/>
      <c r="D278" s="536"/>
      <c r="E278" s="536"/>
      <c r="F278" s="536"/>
      <c r="G278" s="536"/>
    </row>
    <row r="279" spans="1:7" ht="16.5">
      <c r="A279" s="536"/>
      <c r="B279" s="536"/>
      <c r="C279" s="536"/>
      <c r="D279" s="536"/>
      <c r="E279" s="536"/>
      <c r="F279" s="160"/>
      <c r="G279" s="160"/>
    </row>
    <row r="280" spans="1:8" ht="16.5">
      <c r="A280" s="540"/>
      <c r="B280" s="540"/>
      <c r="C280" s="540"/>
      <c r="D280" s="540"/>
      <c r="E280" s="540"/>
      <c r="F280" s="540"/>
      <c r="G280" s="540"/>
      <c r="H280" s="540"/>
    </row>
    <row r="281" spans="1:8" ht="16.5">
      <c r="A281" s="540"/>
      <c r="B281" s="540"/>
      <c r="C281" s="540"/>
      <c r="D281" s="540"/>
      <c r="E281" s="540"/>
      <c r="F281" s="540"/>
      <c r="G281" s="540"/>
      <c r="H281" s="540"/>
    </row>
    <row r="282" spans="1:8" ht="72" customHeight="1">
      <c r="A282" s="161"/>
      <c r="B282" s="478"/>
      <c r="C282" s="161"/>
      <c r="D282" s="161"/>
      <c r="E282" s="161"/>
      <c r="F282" s="161"/>
      <c r="G282" s="161"/>
      <c r="H282" s="161"/>
    </row>
    <row r="283" ht="12.75">
      <c r="B283" s="486"/>
    </row>
    <row r="284" spans="2:4" ht="12.75">
      <c r="B284" s="487"/>
      <c r="C284" s="149"/>
      <c r="D284" s="149"/>
    </row>
    <row r="285" spans="2:4" ht="12.75">
      <c r="B285" s="487"/>
      <c r="C285" s="149"/>
      <c r="D285" s="149"/>
    </row>
  </sheetData>
  <sheetProtection/>
  <mergeCells count="42">
    <mergeCell ref="A265:H265"/>
    <mergeCell ref="A266:H266"/>
    <mergeCell ref="E4:E6"/>
    <mergeCell ref="F4:F6"/>
    <mergeCell ref="G4:G6"/>
    <mergeCell ref="A269:H269"/>
    <mergeCell ref="A271:H271"/>
    <mergeCell ref="H4:H6"/>
    <mergeCell ref="A253:H253"/>
    <mergeCell ref="A256:H256"/>
    <mergeCell ref="A257:H257"/>
    <mergeCell ref="A267:H267"/>
    <mergeCell ref="I4:I6"/>
    <mergeCell ref="A248:E248"/>
    <mergeCell ref="A250:B250"/>
    <mergeCell ref="A262:H262"/>
    <mergeCell ref="A2:C2"/>
    <mergeCell ref="A4:A6"/>
    <mergeCell ref="B4:B6"/>
    <mergeCell ref="C4:C6"/>
    <mergeCell ref="D4:D6"/>
    <mergeCell ref="A252:H252"/>
    <mergeCell ref="A280:H280"/>
    <mergeCell ref="A281:H281"/>
    <mergeCell ref="A275:G275"/>
    <mergeCell ref="A278:G278"/>
    <mergeCell ref="A270:H270"/>
    <mergeCell ref="A273:H273"/>
    <mergeCell ref="A276:H276"/>
    <mergeCell ref="A274:H274"/>
    <mergeCell ref="A277:H277"/>
    <mergeCell ref="A272:H272"/>
    <mergeCell ref="A254:H254"/>
    <mergeCell ref="A268:H268"/>
    <mergeCell ref="A279:E279"/>
    <mergeCell ref="A259:H259"/>
    <mergeCell ref="A258:H258"/>
    <mergeCell ref="A260:H260"/>
    <mergeCell ref="A261:H261"/>
    <mergeCell ref="A255:H255"/>
    <mergeCell ref="A263:H263"/>
    <mergeCell ref="A264:H264"/>
  </mergeCells>
  <printOptions/>
  <pageMargins left="0.25" right="0.25" top="0.75" bottom="0.75" header="0.3" footer="0.3"/>
  <pageSetup horizontalDpi="600" verticalDpi="600" orientation="landscape" paperSize="9" scale="89" r:id="rId1"/>
  <rowBreaks count="1" manualBreakCount="1">
    <brk id="22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="90" zoomScaleSheetLayoutView="90" zoomScalePageLayoutView="0" workbookViewId="0" topLeftCell="A64">
      <selection activeCell="M20" sqref="M20"/>
    </sheetView>
  </sheetViews>
  <sheetFormatPr defaultColWidth="9.140625" defaultRowHeight="12.75"/>
  <cols>
    <col min="1" max="1" width="6.421875" style="6" customWidth="1"/>
    <col min="2" max="2" width="46.00390625" style="35" customWidth="1"/>
    <col min="3" max="3" width="9.140625" style="6" customWidth="1"/>
    <col min="4" max="4" width="9.28125" style="6" bestFit="1" customWidth="1"/>
    <col min="5" max="5" width="12.00390625" style="6" customWidth="1"/>
    <col min="6" max="6" width="13.8515625" style="6" customWidth="1"/>
    <col min="7" max="7" width="9.28125" style="6" bestFit="1" customWidth="1"/>
    <col min="8" max="8" width="14.57421875" style="6" customWidth="1"/>
    <col min="9" max="9" width="31.421875" style="6" customWidth="1"/>
    <col min="10" max="16384" width="9.140625" style="6" customWidth="1"/>
  </cols>
  <sheetData>
    <row r="1" spans="1:9" ht="16.5">
      <c r="A1" s="11"/>
      <c r="H1" s="563" t="s">
        <v>1496</v>
      </c>
      <c r="I1" s="563"/>
    </row>
    <row r="2" spans="1:2" s="96" customFormat="1" ht="15.75">
      <c r="A2" s="291" t="s">
        <v>827</v>
      </c>
      <c r="B2" s="402"/>
    </row>
    <row r="3" ht="17.25" thickBot="1"/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53">
        <v>1</v>
      </c>
      <c r="B6" s="69" t="s">
        <v>980</v>
      </c>
      <c r="C6" s="53" t="s">
        <v>155</v>
      </c>
      <c r="D6" s="53">
        <v>20</v>
      </c>
      <c r="E6" s="136"/>
      <c r="F6" s="136">
        <f aca="true" t="shared" si="0" ref="F6:F69">D6*E6</f>
        <v>0</v>
      </c>
      <c r="G6" s="68"/>
      <c r="H6" s="257">
        <f aca="true" t="shared" si="1" ref="H6:H69">(F6*G6)+F6</f>
        <v>0</v>
      </c>
      <c r="I6" s="70"/>
    </row>
    <row r="7" spans="1:9" ht="17.25" thickBot="1">
      <c r="A7" s="53">
        <v>2</v>
      </c>
      <c r="B7" s="69" t="s">
        <v>1176</v>
      </c>
      <c r="C7" s="53" t="s">
        <v>125</v>
      </c>
      <c r="D7" s="53">
        <v>350</v>
      </c>
      <c r="E7" s="136"/>
      <c r="F7" s="136">
        <f t="shared" si="0"/>
        <v>0</v>
      </c>
      <c r="G7" s="68"/>
      <c r="H7" s="257">
        <f t="shared" si="1"/>
        <v>0</v>
      </c>
      <c r="I7" s="70"/>
    </row>
    <row r="8" spans="1:9" ht="17.25" thickBot="1">
      <c r="A8" s="53">
        <v>3</v>
      </c>
      <c r="B8" s="69" t="s">
        <v>981</v>
      </c>
      <c r="C8" s="53" t="s">
        <v>155</v>
      </c>
      <c r="D8" s="53">
        <v>200</v>
      </c>
      <c r="E8" s="136"/>
      <c r="F8" s="136">
        <f t="shared" si="0"/>
        <v>0</v>
      </c>
      <c r="G8" s="68"/>
      <c r="H8" s="257">
        <f t="shared" si="1"/>
        <v>0</v>
      </c>
      <c r="I8" s="70"/>
    </row>
    <row r="9" spans="1:9" ht="17.25" thickBot="1">
      <c r="A9" s="53">
        <v>4</v>
      </c>
      <c r="B9" s="69" t="s">
        <v>33</v>
      </c>
      <c r="C9" s="53" t="s">
        <v>125</v>
      </c>
      <c r="D9" s="53">
        <v>80</v>
      </c>
      <c r="E9" s="136"/>
      <c r="F9" s="136">
        <f t="shared" si="0"/>
        <v>0</v>
      </c>
      <c r="G9" s="68"/>
      <c r="H9" s="257">
        <f t="shared" si="1"/>
        <v>0</v>
      </c>
      <c r="I9" s="70"/>
    </row>
    <row r="10" spans="1:9" ht="17.25" thickBot="1">
      <c r="A10" s="53">
        <v>5</v>
      </c>
      <c r="B10" s="69" t="s">
        <v>763</v>
      </c>
      <c r="C10" s="53" t="s">
        <v>155</v>
      </c>
      <c r="D10" s="53">
        <v>200</v>
      </c>
      <c r="E10" s="136"/>
      <c r="F10" s="136">
        <f t="shared" si="0"/>
        <v>0</v>
      </c>
      <c r="G10" s="68"/>
      <c r="H10" s="257">
        <f t="shared" si="1"/>
        <v>0</v>
      </c>
      <c r="I10" s="70"/>
    </row>
    <row r="11" spans="1:9" ht="17.25" thickBot="1">
      <c r="A11" s="53">
        <v>6</v>
      </c>
      <c r="B11" s="69" t="s">
        <v>764</v>
      </c>
      <c r="C11" s="53" t="s">
        <v>155</v>
      </c>
      <c r="D11" s="53">
        <v>120</v>
      </c>
      <c r="E11" s="136"/>
      <c r="F11" s="136">
        <f t="shared" si="0"/>
        <v>0</v>
      </c>
      <c r="G11" s="68"/>
      <c r="H11" s="257">
        <f t="shared" si="1"/>
        <v>0</v>
      </c>
      <c r="I11" s="70"/>
    </row>
    <row r="12" spans="1:9" ht="17.25" thickBot="1">
      <c r="A12" s="53">
        <v>7</v>
      </c>
      <c r="B12" s="69" t="s">
        <v>34</v>
      </c>
      <c r="C12" s="53" t="s">
        <v>125</v>
      </c>
      <c r="D12" s="53">
        <v>200</v>
      </c>
      <c r="E12" s="136"/>
      <c r="F12" s="136">
        <f t="shared" si="0"/>
        <v>0</v>
      </c>
      <c r="G12" s="68"/>
      <c r="H12" s="257">
        <f t="shared" si="1"/>
        <v>0</v>
      </c>
      <c r="I12" s="70"/>
    </row>
    <row r="13" spans="1:9" ht="17.25" thickBot="1">
      <c r="A13" s="53">
        <v>8</v>
      </c>
      <c r="B13" s="69" t="s">
        <v>1158</v>
      </c>
      <c r="C13" s="53" t="s">
        <v>125</v>
      </c>
      <c r="D13" s="53">
        <v>80</v>
      </c>
      <c r="E13" s="136"/>
      <c r="F13" s="136">
        <f t="shared" si="0"/>
        <v>0</v>
      </c>
      <c r="G13" s="68"/>
      <c r="H13" s="257">
        <f t="shared" si="1"/>
        <v>0</v>
      </c>
      <c r="I13" s="70"/>
    </row>
    <row r="14" spans="1:9" ht="17.25" thickBot="1">
      <c r="A14" s="53">
        <v>9</v>
      </c>
      <c r="B14" s="69" t="s">
        <v>35</v>
      </c>
      <c r="C14" s="53" t="s">
        <v>125</v>
      </c>
      <c r="D14" s="53">
        <v>150</v>
      </c>
      <c r="E14" s="136"/>
      <c r="F14" s="136">
        <f t="shared" si="0"/>
        <v>0</v>
      </c>
      <c r="G14" s="68"/>
      <c r="H14" s="257">
        <f t="shared" si="1"/>
        <v>0</v>
      </c>
      <c r="I14" s="70"/>
    </row>
    <row r="15" spans="1:9" ht="17.25" thickBot="1">
      <c r="A15" s="53">
        <v>10</v>
      </c>
      <c r="B15" s="69" t="s">
        <v>36</v>
      </c>
      <c r="C15" s="53" t="s">
        <v>125</v>
      </c>
      <c r="D15" s="53">
        <v>280</v>
      </c>
      <c r="E15" s="136"/>
      <c r="F15" s="136">
        <f t="shared" si="0"/>
        <v>0</v>
      </c>
      <c r="G15" s="68"/>
      <c r="H15" s="257">
        <f t="shared" si="1"/>
        <v>0</v>
      </c>
      <c r="I15" s="70"/>
    </row>
    <row r="16" spans="1:9" ht="17.25" thickBot="1">
      <c r="A16" s="53">
        <v>11</v>
      </c>
      <c r="B16" s="69" t="s">
        <v>43</v>
      </c>
      <c r="C16" s="53" t="s">
        <v>125</v>
      </c>
      <c r="D16" s="53">
        <v>70</v>
      </c>
      <c r="E16" s="136"/>
      <c r="F16" s="136">
        <f t="shared" si="0"/>
        <v>0</v>
      </c>
      <c r="G16" s="68"/>
      <c r="H16" s="257">
        <f t="shared" si="1"/>
        <v>0</v>
      </c>
      <c r="I16" s="70"/>
    </row>
    <row r="17" spans="1:9" ht="17.25" thickBot="1">
      <c r="A17" s="53">
        <v>12</v>
      </c>
      <c r="B17" s="69" t="s">
        <v>765</v>
      </c>
      <c r="C17" s="53" t="s">
        <v>155</v>
      </c>
      <c r="D17" s="53">
        <v>70</v>
      </c>
      <c r="E17" s="136"/>
      <c r="F17" s="136">
        <f t="shared" si="0"/>
        <v>0</v>
      </c>
      <c r="G17" s="68"/>
      <c r="H17" s="257">
        <f t="shared" si="1"/>
        <v>0</v>
      </c>
      <c r="I17" s="70"/>
    </row>
    <row r="18" spans="1:9" ht="17.25" thickBot="1">
      <c r="A18" s="53">
        <v>13</v>
      </c>
      <c r="B18" s="69" t="s">
        <v>1175</v>
      </c>
      <c r="C18" s="53" t="s">
        <v>125</v>
      </c>
      <c r="D18" s="53">
        <v>15</v>
      </c>
      <c r="E18" s="136"/>
      <c r="F18" s="136">
        <f t="shared" si="0"/>
        <v>0</v>
      </c>
      <c r="G18" s="68"/>
      <c r="H18" s="257">
        <f t="shared" si="1"/>
        <v>0</v>
      </c>
      <c r="I18" s="70"/>
    </row>
    <row r="19" spans="1:9" ht="17.25" thickBot="1">
      <c r="A19" s="53">
        <v>14</v>
      </c>
      <c r="B19" s="69" t="s">
        <v>491</v>
      </c>
      <c r="C19" s="53" t="s">
        <v>125</v>
      </c>
      <c r="D19" s="53">
        <v>60</v>
      </c>
      <c r="E19" s="136"/>
      <c r="F19" s="136">
        <f t="shared" si="0"/>
        <v>0</v>
      </c>
      <c r="G19" s="68"/>
      <c r="H19" s="257">
        <f t="shared" si="1"/>
        <v>0</v>
      </c>
      <c r="I19" s="70"/>
    </row>
    <row r="20" spans="1:9" ht="17.25" thickBot="1">
      <c r="A20" s="53">
        <v>15</v>
      </c>
      <c r="B20" s="69" t="s">
        <v>45</v>
      </c>
      <c r="C20" s="53" t="s">
        <v>155</v>
      </c>
      <c r="D20" s="53">
        <v>50</v>
      </c>
      <c r="E20" s="136"/>
      <c r="F20" s="136">
        <f t="shared" si="0"/>
        <v>0</v>
      </c>
      <c r="G20" s="68"/>
      <c r="H20" s="257">
        <f t="shared" si="1"/>
        <v>0</v>
      </c>
      <c r="I20" s="70"/>
    </row>
    <row r="21" spans="1:9" ht="17.25" thickBot="1">
      <c r="A21" s="53">
        <v>16</v>
      </c>
      <c r="B21" s="69" t="s">
        <v>982</v>
      </c>
      <c r="C21" s="53" t="s">
        <v>155</v>
      </c>
      <c r="D21" s="53">
        <v>50</v>
      </c>
      <c r="E21" s="136"/>
      <c r="F21" s="136">
        <f t="shared" si="0"/>
        <v>0</v>
      </c>
      <c r="G21" s="68"/>
      <c r="H21" s="257">
        <f t="shared" si="1"/>
        <v>0</v>
      </c>
      <c r="I21" s="70"/>
    </row>
    <row r="22" spans="1:9" ht="17.25" thickBot="1">
      <c r="A22" s="53">
        <v>17</v>
      </c>
      <c r="B22" s="69" t="s">
        <v>1159</v>
      </c>
      <c r="C22" s="53" t="s">
        <v>125</v>
      </c>
      <c r="D22" s="53">
        <v>20</v>
      </c>
      <c r="E22" s="136"/>
      <c r="F22" s="136">
        <f t="shared" si="0"/>
        <v>0</v>
      </c>
      <c r="G22" s="68"/>
      <c r="H22" s="257">
        <f t="shared" si="1"/>
        <v>0</v>
      </c>
      <c r="I22" s="70"/>
    </row>
    <row r="23" spans="1:9" ht="17.25" thickBot="1">
      <c r="A23" s="53">
        <v>18</v>
      </c>
      <c r="B23" s="69" t="s">
        <v>983</v>
      </c>
      <c r="C23" s="53" t="s">
        <v>155</v>
      </c>
      <c r="D23" s="53">
        <v>150</v>
      </c>
      <c r="E23" s="136"/>
      <c r="F23" s="136">
        <f t="shared" si="0"/>
        <v>0</v>
      </c>
      <c r="G23" s="68"/>
      <c r="H23" s="257">
        <f t="shared" si="1"/>
        <v>0</v>
      </c>
      <c r="I23" s="70"/>
    </row>
    <row r="24" spans="1:9" ht="17.25" thickBot="1">
      <c r="A24" s="53">
        <v>19</v>
      </c>
      <c r="B24" s="69" t="s">
        <v>984</v>
      </c>
      <c r="C24" s="53" t="s">
        <v>155</v>
      </c>
      <c r="D24" s="53">
        <v>850</v>
      </c>
      <c r="E24" s="136"/>
      <c r="F24" s="136">
        <f t="shared" si="0"/>
        <v>0</v>
      </c>
      <c r="G24" s="68"/>
      <c r="H24" s="257">
        <f t="shared" si="1"/>
        <v>0</v>
      </c>
      <c r="I24" s="70"/>
    </row>
    <row r="25" spans="1:9" ht="17.25" thickBot="1">
      <c r="A25" s="53">
        <v>20</v>
      </c>
      <c r="B25" s="69" t="s">
        <v>46</v>
      </c>
      <c r="C25" s="53" t="s">
        <v>155</v>
      </c>
      <c r="D25" s="53">
        <v>150</v>
      </c>
      <c r="E25" s="136"/>
      <c r="F25" s="136">
        <f t="shared" si="0"/>
        <v>0</v>
      </c>
      <c r="G25" s="68"/>
      <c r="H25" s="257">
        <f t="shared" si="1"/>
        <v>0</v>
      </c>
      <c r="I25" s="70"/>
    </row>
    <row r="26" spans="1:9" ht="17.25" thickBot="1">
      <c r="A26" s="53">
        <v>21</v>
      </c>
      <c r="B26" s="69" t="s">
        <v>325</v>
      </c>
      <c r="C26" s="53" t="s">
        <v>125</v>
      </c>
      <c r="D26" s="53">
        <v>15</v>
      </c>
      <c r="E26" s="136"/>
      <c r="F26" s="136">
        <f t="shared" si="0"/>
        <v>0</v>
      </c>
      <c r="G26" s="68"/>
      <c r="H26" s="257">
        <f t="shared" si="1"/>
        <v>0</v>
      </c>
      <c r="I26" s="70"/>
    </row>
    <row r="27" spans="1:9" ht="17.25" thickBot="1">
      <c r="A27" s="53">
        <v>22</v>
      </c>
      <c r="B27" s="69" t="s">
        <v>1160</v>
      </c>
      <c r="C27" s="53" t="s">
        <v>155</v>
      </c>
      <c r="D27" s="53">
        <v>180</v>
      </c>
      <c r="E27" s="136"/>
      <c r="F27" s="136">
        <f t="shared" si="0"/>
        <v>0</v>
      </c>
      <c r="G27" s="68"/>
      <c r="H27" s="257">
        <f t="shared" si="1"/>
        <v>0</v>
      </c>
      <c r="I27" s="70"/>
    </row>
    <row r="28" spans="1:9" ht="17.25" thickBot="1">
      <c r="A28" s="53">
        <v>23</v>
      </c>
      <c r="B28" s="69" t="s">
        <v>536</v>
      </c>
      <c r="C28" s="53" t="s">
        <v>125</v>
      </c>
      <c r="D28" s="53">
        <v>30</v>
      </c>
      <c r="E28" s="136"/>
      <c r="F28" s="136">
        <f t="shared" si="0"/>
        <v>0</v>
      </c>
      <c r="G28" s="68"/>
      <c r="H28" s="257">
        <f t="shared" si="1"/>
        <v>0</v>
      </c>
      <c r="I28" s="70"/>
    </row>
    <row r="29" spans="1:9" ht="17.25" thickBot="1">
      <c r="A29" s="53">
        <v>24</v>
      </c>
      <c r="B29" s="69" t="s">
        <v>538</v>
      </c>
      <c r="C29" s="53" t="s">
        <v>125</v>
      </c>
      <c r="D29" s="53">
        <v>20</v>
      </c>
      <c r="E29" s="136"/>
      <c r="F29" s="136">
        <f t="shared" si="0"/>
        <v>0</v>
      </c>
      <c r="G29" s="68"/>
      <c r="H29" s="257">
        <f t="shared" si="1"/>
        <v>0</v>
      </c>
      <c r="I29" s="70"/>
    </row>
    <row r="30" spans="1:9" ht="17.25" thickBot="1">
      <c r="A30" s="53">
        <v>25</v>
      </c>
      <c r="B30" s="69" t="s">
        <v>537</v>
      </c>
      <c r="C30" s="53" t="s">
        <v>125</v>
      </c>
      <c r="D30" s="53">
        <v>20</v>
      </c>
      <c r="E30" s="136"/>
      <c r="F30" s="136">
        <f t="shared" si="0"/>
        <v>0</v>
      </c>
      <c r="G30" s="68"/>
      <c r="H30" s="257">
        <f t="shared" si="1"/>
        <v>0</v>
      </c>
      <c r="I30" s="70"/>
    </row>
    <row r="31" spans="1:9" ht="17.25" thickBot="1">
      <c r="A31" s="53">
        <v>26</v>
      </c>
      <c r="B31" s="69" t="s">
        <v>47</v>
      </c>
      <c r="C31" s="53" t="s">
        <v>155</v>
      </c>
      <c r="D31" s="53">
        <v>50</v>
      </c>
      <c r="E31" s="136"/>
      <c r="F31" s="136">
        <f t="shared" si="0"/>
        <v>0</v>
      </c>
      <c r="G31" s="68"/>
      <c r="H31" s="257">
        <f t="shared" si="1"/>
        <v>0</v>
      </c>
      <c r="I31" s="70"/>
    </row>
    <row r="32" spans="1:9" ht="17.25" thickBot="1">
      <c r="A32" s="53">
        <v>27</v>
      </c>
      <c r="B32" s="69" t="s">
        <v>48</v>
      </c>
      <c r="C32" s="53" t="s">
        <v>125</v>
      </c>
      <c r="D32" s="53">
        <v>320</v>
      </c>
      <c r="E32" s="136"/>
      <c r="F32" s="136">
        <f t="shared" si="0"/>
        <v>0</v>
      </c>
      <c r="G32" s="68"/>
      <c r="H32" s="257">
        <f t="shared" si="1"/>
        <v>0</v>
      </c>
      <c r="I32" s="70"/>
    </row>
    <row r="33" spans="1:9" ht="17.25" thickBot="1">
      <c r="A33" s="53">
        <v>28</v>
      </c>
      <c r="B33" s="69" t="s">
        <v>326</v>
      </c>
      <c r="C33" s="53" t="s">
        <v>125</v>
      </c>
      <c r="D33" s="53">
        <v>7</v>
      </c>
      <c r="E33" s="136"/>
      <c r="F33" s="136">
        <f t="shared" si="0"/>
        <v>0</v>
      </c>
      <c r="G33" s="68"/>
      <c r="H33" s="257">
        <f t="shared" si="1"/>
        <v>0</v>
      </c>
      <c r="I33" s="70"/>
    </row>
    <row r="34" spans="1:9" ht="17.25" thickBot="1">
      <c r="A34" s="53">
        <v>29</v>
      </c>
      <c r="B34" s="69" t="s">
        <v>985</v>
      </c>
      <c r="C34" s="53" t="s">
        <v>125</v>
      </c>
      <c r="D34" s="53">
        <v>10</v>
      </c>
      <c r="E34" s="136"/>
      <c r="F34" s="136">
        <f t="shared" si="0"/>
        <v>0</v>
      </c>
      <c r="G34" s="68"/>
      <c r="H34" s="257">
        <f t="shared" si="1"/>
        <v>0</v>
      </c>
      <c r="I34" s="70"/>
    </row>
    <row r="35" spans="1:9" ht="17.25" thickBot="1">
      <c r="A35" s="53">
        <v>30</v>
      </c>
      <c r="B35" s="69" t="s">
        <v>571</v>
      </c>
      <c r="C35" s="53" t="s">
        <v>125</v>
      </c>
      <c r="D35" s="53">
        <v>40</v>
      </c>
      <c r="E35" s="136"/>
      <c r="F35" s="136">
        <f t="shared" si="0"/>
        <v>0</v>
      </c>
      <c r="G35" s="68"/>
      <c r="H35" s="257">
        <f t="shared" si="1"/>
        <v>0</v>
      </c>
      <c r="I35" s="70"/>
    </row>
    <row r="36" spans="1:9" ht="17.25" thickBot="1">
      <c r="A36" s="203">
        <v>31</v>
      </c>
      <c r="B36" s="207" t="s">
        <v>1151</v>
      </c>
      <c r="C36" s="203" t="s">
        <v>125</v>
      </c>
      <c r="D36" s="203">
        <v>10</v>
      </c>
      <c r="E36" s="205"/>
      <c r="F36" s="136">
        <f t="shared" si="0"/>
        <v>0</v>
      </c>
      <c r="G36" s="206"/>
      <c r="H36" s="257">
        <f t="shared" si="1"/>
        <v>0</v>
      </c>
      <c r="I36" s="70"/>
    </row>
    <row r="37" spans="1:9" ht="17.25" thickBot="1">
      <c r="A37" s="203">
        <v>32</v>
      </c>
      <c r="B37" s="207" t="s">
        <v>1150</v>
      </c>
      <c r="C37" s="203" t="s">
        <v>125</v>
      </c>
      <c r="D37" s="203">
        <v>50</v>
      </c>
      <c r="E37" s="205"/>
      <c r="F37" s="136">
        <f t="shared" si="0"/>
        <v>0</v>
      </c>
      <c r="G37" s="206"/>
      <c r="H37" s="257">
        <f t="shared" si="1"/>
        <v>0</v>
      </c>
      <c r="I37" s="70"/>
    </row>
    <row r="38" spans="1:9" ht="17.25" thickBot="1">
      <c r="A38" s="203">
        <v>33</v>
      </c>
      <c r="B38" s="207" t="s">
        <v>1339</v>
      </c>
      <c r="C38" s="203" t="s">
        <v>125</v>
      </c>
      <c r="D38" s="203">
        <v>50</v>
      </c>
      <c r="E38" s="205"/>
      <c r="F38" s="136">
        <f t="shared" si="0"/>
        <v>0</v>
      </c>
      <c r="G38" s="206"/>
      <c r="H38" s="257">
        <f t="shared" si="1"/>
        <v>0</v>
      </c>
      <c r="I38" s="70"/>
    </row>
    <row r="39" spans="1:9" ht="17.25" thickBot="1">
      <c r="A39" s="203">
        <v>34</v>
      </c>
      <c r="B39" s="207" t="s">
        <v>1236</v>
      </c>
      <c r="C39" s="203" t="s">
        <v>125</v>
      </c>
      <c r="D39" s="203">
        <v>50</v>
      </c>
      <c r="E39" s="205"/>
      <c r="F39" s="136">
        <f t="shared" si="0"/>
        <v>0</v>
      </c>
      <c r="G39" s="206"/>
      <c r="H39" s="257">
        <f t="shared" si="1"/>
        <v>0</v>
      </c>
      <c r="I39" s="70"/>
    </row>
    <row r="40" spans="1:9" ht="33.75" thickBot="1">
      <c r="A40" s="203">
        <v>35</v>
      </c>
      <c r="B40" s="207" t="s">
        <v>1162</v>
      </c>
      <c r="C40" s="203" t="s">
        <v>125</v>
      </c>
      <c r="D40" s="203">
        <v>20</v>
      </c>
      <c r="E40" s="205"/>
      <c r="F40" s="136">
        <f t="shared" si="0"/>
        <v>0</v>
      </c>
      <c r="G40" s="206"/>
      <c r="H40" s="257">
        <f t="shared" si="1"/>
        <v>0</v>
      </c>
      <c r="I40" s="70"/>
    </row>
    <row r="41" spans="1:9" ht="17.25" thickBot="1">
      <c r="A41" s="203">
        <v>36</v>
      </c>
      <c r="B41" s="207" t="s">
        <v>1161</v>
      </c>
      <c r="C41" s="203" t="s">
        <v>125</v>
      </c>
      <c r="D41" s="203">
        <v>30</v>
      </c>
      <c r="E41" s="205"/>
      <c r="F41" s="136">
        <f t="shared" si="0"/>
        <v>0</v>
      </c>
      <c r="G41" s="206"/>
      <c r="H41" s="257">
        <f t="shared" si="1"/>
        <v>0</v>
      </c>
      <c r="I41" s="70"/>
    </row>
    <row r="42" spans="1:9" ht="17.25" thickBot="1">
      <c r="A42" s="203">
        <v>37</v>
      </c>
      <c r="B42" s="207" t="s">
        <v>1163</v>
      </c>
      <c r="C42" s="203" t="s">
        <v>125</v>
      </c>
      <c r="D42" s="203">
        <v>20</v>
      </c>
      <c r="E42" s="205"/>
      <c r="F42" s="136">
        <f t="shared" si="0"/>
        <v>0</v>
      </c>
      <c r="G42" s="206"/>
      <c r="H42" s="257">
        <f t="shared" si="1"/>
        <v>0</v>
      </c>
      <c r="I42" s="70"/>
    </row>
    <row r="43" spans="1:9" ht="17.25" thickBot="1">
      <c r="A43" s="203">
        <v>38</v>
      </c>
      <c r="B43" s="207" t="s">
        <v>1169</v>
      </c>
      <c r="C43" s="203" t="s">
        <v>125</v>
      </c>
      <c r="D43" s="203">
        <v>10</v>
      </c>
      <c r="E43" s="205"/>
      <c r="F43" s="136">
        <f t="shared" si="0"/>
        <v>0</v>
      </c>
      <c r="G43" s="206"/>
      <c r="H43" s="257">
        <f t="shared" si="1"/>
        <v>0</v>
      </c>
      <c r="I43" s="70"/>
    </row>
    <row r="44" spans="1:9" ht="17.25" thickBot="1">
      <c r="A44" s="203">
        <v>39</v>
      </c>
      <c r="B44" s="207" t="s">
        <v>1170</v>
      </c>
      <c r="C44" s="203" t="s">
        <v>125</v>
      </c>
      <c r="D44" s="505">
        <v>10</v>
      </c>
      <c r="E44" s="205"/>
      <c r="F44" s="136">
        <f t="shared" si="0"/>
        <v>0</v>
      </c>
      <c r="G44" s="206"/>
      <c r="H44" s="257">
        <f t="shared" si="1"/>
        <v>0</v>
      </c>
      <c r="I44" s="70"/>
    </row>
    <row r="45" spans="1:9" ht="17.25" thickBot="1">
      <c r="A45" s="203">
        <v>40</v>
      </c>
      <c r="B45" s="207" t="s">
        <v>1168</v>
      </c>
      <c r="C45" s="203" t="s">
        <v>125</v>
      </c>
      <c r="D45" s="505">
        <v>10</v>
      </c>
      <c r="E45" s="205"/>
      <c r="F45" s="136">
        <f t="shared" si="0"/>
        <v>0</v>
      </c>
      <c r="G45" s="206"/>
      <c r="H45" s="257">
        <f t="shared" si="1"/>
        <v>0</v>
      </c>
      <c r="I45" s="70"/>
    </row>
    <row r="46" spans="1:9" ht="17.25" thickBot="1">
      <c r="A46" s="203">
        <v>41</v>
      </c>
      <c r="B46" s="207" t="s">
        <v>1165</v>
      </c>
      <c r="C46" s="203" t="s">
        <v>125</v>
      </c>
      <c r="D46" s="505">
        <v>200</v>
      </c>
      <c r="E46" s="205"/>
      <c r="F46" s="136">
        <f t="shared" si="0"/>
        <v>0</v>
      </c>
      <c r="G46" s="206"/>
      <c r="H46" s="257">
        <f t="shared" si="1"/>
        <v>0</v>
      </c>
      <c r="I46" s="70"/>
    </row>
    <row r="47" spans="1:9" ht="17.25" thickBot="1">
      <c r="A47" s="203">
        <v>42</v>
      </c>
      <c r="B47" s="207" t="s">
        <v>1174</v>
      </c>
      <c r="C47" s="203" t="s">
        <v>125</v>
      </c>
      <c r="D47" s="505">
        <v>10</v>
      </c>
      <c r="E47" s="205"/>
      <c r="F47" s="136">
        <f t="shared" si="0"/>
        <v>0</v>
      </c>
      <c r="G47" s="206"/>
      <c r="H47" s="257">
        <f t="shared" si="1"/>
        <v>0</v>
      </c>
      <c r="I47" s="70"/>
    </row>
    <row r="48" spans="1:9" ht="17.25" thickBot="1">
      <c r="A48" s="203">
        <v>43</v>
      </c>
      <c r="B48" s="207" t="s">
        <v>1164</v>
      </c>
      <c r="C48" s="203" t="s">
        <v>125</v>
      </c>
      <c r="D48" s="505">
        <v>50</v>
      </c>
      <c r="E48" s="205"/>
      <c r="F48" s="136">
        <f t="shared" si="0"/>
        <v>0</v>
      </c>
      <c r="G48" s="206"/>
      <c r="H48" s="257">
        <f t="shared" si="1"/>
        <v>0</v>
      </c>
      <c r="I48" s="70"/>
    </row>
    <row r="49" spans="1:9" ht="17.25" thickBot="1">
      <c r="A49" s="203">
        <v>44</v>
      </c>
      <c r="B49" s="207" t="s">
        <v>1203</v>
      </c>
      <c r="C49" s="203" t="s">
        <v>125</v>
      </c>
      <c r="D49" s="505">
        <v>10</v>
      </c>
      <c r="E49" s="205"/>
      <c r="F49" s="136">
        <f t="shared" si="0"/>
        <v>0</v>
      </c>
      <c r="G49" s="206"/>
      <c r="H49" s="257">
        <f t="shared" si="1"/>
        <v>0</v>
      </c>
      <c r="I49" s="70"/>
    </row>
    <row r="50" spans="1:9" ht="17.25" thickBot="1">
      <c r="A50" s="203">
        <v>45</v>
      </c>
      <c r="B50" s="207" t="s">
        <v>1202</v>
      </c>
      <c r="C50" s="203" t="s">
        <v>125</v>
      </c>
      <c r="D50" s="505">
        <v>10</v>
      </c>
      <c r="E50" s="205"/>
      <c r="F50" s="136">
        <f t="shared" si="0"/>
        <v>0</v>
      </c>
      <c r="G50" s="206"/>
      <c r="H50" s="257">
        <f t="shared" si="1"/>
        <v>0</v>
      </c>
      <c r="I50" s="70"/>
    </row>
    <row r="51" spans="1:9" ht="17.25" thickBot="1">
      <c r="A51" s="203">
        <v>46</v>
      </c>
      <c r="B51" s="207" t="s">
        <v>1204</v>
      </c>
      <c r="C51" s="203" t="s">
        <v>125</v>
      </c>
      <c r="D51" s="505">
        <v>5</v>
      </c>
      <c r="E51" s="205"/>
      <c r="F51" s="136">
        <f t="shared" si="0"/>
        <v>0</v>
      </c>
      <c r="G51" s="206"/>
      <c r="H51" s="257">
        <f t="shared" si="1"/>
        <v>0</v>
      </c>
      <c r="I51" s="70"/>
    </row>
    <row r="52" spans="1:9" ht="17.25" thickBot="1">
      <c r="A52" s="203">
        <v>47</v>
      </c>
      <c r="B52" s="207" t="s">
        <v>1270</v>
      </c>
      <c r="C52" s="203" t="s">
        <v>125</v>
      </c>
      <c r="D52" s="505">
        <v>3</v>
      </c>
      <c r="E52" s="205"/>
      <c r="F52" s="136">
        <f t="shared" si="0"/>
        <v>0</v>
      </c>
      <c r="G52" s="206"/>
      <c r="H52" s="257">
        <f t="shared" si="1"/>
        <v>0</v>
      </c>
      <c r="I52" s="70"/>
    </row>
    <row r="53" spans="1:9" ht="17.25" thickBot="1">
      <c r="A53" s="203">
        <v>48</v>
      </c>
      <c r="B53" s="207" t="s">
        <v>1269</v>
      </c>
      <c r="C53" s="203" t="s">
        <v>125</v>
      </c>
      <c r="D53" s="505">
        <v>20</v>
      </c>
      <c r="E53" s="205"/>
      <c r="F53" s="136">
        <f t="shared" si="0"/>
        <v>0</v>
      </c>
      <c r="G53" s="206"/>
      <c r="H53" s="257">
        <f t="shared" si="1"/>
        <v>0</v>
      </c>
      <c r="I53" s="70"/>
    </row>
    <row r="54" spans="1:9" ht="17.25" thickBot="1">
      <c r="A54" s="203">
        <v>49</v>
      </c>
      <c r="B54" s="207" t="s">
        <v>1206</v>
      </c>
      <c r="C54" s="203" t="s">
        <v>125</v>
      </c>
      <c r="D54" s="505">
        <v>10</v>
      </c>
      <c r="E54" s="205"/>
      <c r="F54" s="136">
        <f t="shared" si="0"/>
        <v>0</v>
      </c>
      <c r="G54" s="206"/>
      <c r="H54" s="257">
        <f t="shared" si="1"/>
        <v>0</v>
      </c>
      <c r="I54" s="70"/>
    </row>
    <row r="55" spans="1:9" ht="17.25" thickBot="1">
      <c r="A55" s="203">
        <v>50</v>
      </c>
      <c r="B55" s="207" t="s">
        <v>1205</v>
      </c>
      <c r="C55" s="203" t="s">
        <v>125</v>
      </c>
      <c r="D55" s="505">
        <v>10</v>
      </c>
      <c r="E55" s="205"/>
      <c r="F55" s="136">
        <f t="shared" si="0"/>
        <v>0</v>
      </c>
      <c r="G55" s="206"/>
      <c r="H55" s="257">
        <f t="shared" si="1"/>
        <v>0</v>
      </c>
      <c r="I55" s="70"/>
    </row>
    <row r="56" spans="1:9" ht="17.25" thickBot="1">
      <c r="A56" s="203">
        <v>51</v>
      </c>
      <c r="B56" s="207" t="s">
        <v>1211</v>
      </c>
      <c r="C56" s="203" t="s">
        <v>125</v>
      </c>
      <c r="D56" s="505">
        <v>20</v>
      </c>
      <c r="E56" s="205"/>
      <c r="F56" s="136">
        <f t="shared" si="0"/>
        <v>0</v>
      </c>
      <c r="G56" s="206"/>
      <c r="H56" s="257">
        <f t="shared" si="1"/>
        <v>0</v>
      </c>
      <c r="I56" s="70"/>
    </row>
    <row r="57" spans="1:9" ht="17.25" thickBot="1">
      <c r="A57" s="203">
        <v>52</v>
      </c>
      <c r="B57" s="207" t="s">
        <v>1217</v>
      </c>
      <c r="C57" s="203" t="s">
        <v>125</v>
      </c>
      <c r="D57" s="505">
        <v>20</v>
      </c>
      <c r="E57" s="205"/>
      <c r="F57" s="136">
        <f t="shared" si="0"/>
        <v>0</v>
      </c>
      <c r="G57" s="206"/>
      <c r="H57" s="257">
        <f t="shared" si="1"/>
        <v>0</v>
      </c>
      <c r="I57" s="70"/>
    </row>
    <row r="58" spans="1:9" ht="17.25" thickBot="1">
      <c r="A58" s="203">
        <v>53</v>
      </c>
      <c r="B58" s="207" t="s">
        <v>1271</v>
      </c>
      <c r="C58" s="203" t="s">
        <v>125</v>
      </c>
      <c r="D58" s="203">
        <v>20</v>
      </c>
      <c r="E58" s="205"/>
      <c r="F58" s="136">
        <f t="shared" si="0"/>
        <v>0</v>
      </c>
      <c r="G58" s="206"/>
      <c r="H58" s="257">
        <f t="shared" si="1"/>
        <v>0</v>
      </c>
      <c r="I58" s="70"/>
    </row>
    <row r="59" spans="1:9" ht="17.25" thickBot="1">
      <c r="A59" s="203">
        <v>54</v>
      </c>
      <c r="B59" s="207" t="s">
        <v>1231</v>
      </c>
      <c r="C59" s="203" t="s">
        <v>125</v>
      </c>
      <c r="D59" s="203">
        <v>20</v>
      </c>
      <c r="E59" s="205"/>
      <c r="F59" s="136">
        <f t="shared" si="0"/>
        <v>0</v>
      </c>
      <c r="G59" s="206"/>
      <c r="H59" s="257">
        <f t="shared" si="1"/>
        <v>0</v>
      </c>
      <c r="I59" s="70"/>
    </row>
    <row r="60" spans="1:9" ht="33.75" thickBot="1">
      <c r="A60" s="203">
        <v>55</v>
      </c>
      <c r="B60" s="207" t="s">
        <v>1233</v>
      </c>
      <c r="C60" s="203" t="s">
        <v>125</v>
      </c>
      <c r="D60" s="203">
        <v>20</v>
      </c>
      <c r="E60" s="205"/>
      <c r="F60" s="136">
        <f t="shared" si="0"/>
        <v>0</v>
      </c>
      <c r="G60" s="206"/>
      <c r="H60" s="257">
        <f t="shared" si="1"/>
        <v>0</v>
      </c>
      <c r="I60" s="70"/>
    </row>
    <row r="61" spans="1:9" ht="17.25" thickBot="1">
      <c r="A61" s="203">
        <v>56</v>
      </c>
      <c r="B61" s="207" t="s">
        <v>78</v>
      </c>
      <c r="C61" s="203" t="s">
        <v>125</v>
      </c>
      <c r="D61" s="203">
        <v>10</v>
      </c>
      <c r="E61" s="205"/>
      <c r="F61" s="136">
        <f t="shared" si="0"/>
        <v>0</v>
      </c>
      <c r="G61" s="206"/>
      <c r="H61" s="257">
        <f t="shared" si="1"/>
        <v>0</v>
      </c>
      <c r="I61" s="70"/>
    </row>
    <row r="62" spans="1:9" ht="17.25" thickBot="1">
      <c r="A62" s="203">
        <v>57</v>
      </c>
      <c r="B62" s="69" t="s">
        <v>79</v>
      </c>
      <c r="C62" s="203" t="s">
        <v>125</v>
      </c>
      <c r="D62" s="203">
        <v>250</v>
      </c>
      <c r="E62" s="205"/>
      <c r="F62" s="136">
        <f t="shared" si="0"/>
        <v>0</v>
      </c>
      <c r="G62" s="206"/>
      <c r="H62" s="257">
        <f t="shared" si="1"/>
        <v>0</v>
      </c>
      <c r="I62" s="70"/>
    </row>
    <row r="63" spans="1:9" ht="17.25" thickBot="1">
      <c r="A63" s="203">
        <v>58</v>
      </c>
      <c r="B63" s="69" t="s">
        <v>80</v>
      </c>
      <c r="C63" s="203" t="s">
        <v>125</v>
      </c>
      <c r="D63" s="203">
        <v>30</v>
      </c>
      <c r="E63" s="205"/>
      <c r="F63" s="136">
        <f t="shared" si="0"/>
        <v>0</v>
      </c>
      <c r="G63" s="206"/>
      <c r="H63" s="257">
        <f t="shared" si="1"/>
        <v>0</v>
      </c>
      <c r="I63" s="70"/>
    </row>
    <row r="64" spans="1:9" ht="17.25" thickBot="1">
      <c r="A64" s="203">
        <v>59</v>
      </c>
      <c r="B64" s="69" t="s">
        <v>1140</v>
      </c>
      <c r="C64" s="203" t="s">
        <v>125</v>
      </c>
      <c r="D64" s="203">
        <v>45</v>
      </c>
      <c r="E64" s="205"/>
      <c r="F64" s="136">
        <f t="shared" si="0"/>
        <v>0</v>
      </c>
      <c r="G64" s="206"/>
      <c r="H64" s="257">
        <f t="shared" si="1"/>
        <v>0</v>
      </c>
      <c r="I64" s="70"/>
    </row>
    <row r="65" spans="1:9" ht="17.25" thickBot="1">
      <c r="A65" s="203">
        <v>60</v>
      </c>
      <c r="B65" s="69" t="s">
        <v>1138</v>
      </c>
      <c r="C65" s="203" t="s">
        <v>125</v>
      </c>
      <c r="D65" s="203">
        <v>80</v>
      </c>
      <c r="E65" s="205"/>
      <c r="F65" s="136">
        <f t="shared" si="0"/>
        <v>0</v>
      </c>
      <c r="G65" s="206"/>
      <c r="H65" s="257">
        <f t="shared" si="1"/>
        <v>0</v>
      </c>
      <c r="I65" s="70"/>
    </row>
    <row r="66" spans="1:9" ht="33.75" thickBot="1">
      <c r="A66" s="203">
        <v>61</v>
      </c>
      <c r="B66" s="207" t="s">
        <v>1333</v>
      </c>
      <c r="C66" s="203" t="s">
        <v>125</v>
      </c>
      <c r="D66" s="203">
        <v>5</v>
      </c>
      <c r="E66" s="205"/>
      <c r="F66" s="136">
        <f t="shared" si="0"/>
        <v>0</v>
      </c>
      <c r="G66" s="206"/>
      <c r="H66" s="257">
        <f t="shared" si="1"/>
        <v>0</v>
      </c>
      <c r="I66" s="70"/>
    </row>
    <row r="67" spans="1:9" ht="33.75" thickBot="1">
      <c r="A67" s="203">
        <v>62</v>
      </c>
      <c r="B67" s="207" t="s">
        <v>1334</v>
      </c>
      <c r="C67" s="203" t="s">
        <v>125</v>
      </c>
      <c r="D67" s="203">
        <v>5</v>
      </c>
      <c r="E67" s="205"/>
      <c r="F67" s="136">
        <f t="shared" si="0"/>
        <v>0</v>
      </c>
      <c r="G67" s="206"/>
      <c r="H67" s="257">
        <f t="shared" si="1"/>
        <v>0</v>
      </c>
      <c r="I67" s="70"/>
    </row>
    <row r="68" spans="1:9" ht="17.25" thickBot="1">
      <c r="A68" s="203">
        <v>63</v>
      </c>
      <c r="B68" s="207" t="s">
        <v>1331</v>
      </c>
      <c r="C68" s="203" t="s">
        <v>125</v>
      </c>
      <c r="D68" s="203">
        <v>10</v>
      </c>
      <c r="E68" s="205"/>
      <c r="F68" s="136">
        <f t="shared" si="0"/>
        <v>0</v>
      </c>
      <c r="G68" s="206"/>
      <c r="H68" s="257">
        <f t="shared" si="1"/>
        <v>0</v>
      </c>
      <c r="I68" s="70"/>
    </row>
    <row r="69" spans="1:9" ht="17.25" thickBot="1">
      <c r="A69" s="203">
        <v>64</v>
      </c>
      <c r="B69" s="207" t="s">
        <v>1328</v>
      </c>
      <c r="C69" s="203" t="s">
        <v>125</v>
      </c>
      <c r="D69" s="203">
        <v>10</v>
      </c>
      <c r="E69" s="205"/>
      <c r="F69" s="136">
        <f t="shared" si="0"/>
        <v>0</v>
      </c>
      <c r="G69" s="206"/>
      <c r="H69" s="257">
        <f t="shared" si="1"/>
        <v>0</v>
      </c>
      <c r="I69" s="70"/>
    </row>
    <row r="70" spans="1:9" ht="17.25" thickBot="1">
      <c r="A70" s="203">
        <v>65</v>
      </c>
      <c r="B70" s="207" t="s">
        <v>1327</v>
      </c>
      <c r="C70" s="203" t="s">
        <v>125</v>
      </c>
      <c r="D70" s="203">
        <v>10</v>
      </c>
      <c r="E70" s="205"/>
      <c r="F70" s="136">
        <f aca="true" t="shared" si="2" ref="F70:F85">D70*E70</f>
        <v>0</v>
      </c>
      <c r="G70" s="206"/>
      <c r="H70" s="257">
        <f aca="true" t="shared" si="3" ref="H70:H85">(F70*G70)+F70</f>
        <v>0</v>
      </c>
      <c r="I70" s="70"/>
    </row>
    <row r="71" spans="1:9" ht="17.25" thickBot="1">
      <c r="A71" s="203">
        <v>66</v>
      </c>
      <c r="B71" s="207" t="s">
        <v>1332</v>
      </c>
      <c r="C71" s="203" t="s">
        <v>125</v>
      </c>
      <c r="D71" s="203">
        <v>5</v>
      </c>
      <c r="E71" s="205"/>
      <c r="F71" s="136">
        <f t="shared" si="2"/>
        <v>0</v>
      </c>
      <c r="G71" s="206"/>
      <c r="H71" s="257">
        <f t="shared" si="3"/>
        <v>0</v>
      </c>
      <c r="I71" s="70"/>
    </row>
    <row r="72" spans="1:9" ht="17.25" thickBot="1">
      <c r="A72" s="203">
        <v>67</v>
      </c>
      <c r="B72" s="207" t="s">
        <v>1335</v>
      </c>
      <c r="C72" s="203" t="s">
        <v>125</v>
      </c>
      <c r="D72" s="203">
        <v>10</v>
      </c>
      <c r="E72" s="205"/>
      <c r="F72" s="136">
        <f t="shared" si="2"/>
        <v>0</v>
      </c>
      <c r="G72" s="206"/>
      <c r="H72" s="257">
        <f t="shared" si="3"/>
        <v>0</v>
      </c>
      <c r="I72" s="70"/>
    </row>
    <row r="73" spans="1:9" ht="17.25" thickBot="1">
      <c r="A73" s="203">
        <v>68</v>
      </c>
      <c r="B73" s="207" t="s">
        <v>1355</v>
      </c>
      <c r="C73" s="203" t="s">
        <v>125</v>
      </c>
      <c r="D73" s="203">
        <v>24</v>
      </c>
      <c r="E73" s="205"/>
      <c r="F73" s="136">
        <f t="shared" si="2"/>
        <v>0</v>
      </c>
      <c r="G73" s="206"/>
      <c r="H73" s="257">
        <f t="shared" si="3"/>
        <v>0</v>
      </c>
      <c r="I73" s="70"/>
    </row>
    <row r="74" spans="1:9" ht="17.25" thickBot="1">
      <c r="A74" s="203">
        <v>69</v>
      </c>
      <c r="B74" s="207" t="s">
        <v>1371</v>
      </c>
      <c r="C74" s="203" t="s">
        <v>125</v>
      </c>
      <c r="D74" s="203">
        <v>24</v>
      </c>
      <c r="E74" s="205"/>
      <c r="F74" s="136">
        <f t="shared" si="2"/>
        <v>0</v>
      </c>
      <c r="G74" s="206"/>
      <c r="H74" s="257">
        <f t="shared" si="3"/>
        <v>0</v>
      </c>
      <c r="I74" s="70"/>
    </row>
    <row r="75" spans="1:9" ht="17.25" thickBot="1">
      <c r="A75" s="203">
        <v>70</v>
      </c>
      <c r="B75" s="207" t="s">
        <v>1370</v>
      </c>
      <c r="C75" s="203" t="s">
        <v>125</v>
      </c>
      <c r="D75" s="203">
        <v>24</v>
      </c>
      <c r="E75" s="205"/>
      <c r="F75" s="136">
        <f t="shared" si="2"/>
        <v>0</v>
      </c>
      <c r="G75" s="206"/>
      <c r="H75" s="257">
        <f t="shared" si="3"/>
        <v>0</v>
      </c>
      <c r="I75" s="70"/>
    </row>
    <row r="76" spans="1:9" ht="17.25" thickBot="1">
      <c r="A76" s="203">
        <v>71</v>
      </c>
      <c r="B76" s="207" t="s">
        <v>1364</v>
      </c>
      <c r="C76" s="203" t="s">
        <v>125</v>
      </c>
      <c r="D76" s="203">
        <v>24</v>
      </c>
      <c r="E76" s="205"/>
      <c r="F76" s="136">
        <f t="shared" si="2"/>
        <v>0</v>
      </c>
      <c r="G76" s="206"/>
      <c r="H76" s="257">
        <f t="shared" si="3"/>
        <v>0</v>
      </c>
      <c r="I76" s="70"/>
    </row>
    <row r="77" spans="1:9" ht="17.25" thickBot="1">
      <c r="A77" s="203">
        <v>72</v>
      </c>
      <c r="B77" s="207" t="s">
        <v>1363</v>
      </c>
      <c r="C77" s="203" t="s">
        <v>125</v>
      </c>
      <c r="D77" s="203">
        <v>24</v>
      </c>
      <c r="E77" s="205"/>
      <c r="F77" s="136">
        <f t="shared" si="2"/>
        <v>0</v>
      </c>
      <c r="G77" s="206"/>
      <c r="H77" s="257">
        <f t="shared" si="3"/>
        <v>0</v>
      </c>
      <c r="I77" s="70"/>
    </row>
    <row r="78" spans="1:9" ht="18" customHeight="1" thickBot="1">
      <c r="A78" s="203">
        <v>73</v>
      </c>
      <c r="B78" s="207" t="s">
        <v>1365</v>
      </c>
      <c r="C78" s="203" t="s">
        <v>125</v>
      </c>
      <c r="D78" s="203">
        <v>10</v>
      </c>
      <c r="E78" s="205"/>
      <c r="F78" s="136">
        <f t="shared" si="2"/>
        <v>0</v>
      </c>
      <c r="G78" s="206"/>
      <c r="H78" s="257">
        <f t="shared" si="3"/>
        <v>0</v>
      </c>
      <c r="I78" s="70"/>
    </row>
    <row r="79" spans="1:9" ht="17.25" thickBot="1">
      <c r="A79" s="203">
        <v>74</v>
      </c>
      <c r="B79" s="207" t="s">
        <v>1357</v>
      </c>
      <c r="C79" s="203" t="s">
        <v>125</v>
      </c>
      <c r="D79" s="203">
        <v>24</v>
      </c>
      <c r="E79" s="205"/>
      <c r="F79" s="136">
        <f t="shared" si="2"/>
        <v>0</v>
      </c>
      <c r="G79" s="206"/>
      <c r="H79" s="257">
        <f t="shared" si="3"/>
        <v>0</v>
      </c>
      <c r="I79" s="70"/>
    </row>
    <row r="80" spans="1:9" ht="50.25" thickBot="1">
      <c r="A80" s="203">
        <v>75</v>
      </c>
      <c r="B80" s="207" t="s">
        <v>1373</v>
      </c>
      <c r="C80" s="203"/>
      <c r="D80" s="203">
        <v>10</v>
      </c>
      <c r="E80" s="205"/>
      <c r="F80" s="136">
        <f t="shared" si="2"/>
        <v>0</v>
      </c>
      <c r="G80" s="206"/>
      <c r="H80" s="257">
        <f t="shared" si="3"/>
        <v>0</v>
      </c>
      <c r="I80" s="70"/>
    </row>
    <row r="81" spans="1:9" ht="33.75" thickBot="1">
      <c r="A81" s="399">
        <v>76</v>
      </c>
      <c r="B81" s="401" t="s">
        <v>1372</v>
      </c>
      <c r="C81" s="400" t="s">
        <v>125</v>
      </c>
      <c r="D81" s="203">
        <v>24</v>
      </c>
      <c r="E81" s="205"/>
      <c r="F81" s="136">
        <f t="shared" si="2"/>
        <v>0</v>
      </c>
      <c r="G81" s="206"/>
      <c r="H81" s="257">
        <f t="shared" si="3"/>
        <v>0</v>
      </c>
      <c r="I81" s="70"/>
    </row>
    <row r="82" spans="1:9" ht="33.75" thickBot="1">
      <c r="A82" s="399">
        <v>77</v>
      </c>
      <c r="B82" s="403" t="s">
        <v>1419</v>
      </c>
      <c r="C82" s="400" t="s">
        <v>125</v>
      </c>
      <c r="D82" s="203">
        <v>20</v>
      </c>
      <c r="E82" s="205"/>
      <c r="F82" s="136">
        <f t="shared" si="2"/>
        <v>0</v>
      </c>
      <c r="G82" s="206"/>
      <c r="H82" s="257">
        <f t="shared" si="3"/>
        <v>0</v>
      </c>
      <c r="I82" s="70"/>
    </row>
    <row r="83" spans="1:9" ht="17.25" thickBot="1">
      <c r="A83" s="203">
        <v>78</v>
      </c>
      <c r="B83" s="73" t="s">
        <v>1420</v>
      </c>
      <c r="C83" s="203" t="s">
        <v>125</v>
      </c>
      <c r="D83" s="203">
        <v>20</v>
      </c>
      <c r="E83" s="205"/>
      <c r="F83" s="136">
        <f t="shared" si="2"/>
        <v>0</v>
      </c>
      <c r="G83" s="206"/>
      <c r="H83" s="257">
        <f t="shared" si="3"/>
        <v>0</v>
      </c>
      <c r="I83" s="70"/>
    </row>
    <row r="84" spans="1:9" ht="17.25" thickBot="1">
      <c r="A84" s="203">
        <v>79</v>
      </c>
      <c r="B84" s="207" t="s">
        <v>1232</v>
      </c>
      <c r="C84" s="203" t="s">
        <v>125</v>
      </c>
      <c r="D84" s="203">
        <v>20</v>
      </c>
      <c r="E84" s="205"/>
      <c r="F84" s="136">
        <f t="shared" si="2"/>
        <v>0</v>
      </c>
      <c r="G84" s="206"/>
      <c r="H84" s="257">
        <f t="shared" si="3"/>
        <v>0</v>
      </c>
      <c r="I84" s="70"/>
    </row>
    <row r="85" spans="1:9" ht="17.25" thickBot="1">
      <c r="A85" s="203">
        <v>80</v>
      </c>
      <c r="B85" s="204" t="s">
        <v>766</v>
      </c>
      <c r="C85" s="203" t="s">
        <v>125</v>
      </c>
      <c r="D85" s="378">
        <v>360</v>
      </c>
      <c r="E85" s="205"/>
      <c r="F85" s="136">
        <f t="shared" si="2"/>
        <v>0</v>
      </c>
      <c r="G85" s="206"/>
      <c r="H85" s="257">
        <f t="shared" si="3"/>
        <v>0</v>
      </c>
      <c r="I85" s="70"/>
    </row>
    <row r="86" spans="1:8" ht="17.25" thickBot="1">
      <c r="A86" s="573" t="s">
        <v>1421</v>
      </c>
      <c r="B86" s="574"/>
      <c r="C86" s="574"/>
      <c r="D86" s="574"/>
      <c r="E86" s="575"/>
      <c r="F86" s="379">
        <f>SUM(F6:F85)</f>
        <v>0</v>
      </c>
      <c r="G86" s="191" t="s">
        <v>462</v>
      </c>
      <c r="H86" s="380">
        <f>SUM(H6:H85)</f>
        <v>0</v>
      </c>
    </row>
  </sheetData>
  <sheetProtection/>
  <mergeCells count="2">
    <mergeCell ref="A86:E86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90" zoomScaleSheetLayoutView="90" zoomScalePageLayoutView="0" workbookViewId="0" topLeftCell="A19">
      <selection activeCell="G6" sqref="G6:G36"/>
    </sheetView>
  </sheetViews>
  <sheetFormatPr defaultColWidth="9.140625" defaultRowHeight="12.75"/>
  <cols>
    <col min="1" max="1" width="5.00390625" style="6" customWidth="1"/>
    <col min="2" max="2" width="42.7109375" style="6" customWidth="1"/>
    <col min="3" max="4" width="9.140625" style="6" customWidth="1"/>
    <col min="5" max="5" width="12.8515625" style="6" customWidth="1"/>
    <col min="6" max="6" width="12.421875" style="6" customWidth="1"/>
    <col min="7" max="7" width="9.140625" style="6" customWidth="1"/>
    <col min="8" max="8" width="13.7109375" style="6" customWidth="1"/>
    <col min="9" max="9" width="22.140625" style="6" customWidth="1"/>
    <col min="10" max="16384" width="9.140625" style="6" customWidth="1"/>
  </cols>
  <sheetData>
    <row r="1" spans="1:9" ht="16.5">
      <c r="A1" s="11"/>
      <c r="H1" s="563" t="s">
        <v>1497</v>
      </c>
      <c r="I1" s="563"/>
    </row>
    <row r="2" spans="1:3" s="110" customFormat="1" ht="15.75">
      <c r="A2" s="291" t="s">
        <v>828</v>
      </c>
      <c r="B2" s="382"/>
      <c r="C2" s="96"/>
    </row>
    <row r="3" ht="17.25" thickBot="1">
      <c r="A3" s="9"/>
    </row>
    <row r="4" spans="1:9" s="41" customFormat="1" ht="39" thickBot="1">
      <c r="A4" s="214" t="s">
        <v>114</v>
      </c>
      <c r="B4" s="215" t="s">
        <v>115</v>
      </c>
      <c r="C4" s="215" t="s">
        <v>116</v>
      </c>
      <c r="D4" s="215" t="s">
        <v>117</v>
      </c>
      <c r="E4" s="215" t="s">
        <v>118</v>
      </c>
      <c r="F4" s="215" t="s">
        <v>119</v>
      </c>
      <c r="G4" s="215" t="s">
        <v>120</v>
      </c>
      <c r="H4" s="216" t="s">
        <v>121</v>
      </c>
      <c r="I4" s="217" t="s">
        <v>759</v>
      </c>
    </row>
    <row r="5" spans="1:9" s="41" customFormat="1" ht="13.5" thickBot="1">
      <c r="A5" s="218">
        <v>1</v>
      </c>
      <c r="B5" s="219">
        <v>2</v>
      </c>
      <c r="C5" s="219">
        <v>3</v>
      </c>
      <c r="D5" s="219">
        <v>4</v>
      </c>
      <c r="E5" s="219">
        <v>5</v>
      </c>
      <c r="F5" s="219" t="s">
        <v>122</v>
      </c>
      <c r="G5" s="220">
        <v>7</v>
      </c>
      <c r="H5" s="221" t="s">
        <v>123</v>
      </c>
      <c r="I5" s="222">
        <v>9</v>
      </c>
    </row>
    <row r="6" spans="1:9" ht="17.25" thickBot="1">
      <c r="A6" s="209">
        <v>1</v>
      </c>
      <c r="B6" s="210" t="s">
        <v>50</v>
      </c>
      <c r="C6" s="209" t="s">
        <v>125</v>
      </c>
      <c r="D6" s="209">
        <v>64</v>
      </c>
      <c r="E6" s="211"/>
      <c r="F6" s="260">
        <f aca="true" t="shared" si="0" ref="F6:F36">D6*E6</f>
        <v>0</v>
      </c>
      <c r="G6" s="212"/>
      <c r="H6" s="260">
        <f>(F6*G6)+F6</f>
        <v>0</v>
      </c>
      <c r="I6" s="213"/>
    </row>
    <row r="7" spans="1:9" ht="17.25" thickBot="1">
      <c r="A7" s="53">
        <v>2</v>
      </c>
      <c r="B7" s="69" t="s">
        <v>51</v>
      </c>
      <c r="C7" s="53" t="s">
        <v>125</v>
      </c>
      <c r="D7" s="53">
        <v>48</v>
      </c>
      <c r="E7" s="139"/>
      <c r="F7" s="260">
        <f t="shared" si="0"/>
        <v>0</v>
      </c>
      <c r="G7" s="68"/>
      <c r="H7" s="260">
        <f aca="true" t="shared" si="1" ref="H7:H36">(F7*G7)+F7</f>
        <v>0</v>
      </c>
      <c r="I7" s="70"/>
    </row>
    <row r="8" spans="1:9" ht="17.25" thickBot="1">
      <c r="A8" s="53">
        <v>3</v>
      </c>
      <c r="B8" s="69" t="s">
        <v>1029</v>
      </c>
      <c r="C8" s="53" t="s">
        <v>125</v>
      </c>
      <c r="D8" s="53">
        <v>400</v>
      </c>
      <c r="E8" s="139"/>
      <c r="F8" s="260">
        <f t="shared" si="0"/>
        <v>0</v>
      </c>
      <c r="G8" s="68"/>
      <c r="H8" s="260">
        <f t="shared" si="1"/>
        <v>0</v>
      </c>
      <c r="I8" s="70"/>
    </row>
    <row r="9" spans="1:9" ht="17.25" thickBot="1">
      <c r="A9" s="53">
        <v>5</v>
      </c>
      <c r="B9" s="69" t="s">
        <v>53</v>
      </c>
      <c r="C9" s="53" t="s">
        <v>125</v>
      </c>
      <c r="D9" s="53">
        <v>300</v>
      </c>
      <c r="E9" s="139"/>
      <c r="F9" s="260">
        <f t="shared" si="0"/>
        <v>0</v>
      </c>
      <c r="G9" s="68"/>
      <c r="H9" s="260">
        <f t="shared" si="1"/>
        <v>0</v>
      </c>
      <c r="I9" s="70"/>
    </row>
    <row r="10" spans="1:9" ht="17.25" thickBot="1">
      <c r="A10" s="53">
        <v>6</v>
      </c>
      <c r="B10" s="69" t="s">
        <v>986</v>
      </c>
      <c r="C10" s="53" t="s">
        <v>125</v>
      </c>
      <c r="D10" s="53">
        <v>5</v>
      </c>
      <c r="E10" s="139"/>
      <c r="F10" s="260">
        <f t="shared" si="0"/>
        <v>0</v>
      </c>
      <c r="G10" s="68"/>
      <c r="H10" s="260">
        <f t="shared" si="1"/>
        <v>0</v>
      </c>
      <c r="I10" s="70"/>
    </row>
    <row r="11" spans="1:9" ht="17.25" thickBot="1">
      <c r="A11" s="53">
        <v>7</v>
      </c>
      <c r="B11" s="69" t="s">
        <v>55</v>
      </c>
      <c r="C11" s="53" t="s">
        <v>125</v>
      </c>
      <c r="D11" s="53">
        <v>30</v>
      </c>
      <c r="E11" s="139"/>
      <c r="F11" s="260">
        <f t="shared" si="0"/>
        <v>0</v>
      </c>
      <c r="G11" s="68"/>
      <c r="H11" s="260">
        <f t="shared" si="1"/>
        <v>0</v>
      </c>
      <c r="I11" s="70"/>
    </row>
    <row r="12" spans="1:9" ht="17.25" thickBot="1">
      <c r="A12" s="53">
        <v>8</v>
      </c>
      <c r="B12" s="69" t="s">
        <v>56</v>
      </c>
      <c r="C12" s="53" t="s">
        <v>125</v>
      </c>
      <c r="D12" s="53">
        <v>30</v>
      </c>
      <c r="E12" s="139"/>
      <c r="F12" s="260">
        <f t="shared" si="0"/>
        <v>0</v>
      </c>
      <c r="G12" s="68"/>
      <c r="H12" s="260">
        <f t="shared" si="1"/>
        <v>0</v>
      </c>
      <c r="I12" s="70"/>
    </row>
    <row r="13" spans="1:9" ht="17.25" thickBot="1">
      <c r="A13" s="53">
        <v>9</v>
      </c>
      <c r="B13" s="69" t="s">
        <v>57</v>
      </c>
      <c r="C13" s="53" t="s">
        <v>125</v>
      </c>
      <c r="D13" s="53">
        <v>20</v>
      </c>
      <c r="E13" s="139"/>
      <c r="F13" s="260">
        <f t="shared" si="0"/>
        <v>0</v>
      </c>
      <c r="G13" s="68"/>
      <c r="H13" s="260">
        <f t="shared" si="1"/>
        <v>0</v>
      </c>
      <c r="I13" s="70"/>
    </row>
    <row r="14" spans="1:9" ht="17.25" thickBot="1">
      <c r="A14" s="53">
        <v>10</v>
      </c>
      <c r="B14" s="69" t="s">
        <v>58</v>
      </c>
      <c r="C14" s="53" t="s">
        <v>125</v>
      </c>
      <c r="D14" s="53">
        <v>20</v>
      </c>
      <c r="E14" s="139"/>
      <c r="F14" s="260">
        <f t="shared" si="0"/>
        <v>0</v>
      </c>
      <c r="G14" s="68"/>
      <c r="H14" s="260">
        <f t="shared" si="1"/>
        <v>0</v>
      </c>
      <c r="I14" s="70"/>
    </row>
    <row r="15" spans="1:9" ht="17.25" thickBot="1">
      <c r="A15" s="53">
        <v>11</v>
      </c>
      <c r="B15" s="69" t="s">
        <v>59</v>
      </c>
      <c r="C15" s="53" t="s">
        <v>125</v>
      </c>
      <c r="D15" s="53">
        <v>260</v>
      </c>
      <c r="E15" s="139"/>
      <c r="F15" s="260">
        <f t="shared" si="0"/>
        <v>0</v>
      </c>
      <c r="G15" s="68"/>
      <c r="H15" s="260">
        <f t="shared" si="1"/>
        <v>0</v>
      </c>
      <c r="I15" s="70"/>
    </row>
    <row r="16" spans="1:9" ht="17.25" thickBot="1">
      <c r="A16" s="53">
        <v>12</v>
      </c>
      <c r="B16" s="69" t="s">
        <v>60</v>
      </c>
      <c r="C16" s="53" t="s">
        <v>125</v>
      </c>
      <c r="D16" s="53">
        <v>450</v>
      </c>
      <c r="E16" s="139"/>
      <c r="F16" s="260">
        <f t="shared" si="0"/>
        <v>0</v>
      </c>
      <c r="G16" s="68"/>
      <c r="H16" s="260">
        <f t="shared" si="1"/>
        <v>0</v>
      </c>
      <c r="I16" s="70"/>
    </row>
    <row r="17" spans="1:9" ht="17.25" thickBot="1">
      <c r="A17" s="53">
        <v>13</v>
      </c>
      <c r="B17" s="69" t="s">
        <v>61</v>
      </c>
      <c r="C17" s="53" t="s">
        <v>125</v>
      </c>
      <c r="D17" s="53">
        <v>300</v>
      </c>
      <c r="E17" s="139"/>
      <c r="F17" s="260">
        <f t="shared" si="0"/>
        <v>0</v>
      </c>
      <c r="G17" s="68"/>
      <c r="H17" s="260">
        <f t="shared" si="1"/>
        <v>0</v>
      </c>
      <c r="I17" s="70"/>
    </row>
    <row r="18" spans="1:9" ht="17.25" thickBot="1">
      <c r="A18" s="53">
        <v>14</v>
      </c>
      <c r="B18" s="69" t="s">
        <v>1293</v>
      </c>
      <c r="C18" s="53" t="s">
        <v>125</v>
      </c>
      <c r="D18" s="53">
        <v>15</v>
      </c>
      <c r="E18" s="139"/>
      <c r="F18" s="260">
        <f t="shared" si="0"/>
        <v>0</v>
      </c>
      <c r="G18" s="68"/>
      <c r="H18" s="260">
        <f t="shared" si="1"/>
        <v>0</v>
      </c>
      <c r="I18" s="70"/>
    </row>
    <row r="19" spans="1:9" ht="17.25" thickBot="1">
      <c r="A19" s="53">
        <v>15</v>
      </c>
      <c r="B19" s="69" t="s">
        <v>69</v>
      </c>
      <c r="C19" s="53" t="s">
        <v>155</v>
      </c>
      <c r="D19" s="53">
        <v>12</v>
      </c>
      <c r="E19" s="139"/>
      <c r="F19" s="260">
        <f t="shared" si="0"/>
        <v>0</v>
      </c>
      <c r="G19" s="68"/>
      <c r="H19" s="260">
        <f t="shared" si="1"/>
        <v>0</v>
      </c>
      <c r="I19" s="70"/>
    </row>
    <row r="20" spans="1:9" ht="17.25" thickBot="1">
      <c r="A20" s="53">
        <v>16</v>
      </c>
      <c r="B20" s="69" t="s">
        <v>70</v>
      </c>
      <c r="C20" s="53" t="s">
        <v>125</v>
      </c>
      <c r="D20" s="53">
        <v>200</v>
      </c>
      <c r="E20" s="139"/>
      <c r="F20" s="260">
        <f t="shared" si="0"/>
        <v>0</v>
      </c>
      <c r="G20" s="68"/>
      <c r="H20" s="260">
        <f t="shared" si="1"/>
        <v>0</v>
      </c>
      <c r="I20" s="70"/>
    </row>
    <row r="21" spans="1:9" ht="17.25" thickBot="1">
      <c r="A21" s="53">
        <v>22</v>
      </c>
      <c r="B21" s="69" t="s">
        <v>72</v>
      </c>
      <c r="C21" s="53" t="s">
        <v>125</v>
      </c>
      <c r="D21" s="53">
        <v>10</v>
      </c>
      <c r="E21" s="139"/>
      <c r="F21" s="260">
        <f t="shared" si="0"/>
        <v>0</v>
      </c>
      <c r="G21" s="68"/>
      <c r="H21" s="260">
        <f t="shared" si="1"/>
        <v>0</v>
      </c>
      <c r="I21" s="70"/>
    </row>
    <row r="22" spans="1:10" s="47" customFormat="1" ht="17.25" customHeight="1" thickBot="1">
      <c r="A22" s="53">
        <v>23</v>
      </c>
      <c r="B22" s="69" t="s">
        <v>73</v>
      </c>
      <c r="C22" s="53" t="s">
        <v>125</v>
      </c>
      <c r="D22" s="381">
        <v>30</v>
      </c>
      <c r="E22" s="139"/>
      <c r="F22" s="260">
        <f t="shared" si="0"/>
        <v>0</v>
      </c>
      <c r="G22" s="68"/>
      <c r="H22" s="260">
        <f t="shared" si="1"/>
        <v>0</v>
      </c>
      <c r="I22" s="70"/>
      <c r="J22" s="6"/>
    </row>
    <row r="23" spans="1:10" ht="33.75" thickBot="1">
      <c r="A23" s="53">
        <v>24</v>
      </c>
      <c r="B23" s="66" t="s">
        <v>74</v>
      </c>
      <c r="C23" s="65" t="s">
        <v>125</v>
      </c>
      <c r="D23" s="65">
        <v>30</v>
      </c>
      <c r="E23" s="140"/>
      <c r="F23" s="260">
        <f t="shared" si="0"/>
        <v>0</v>
      </c>
      <c r="G23" s="68"/>
      <c r="H23" s="260">
        <f t="shared" si="1"/>
        <v>0</v>
      </c>
      <c r="I23" s="74"/>
      <c r="J23" s="47"/>
    </row>
    <row r="24" spans="1:9" ht="17.25" thickBot="1">
      <c r="A24" s="53">
        <v>25</v>
      </c>
      <c r="B24" s="69" t="s">
        <v>77</v>
      </c>
      <c r="C24" s="53" t="s">
        <v>125</v>
      </c>
      <c r="D24" s="53">
        <v>50</v>
      </c>
      <c r="E24" s="139"/>
      <c r="F24" s="260">
        <f t="shared" si="0"/>
        <v>0</v>
      </c>
      <c r="G24" s="68"/>
      <c r="H24" s="260">
        <f t="shared" si="1"/>
        <v>0</v>
      </c>
      <c r="I24" s="70"/>
    </row>
    <row r="25" spans="1:9" ht="17.25" thickBot="1">
      <c r="A25" s="53">
        <v>26</v>
      </c>
      <c r="B25" s="69" t="s">
        <v>389</v>
      </c>
      <c r="C25" s="53" t="s">
        <v>125</v>
      </c>
      <c r="D25" s="53">
        <v>15</v>
      </c>
      <c r="E25" s="139"/>
      <c r="F25" s="260">
        <f t="shared" si="0"/>
        <v>0</v>
      </c>
      <c r="G25" s="68"/>
      <c r="H25" s="260">
        <f t="shared" si="1"/>
        <v>0</v>
      </c>
      <c r="I25" s="70"/>
    </row>
    <row r="26" spans="1:9" ht="17.25" thickBot="1">
      <c r="A26" s="53">
        <v>27</v>
      </c>
      <c r="B26" s="69" t="s">
        <v>393</v>
      </c>
      <c r="C26" s="53" t="s">
        <v>125</v>
      </c>
      <c r="D26" s="53">
        <v>15</v>
      </c>
      <c r="E26" s="139"/>
      <c r="F26" s="260">
        <f t="shared" si="0"/>
        <v>0</v>
      </c>
      <c r="G26" s="68"/>
      <c r="H26" s="260">
        <f t="shared" si="1"/>
        <v>0</v>
      </c>
      <c r="I26" s="70"/>
    </row>
    <row r="27" spans="1:9" ht="17.25" thickBot="1">
      <c r="A27" s="53">
        <v>28</v>
      </c>
      <c r="B27" s="69" t="s">
        <v>390</v>
      </c>
      <c r="C27" s="53" t="s">
        <v>125</v>
      </c>
      <c r="D27" s="53">
        <v>20</v>
      </c>
      <c r="E27" s="139"/>
      <c r="F27" s="260">
        <f t="shared" si="0"/>
        <v>0</v>
      </c>
      <c r="G27" s="68"/>
      <c r="H27" s="260">
        <f t="shared" si="1"/>
        <v>0</v>
      </c>
      <c r="I27" s="70"/>
    </row>
    <row r="28" spans="1:9" ht="17.25" thickBot="1">
      <c r="A28" s="53">
        <v>29</v>
      </c>
      <c r="B28" s="69" t="s">
        <v>391</v>
      </c>
      <c r="C28" s="53" t="s">
        <v>125</v>
      </c>
      <c r="D28" s="53">
        <v>10</v>
      </c>
      <c r="E28" s="139"/>
      <c r="F28" s="260">
        <f t="shared" si="0"/>
        <v>0</v>
      </c>
      <c r="G28" s="68"/>
      <c r="H28" s="260">
        <f t="shared" si="1"/>
        <v>0</v>
      </c>
      <c r="I28" s="70"/>
    </row>
    <row r="29" spans="1:9" ht="17.25" thickBot="1">
      <c r="A29" s="53">
        <v>30</v>
      </c>
      <c r="B29" s="69" t="s">
        <v>392</v>
      </c>
      <c r="C29" s="53" t="s">
        <v>125</v>
      </c>
      <c r="D29" s="53">
        <v>30</v>
      </c>
      <c r="E29" s="139"/>
      <c r="F29" s="260">
        <f t="shared" si="0"/>
        <v>0</v>
      </c>
      <c r="G29" s="68"/>
      <c r="H29" s="260">
        <f t="shared" si="1"/>
        <v>0</v>
      </c>
      <c r="I29" s="70"/>
    </row>
    <row r="30" spans="1:9" ht="17.25" thickBot="1">
      <c r="A30" s="53">
        <v>31</v>
      </c>
      <c r="B30" s="69" t="s">
        <v>1139</v>
      </c>
      <c r="C30" s="53" t="s">
        <v>125</v>
      </c>
      <c r="D30" s="53">
        <v>50</v>
      </c>
      <c r="E30" s="139"/>
      <c r="F30" s="260">
        <f t="shared" si="0"/>
        <v>0</v>
      </c>
      <c r="G30" s="68"/>
      <c r="H30" s="260">
        <f t="shared" si="1"/>
        <v>0</v>
      </c>
      <c r="I30" s="70"/>
    </row>
    <row r="31" spans="1:9" ht="17.25" thickBot="1">
      <c r="A31" s="53">
        <v>32</v>
      </c>
      <c r="B31" s="69" t="s">
        <v>630</v>
      </c>
      <c r="C31" s="53" t="s">
        <v>125</v>
      </c>
      <c r="D31" s="53">
        <v>5</v>
      </c>
      <c r="E31" s="139"/>
      <c r="F31" s="260">
        <f t="shared" si="0"/>
        <v>0</v>
      </c>
      <c r="G31" s="68"/>
      <c r="H31" s="260">
        <f t="shared" si="1"/>
        <v>0</v>
      </c>
      <c r="I31" s="308"/>
    </row>
    <row r="32" spans="1:9" ht="33.75" thickBot="1">
      <c r="A32" s="203">
        <v>33</v>
      </c>
      <c r="B32" s="207" t="s">
        <v>1438</v>
      </c>
      <c r="C32" s="203" t="s">
        <v>125</v>
      </c>
      <c r="D32" s="203">
        <v>3</v>
      </c>
      <c r="E32" s="208"/>
      <c r="F32" s="260">
        <f t="shared" si="0"/>
        <v>0</v>
      </c>
      <c r="G32" s="206"/>
      <c r="H32" s="260">
        <f t="shared" si="1"/>
        <v>0</v>
      </c>
      <c r="I32" s="70"/>
    </row>
    <row r="33" spans="1:9" ht="17.25" thickBot="1">
      <c r="A33" s="203">
        <v>34</v>
      </c>
      <c r="B33" s="207" t="s">
        <v>1290</v>
      </c>
      <c r="C33" s="203" t="s">
        <v>125</v>
      </c>
      <c r="D33" s="203">
        <v>500</v>
      </c>
      <c r="E33" s="208"/>
      <c r="F33" s="260">
        <f t="shared" si="0"/>
        <v>0</v>
      </c>
      <c r="G33" s="206"/>
      <c r="H33" s="260">
        <f t="shared" si="1"/>
        <v>0</v>
      </c>
      <c r="I33" s="70"/>
    </row>
    <row r="34" spans="1:9" ht="17.25" thickBot="1">
      <c r="A34" s="203">
        <v>35</v>
      </c>
      <c r="B34" s="207" t="s">
        <v>1291</v>
      </c>
      <c r="C34" s="203" t="s">
        <v>125</v>
      </c>
      <c r="D34" s="203">
        <v>300</v>
      </c>
      <c r="E34" s="208"/>
      <c r="F34" s="260">
        <f t="shared" si="0"/>
        <v>0</v>
      </c>
      <c r="G34" s="206"/>
      <c r="H34" s="260">
        <f t="shared" si="1"/>
        <v>0</v>
      </c>
      <c r="I34" s="70"/>
    </row>
    <row r="35" spans="1:9" ht="17.25" thickBot="1">
      <c r="A35" s="203">
        <v>36</v>
      </c>
      <c r="B35" s="207" t="s">
        <v>1292</v>
      </c>
      <c r="C35" s="203" t="s">
        <v>125</v>
      </c>
      <c r="D35" s="203">
        <v>300</v>
      </c>
      <c r="E35" s="208"/>
      <c r="F35" s="260">
        <f t="shared" si="0"/>
        <v>0</v>
      </c>
      <c r="G35" s="206"/>
      <c r="H35" s="260">
        <f t="shared" si="1"/>
        <v>0</v>
      </c>
      <c r="I35" s="70"/>
    </row>
    <row r="36" spans="1:9" ht="33.75" thickBot="1">
      <c r="A36" s="203">
        <v>37</v>
      </c>
      <c r="B36" s="207" t="s">
        <v>1030</v>
      </c>
      <c r="C36" s="203" t="s">
        <v>155</v>
      </c>
      <c r="D36" s="203">
        <v>1200</v>
      </c>
      <c r="E36" s="208"/>
      <c r="F36" s="260">
        <f t="shared" si="0"/>
        <v>0</v>
      </c>
      <c r="G36" s="206"/>
      <c r="H36" s="260">
        <f t="shared" si="1"/>
        <v>0</v>
      </c>
      <c r="I36" s="70"/>
    </row>
    <row r="37" spans="1:8" ht="17.25" thickBot="1">
      <c r="A37" s="567" t="s">
        <v>1338</v>
      </c>
      <c r="B37" s="568"/>
      <c r="C37" s="568"/>
      <c r="D37" s="568"/>
      <c r="E37" s="569"/>
      <c r="F37" s="258">
        <f>SUM(F6:F36)</f>
        <v>0</v>
      </c>
      <c r="G37" s="191" t="s">
        <v>462</v>
      </c>
      <c r="H37" s="259">
        <f>SUM(H6:H36)</f>
        <v>0</v>
      </c>
    </row>
    <row r="38" ht="16.5">
      <c r="A38" s="3"/>
    </row>
  </sheetData>
  <sheetProtection/>
  <mergeCells count="2">
    <mergeCell ref="A37:E3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90" zoomScaleSheetLayoutView="90" zoomScalePageLayoutView="0" workbookViewId="0" topLeftCell="A1">
      <selection activeCell="H10" sqref="A10:H10"/>
    </sheetView>
  </sheetViews>
  <sheetFormatPr defaultColWidth="9.140625" defaultRowHeight="12.75"/>
  <cols>
    <col min="1" max="1" width="4.7109375" style="6" customWidth="1"/>
    <col min="2" max="2" width="37.7109375" style="6" customWidth="1"/>
    <col min="3" max="4" width="9.140625" style="6" customWidth="1"/>
    <col min="5" max="5" width="12.140625" style="6" customWidth="1"/>
    <col min="6" max="6" width="11.421875" style="6" customWidth="1"/>
    <col min="7" max="7" width="9.140625" style="6" customWidth="1"/>
    <col min="8" max="8" width="13.28125" style="6" customWidth="1"/>
    <col min="9" max="9" width="22.57421875" style="6" customWidth="1"/>
    <col min="10" max="16384" width="9.140625" style="6" customWidth="1"/>
  </cols>
  <sheetData>
    <row r="1" spans="1:9" ht="16.5">
      <c r="A1" s="84"/>
      <c r="H1" s="563" t="s">
        <v>1498</v>
      </c>
      <c r="I1" s="563"/>
    </row>
    <row r="2" spans="1:4" s="96" customFormat="1" ht="15.75">
      <c r="A2" s="291" t="s">
        <v>829</v>
      </c>
      <c r="B2" s="97"/>
      <c r="C2" s="97"/>
      <c r="D2" s="97"/>
    </row>
    <row r="3" spans="1:8" ht="17.25" thickBot="1">
      <c r="A3" s="306"/>
      <c r="B3" s="72"/>
      <c r="C3" s="72"/>
      <c r="D3" s="72"/>
      <c r="E3" s="72"/>
      <c r="F3" s="72"/>
      <c r="G3" s="72"/>
      <c r="H3" s="72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1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73">
        <v>9</v>
      </c>
    </row>
    <row r="6" spans="1:9" ht="17.25" thickBot="1">
      <c r="A6" s="4">
        <v>1</v>
      </c>
      <c r="B6" s="5" t="s">
        <v>96</v>
      </c>
      <c r="C6" s="4" t="s">
        <v>125</v>
      </c>
      <c r="D6" s="4">
        <v>20</v>
      </c>
      <c r="E6" s="126"/>
      <c r="F6" s="126">
        <f>D6*E6</f>
        <v>0</v>
      </c>
      <c r="G6" s="13"/>
      <c r="H6" s="260">
        <f>F6+G6*F6</f>
        <v>0</v>
      </c>
      <c r="I6" s="70"/>
    </row>
    <row r="7" spans="1:9" ht="17.25" thickBot="1">
      <c r="A7" s="4">
        <v>2</v>
      </c>
      <c r="B7" s="5" t="s">
        <v>97</v>
      </c>
      <c r="C7" s="4" t="s">
        <v>125</v>
      </c>
      <c r="D7" s="4">
        <v>20</v>
      </c>
      <c r="E7" s="126"/>
      <c r="F7" s="126">
        <f>D7*E7</f>
        <v>0</v>
      </c>
      <c r="G7" s="13"/>
      <c r="H7" s="260">
        <f>F7+G7*F7</f>
        <v>0</v>
      </c>
      <c r="I7" s="70"/>
    </row>
    <row r="8" spans="1:9" ht="17.25" thickBot="1">
      <c r="A8" s="187">
        <v>3</v>
      </c>
      <c r="B8" s="186" t="s">
        <v>81</v>
      </c>
      <c r="C8" s="187" t="s">
        <v>125</v>
      </c>
      <c r="D8" s="187">
        <v>65</v>
      </c>
      <c r="E8" s="223"/>
      <c r="F8" s="126">
        <f>D8*E8</f>
        <v>0</v>
      </c>
      <c r="G8" s="189"/>
      <c r="H8" s="260">
        <f>F8+G8*F8</f>
        <v>0</v>
      </c>
      <c r="I8" s="70"/>
    </row>
    <row r="9" spans="1:8" ht="17.25" thickBot="1">
      <c r="A9" s="573" t="s">
        <v>709</v>
      </c>
      <c r="B9" s="574"/>
      <c r="C9" s="574"/>
      <c r="D9" s="574"/>
      <c r="E9" s="575"/>
      <c r="F9" s="190">
        <f>SUM(F6:F8)</f>
        <v>0</v>
      </c>
      <c r="G9" s="191" t="s">
        <v>462</v>
      </c>
      <c r="H9" s="192">
        <f>SUM(H6:H8)</f>
        <v>0</v>
      </c>
    </row>
    <row r="10" spans="1:8" ht="16.5">
      <c r="A10" s="107"/>
      <c r="B10" s="107"/>
      <c r="C10" s="107"/>
      <c r="D10" s="107"/>
      <c r="E10" s="107"/>
      <c r="F10" s="107"/>
      <c r="G10" s="107"/>
      <c r="H10" s="107"/>
    </row>
    <row r="11" spans="1:4" ht="16.5">
      <c r="A11" s="8" t="s">
        <v>710</v>
      </c>
      <c r="B11" s="8"/>
      <c r="C11" s="85"/>
      <c r="D11" s="85"/>
    </row>
    <row r="12" spans="1:4" ht="16.5">
      <c r="A12" s="8" t="s">
        <v>699</v>
      </c>
      <c r="B12" s="8"/>
      <c r="C12" s="85"/>
      <c r="D12" s="85"/>
    </row>
    <row r="13" spans="1:2" ht="16.5">
      <c r="A13" s="8" t="s">
        <v>592</v>
      </c>
      <c r="B13" s="8"/>
    </row>
    <row r="14" spans="1:2" ht="16.5">
      <c r="A14" s="8" t="s">
        <v>341</v>
      </c>
      <c r="B14" s="8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="90"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5.7109375" style="6" customWidth="1"/>
    <col min="2" max="2" width="36.140625" style="6" customWidth="1"/>
    <col min="3" max="4" width="9.140625" style="6" customWidth="1"/>
    <col min="5" max="5" width="12.28125" style="6" customWidth="1"/>
    <col min="6" max="6" width="12.7109375" style="6" customWidth="1"/>
    <col min="7" max="7" width="9.140625" style="6" customWidth="1"/>
    <col min="8" max="8" width="13.28125" style="6" customWidth="1"/>
    <col min="9" max="9" width="22.28125" style="6" customWidth="1"/>
    <col min="10" max="16384" width="9.140625" style="6" customWidth="1"/>
  </cols>
  <sheetData>
    <row r="1" spans="1:9" ht="16.5">
      <c r="A1" s="11"/>
      <c r="H1" s="563" t="s">
        <v>1499</v>
      </c>
      <c r="I1" s="563"/>
    </row>
    <row r="2" spans="1:4" s="96" customFormat="1" ht="15.75">
      <c r="A2" s="291" t="s">
        <v>1449</v>
      </c>
      <c r="C2" s="110"/>
      <c r="D2" s="110"/>
    </row>
    <row r="3" ht="17.25" thickBot="1">
      <c r="A3" s="9"/>
    </row>
    <row r="4" spans="1:9" s="41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s="41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506" t="s">
        <v>122</v>
      </c>
      <c r="G5" s="506">
        <v>7</v>
      </c>
      <c r="H5" s="507" t="s">
        <v>123</v>
      </c>
      <c r="I5" s="173">
        <v>9</v>
      </c>
    </row>
    <row r="6" spans="1:9" ht="17.25" thickBot="1">
      <c r="A6" s="187">
        <v>1</v>
      </c>
      <c r="B6" s="186" t="s">
        <v>695</v>
      </c>
      <c r="C6" s="187" t="s">
        <v>125</v>
      </c>
      <c r="D6" s="187">
        <v>300</v>
      </c>
      <c r="E6" s="224"/>
      <c r="F6" s="508">
        <f>D6*E6</f>
        <v>0</v>
      </c>
      <c r="G6" s="408"/>
      <c r="H6" s="509">
        <f>(F6*G6)+F6</f>
        <v>0</v>
      </c>
      <c r="I6" s="404"/>
    </row>
    <row r="7" spans="1:9" ht="17.25" thickBot="1">
      <c r="A7" s="405">
        <v>2</v>
      </c>
      <c r="B7" s="406" t="s">
        <v>696</v>
      </c>
      <c r="C7" s="407" t="s">
        <v>125</v>
      </c>
      <c r="D7" s="407">
        <v>200</v>
      </c>
      <c r="E7" s="510"/>
      <c r="F7" s="511">
        <f>D7*E7</f>
        <v>0</v>
      </c>
      <c r="G7" s="408"/>
      <c r="H7" s="509">
        <f>(F7*G7)+F7</f>
        <v>0</v>
      </c>
      <c r="I7" s="404"/>
    </row>
    <row r="8" spans="1:9" ht="17.25" thickBot="1">
      <c r="A8" s="187">
        <v>3</v>
      </c>
      <c r="B8" s="186" t="s">
        <v>697</v>
      </c>
      <c r="C8" s="187" t="s">
        <v>125</v>
      </c>
      <c r="D8" s="187">
        <v>20</v>
      </c>
      <c r="E8" s="510"/>
      <c r="F8" s="511">
        <f>D8*E8</f>
        <v>0</v>
      </c>
      <c r="G8" s="408"/>
      <c r="H8" s="509">
        <f>(F8*G8)+F8</f>
        <v>0</v>
      </c>
      <c r="I8" s="404"/>
    </row>
    <row r="9" spans="1:8" ht="17.25" thickBot="1">
      <c r="A9" s="573" t="s">
        <v>709</v>
      </c>
      <c r="B9" s="574"/>
      <c r="C9" s="574"/>
      <c r="D9" s="574"/>
      <c r="E9" s="575"/>
      <c r="F9" s="258">
        <f>SUM(F6:F8)</f>
        <v>0</v>
      </c>
      <c r="G9" s="191" t="s">
        <v>462</v>
      </c>
      <c r="H9" s="259">
        <f>SUM(H6:H8)</f>
        <v>0</v>
      </c>
    </row>
    <row r="10" spans="1:4" ht="16.5">
      <c r="A10" s="15"/>
      <c r="B10" s="15"/>
      <c r="C10" s="83"/>
      <c r="D10" s="83"/>
    </row>
    <row r="11" spans="1:9" ht="16.5">
      <c r="A11" s="15"/>
      <c r="B11" s="33"/>
      <c r="C11" s="33"/>
      <c r="D11" s="33"/>
      <c r="E11" s="33"/>
      <c r="F11" s="33"/>
      <c r="G11" s="33"/>
      <c r="H11" s="33"/>
      <c r="I11" s="33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90" zoomScaleNormal="90" zoomScaleSheetLayoutView="90" zoomScalePageLayoutView="0" workbookViewId="0" topLeftCell="A1">
      <selection activeCell="I23" sqref="I23"/>
    </sheetView>
  </sheetViews>
  <sheetFormatPr defaultColWidth="9.140625" defaultRowHeight="12.75"/>
  <cols>
    <col min="1" max="1" width="5.421875" style="6" customWidth="1"/>
    <col min="2" max="2" width="28.8515625" style="6" customWidth="1"/>
    <col min="3" max="4" width="9.140625" style="6" customWidth="1"/>
    <col min="5" max="5" width="13.421875" style="6" customWidth="1"/>
    <col min="6" max="6" width="12.00390625" style="6" customWidth="1"/>
    <col min="7" max="7" width="9.140625" style="6" customWidth="1"/>
    <col min="8" max="8" width="12.140625" style="6" customWidth="1"/>
    <col min="9" max="9" width="30.8515625" style="6" customWidth="1"/>
    <col min="10" max="16384" width="9.140625" style="6" customWidth="1"/>
  </cols>
  <sheetData>
    <row r="1" spans="8:9" ht="16.5">
      <c r="H1" s="563" t="s">
        <v>1500</v>
      </c>
      <c r="I1" s="563"/>
    </row>
    <row r="2" spans="1:5" s="96" customFormat="1" ht="15.75">
      <c r="A2" s="97" t="s">
        <v>830</v>
      </c>
      <c r="B2" s="383"/>
      <c r="E2" s="121"/>
    </row>
    <row r="3" spans="1:2" ht="17.25" thickBot="1">
      <c r="A3" s="8"/>
      <c r="B3" s="9"/>
    </row>
    <row r="4" spans="1:9" s="42" customFormat="1" ht="50.25" thickBot="1">
      <c r="A4" s="385" t="s">
        <v>114</v>
      </c>
      <c r="B4" s="386" t="s">
        <v>115</v>
      </c>
      <c r="C4" s="386" t="s">
        <v>116</v>
      </c>
      <c r="D4" s="386" t="s">
        <v>117</v>
      </c>
      <c r="E4" s="386" t="s">
        <v>118</v>
      </c>
      <c r="F4" s="386" t="s">
        <v>119</v>
      </c>
      <c r="G4" s="386" t="s">
        <v>120</v>
      </c>
      <c r="H4" s="387" t="s">
        <v>121</v>
      </c>
      <c r="I4" s="387" t="s">
        <v>762</v>
      </c>
    </row>
    <row r="5" spans="1:9" s="41" customFormat="1" ht="17.25" thickBot="1">
      <c r="A5" s="178">
        <v>1</v>
      </c>
      <c r="B5" s="444">
        <v>2</v>
      </c>
      <c r="C5" s="444">
        <v>3</v>
      </c>
      <c r="D5" s="444">
        <v>4</v>
      </c>
      <c r="E5" s="444">
        <v>5</v>
      </c>
      <c r="F5" s="444" t="s">
        <v>122</v>
      </c>
      <c r="G5" s="445">
        <v>7</v>
      </c>
      <c r="H5" s="446" t="s">
        <v>123</v>
      </c>
      <c r="I5" s="446">
        <v>9</v>
      </c>
    </row>
    <row r="6" spans="1:9" ht="22.5" customHeight="1" thickBot="1">
      <c r="A6" s="443">
        <v>1</v>
      </c>
      <c r="B6" s="447" t="s">
        <v>32</v>
      </c>
      <c r="C6" s="448" t="s">
        <v>155</v>
      </c>
      <c r="D6" s="450">
        <v>210</v>
      </c>
      <c r="E6" s="451"/>
      <c r="F6" s="513">
        <f>E6*D6</f>
        <v>0</v>
      </c>
      <c r="G6" s="449"/>
      <c r="H6" s="514">
        <f>F6+(F6*G6)</f>
        <v>0</v>
      </c>
      <c r="I6" s="512"/>
    </row>
    <row r="7" spans="1:9" ht="22.5" customHeight="1" thickBot="1">
      <c r="A7" s="310">
        <v>2</v>
      </c>
      <c r="B7" s="210" t="s">
        <v>545</v>
      </c>
      <c r="C7" s="209" t="s">
        <v>155</v>
      </c>
      <c r="D7" s="209">
        <v>300</v>
      </c>
      <c r="E7" s="28"/>
      <c r="F7" s="389">
        <f>E7*D7</f>
        <v>0</v>
      </c>
      <c r="G7" s="212"/>
      <c r="H7" s="390">
        <f>F7+(F7*G7)</f>
        <v>0</v>
      </c>
      <c r="I7" s="247"/>
    </row>
    <row r="8" spans="1:9" ht="22.5" customHeight="1" thickBot="1">
      <c r="A8" s="573" t="s">
        <v>702</v>
      </c>
      <c r="B8" s="574"/>
      <c r="C8" s="574"/>
      <c r="D8" s="574"/>
      <c r="E8" s="575"/>
      <c r="F8" s="258">
        <f>SUM(F6:F7)</f>
        <v>0</v>
      </c>
      <c r="G8" s="191" t="s">
        <v>462</v>
      </c>
      <c r="H8" s="410">
        <f>SUM(H6:H7)</f>
        <v>0</v>
      </c>
      <c r="I8" s="247"/>
    </row>
    <row r="9" ht="16.5">
      <c r="A9" s="9"/>
    </row>
    <row r="10" spans="1:9" ht="16.5" customHeight="1">
      <c r="A10" s="584" t="s">
        <v>1043</v>
      </c>
      <c r="B10" s="584"/>
      <c r="C10" s="584"/>
      <c r="D10" s="584"/>
      <c r="E10" s="584"/>
      <c r="F10" s="584"/>
      <c r="G10" s="584"/>
      <c r="H10" s="584"/>
      <c r="I10" s="584"/>
    </row>
    <row r="11" spans="1:9" ht="16.5">
      <c r="A11" s="584"/>
      <c r="B11" s="584"/>
      <c r="C11" s="584"/>
      <c r="D11" s="584"/>
      <c r="E11" s="584"/>
      <c r="F11" s="584"/>
      <c r="G11" s="584"/>
      <c r="H11" s="584"/>
      <c r="I11" s="584"/>
    </row>
    <row r="12" spans="1:9" ht="16.5">
      <c r="A12" s="159"/>
      <c r="B12" s="159"/>
      <c r="C12" s="159"/>
      <c r="D12" s="159"/>
      <c r="E12" s="159"/>
      <c r="F12" s="159"/>
      <c r="G12" s="159"/>
      <c r="H12" s="159"/>
      <c r="I12" s="16"/>
    </row>
  </sheetData>
  <sheetProtection/>
  <mergeCells count="3">
    <mergeCell ref="H1:I1"/>
    <mergeCell ref="A10:I11"/>
    <mergeCell ref="A8:E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9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6.57421875" style="6" customWidth="1"/>
    <col min="2" max="2" width="45.8515625" style="6" customWidth="1"/>
    <col min="3" max="4" width="9.140625" style="6" customWidth="1"/>
    <col min="5" max="5" width="12.00390625" style="6" customWidth="1"/>
    <col min="6" max="6" width="13.8515625" style="6" customWidth="1"/>
    <col min="7" max="7" width="9.140625" style="6" customWidth="1"/>
    <col min="8" max="8" width="11.7109375" style="6" customWidth="1"/>
    <col min="9" max="9" width="24.140625" style="6" customWidth="1"/>
    <col min="10" max="16384" width="9.140625" style="6" customWidth="1"/>
  </cols>
  <sheetData>
    <row r="1" spans="1:9" ht="16.5">
      <c r="A1" s="11"/>
      <c r="H1" s="563" t="s">
        <v>1501</v>
      </c>
      <c r="I1" s="563"/>
    </row>
    <row r="2" s="96" customFormat="1" ht="15.75">
      <c r="A2" s="291" t="s">
        <v>832</v>
      </c>
    </row>
    <row r="3" ht="17.25" thickBot="1">
      <c r="A3" s="9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4">
        <v>1</v>
      </c>
      <c r="B6" s="5" t="s">
        <v>987</v>
      </c>
      <c r="C6" s="4" t="s">
        <v>125</v>
      </c>
      <c r="D6" s="4">
        <v>70</v>
      </c>
      <c r="E6" s="315"/>
      <c r="F6" s="261">
        <f>D6*E6</f>
        <v>0</v>
      </c>
      <c r="G6" s="13"/>
      <c r="H6" s="262">
        <f>(F6*G6)+F6</f>
        <v>0</v>
      </c>
      <c r="I6" s="70"/>
    </row>
    <row r="7" spans="1:9" ht="17.25" thickBot="1">
      <c r="A7" s="4">
        <v>2</v>
      </c>
      <c r="B7" s="5" t="s">
        <v>988</v>
      </c>
      <c r="C7" s="4" t="s">
        <v>125</v>
      </c>
      <c r="D7" s="4">
        <v>10</v>
      </c>
      <c r="E7" s="315"/>
      <c r="F7" s="261">
        <f aca="true" t="shared" si="0" ref="F7:F12">D7*E7</f>
        <v>0</v>
      </c>
      <c r="G7" s="13"/>
      <c r="H7" s="262">
        <f aca="true" t="shared" si="1" ref="H7:H12">(F7*G7)+F7</f>
        <v>0</v>
      </c>
      <c r="I7" s="70"/>
    </row>
    <row r="8" spans="1:9" ht="17.25" thickBot="1">
      <c r="A8" s="4">
        <v>3</v>
      </c>
      <c r="B8" s="5" t="s">
        <v>989</v>
      </c>
      <c r="C8" s="4" t="s">
        <v>125</v>
      </c>
      <c r="D8" s="4">
        <v>20</v>
      </c>
      <c r="E8" s="315"/>
      <c r="F8" s="261">
        <f t="shared" si="0"/>
        <v>0</v>
      </c>
      <c r="G8" s="13"/>
      <c r="H8" s="262">
        <f t="shared" si="1"/>
        <v>0</v>
      </c>
      <c r="I8" s="70"/>
    </row>
    <row r="9" spans="1:9" ht="17.25" thickBot="1">
      <c r="A9" s="4">
        <v>4</v>
      </c>
      <c r="B9" s="5" t="s">
        <v>1046</v>
      </c>
      <c r="C9" s="4" t="s">
        <v>125</v>
      </c>
      <c r="D9" s="4">
        <v>40</v>
      </c>
      <c r="E9" s="315"/>
      <c r="F9" s="261">
        <f t="shared" si="0"/>
        <v>0</v>
      </c>
      <c r="G9" s="13"/>
      <c r="H9" s="262">
        <f t="shared" si="1"/>
        <v>0</v>
      </c>
      <c r="I9" s="70"/>
    </row>
    <row r="10" spans="1:9" ht="17.25" thickBot="1">
      <c r="A10" s="4">
        <v>5</v>
      </c>
      <c r="B10" s="5" t="s">
        <v>990</v>
      </c>
      <c r="C10" s="4" t="s">
        <v>125</v>
      </c>
      <c r="D10" s="4">
        <v>20</v>
      </c>
      <c r="E10" s="315"/>
      <c r="F10" s="261">
        <f t="shared" si="0"/>
        <v>0</v>
      </c>
      <c r="G10" s="13"/>
      <c r="H10" s="262">
        <f t="shared" si="1"/>
        <v>0</v>
      </c>
      <c r="I10" s="70"/>
    </row>
    <row r="11" spans="1:9" ht="17.25" thickBot="1">
      <c r="A11" s="4">
        <v>6</v>
      </c>
      <c r="B11" s="5" t="s">
        <v>991</v>
      </c>
      <c r="C11" s="4" t="s">
        <v>125</v>
      </c>
      <c r="D11" s="4">
        <v>30</v>
      </c>
      <c r="E11" s="315"/>
      <c r="F11" s="261">
        <f t="shared" si="0"/>
        <v>0</v>
      </c>
      <c r="G11" s="13"/>
      <c r="H11" s="262">
        <f t="shared" si="1"/>
        <v>0</v>
      </c>
      <c r="I11" s="70"/>
    </row>
    <row r="12" spans="1:9" ht="17.25" thickBot="1">
      <c r="A12" s="187">
        <v>7</v>
      </c>
      <c r="B12" s="186" t="s">
        <v>992</v>
      </c>
      <c r="C12" s="187" t="s">
        <v>125</v>
      </c>
      <c r="D12" s="187">
        <v>10</v>
      </c>
      <c r="E12" s="316"/>
      <c r="F12" s="261">
        <f t="shared" si="0"/>
        <v>0</v>
      </c>
      <c r="G12" s="189"/>
      <c r="H12" s="263">
        <f t="shared" si="1"/>
        <v>0</v>
      </c>
      <c r="I12" s="70"/>
    </row>
    <row r="13" spans="1:8" ht="17.25" thickBot="1">
      <c r="A13" s="573" t="s">
        <v>706</v>
      </c>
      <c r="B13" s="574"/>
      <c r="C13" s="574"/>
      <c r="D13" s="574"/>
      <c r="E13" s="575"/>
      <c r="F13" s="258">
        <f>SUM(F6:F12)</f>
        <v>0</v>
      </c>
      <c r="G13" s="191" t="s">
        <v>462</v>
      </c>
      <c r="H13" s="259">
        <f>SUM(H6:H12)</f>
        <v>0</v>
      </c>
    </row>
    <row r="14" spans="1:9" ht="16.5">
      <c r="A14" s="141"/>
      <c r="B14" s="141"/>
      <c r="C14" s="141"/>
      <c r="D14" s="141"/>
      <c r="E14" s="141"/>
      <c r="F14" s="141"/>
      <c r="G14" s="141"/>
      <c r="H14" s="141"/>
      <c r="I14" s="290"/>
    </row>
    <row r="15" spans="1:8" ht="16.5">
      <c r="A15" s="585" t="s">
        <v>707</v>
      </c>
      <c r="B15" s="585"/>
      <c r="C15" s="585"/>
      <c r="D15" s="585"/>
      <c r="E15" s="585"/>
      <c r="F15" s="585"/>
      <c r="G15" s="585"/>
      <c r="H15" s="585"/>
    </row>
    <row r="16" spans="1:8" ht="16.5">
      <c r="A16" s="585"/>
      <c r="B16" s="585"/>
      <c r="C16" s="585"/>
      <c r="D16" s="585"/>
      <c r="E16" s="585"/>
      <c r="F16" s="585"/>
      <c r="G16" s="585"/>
      <c r="H16" s="585"/>
    </row>
    <row r="17" spans="1:8" ht="33" customHeight="1">
      <c r="A17" s="584" t="s">
        <v>708</v>
      </c>
      <c r="B17" s="586"/>
      <c r="C17" s="586"/>
      <c r="D17" s="586"/>
      <c r="E17" s="586"/>
      <c r="F17" s="586"/>
      <c r="G17" s="586"/>
      <c r="H17" s="586"/>
    </row>
  </sheetData>
  <sheetProtection/>
  <mergeCells count="4">
    <mergeCell ref="A13:E13"/>
    <mergeCell ref="A15:H16"/>
    <mergeCell ref="A17:H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I14" sqref="I14"/>
    </sheetView>
  </sheetViews>
  <sheetFormatPr defaultColWidth="9.140625" defaultRowHeight="12.75"/>
  <cols>
    <col min="1" max="1" width="5.8515625" style="6" customWidth="1"/>
    <col min="2" max="2" width="26.421875" style="6" customWidth="1"/>
    <col min="3" max="4" width="9.140625" style="6" customWidth="1"/>
    <col min="5" max="5" width="12.140625" style="6" customWidth="1"/>
    <col min="6" max="6" width="11.8515625" style="6" customWidth="1"/>
    <col min="7" max="7" width="9.140625" style="6" customWidth="1"/>
    <col min="8" max="8" width="11.7109375" style="6" customWidth="1"/>
    <col min="9" max="9" width="23.140625" style="6" customWidth="1"/>
    <col min="10" max="16384" width="9.140625" style="6" customWidth="1"/>
  </cols>
  <sheetData>
    <row r="1" spans="1:9" ht="16.5">
      <c r="A1" s="23"/>
      <c r="B1" s="23"/>
      <c r="C1" s="23"/>
      <c r="D1" s="20"/>
      <c r="E1" s="20"/>
      <c r="F1" s="20"/>
      <c r="G1" s="20"/>
      <c r="H1" s="563" t="s">
        <v>1502</v>
      </c>
      <c r="I1" s="563"/>
    </row>
    <row r="2" spans="1:8" s="96" customFormat="1" ht="15.75">
      <c r="A2" s="291" t="s">
        <v>831</v>
      </c>
      <c r="B2" s="97"/>
      <c r="C2" s="384"/>
      <c r="D2" s="384"/>
      <c r="E2" s="384"/>
      <c r="F2" s="104"/>
      <c r="G2" s="104"/>
      <c r="H2" s="104"/>
    </row>
    <row r="3" spans="1:8" ht="17.25" thickBot="1">
      <c r="A3" s="15"/>
      <c r="B3" s="8"/>
      <c r="C3" s="102"/>
      <c r="D3" s="103"/>
      <c r="E3" s="103"/>
      <c r="F3" s="103"/>
      <c r="G3" s="103"/>
      <c r="H3" s="103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s="47" customFormat="1" ht="24.75" customHeight="1" thickBot="1">
      <c r="A6" s="36">
        <v>1</v>
      </c>
      <c r="B6" s="37" t="s">
        <v>993</v>
      </c>
      <c r="C6" s="36" t="s">
        <v>155</v>
      </c>
      <c r="D6" s="36">
        <v>40</v>
      </c>
      <c r="E6" s="48"/>
      <c r="F6" s="264">
        <f>D6*E6</f>
        <v>0</v>
      </c>
      <c r="G6" s="39"/>
      <c r="H6" s="265">
        <f>F6+(F6*G6)</f>
        <v>0</v>
      </c>
      <c r="I6" s="74"/>
    </row>
    <row r="7" ht="16.5">
      <c r="A7" s="3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H13" sqref="H13"/>
    </sheetView>
  </sheetViews>
  <sheetFormatPr defaultColWidth="9.140625" defaultRowHeight="12.75"/>
  <cols>
    <col min="1" max="1" width="6.57421875" style="6" customWidth="1"/>
    <col min="2" max="2" width="17.57421875" style="6" customWidth="1"/>
    <col min="3" max="4" width="9.140625" style="6" customWidth="1"/>
    <col min="5" max="5" width="13.00390625" style="6" customWidth="1"/>
    <col min="6" max="6" width="12.57421875" style="6" customWidth="1"/>
    <col min="7" max="7" width="9.140625" style="6" customWidth="1"/>
    <col min="8" max="8" width="12.140625" style="6" customWidth="1"/>
    <col min="9" max="9" width="28.28125" style="6" customWidth="1"/>
    <col min="10" max="16384" width="9.140625" style="6" customWidth="1"/>
  </cols>
  <sheetData>
    <row r="1" spans="1:9" ht="16.5">
      <c r="A1" s="2"/>
      <c r="H1" s="563" t="s">
        <v>1503</v>
      </c>
      <c r="I1" s="563"/>
    </row>
    <row r="2" spans="1:2" s="96" customFormat="1" ht="15.75">
      <c r="A2" s="291" t="s">
        <v>833</v>
      </c>
      <c r="B2" s="97"/>
    </row>
    <row r="3" ht="17.25" thickBot="1"/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21.75" customHeight="1" thickBot="1">
      <c r="A6" s="4">
        <v>1</v>
      </c>
      <c r="B6" s="5" t="s">
        <v>994</v>
      </c>
      <c r="C6" s="4" t="s">
        <v>155</v>
      </c>
      <c r="D6" s="4">
        <v>2000</v>
      </c>
      <c r="E6" s="26"/>
      <c r="F6" s="261">
        <f>D6*E6</f>
        <v>0</v>
      </c>
      <c r="G6" s="13"/>
      <c r="H6" s="262">
        <f>F6+(F6*G6)</f>
        <v>0</v>
      </c>
      <c r="I6" s="70"/>
    </row>
    <row r="7" spans="1:8" ht="16.5">
      <c r="A7" s="141"/>
      <c r="B7" s="141"/>
      <c r="C7" s="141"/>
      <c r="D7" s="141"/>
      <c r="E7" s="141"/>
      <c r="F7" s="141"/>
      <c r="G7" s="141"/>
      <c r="H7" s="141"/>
    </row>
    <row r="8" spans="1:3" ht="16.5">
      <c r="A8" s="8" t="s">
        <v>995</v>
      </c>
      <c r="B8" s="8"/>
      <c r="C8" s="8"/>
    </row>
    <row r="9" ht="16.5">
      <c r="A9" s="15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H25" sqref="H25"/>
    </sheetView>
  </sheetViews>
  <sheetFormatPr defaultColWidth="9.140625" defaultRowHeight="12.75"/>
  <cols>
    <col min="1" max="1" width="5.7109375" style="6" customWidth="1"/>
    <col min="2" max="2" width="36.421875" style="6" customWidth="1"/>
    <col min="3" max="3" width="8.28125" style="6" customWidth="1"/>
    <col min="4" max="4" width="9.140625" style="6" customWidth="1"/>
    <col min="5" max="5" width="12.7109375" style="6" customWidth="1"/>
    <col min="6" max="6" width="13.28125" style="6" customWidth="1"/>
    <col min="7" max="7" width="9.140625" style="6" customWidth="1"/>
    <col min="8" max="8" width="14.7109375" style="6" customWidth="1"/>
    <col min="9" max="9" width="32.28125" style="6" customWidth="1"/>
    <col min="10" max="16384" width="9.140625" style="6" customWidth="1"/>
  </cols>
  <sheetData>
    <row r="1" spans="8:9" ht="16.5">
      <c r="H1" s="563" t="s">
        <v>1504</v>
      </c>
      <c r="I1" s="563"/>
    </row>
    <row r="2" spans="1:4" s="96" customFormat="1" ht="15.75">
      <c r="A2" s="291" t="s">
        <v>1450</v>
      </c>
      <c r="B2" s="97"/>
      <c r="D2" s="121"/>
    </row>
    <row r="3" ht="17.25" thickBot="1"/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4">
        <v>1</v>
      </c>
      <c r="B6" s="5" t="s">
        <v>395</v>
      </c>
      <c r="C6" s="4" t="s">
        <v>125</v>
      </c>
      <c r="D6" s="4">
        <v>40</v>
      </c>
      <c r="E6" s="86"/>
      <c r="F6" s="261">
        <f aca="true" t="shared" si="0" ref="F6:F14">D6*E6</f>
        <v>0</v>
      </c>
      <c r="G6" s="13"/>
      <c r="H6" s="262">
        <f aca="true" t="shared" si="1" ref="H6:H14">(F6*G6)+F6</f>
        <v>0</v>
      </c>
      <c r="I6" s="70"/>
    </row>
    <row r="7" spans="1:9" ht="17.25" thickBot="1">
      <c r="A7" s="4">
        <v>2</v>
      </c>
      <c r="B7" s="5" t="s">
        <v>396</v>
      </c>
      <c r="C7" s="4" t="s">
        <v>125</v>
      </c>
      <c r="D7" s="4">
        <v>20</v>
      </c>
      <c r="E7" s="86"/>
      <c r="F7" s="261">
        <f t="shared" si="0"/>
        <v>0</v>
      </c>
      <c r="G7" s="13"/>
      <c r="H7" s="262">
        <f t="shared" si="1"/>
        <v>0</v>
      </c>
      <c r="I7" s="70"/>
    </row>
    <row r="8" spans="1:9" ht="17.25" thickBot="1">
      <c r="A8" s="4">
        <v>3</v>
      </c>
      <c r="B8" s="5" t="s">
        <v>386</v>
      </c>
      <c r="C8" s="4" t="s">
        <v>125</v>
      </c>
      <c r="D8" s="4">
        <v>20</v>
      </c>
      <c r="E8" s="86"/>
      <c r="F8" s="261">
        <f t="shared" si="0"/>
        <v>0</v>
      </c>
      <c r="G8" s="13"/>
      <c r="H8" s="262">
        <f t="shared" si="1"/>
        <v>0</v>
      </c>
      <c r="I8" s="70"/>
    </row>
    <row r="9" spans="1:9" ht="17.25" thickBot="1">
      <c r="A9" s="4">
        <v>4</v>
      </c>
      <c r="B9" s="5" t="s">
        <v>394</v>
      </c>
      <c r="C9" s="4" t="s">
        <v>125</v>
      </c>
      <c r="D9" s="4">
        <v>30</v>
      </c>
      <c r="E9" s="86"/>
      <c r="F9" s="261">
        <f t="shared" si="0"/>
        <v>0</v>
      </c>
      <c r="G9" s="13"/>
      <c r="H9" s="262">
        <f t="shared" si="1"/>
        <v>0</v>
      </c>
      <c r="I9" s="70"/>
    </row>
    <row r="10" spans="1:9" ht="17.25" thickBot="1">
      <c r="A10" s="4">
        <v>5</v>
      </c>
      <c r="B10" s="5" t="s">
        <v>387</v>
      </c>
      <c r="C10" s="4" t="s">
        <v>125</v>
      </c>
      <c r="D10" s="4">
        <v>30</v>
      </c>
      <c r="E10" s="86"/>
      <c r="F10" s="261">
        <f t="shared" si="0"/>
        <v>0</v>
      </c>
      <c r="G10" s="13"/>
      <c r="H10" s="262">
        <f t="shared" si="1"/>
        <v>0</v>
      </c>
      <c r="I10" s="70"/>
    </row>
    <row r="11" spans="1:9" ht="17.25" thickBot="1">
      <c r="A11" s="4">
        <v>6</v>
      </c>
      <c r="B11" s="5" t="s">
        <v>564</v>
      </c>
      <c r="C11" s="4" t="s">
        <v>125</v>
      </c>
      <c r="D11" s="4">
        <v>20</v>
      </c>
      <c r="E11" s="86"/>
      <c r="F11" s="261">
        <f t="shared" si="0"/>
        <v>0</v>
      </c>
      <c r="G11" s="13"/>
      <c r="H11" s="262">
        <f t="shared" si="1"/>
        <v>0</v>
      </c>
      <c r="I11" s="70"/>
    </row>
    <row r="12" spans="1:9" ht="33.75" thickBot="1">
      <c r="A12" s="4">
        <v>7</v>
      </c>
      <c r="B12" s="5" t="s">
        <v>1362</v>
      </c>
      <c r="C12" s="4" t="s">
        <v>125</v>
      </c>
      <c r="D12" s="4">
        <v>24</v>
      </c>
      <c r="E12" s="86"/>
      <c r="F12" s="261">
        <f t="shared" si="0"/>
        <v>0</v>
      </c>
      <c r="G12" s="13"/>
      <c r="H12" s="262">
        <f t="shared" si="1"/>
        <v>0</v>
      </c>
      <c r="I12" s="70"/>
    </row>
    <row r="13" spans="1:9" ht="17.25" thickBot="1">
      <c r="A13" s="4">
        <v>8</v>
      </c>
      <c r="B13" s="5" t="s">
        <v>388</v>
      </c>
      <c r="C13" s="4" t="s">
        <v>125</v>
      </c>
      <c r="D13" s="4">
        <v>40</v>
      </c>
      <c r="E13" s="86"/>
      <c r="F13" s="261">
        <f t="shared" si="0"/>
        <v>0</v>
      </c>
      <c r="G13" s="13"/>
      <c r="H13" s="262">
        <f t="shared" si="1"/>
        <v>0</v>
      </c>
      <c r="I13" s="70"/>
    </row>
    <row r="14" spans="1:9" ht="17.25" thickBot="1">
      <c r="A14" s="4">
        <v>9</v>
      </c>
      <c r="B14" s="5" t="s">
        <v>1465</v>
      </c>
      <c r="C14" s="4" t="s">
        <v>125</v>
      </c>
      <c r="D14" s="4">
        <v>20</v>
      </c>
      <c r="E14" s="86"/>
      <c r="F14" s="261">
        <f t="shared" si="0"/>
        <v>0</v>
      </c>
      <c r="G14" s="13"/>
      <c r="H14" s="262">
        <f t="shared" si="1"/>
        <v>0</v>
      </c>
      <c r="I14" s="247"/>
    </row>
    <row r="15" spans="1:8" ht="17.25" thickBot="1">
      <c r="A15" s="587" t="s">
        <v>1464</v>
      </c>
      <c r="B15" s="588"/>
      <c r="C15" s="588"/>
      <c r="D15" s="588"/>
      <c r="E15" s="589"/>
      <c r="F15" s="282">
        <f>SUM(F6:F14)</f>
        <v>0</v>
      </c>
      <c r="G15" s="178" t="s">
        <v>462</v>
      </c>
      <c r="H15" s="283">
        <f>SUM(H6:H14)</f>
        <v>0</v>
      </c>
    </row>
    <row r="16" spans="1:8" ht="16.5">
      <c r="A16" s="107"/>
      <c r="B16" s="107"/>
      <c r="C16" s="107"/>
      <c r="D16" s="107"/>
      <c r="E16" s="107"/>
      <c r="F16" s="107"/>
      <c r="G16" s="107"/>
      <c r="H16" s="107"/>
    </row>
    <row r="17" spans="1:7" ht="16.5">
      <c r="A17" s="8" t="s">
        <v>704</v>
      </c>
      <c r="B17" s="8"/>
      <c r="C17" s="8"/>
      <c r="D17" s="8"/>
      <c r="E17" s="8"/>
      <c r="F17" s="8"/>
      <c r="G17" s="8"/>
    </row>
    <row r="18" spans="1:9" ht="16.5">
      <c r="A18" s="538" t="s">
        <v>705</v>
      </c>
      <c r="B18" s="538"/>
      <c r="C18" s="538"/>
      <c r="D18" s="538"/>
      <c r="E18" s="538"/>
      <c r="F18" s="538"/>
      <c r="G18" s="538"/>
      <c r="H18" s="538"/>
      <c r="I18" s="538"/>
    </row>
    <row r="19" spans="1:9" ht="16.5">
      <c r="A19" s="538" t="s">
        <v>703</v>
      </c>
      <c r="B19" s="538"/>
      <c r="C19" s="538"/>
      <c r="D19" s="538"/>
      <c r="E19" s="538"/>
      <c r="F19" s="538"/>
      <c r="G19" s="538"/>
      <c r="H19" s="538"/>
      <c r="I19" s="538"/>
    </row>
    <row r="20" spans="1:8" ht="16.5">
      <c r="A20" s="33" t="s">
        <v>610</v>
      </c>
      <c r="B20" s="34"/>
      <c r="C20" s="34"/>
      <c r="D20" s="34"/>
      <c r="E20" s="34"/>
      <c r="F20" s="34"/>
      <c r="G20" s="34"/>
      <c r="H20" s="35"/>
    </row>
    <row r="21" ht="16.5">
      <c r="A21" s="72"/>
    </row>
  </sheetData>
  <sheetProtection/>
  <mergeCells count="4">
    <mergeCell ref="A15:E15"/>
    <mergeCell ref="H1:I1"/>
    <mergeCell ref="A19:I19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C17" sqref="C17"/>
    </sheetView>
  </sheetViews>
  <sheetFormatPr defaultColWidth="9.140625" defaultRowHeight="12.75"/>
  <cols>
    <col min="1" max="1" width="5.28125" style="6" customWidth="1"/>
    <col min="2" max="2" width="56.7109375" style="6" customWidth="1"/>
    <col min="3" max="4" width="9.140625" style="6" customWidth="1"/>
    <col min="5" max="5" width="12.7109375" style="6" customWidth="1"/>
    <col min="6" max="6" width="12.57421875" style="6" customWidth="1"/>
    <col min="7" max="7" width="9.140625" style="6" customWidth="1"/>
    <col min="8" max="8" width="13.00390625" style="6" customWidth="1"/>
    <col min="9" max="9" width="24.28125" style="6" customWidth="1"/>
    <col min="10" max="16384" width="9.140625" style="6" customWidth="1"/>
  </cols>
  <sheetData>
    <row r="1" spans="8:9" ht="16.5">
      <c r="H1" s="593" t="s">
        <v>1505</v>
      </c>
      <c r="I1" s="593"/>
    </row>
    <row r="2" spans="1:8" s="96" customFormat="1" ht="15.75">
      <c r="A2" s="590" t="s">
        <v>1407</v>
      </c>
      <c r="B2" s="591"/>
      <c r="C2" s="591"/>
      <c r="D2" s="591"/>
      <c r="E2" s="591"/>
      <c r="F2" s="591"/>
      <c r="G2" s="591"/>
      <c r="H2" s="591"/>
    </row>
    <row r="3" ht="17.25" thickBot="1"/>
    <row r="4" spans="1:9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ht="17.2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83.25" thickBot="1">
      <c r="A6" s="36">
        <v>1</v>
      </c>
      <c r="B6" s="37" t="s">
        <v>1439</v>
      </c>
      <c r="C6" s="36" t="s">
        <v>168</v>
      </c>
      <c r="D6" s="36">
        <v>200</v>
      </c>
      <c r="E6" s="87"/>
      <c r="F6" s="264">
        <f>D6*E6</f>
        <v>0</v>
      </c>
      <c r="G6" s="39"/>
      <c r="H6" s="265">
        <f>F6+(F6*G6)</f>
        <v>0</v>
      </c>
      <c r="I6" s="70"/>
    </row>
    <row r="7" spans="1:8" ht="16.5">
      <c r="A7" s="107"/>
      <c r="B7" s="107"/>
      <c r="C7" s="107"/>
      <c r="D7" s="107"/>
      <c r="E7" s="107"/>
      <c r="F7" s="107"/>
      <c r="G7" s="107"/>
      <c r="H7" s="107"/>
    </row>
    <row r="8" spans="1:8" ht="16.5">
      <c r="A8" s="592" t="s">
        <v>996</v>
      </c>
      <c r="B8" s="592"/>
      <c r="C8" s="592"/>
      <c r="D8" s="592"/>
      <c r="E8" s="592"/>
      <c r="F8" s="592"/>
      <c r="G8" s="592"/>
      <c r="H8" s="592"/>
    </row>
    <row r="9" spans="1:8" ht="16.5">
      <c r="A9" s="592"/>
      <c r="B9" s="592"/>
      <c r="C9" s="592"/>
      <c r="D9" s="592"/>
      <c r="E9" s="592"/>
      <c r="F9" s="592"/>
      <c r="G9" s="592"/>
      <c r="H9" s="592"/>
    </row>
  </sheetData>
  <sheetProtection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90" zoomScaleSheetLayoutView="90" zoomScalePageLayoutView="0" workbookViewId="0" topLeftCell="A1">
      <selection activeCell="B25" sqref="B25"/>
    </sheetView>
  </sheetViews>
  <sheetFormatPr defaultColWidth="9.140625" defaultRowHeight="12.75"/>
  <cols>
    <col min="1" max="1" width="4.00390625" style="42" customWidth="1"/>
    <col min="2" max="2" width="47.421875" style="42" customWidth="1"/>
    <col min="3" max="3" width="20.7109375" style="45" customWidth="1"/>
    <col min="4" max="4" width="9.140625" style="45" customWidth="1"/>
    <col min="5" max="5" width="12.140625" style="42" customWidth="1"/>
    <col min="6" max="6" width="11.8515625" style="42" customWidth="1"/>
    <col min="7" max="7" width="9.140625" style="45" customWidth="1"/>
    <col min="8" max="8" width="12.140625" style="42" customWidth="1"/>
    <col min="9" max="9" width="27.57421875" style="42" customWidth="1"/>
    <col min="10" max="16384" width="9.140625" style="42" customWidth="1"/>
  </cols>
  <sheetData>
    <row r="1" spans="1:9" ht="16.5">
      <c r="A1" s="43"/>
      <c r="B1" s="47"/>
      <c r="C1" s="44"/>
      <c r="D1" s="44"/>
      <c r="E1" s="47"/>
      <c r="F1" s="47"/>
      <c r="G1" s="44"/>
      <c r="H1" s="563" t="s">
        <v>1479</v>
      </c>
      <c r="I1" s="563"/>
    </row>
    <row r="2" spans="1:7" s="92" customFormat="1" ht="15.75">
      <c r="A2" s="91" t="s">
        <v>815</v>
      </c>
      <c r="B2" s="91"/>
      <c r="C2" s="93"/>
      <c r="D2" s="93"/>
      <c r="E2" s="91"/>
      <c r="G2" s="106"/>
    </row>
    <row r="3" spans="1:8" ht="17.25" thickBot="1">
      <c r="A3" s="113"/>
      <c r="B3" s="113"/>
      <c r="C3" s="44"/>
      <c r="D3" s="44"/>
      <c r="E3" s="47"/>
      <c r="F3" s="47"/>
      <c r="G3" s="44"/>
      <c r="H3" s="47"/>
    </row>
    <row r="4" spans="1:9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66" t="s">
        <v>759</v>
      </c>
    </row>
    <row r="5" spans="1:9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66">
        <v>9</v>
      </c>
    </row>
    <row r="6" spans="1:9" ht="22.5" customHeight="1" thickBot="1">
      <c r="A6" s="36">
        <v>1</v>
      </c>
      <c r="B6" s="37" t="s">
        <v>468</v>
      </c>
      <c r="C6" s="36" t="s">
        <v>435</v>
      </c>
      <c r="D6" s="36">
        <v>250</v>
      </c>
      <c r="E6" s="313"/>
      <c r="F6" s="241">
        <f>(D6*E6)</f>
        <v>0</v>
      </c>
      <c r="G6" s="39"/>
      <c r="H6" s="242">
        <f>(F6*G6)+F6</f>
        <v>0</v>
      </c>
      <c r="I6" s="94"/>
    </row>
    <row r="7" spans="1:9" ht="27.75" customHeight="1" thickBot="1">
      <c r="A7" s="36">
        <v>2</v>
      </c>
      <c r="B7" s="37" t="s">
        <v>469</v>
      </c>
      <c r="C7" s="36" t="s">
        <v>1031</v>
      </c>
      <c r="D7" s="36">
        <v>800</v>
      </c>
      <c r="E7" s="313"/>
      <c r="F7" s="241">
        <f>(D7*E7)</f>
        <v>0</v>
      </c>
      <c r="G7" s="39"/>
      <c r="H7" s="242">
        <f>(F7*G7)+F7</f>
        <v>0</v>
      </c>
      <c r="I7" s="94"/>
    </row>
    <row r="8" spans="1:9" ht="24" customHeight="1" thickBot="1">
      <c r="A8" s="195">
        <v>3</v>
      </c>
      <c r="B8" s="196" t="s">
        <v>470</v>
      </c>
      <c r="C8" s="36" t="s">
        <v>1031</v>
      </c>
      <c r="D8" s="195">
        <v>200</v>
      </c>
      <c r="E8" s="314"/>
      <c r="F8" s="241">
        <f>(D8*E8)</f>
        <v>0</v>
      </c>
      <c r="G8" s="197"/>
      <c r="H8" s="242">
        <f>(F8*G8)+F8</f>
        <v>0</v>
      </c>
      <c r="I8" s="94"/>
    </row>
    <row r="9" spans="1:8" ht="17.25" thickBot="1">
      <c r="A9" s="560" t="s">
        <v>709</v>
      </c>
      <c r="B9" s="561"/>
      <c r="C9" s="561"/>
      <c r="D9" s="561"/>
      <c r="E9" s="562"/>
      <c r="F9" s="243">
        <f>SUM(F6:F8)</f>
        <v>0</v>
      </c>
      <c r="G9" s="244" t="s">
        <v>462</v>
      </c>
      <c r="H9" s="245">
        <f>SUM(H6:H8)</f>
        <v>0</v>
      </c>
    </row>
    <row r="10" ht="16.5">
      <c r="A10" s="43"/>
    </row>
  </sheetData>
  <sheetProtection/>
  <mergeCells count="2">
    <mergeCell ref="A9:E9"/>
    <mergeCell ref="H1:I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SheetLayoutView="100" zoomScalePageLayoutView="0" workbookViewId="0" topLeftCell="A1">
      <selection activeCell="P19" sqref="P19"/>
    </sheetView>
  </sheetViews>
  <sheetFormatPr defaultColWidth="9.140625" defaultRowHeight="12.75"/>
  <cols>
    <col min="1" max="1" width="5.7109375" style="6" customWidth="1"/>
    <col min="2" max="2" width="39.140625" style="6" customWidth="1"/>
    <col min="3" max="4" width="9.140625" style="6" customWidth="1"/>
    <col min="5" max="5" width="11.7109375" style="6" customWidth="1"/>
    <col min="6" max="6" width="13.140625" style="6" customWidth="1"/>
    <col min="7" max="7" width="9.140625" style="6" customWidth="1"/>
    <col min="8" max="8" width="14.140625" style="6" customWidth="1"/>
    <col min="9" max="9" width="36.8515625" style="6" customWidth="1"/>
    <col min="10" max="16384" width="9.140625" style="6" customWidth="1"/>
  </cols>
  <sheetData>
    <row r="1" spans="8:9" ht="16.5">
      <c r="H1" s="563" t="s">
        <v>1506</v>
      </c>
      <c r="I1" s="563"/>
    </row>
    <row r="2" spans="1:5" s="96" customFormat="1" ht="15.75">
      <c r="A2" s="291" t="s">
        <v>1032</v>
      </c>
      <c r="B2" s="97"/>
      <c r="D2" s="110"/>
      <c r="E2" s="110"/>
    </row>
    <row r="3" spans="1:5" ht="17.25" thickBot="1">
      <c r="A3" s="115"/>
      <c r="B3" s="115"/>
      <c r="C3" s="115"/>
      <c r="D3" s="115"/>
      <c r="E3" s="115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36">
        <v>1</v>
      </c>
      <c r="B6" s="37" t="s">
        <v>1034</v>
      </c>
      <c r="C6" s="36" t="s">
        <v>125</v>
      </c>
      <c r="D6" s="36">
        <v>210</v>
      </c>
      <c r="E6" s="87"/>
      <c r="F6" s="264">
        <f aca="true" t="shared" si="0" ref="F6:F21">D6*E6</f>
        <v>0</v>
      </c>
      <c r="G6" s="39"/>
      <c r="H6" s="265">
        <f aca="true" t="shared" si="1" ref="H6:H21">F6+G6*F6</f>
        <v>0</v>
      </c>
      <c r="I6" s="70"/>
    </row>
    <row r="7" spans="1:9" ht="17.25" thickBot="1">
      <c r="A7" s="36">
        <v>2</v>
      </c>
      <c r="B7" s="37" t="s">
        <v>1035</v>
      </c>
      <c r="C7" s="36" t="s">
        <v>125</v>
      </c>
      <c r="D7" s="36">
        <v>170</v>
      </c>
      <c r="E7" s="87"/>
      <c r="F7" s="264">
        <f t="shared" si="0"/>
        <v>0</v>
      </c>
      <c r="G7" s="39"/>
      <c r="H7" s="265">
        <f t="shared" si="1"/>
        <v>0</v>
      </c>
      <c r="I7" s="70"/>
    </row>
    <row r="8" spans="1:9" ht="17.25" thickBot="1">
      <c r="A8" s="36">
        <v>3</v>
      </c>
      <c r="B8" s="37" t="s">
        <v>1036</v>
      </c>
      <c r="C8" s="36" t="s">
        <v>125</v>
      </c>
      <c r="D8" s="36">
        <v>10</v>
      </c>
      <c r="E8" s="87"/>
      <c r="F8" s="264">
        <f t="shared" si="0"/>
        <v>0</v>
      </c>
      <c r="G8" s="39"/>
      <c r="H8" s="265">
        <f t="shared" si="1"/>
        <v>0</v>
      </c>
      <c r="I8" s="70"/>
    </row>
    <row r="9" spans="1:9" ht="17.25" thickBot="1">
      <c r="A9" s="36">
        <v>4</v>
      </c>
      <c r="B9" s="37" t="s">
        <v>1037</v>
      </c>
      <c r="C9" s="36" t="s">
        <v>125</v>
      </c>
      <c r="D9" s="36">
        <v>450</v>
      </c>
      <c r="E9" s="87"/>
      <c r="F9" s="264">
        <f t="shared" si="0"/>
        <v>0</v>
      </c>
      <c r="G9" s="39"/>
      <c r="H9" s="265">
        <f t="shared" si="1"/>
        <v>0</v>
      </c>
      <c r="I9" s="70"/>
    </row>
    <row r="10" spans="1:9" ht="17.25" thickBot="1">
      <c r="A10" s="36">
        <v>5</v>
      </c>
      <c r="B10" s="37" t="s">
        <v>1166</v>
      </c>
      <c r="C10" s="36" t="s">
        <v>125</v>
      </c>
      <c r="D10" s="36">
        <v>30</v>
      </c>
      <c r="E10" s="87"/>
      <c r="F10" s="264">
        <f t="shared" si="0"/>
        <v>0</v>
      </c>
      <c r="G10" s="39"/>
      <c r="H10" s="265">
        <f t="shared" si="1"/>
        <v>0</v>
      </c>
      <c r="I10" s="70"/>
    </row>
    <row r="11" spans="1:9" ht="17.25" thickBot="1">
      <c r="A11" s="36">
        <v>6</v>
      </c>
      <c r="B11" s="37" t="s">
        <v>1167</v>
      </c>
      <c r="C11" s="36" t="s">
        <v>125</v>
      </c>
      <c r="D11" s="36">
        <v>50</v>
      </c>
      <c r="E11" s="87"/>
      <c r="F11" s="264">
        <f t="shared" si="0"/>
        <v>0</v>
      </c>
      <c r="G11" s="39"/>
      <c r="H11" s="265">
        <f t="shared" si="1"/>
        <v>0</v>
      </c>
      <c r="I11" s="70"/>
    </row>
    <row r="12" spans="1:9" ht="33.75" thickBot="1">
      <c r="A12" s="36">
        <v>7</v>
      </c>
      <c r="B12" s="37" t="s">
        <v>1179</v>
      </c>
      <c r="C12" s="36" t="s">
        <v>125</v>
      </c>
      <c r="D12" s="36">
        <v>80</v>
      </c>
      <c r="E12" s="87"/>
      <c r="F12" s="264">
        <f t="shared" si="0"/>
        <v>0</v>
      </c>
      <c r="G12" s="39"/>
      <c r="H12" s="265">
        <f t="shared" si="1"/>
        <v>0</v>
      </c>
      <c r="I12" s="70"/>
    </row>
    <row r="13" spans="1:9" ht="33.75" thickBot="1">
      <c r="A13" s="36">
        <v>8</v>
      </c>
      <c r="B13" s="37" t="s">
        <v>1180</v>
      </c>
      <c r="C13" s="36" t="s">
        <v>125</v>
      </c>
      <c r="D13" s="36">
        <v>80</v>
      </c>
      <c r="E13" s="87"/>
      <c r="F13" s="264">
        <f t="shared" si="0"/>
        <v>0</v>
      </c>
      <c r="G13" s="39"/>
      <c r="H13" s="265">
        <f t="shared" si="1"/>
        <v>0</v>
      </c>
      <c r="I13" s="70"/>
    </row>
    <row r="14" spans="1:9" ht="17.25" thickBot="1">
      <c r="A14" s="36">
        <v>9</v>
      </c>
      <c r="B14" s="37" t="s">
        <v>1122</v>
      </c>
      <c r="C14" s="36" t="s">
        <v>125</v>
      </c>
      <c r="D14" s="36">
        <v>10</v>
      </c>
      <c r="E14" s="87"/>
      <c r="F14" s="264">
        <f t="shared" si="0"/>
        <v>0</v>
      </c>
      <c r="G14" s="39"/>
      <c r="H14" s="265">
        <f t="shared" si="1"/>
        <v>0</v>
      </c>
      <c r="I14" s="70"/>
    </row>
    <row r="15" spans="1:9" ht="33.75" thickBot="1">
      <c r="A15" s="36">
        <v>10</v>
      </c>
      <c r="B15" s="37" t="s">
        <v>1033</v>
      </c>
      <c r="C15" s="36" t="s">
        <v>125</v>
      </c>
      <c r="D15" s="36">
        <v>100</v>
      </c>
      <c r="E15" s="87"/>
      <c r="F15" s="264">
        <f t="shared" si="0"/>
        <v>0</v>
      </c>
      <c r="G15" s="39"/>
      <c r="H15" s="265">
        <f t="shared" si="1"/>
        <v>0</v>
      </c>
      <c r="I15" s="70"/>
    </row>
    <row r="16" spans="1:9" ht="17.25" thickBot="1">
      <c r="A16" s="36">
        <v>11</v>
      </c>
      <c r="B16" s="37" t="s">
        <v>1039</v>
      </c>
      <c r="C16" s="36" t="s">
        <v>125</v>
      </c>
      <c r="D16" s="36">
        <v>10</v>
      </c>
      <c r="E16" s="87"/>
      <c r="F16" s="264">
        <f t="shared" si="0"/>
        <v>0</v>
      </c>
      <c r="G16" s="39"/>
      <c r="H16" s="265">
        <f t="shared" si="1"/>
        <v>0</v>
      </c>
      <c r="I16" s="70"/>
    </row>
    <row r="17" spans="1:9" ht="17.25" thickBot="1">
      <c r="A17" s="36">
        <v>12</v>
      </c>
      <c r="B17" s="37" t="s">
        <v>1442</v>
      </c>
      <c r="C17" s="36" t="s">
        <v>125</v>
      </c>
      <c r="D17" s="36">
        <v>60</v>
      </c>
      <c r="E17" s="87"/>
      <c r="F17" s="264">
        <f t="shared" si="0"/>
        <v>0</v>
      </c>
      <c r="G17" s="39"/>
      <c r="H17" s="265">
        <f t="shared" si="1"/>
        <v>0</v>
      </c>
      <c r="I17" s="70"/>
    </row>
    <row r="18" spans="1:9" ht="17.25" thickBot="1">
      <c r="A18" s="36">
        <v>13</v>
      </c>
      <c r="B18" s="37" t="s">
        <v>1040</v>
      </c>
      <c r="C18" s="36" t="s">
        <v>125</v>
      </c>
      <c r="D18" s="36">
        <v>50</v>
      </c>
      <c r="E18" s="87"/>
      <c r="F18" s="264">
        <f t="shared" si="0"/>
        <v>0</v>
      </c>
      <c r="G18" s="39"/>
      <c r="H18" s="265">
        <f t="shared" si="1"/>
        <v>0</v>
      </c>
      <c r="I18" s="70"/>
    </row>
    <row r="19" spans="1:9" ht="33.75" thickBot="1">
      <c r="A19" s="195">
        <v>14</v>
      </c>
      <c r="B19" s="196" t="s">
        <v>997</v>
      </c>
      <c r="C19" s="195" t="s">
        <v>125</v>
      </c>
      <c r="D19" s="195">
        <v>400</v>
      </c>
      <c r="E19" s="225"/>
      <c r="F19" s="278">
        <f t="shared" si="0"/>
        <v>0</v>
      </c>
      <c r="G19" s="197"/>
      <c r="H19" s="265">
        <f t="shared" si="1"/>
        <v>0</v>
      </c>
      <c r="I19" s="411"/>
    </row>
    <row r="20" spans="1:9" ht="17.25" thickBot="1">
      <c r="A20" s="412">
        <v>15</v>
      </c>
      <c r="B20" s="413" t="s">
        <v>1038</v>
      </c>
      <c r="C20" s="414" t="s">
        <v>125</v>
      </c>
      <c r="D20" s="414">
        <v>40</v>
      </c>
      <c r="E20" s="415"/>
      <c r="F20" s="416">
        <f t="shared" si="0"/>
        <v>0</v>
      </c>
      <c r="G20" s="417"/>
      <c r="H20" s="265">
        <f t="shared" si="1"/>
        <v>0</v>
      </c>
      <c r="I20" s="418"/>
    </row>
    <row r="21" spans="1:9" ht="33.75" customHeight="1" thickBot="1">
      <c r="A21" s="412">
        <v>16</v>
      </c>
      <c r="B21" s="413" t="s">
        <v>1441</v>
      </c>
      <c r="C21" s="414" t="s">
        <v>125</v>
      </c>
      <c r="D21" s="414">
        <v>380</v>
      </c>
      <c r="E21" s="415"/>
      <c r="F21" s="416">
        <f t="shared" si="0"/>
        <v>0</v>
      </c>
      <c r="G21" s="417"/>
      <c r="H21" s="265">
        <f t="shared" si="1"/>
        <v>0</v>
      </c>
      <c r="I21" s="418"/>
    </row>
    <row r="22" spans="1:8" ht="17.25" thickBot="1">
      <c r="A22" s="594" t="s">
        <v>1181</v>
      </c>
      <c r="B22" s="595"/>
      <c r="C22" s="595"/>
      <c r="D22" s="595"/>
      <c r="E22" s="596"/>
      <c r="F22" s="419">
        <f>SUM(F6:F21)</f>
        <v>0</v>
      </c>
      <c r="G22" s="388" t="s">
        <v>462</v>
      </c>
      <c r="H22" s="420">
        <f>SUM(H6:H21)</f>
        <v>0</v>
      </c>
    </row>
    <row r="23" spans="1:8" ht="24" customHeight="1">
      <c r="A23" s="88" t="s">
        <v>608</v>
      </c>
      <c r="B23" s="22"/>
      <c r="C23" s="22"/>
      <c r="D23" s="22"/>
      <c r="E23" s="22"/>
      <c r="F23" s="22"/>
      <c r="G23" s="22"/>
      <c r="H23" s="22"/>
    </row>
    <row r="24" ht="16.5">
      <c r="B24" s="6" t="s">
        <v>1041</v>
      </c>
    </row>
  </sheetData>
  <sheetProtection/>
  <mergeCells count="2">
    <mergeCell ref="A22:E22"/>
    <mergeCell ref="H1:I1"/>
  </mergeCells>
  <printOptions/>
  <pageMargins left="0.25" right="0.25" top="0.75" bottom="0.75" header="0.3" footer="0.3"/>
  <pageSetup horizontalDpi="600" verticalDpi="600" orientation="landscape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="90" zoomScaleSheetLayoutView="90" zoomScalePageLayoutView="0" workbookViewId="0" topLeftCell="A1">
      <selection activeCell="B29" sqref="B29"/>
    </sheetView>
  </sheetViews>
  <sheetFormatPr defaultColWidth="9.140625" defaultRowHeight="12.75"/>
  <cols>
    <col min="1" max="1" width="6.140625" style="6" customWidth="1"/>
    <col min="2" max="2" width="46.8515625" style="6" customWidth="1"/>
    <col min="3" max="4" width="9.140625" style="6" customWidth="1"/>
    <col min="5" max="5" width="12.421875" style="6" customWidth="1"/>
    <col min="6" max="6" width="11.7109375" style="6" customWidth="1"/>
    <col min="7" max="7" width="9.140625" style="6" customWidth="1"/>
    <col min="8" max="8" width="12.28125" style="6" customWidth="1"/>
    <col min="9" max="9" width="26.8515625" style="6" customWidth="1"/>
    <col min="10" max="16384" width="9.140625" style="6" customWidth="1"/>
  </cols>
  <sheetData>
    <row r="1" spans="1:9" ht="16.5">
      <c r="A1" s="47"/>
      <c r="B1" s="47"/>
      <c r="C1" s="47"/>
      <c r="D1" s="47"/>
      <c r="E1" s="47"/>
      <c r="F1" s="58"/>
      <c r="G1" s="58"/>
      <c r="H1" s="563" t="s">
        <v>1507</v>
      </c>
      <c r="I1" s="563"/>
    </row>
    <row r="2" spans="1:9" s="96" customFormat="1" ht="15.75">
      <c r="A2" s="515" t="s">
        <v>834</v>
      </c>
      <c r="B2" s="304"/>
      <c r="C2" s="309"/>
      <c r="D2" s="309"/>
      <c r="E2" s="309"/>
      <c r="F2" s="105"/>
      <c r="G2" s="105"/>
      <c r="H2" s="105"/>
      <c r="I2" s="92"/>
    </row>
    <row r="3" spans="1:9" ht="17.25" thickBot="1">
      <c r="A3" s="58"/>
      <c r="B3" s="58"/>
      <c r="C3" s="58"/>
      <c r="D3" s="58"/>
      <c r="E3" s="58"/>
      <c r="F3" s="58"/>
      <c r="G3" s="58"/>
      <c r="H3" s="58"/>
      <c r="I3" s="47"/>
    </row>
    <row r="4" spans="1:9" s="41" customFormat="1" ht="39" thickBot="1">
      <c r="A4" s="174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6">
        <v>1</v>
      </c>
      <c r="B5" s="176">
        <v>2</v>
      </c>
      <c r="C5" s="176">
        <v>3</v>
      </c>
      <c r="D5" s="172">
        <v>4</v>
      </c>
      <c r="E5" s="176">
        <v>5</v>
      </c>
      <c r="F5" s="176" t="s">
        <v>122</v>
      </c>
      <c r="G5" s="176">
        <v>7</v>
      </c>
      <c r="H5" s="177" t="s">
        <v>123</v>
      </c>
      <c r="I5" s="177">
        <v>9</v>
      </c>
    </row>
    <row r="6" spans="1:9" ht="17.25" thickBot="1">
      <c r="A6" s="54">
        <v>1</v>
      </c>
      <c r="B6" s="55" t="s">
        <v>516</v>
      </c>
      <c r="C6" s="54" t="s">
        <v>155</v>
      </c>
      <c r="D6" s="36">
        <v>200</v>
      </c>
      <c r="E6" s="87"/>
      <c r="F6" s="264">
        <f aca="true" t="shared" si="0" ref="F6:F16">D6*E6</f>
        <v>0</v>
      </c>
      <c r="G6" s="56"/>
      <c r="H6" s="276">
        <f aca="true" t="shared" si="1" ref="H6:H16">(F6*G6)+F6</f>
        <v>0</v>
      </c>
      <c r="I6" s="74"/>
    </row>
    <row r="7" spans="1:9" ht="17.25" thickBot="1">
      <c r="A7" s="54">
        <v>2</v>
      </c>
      <c r="B7" s="55" t="s">
        <v>517</v>
      </c>
      <c r="C7" s="54" t="s">
        <v>155</v>
      </c>
      <c r="D7" s="36">
        <v>150</v>
      </c>
      <c r="E7" s="87"/>
      <c r="F7" s="264">
        <f t="shared" si="0"/>
        <v>0</v>
      </c>
      <c r="G7" s="56"/>
      <c r="H7" s="276">
        <f t="shared" si="1"/>
        <v>0</v>
      </c>
      <c r="I7" s="74"/>
    </row>
    <row r="8" spans="1:9" ht="17.25" thickBot="1">
      <c r="A8" s="54">
        <v>3</v>
      </c>
      <c r="B8" s="55" t="s">
        <v>518</v>
      </c>
      <c r="C8" s="54" t="s">
        <v>155</v>
      </c>
      <c r="D8" s="36">
        <v>800</v>
      </c>
      <c r="E8" s="87"/>
      <c r="F8" s="264">
        <f t="shared" si="0"/>
        <v>0</v>
      </c>
      <c r="G8" s="56"/>
      <c r="H8" s="276">
        <f t="shared" si="1"/>
        <v>0</v>
      </c>
      <c r="I8" s="74"/>
    </row>
    <row r="9" spans="1:9" ht="17.25" thickBot="1">
      <c r="A9" s="54">
        <v>4</v>
      </c>
      <c r="B9" s="55" t="s">
        <v>519</v>
      </c>
      <c r="C9" s="54" t="s">
        <v>155</v>
      </c>
      <c r="D9" s="36">
        <v>700</v>
      </c>
      <c r="E9" s="87"/>
      <c r="F9" s="264">
        <f t="shared" si="0"/>
        <v>0</v>
      </c>
      <c r="G9" s="56"/>
      <c r="H9" s="276">
        <f t="shared" si="1"/>
        <v>0</v>
      </c>
      <c r="I9" s="74"/>
    </row>
    <row r="10" spans="1:9" ht="17.25" thickBot="1">
      <c r="A10" s="54">
        <v>5</v>
      </c>
      <c r="B10" s="37" t="s">
        <v>622</v>
      </c>
      <c r="C10" s="54" t="s">
        <v>155</v>
      </c>
      <c r="D10" s="36">
        <v>200</v>
      </c>
      <c r="E10" s="87"/>
      <c r="F10" s="264">
        <f t="shared" si="0"/>
        <v>0</v>
      </c>
      <c r="G10" s="56"/>
      <c r="H10" s="276">
        <f t="shared" si="1"/>
        <v>0</v>
      </c>
      <c r="I10" s="74"/>
    </row>
    <row r="11" spans="1:9" ht="17.25" thickBot="1">
      <c r="A11" s="226">
        <v>6</v>
      </c>
      <c r="B11" s="227" t="s">
        <v>520</v>
      </c>
      <c r="C11" s="226" t="s">
        <v>155</v>
      </c>
      <c r="D11" s="195">
        <v>160</v>
      </c>
      <c r="E11" s="225"/>
      <c r="F11" s="278">
        <f t="shared" si="0"/>
        <v>0</v>
      </c>
      <c r="G11" s="228"/>
      <c r="H11" s="280">
        <f t="shared" si="1"/>
        <v>0</v>
      </c>
      <c r="I11" s="231"/>
    </row>
    <row r="12" spans="1:9" ht="17.25" thickBot="1">
      <c r="A12" s="421">
        <v>7</v>
      </c>
      <c r="B12" s="413" t="s">
        <v>1044</v>
      </c>
      <c r="C12" s="422" t="s">
        <v>155</v>
      </c>
      <c r="D12" s="414">
        <v>50</v>
      </c>
      <c r="E12" s="415"/>
      <c r="F12" s="416">
        <f t="shared" si="0"/>
        <v>0</v>
      </c>
      <c r="G12" s="423"/>
      <c r="H12" s="424">
        <f t="shared" si="1"/>
        <v>0</v>
      </c>
      <c r="I12" s="425"/>
    </row>
    <row r="13" spans="1:9" ht="17.25" thickBot="1">
      <c r="A13" s="421">
        <v>8</v>
      </c>
      <c r="B13" s="413" t="s">
        <v>1227</v>
      </c>
      <c r="C13" s="422" t="s">
        <v>155</v>
      </c>
      <c r="D13" s="414">
        <v>200</v>
      </c>
      <c r="E13" s="415"/>
      <c r="F13" s="416">
        <f t="shared" si="0"/>
        <v>0</v>
      </c>
      <c r="G13" s="423"/>
      <c r="H13" s="427">
        <f t="shared" si="1"/>
        <v>0</v>
      </c>
      <c r="I13" s="426"/>
    </row>
    <row r="14" spans="1:9" ht="17.25" thickBot="1">
      <c r="A14" s="421">
        <v>9</v>
      </c>
      <c r="B14" s="413" t="s">
        <v>1226</v>
      </c>
      <c r="C14" s="422" t="s">
        <v>155</v>
      </c>
      <c r="D14" s="414">
        <v>15</v>
      </c>
      <c r="E14" s="415"/>
      <c r="F14" s="416">
        <f t="shared" si="0"/>
        <v>0</v>
      </c>
      <c r="G14" s="423"/>
      <c r="H14" s="427">
        <f t="shared" si="1"/>
        <v>0</v>
      </c>
      <c r="I14" s="428"/>
    </row>
    <row r="15" spans="1:9" ht="17.25" thickBot="1">
      <c r="A15" s="421">
        <v>10</v>
      </c>
      <c r="B15" s="413" t="s">
        <v>1228</v>
      </c>
      <c r="C15" s="422" t="s">
        <v>155</v>
      </c>
      <c r="D15" s="414">
        <v>200</v>
      </c>
      <c r="E15" s="415"/>
      <c r="F15" s="416">
        <f t="shared" si="0"/>
        <v>0</v>
      </c>
      <c r="G15" s="423"/>
      <c r="H15" s="427">
        <f t="shared" si="1"/>
        <v>0</v>
      </c>
      <c r="I15" s="428"/>
    </row>
    <row r="16" spans="1:9" ht="17.25" thickBot="1">
      <c r="A16" s="421">
        <v>11</v>
      </c>
      <c r="B16" s="429" t="s">
        <v>521</v>
      </c>
      <c r="C16" s="422" t="s">
        <v>155</v>
      </c>
      <c r="D16" s="414">
        <v>400</v>
      </c>
      <c r="E16" s="415"/>
      <c r="F16" s="416">
        <f t="shared" si="0"/>
        <v>0</v>
      </c>
      <c r="G16" s="423"/>
      <c r="H16" s="427">
        <f t="shared" si="1"/>
        <v>0</v>
      </c>
      <c r="I16" s="428"/>
    </row>
    <row r="17" spans="1:9" ht="17.25" thickBot="1">
      <c r="A17" s="597" t="s">
        <v>1229</v>
      </c>
      <c r="B17" s="598"/>
      <c r="C17" s="598"/>
      <c r="D17" s="598"/>
      <c r="E17" s="599"/>
      <c r="F17" s="279">
        <f>SUM(F6:F16)</f>
        <v>0</v>
      </c>
      <c r="G17" s="229" t="s">
        <v>462</v>
      </c>
      <c r="H17" s="281">
        <f>SUM(H6:H16)</f>
        <v>0</v>
      </c>
      <c r="I17" s="47"/>
    </row>
    <row r="18" spans="1:9" ht="16.5">
      <c r="A18" s="47"/>
      <c r="B18" s="47"/>
      <c r="C18" s="47"/>
      <c r="D18" s="47"/>
      <c r="E18" s="47"/>
      <c r="F18" s="47"/>
      <c r="G18" s="47"/>
      <c r="H18" s="47"/>
      <c r="I18" s="47"/>
    </row>
    <row r="23" ht="16.5">
      <c r="E23" s="111"/>
    </row>
  </sheetData>
  <sheetProtection/>
  <mergeCells count="2">
    <mergeCell ref="A17:E17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90" zoomScaleSheetLayoutView="90" zoomScalePageLayoutView="0" workbookViewId="0" topLeftCell="A1">
      <selection activeCell="K19" sqref="K19"/>
    </sheetView>
  </sheetViews>
  <sheetFormatPr defaultColWidth="9.140625" defaultRowHeight="12.75"/>
  <cols>
    <col min="1" max="1" width="4.8515625" style="47" customWidth="1"/>
    <col min="2" max="2" width="40.8515625" style="47" customWidth="1"/>
    <col min="3" max="4" width="9.140625" style="47" customWidth="1"/>
    <col min="5" max="5" width="12.140625" style="47" customWidth="1"/>
    <col min="6" max="6" width="12.421875" style="47" customWidth="1"/>
    <col min="7" max="7" width="9.140625" style="47" customWidth="1"/>
    <col min="8" max="8" width="13.00390625" style="47" customWidth="1"/>
    <col min="9" max="9" width="25.421875" style="47" customWidth="1"/>
    <col min="10" max="16384" width="9.140625" style="47" customWidth="1"/>
  </cols>
  <sheetData>
    <row r="1" spans="8:9" ht="16.5">
      <c r="H1" s="563" t="s">
        <v>1508</v>
      </c>
      <c r="I1" s="563"/>
    </row>
    <row r="2" spans="1:8" s="92" customFormat="1" ht="15.75">
      <c r="A2" s="91" t="s">
        <v>836</v>
      </c>
      <c r="B2" s="91"/>
      <c r="D2" s="112"/>
      <c r="E2" s="105"/>
      <c r="F2" s="105"/>
      <c r="G2" s="105"/>
      <c r="H2" s="105"/>
    </row>
    <row r="3" spans="1:8" ht="17.25" thickBot="1">
      <c r="A3" s="58"/>
      <c r="D3" s="58"/>
      <c r="E3" s="58"/>
      <c r="F3" s="58"/>
      <c r="G3" s="58"/>
      <c r="H3" s="58"/>
    </row>
    <row r="4" spans="1:9" s="42" customFormat="1" ht="39" thickBot="1">
      <c r="A4" s="174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2" customFormat="1" ht="13.5" thickBo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6">
        <v>7</v>
      </c>
      <c r="H5" s="177" t="s">
        <v>123</v>
      </c>
      <c r="I5" s="177">
        <v>9</v>
      </c>
    </row>
    <row r="6" spans="1:9" ht="20.25" customHeight="1" thickBot="1">
      <c r="A6" s="54">
        <v>1</v>
      </c>
      <c r="B6" s="37" t="s">
        <v>998</v>
      </c>
      <c r="C6" s="36" t="s">
        <v>155</v>
      </c>
      <c r="D6" s="36">
        <v>350</v>
      </c>
      <c r="E6" s="87"/>
      <c r="F6" s="277">
        <f>D6*E6</f>
        <v>0</v>
      </c>
      <c r="G6" s="56"/>
      <c r="H6" s="276">
        <f>F6+(F6*G6)</f>
        <v>0</v>
      </c>
      <c r="I6" s="74"/>
    </row>
    <row r="7" spans="1:8" ht="16.5">
      <c r="A7" s="89"/>
      <c r="B7" s="58"/>
      <c r="C7" s="58"/>
      <c r="D7" s="58"/>
      <c r="E7" s="58"/>
      <c r="F7" s="58"/>
      <c r="G7" s="58"/>
      <c r="H7" s="58"/>
    </row>
    <row r="8" spans="1:9" ht="47.25" customHeight="1">
      <c r="A8" s="564" t="s">
        <v>701</v>
      </c>
      <c r="B8" s="564"/>
      <c r="C8" s="564"/>
      <c r="D8" s="564"/>
      <c r="E8" s="564"/>
      <c r="F8" s="564"/>
      <c r="G8" s="564"/>
      <c r="H8" s="564"/>
      <c r="I8" s="564"/>
    </row>
  </sheetData>
  <sheetProtection/>
  <mergeCells count="2">
    <mergeCell ref="H1:I1"/>
    <mergeCell ref="A8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90" zoomScaleSheetLayoutView="90" zoomScalePageLayoutView="0" workbookViewId="0" topLeftCell="A1">
      <selection activeCell="L19" sqref="L19"/>
    </sheetView>
  </sheetViews>
  <sheetFormatPr defaultColWidth="9.140625" defaultRowHeight="12.75"/>
  <cols>
    <col min="1" max="1" width="6.140625" style="47" customWidth="1"/>
    <col min="2" max="2" width="49.00390625" style="47" customWidth="1"/>
    <col min="3" max="4" width="9.140625" style="47" customWidth="1"/>
    <col min="5" max="5" width="12.140625" style="47" customWidth="1"/>
    <col min="6" max="6" width="13.421875" style="47" customWidth="1"/>
    <col min="7" max="7" width="9.140625" style="47" customWidth="1"/>
    <col min="8" max="8" width="12.8515625" style="47" customWidth="1"/>
    <col min="9" max="9" width="24.8515625" style="47" customWidth="1"/>
    <col min="10" max="16384" width="9.140625" style="47" customWidth="1"/>
  </cols>
  <sheetData>
    <row r="1" spans="8:9" ht="16.5">
      <c r="H1" s="563" t="s">
        <v>1509</v>
      </c>
      <c r="I1" s="563"/>
    </row>
    <row r="2" spans="1:8" s="92" customFormat="1" ht="15.75">
      <c r="A2" s="600" t="s">
        <v>835</v>
      </c>
      <c r="B2" s="600"/>
      <c r="C2" s="600"/>
      <c r="D2" s="600"/>
      <c r="E2" s="105"/>
      <c r="F2" s="105"/>
      <c r="G2" s="105"/>
      <c r="H2" s="105"/>
    </row>
    <row r="3" spans="1:8" ht="17.25" thickBot="1">
      <c r="A3" s="57"/>
      <c r="B3" s="57"/>
      <c r="C3" s="57"/>
      <c r="D3" s="57"/>
      <c r="E3" s="58"/>
      <c r="F3" s="58"/>
      <c r="G3" s="58"/>
      <c r="H3" s="58"/>
    </row>
    <row r="4" spans="1:9" s="42" customFormat="1" ht="39" thickBot="1">
      <c r="A4" s="174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2" customFormat="1" ht="13.5" thickBo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6">
        <v>7</v>
      </c>
      <c r="H5" s="177" t="s">
        <v>123</v>
      </c>
      <c r="I5" s="177">
        <v>9</v>
      </c>
    </row>
    <row r="6" spans="1:9" ht="17.25" thickBot="1">
      <c r="A6" s="36">
        <v>1</v>
      </c>
      <c r="B6" s="66" t="s">
        <v>999</v>
      </c>
      <c r="C6" s="36" t="s">
        <v>125</v>
      </c>
      <c r="D6" s="36">
        <v>110</v>
      </c>
      <c r="E6" s="124"/>
      <c r="F6" s="273">
        <f>D6*E6</f>
        <v>0</v>
      </c>
      <c r="G6" s="56"/>
      <c r="H6" s="274">
        <f>(F6*G6)+F6</f>
        <v>0</v>
      </c>
      <c r="I6" s="74"/>
    </row>
    <row r="7" spans="1:9" ht="17.25" thickBot="1">
      <c r="A7" s="75">
        <v>2</v>
      </c>
      <c r="B7" s="74" t="s">
        <v>1000</v>
      </c>
      <c r="C7" s="36" t="s">
        <v>125</v>
      </c>
      <c r="D7" s="75">
        <v>180</v>
      </c>
      <c r="E7" s="125"/>
      <c r="F7" s="273">
        <f aca="true" t="shared" si="0" ref="F7:F21">D7*E7</f>
        <v>0</v>
      </c>
      <c r="G7" s="56"/>
      <c r="H7" s="274">
        <f aca="true" t="shared" si="1" ref="H7:H21">(F7*G7)+F7</f>
        <v>0</v>
      </c>
      <c r="I7" s="74"/>
    </row>
    <row r="8" spans="1:9" ht="17.25" thickBot="1">
      <c r="A8" s="75">
        <v>3</v>
      </c>
      <c r="B8" s="74" t="s">
        <v>1001</v>
      </c>
      <c r="C8" s="36" t="s">
        <v>125</v>
      </c>
      <c r="D8" s="75">
        <v>140</v>
      </c>
      <c r="E8" s="125"/>
      <c r="F8" s="273">
        <f t="shared" si="0"/>
        <v>0</v>
      </c>
      <c r="G8" s="56"/>
      <c r="H8" s="274">
        <f t="shared" si="1"/>
        <v>0</v>
      </c>
      <c r="I8" s="74"/>
    </row>
    <row r="9" spans="1:9" ht="17.25" thickBot="1">
      <c r="A9" s="75">
        <v>4</v>
      </c>
      <c r="B9" s="74" t="s">
        <v>1002</v>
      </c>
      <c r="C9" s="36" t="s">
        <v>125</v>
      </c>
      <c r="D9" s="75">
        <v>30</v>
      </c>
      <c r="E9" s="125"/>
      <c r="F9" s="273">
        <f t="shared" si="0"/>
        <v>0</v>
      </c>
      <c r="G9" s="56"/>
      <c r="H9" s="274">
        <f t="shared" si="1"/>
        <v>0</v>
      </c>
      <c r="I9" s="74"/>
    </row>
    <row r="10" spans="1:9" ht="17.25" thickBot="1">
      <c r="A10" s="75">
        <v>5</v>
      </c>
      <c r="B10" s="74" t="s">
        <v>1003</v>
      </c>
      <c r="C10" s="36" t="s">
        <v>125</v>
      </c>
      <c r="D10" s="75">
        <v>25</v>
      </c>
      <c r="E10" s="125"/>
      <c r="F10" s="273">
        <f t="shared" si="0"/>
        <v>0</v>
      </c>
      <c r="G10" s="56"/>
      <c r="H10" s="274">
        <f t="shared" si="1"/>
        <v>0</v>
      </c>
      <c r="I10" s="74"/>
    </row>
    <row r="11" spans="1:9" ht="17.25" thickBot="1">
      <c r="A11" s="75">
        <v>6</v>
      </c>
      <c r="B11" s="74" t="s">
        <v>473</v>
      </c>
      <c r="C11" s="36" t="s">
        <v>125</v>
      </c>
      <c r="D11" s="75">
        <v>2</v>
      </c>
      <c r="E11" s="125"/>
      <c r="F11" s="273">
        <f t="shared" si="0"/>
        <v>0</v>
      </c>
      <c r="G11" s="56"/>
      <c r="H11" s="274">
        <f t="shared" si="1"/>
        <v>0</v>
      </c>
      <c r="I11" s="74"/>
    </row>
    <row r="12" spans="1:9" ht="17.25" thickBot="1">
      <c r="A12" s="75">
        <v>7</v>
      </c>
      <c r="B12" s="74" t="s">
        <v>475</v>
      </c>
      <c r="C12" s="36" t="s">
        <v>125</v>
      </c>
      <c r="D12" s="75">
        <v>15</v>
      </c>
      <c r="E12" s="125"/>
      <c r="F12" s="273">
        <f t="shared" si="0"/>
        <v>0</v>
      </c>
      <c r="G12" s="56"/>
      <c r="H12" s="274">
        <f t="shared" si="1"/>
        <v>0</v>
      </c>
      <c r="I12" s="74"/>
    </row>
    <row r="13" spans="1:9" ht="17.25" thickBot="1">
      <c r="A13" s="75">
        <v>8</v>
      </c>
      <c r="B13" s="74" t="s">
        <v>1249</v>
      </c>
      <c r="C13" s="36" t="s">
        <v>280</v>
      </c>
      <c r="D13" s="75">
        <v>600</v>
      </c>
      <c r="E13" s="125"/>
      <c r="F13" s="273">
        <f t="shared" si="0"/>
        <v>0</v>
      </c>
      <c r="G13" s="56"/>
      <c r="H13" s="274">
        <f t="shared" si="1"/>
        <v>0</v>
      </c>
      <c r="I13" s="74"/>
    </row>
    <row r="14" spans="1:9" ht="17.25" thickBot="1">
      <c r="A14" s="75">
        <v>9</v>
      </c>
      <c r="B14" s="74" t="s">
        <v>1445</v>
      </c>
      <c r="C14" s="36" t="s">
        <v>280</v>
      </c>
      <c r="D14" s="75">
        <v>32</v>
      </c>
      <c r="E14" s="125"/>
      <c r="F14" s="273">
        <f t="shared" si="0"/>
        <v>0</v>
      </c>
      <c r="G14" s="56"/>
      <c r="H14" s="274">
        <f t="shared" si="1"/>
        <v>0</v>
      </c>
      <c r="I14" s="74"/>
    </row>
    <row r="15" spans="1:9" ht="17.25" thickBot="1">
      <c r="A15" s="75">
        <v>10</v>
      </c>
      <c r="B15" s="74" t="s">
        <v>474</v>
      </c>
      <c r="C15" s="195" t="s">
        <v>125</v>
      </c>
      <c r="D15" s="75">
        <v>2</v>
      </c>
      <c r="E15" s="125"/>
      <c r="F15" s="273">
        <f t="shared" si="0"/>
        <v>0</v>
      </c>
      <c r="G15" s="56"/>
      <c r="H15" s="274">
        <f t="shared" si="1"/>
        <v>0</v>
      </c>
      <c r="I15" s="74"/>
    </row>
    <row r="16" spans="1:9" ht="17.25" thickBot="1">
      <c r="A16" s="230">
        <v>11</v>
      </c>
      <c r="B16" s="436" t="s">
        <v>1247</v>
      </c>
      <c r="C16" s="438" t="s">
        <v>125</v>
      </c>
      <c r="D16" s="437">
        <v>30</v>
      </c>
      <c r="E16" s="232"/>
      <c r="F16" s="273">
        <f t="shared" si="0"/>
        <v>0</v>
      </c>
      <c r="G16" s="228"/>
      <c r="H16" s="275">
        <f t="shared" si="1"/>
        <v>0</v>
      </c>
      <c r="I16" s="74"/>
    </row>
    <row r="17" spans="1:9" ht="17.25" thickBot="1">
      <c r="A17" s="430">
        <v>12</v>
      </c>
      <c r="B17" s="432" t="s">
        <v>1248</v>
      </c>
      <c r="C17" s="414" t="s">
        <v>125</v>
      </c>
      <c r="D17" s="433">
        <v>5</v>
      </c>
      <c r="E17" s="434"/>
      <c r="F17" s="273">
        <f t="shared" si="0"/>
        <v>0</v>
      </c>
      <c r="G17" s="423"/>
      <c r="H17" s="435">
        <f t="shared" si="1"/>
        <v>0</v>
      </c>
      <c r="I17" s="428"/>
    </row>
    <row r="18" spans="1:9" ht="17.25" thickBot="1">
      <c r="A18" s="230">
        <v>13</v>
      </c>
      <c r="B18" s="439" t="s">
        <v>171</v>
      </c>
      <c r="C18" s="438" t="s">
        <v>280</v>
      </c>
      <c r="D18" s="440">
        <v>60</v>
      </c>
      <c r="E18" s="431"/>
      <c r="F18" s="273">
        <f t="shared" si="0"/>
        <v>0</v>
      </c>
      <c r="G18" s="56"/>
      <c r="H18" s="274">
        <f t="shared" si="1"/>
        <v>0</v>
      </c>
      <c r="I18" s="74"/>
    </row>
    <row r="19" spans="1:9" ht="17.25" thickBot="1">
      <c r="A19" s="230">
        <v>14</v>
      </c>
      <c r="B19" s="436" t="s">
        <v>1246</v>
      </c>
      <c r="C19" s="438" t="s">
        <v>125</v>
      </c>
      <c r="D19" s="437">
        <v>30</v>
      </c>
      <c r="E19" s="232"/>
      <c r="F19" s="273">
        <f t="shared" si="0"/>
        <v>0</v>
      </c>
      <c r="G19" s="56"/>
      <c r="H19" s="274">
        <f t="shared" si="1"/>
        <v>0</v>
      </c>
      <c r="I19" s="74"/>
    </row>
    <row r="20" spans="1:9" ht="17.25" thickBot="1">
      <c r="A20" s="230">
        <v>15</v>
      </c>
      <c r="B20" s="436" t="s">
        <v>472</v>
      </c>
      <c r="C20" s="479" t="s">
        <v>155</v>
      </c>
      <c r="D20" s="437">
        <v>10</v>
      </c>
      <c r="E20" s="232"/>
      <c r="F20" s="273">
        <f t="shared" si="0"/>
        <v>0</v>
      </c>
      <c r="G20" s="56"/>
      <c r="H20" s="274">
        <f t="shared" si="1"/>
        <v>0</v>
      </c>
      <c r="I20" s="74"/>
    </row>
    <row r="21" spans="1:9" ht="17.25" thickBot="1">
      <c r="A21" s="230">
        <v>16</v>
      </c>
      <c r="B21" s="231" t="s">
        <v>1444</v>
      </c>
      <c r="C21" s="195" t="s">
        <v>125</v>
      </c>
      <c r="D21" s="392">
        <v>12</v>
      </c>
      <c r="E21" s="232"/>
      <c r="F21" s="273">
        <f t="shared" si="0"/>
        <v>0</v>
      </c>
      <c r="G21" s="56"/>
      <c r="H21" s="274">
        <f t="shared" si="1"/>
        <v>0</v>
      </c>
      <c r="I21" s="74"/>
    </row>
    <row r="22" spans="1:8" ht="17.25" thickBot="1">
      <c r="A22" s="560" t="s">
        <v>1308</v>
      </c>
      <c r="B22" s="561"/>
      <c r="C22" s="561"/>
      <c r="D22" s="561"/>
      <c r="E22" s="562"/>
      <c r="F22" s="255">
        <f>SUM(F6:F21)</f>
        <v>0</v>
      </c>
      <c r="G22" s="244" t="s">
        <v>462</v>
      </c>
      <c r="H22" s="256">
        <f>SUM(H6:H21)</f>
        <v>0</v>
      </c>
    </row>
    <row r="24" spans="1:9" ht="16.5">
      <c r="A24" s="564" t="s">
        <v>1443</v>
      </c>
      <c r="B24" s="544"/>
      <c r="C24" s="544"/>
      <c r="D24" s="544"/>
      <c r="E24" s="544"/>
      <c r="F24" s="544"/>
      <c r="G24" s="544"/>
      <c r="H24" s="544"/>
      <c r="I24" s="544"/>
    </row>
    <row r="25" spans="1:9" ht="25.5" customHeight="1">
      <c r="A25" s="544"/>
      <c r="B25" s="544"/>
      <c r="C25" s="544"/>
      <c r="D25" s="544"/>
      <c r="E25" s="544"/>
      <c r="F25" s="544"/>
      <c r="G25" s="544"/>
      <c r="H25" s="544"/>
      <c r="I25" s="544"/>
    </row>
  </sheetData>
  <sheetProtection/>
  <mergeCells count="4">
    <mergeCell ref="A2:D2"/>
    <mergeCell ref="A22:E22"/>
    <mergeCell ref="H1:I1"/>
    <mergeCell ref="A24:I25"/>
  </mergeCells>
  <printOptions/>
  <pageMargins left="0.25" right="0.25" top="0.75" bottom="0.75" header="0.3" footer="0.3"/>
  <pageSetup horizontalDpi="600" verticalDpi="600" orientation="landscape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0" zoomScaleSheetLayoutView="90" zoomScalePageLayoutView="0" workbookViewId="0" topLeftCell="A1">
      <selection activeCell="G16" sqref="G16"/>
    </sheetView>
  </sheetViews>
  <sheetFormatPr defaultColWidth="9.140625" defaultRowHeight="12.75"/>
  <cols>
    <col min="1" max="1" width="9.140625" style="6" customWidth="1"/>
    <col min="2" max="2" width="32.00390625" style="6" customWidth="1"/>
    <col min="3" max="4" width="9.140625" style="6" customWidth="1"/>
    <col min="5" max="5" width="17.140625" style="6" customWidth="1"/>
    <col min="6" max="6" width="13.7109375" style="6" customWidth="1"/>
    <col min="7" max="7" width="15.421875" style="6" customWidth="1"/>
    <col min="8" max="8" width="16.00390625" style="6" customWidth="1"/>
    <col min="9" max="9" width="26.28125" style="6" customWidth="1"/>
    <col min="10" max="16384" width="9.140625" style="6" customWidth="1"/>
  </cols>
  <sheetData>
    <row r="1" spans="8:9" ht="16.5">
      <c r="H1" s="563" t="s">
        <v>1510</v>
      </c>
      <c r="I1" s="563"/>
    </row>
    <row r="2" s="96" customFormat="1" ht="15.75">
      <c r="A2" s="97" t="s">
        <v>837</v>
      </c>
    </row>
    <row r="3" ht="17.25" thickBot="1">
      <c r="A3" s="8"/>
    </row>
    <row r="4" spans="1:9" s="41" customFormat="1" ht="26.25" thickBot="1">
      <c r="A4" s="198" t="s">
        <v>114</v>
      </c>
      <c r="B4" s="198" t="s">
        <v>115</v>
      </c>
      <c r="C4" s="198" t="s">
        <v>116</v>
      </c>
      <c r="D4" s="198" t="s">
        <v>117</v>
      </c>
      <c r="E4" s="198" t="s">
        <v>118</v>
      </c>
      <c r="F4" s="198" t="s">
        <v>119</v>
      </c>
      <c r="G4" s="198" t="s">
        <v>120</v>
      </c>
      <c r="H4" s="198" t="s">
        <v>121</v>
      </c>
      <c r="I4" s="198" t="s">
        <v>759</v>
      </c>
    </row>
    <row r="5" spans="1:9" s="31" customFormat="1" ht="13.5" thickBot="1">
      <c r="A5" s="198">
        <v>1</v>
      </c>
      <c r="B5" s="198">
        <v>2</v>
      </c>
      <c r="C5" s="198">
        <v>3</v>
      </c>
      <c r="D5" s="198">
        <v>4</v>
      </c>
      <c r="E5" s="198">
        <v>5</v>
      </c>
      <c r="F5" s="198" t="s">
        <v>122</v>
      </c>
      <c r="G5" s="198">
        <v>7</v>
      </c>
      <c r="H5" s="198" t="s">
        <v>123</v>
      </c>
      <c r="I5" s="198">
        <v>9</v>
      </c>
    </row>
    <row r="6" spans="1:9" ht="20.25" customHeight="1" thickBot="1">
      <c r="A6" s="59">
        <v>1</v>
      </c>
      <c r="B6" s="60" t="s">
        <v>1004</v>
      </c>
      <c r="C6" s="61" t="s">
        <v>155</v>
      </c>
      <c r="D6" s="61">
        <v>200</v>
      </c>
      <c r="E6" s="62"/>
      <c r="F6" s="271">
        <f>D6*E6</f>
        <v>0</v>
      </c>
      <c r="G6" s="63"/>
      <c r="H6" s="271">
        <f>(F6*G6)+F6</f>
        <v>0</v>
      </c>
      <c r="I6" s="60"/>
    </row>
    <row r="7" spans="1:9" ht="19.5" customHeight="1" thickBot="1">
      <c r="A7" s="59">
        <v>2</v>
      </c>
      <c r="B7" s="60" t="s">
        <v>1005</v>
      </c>
      <c r="C7" s="61" t="s">
        <v>155</v>
      </c>
      <c r="D7" s="61">
        <v>800</v>
      </c>
      <c r="E7" s="62"/>
      <c r="F7" s="271">
        <f>D7*E7</f>
        <v>0</v>
      </c>
      <c r="G7" s="63"/>
      <c r="H7" s="271">
        <f>(F7*G7)+F7</f>
        <v>0</v>
      </c>
      <c r="I7" s="60"/>
    </row>
    <row r="8" spans="1:8" ht="17.25" thickBot="1">
      <c r="A8" s="601" t="s">
        <v>702</v>
      </c>
      <c r="B8" s="602"/>
      <c r="C8" s="602"/>
      <c r="D8" s="602"/>
      <c r="E8" s="603"/>
      <c r="F8" s="272">
        <f>SUM(F6:F7)</f>
        <v>0</v>
      </c>
      <c r="G8" s="233" t="s">
        <v>1182</v>
      </c>
      <c r="H8" s="272">
        <f>SUM(H6:H7)</f>
        <v>0</v>
      </c>
    </row>
    <row r="9" spans="1:6" ht="16.5">
      <c r="A9" s="8"/>
      <c r="B9" s="8"/>
      <c r="C9" s="8"/>
      <c r="D9" s="8"/>
      <c r="E9" s="8"/>
      <c r="F9" s="8"/>
    </row>
    <row r="10" spans="1:6" ht="16.5">
      <c r="A10" s="164" t="s">
        <v>467</v>
      </c>
      <c r="B10" s="8"/>
      <c r="C10" s="8"/>
      <c r="D10" s="8"/>
      <c r="E10" s="8"/>
      <c r="F10" s="8"/>
    </row>
    <row r="11" spans="1:9" ht="16.5">
      <c r="A11" s="538" t="s">
        <v>1268</v>
      </c>
      <c r="B11" s="538"/>
      <c r="C11" s="538"/>
      <c r="D11" s="538"/>
      <c r="E11" s="538"/>
      <c r="F11" s="538"/>
      <c r="G11" s="538"/>
      <c r="H11" s="538"/>
      <c r="I11" s="538"/>
    </row>
    <row r="12" spans="1:9" ht="34.5" customHeight="1">
      <c r="A12" s="537" t="s">
        <v>700</v>
      </c>
      <c r="B12" s="537"/>
      <c r="C12" s="537"/>
      <c r="D12" s="537"/>
      <c r="E12" s="537"/>
      <c r="F12" s="537"/>
      <c r="G12" s="537"/>
      <c r="H12" s="537"/>
      <c r="I12" s="537"/>
    </row>
    <row r="13" spans="1:6" ht="16.5">
      <c r="A13" s="8"/>
      <c r="B13" s="8"/>
      <c r="C13" s="8"/>
      <c r="D13" s="8"/>
      <c r="E13" s="8"/>
      <c r="F13" s="8"/>
    </row>
    <row r="14" spans="1:6" ht="16.5">
      <c r="A14" s="8"/>
      <c r="B14" s="8"/>
      <c r="C14" s="8"/>
      <c r="D14" s="8"/>
      <c r="E14" s="8"/>
      <c r="F14" s="8"/>
    </row>
    <row r="15" spans="1:6" ht="16.5">
      <c r="A15" s="8"/>
      <c r="B15" s="8"/>
      <c r="C15" s="8"/>
      <c r="D15" s="8"/>
      <c r="E15" s="8"/>
      <c r="F15" s="8"/>
    </row>
  </sheetData>
  <sheetProtection/>
  <mergeCells count="4">
    <mergeCell ref="H1:I1"/>
    <mergeCell ref="A11:I11"/>
    <mergeCell ref="A12:I12"/>
    <mergeCell ref="A8:E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H14" sqref="H14:H15"/>
    </sheetView>
  </sheetViews>
  <sheetFormatPr defaultColWidth="9.140625" defaultRowHeight="12.75"/>
  <cols>
    <col min="1" max="1" width="6.00390625" style="6" customWidth="1"/>
    <col min="2" max="2" width="29.8515625" style="6" customWidth="1"/>
    <col min="3" max="4" width="9.140625" style="6" customWidth="1"/>
    <col min="5" max="5" width="12.57421875" style="6" customWidth="1"/>
    <col min="6" max="6" width="12.00390625" style="6" customWidth="1"/>
    <col min="7" max="7" width="9.140625" style="6" customWidth="1"/>
    <col min="8" max="8" width="12.7109375" style="6" customWidth="1"/>
    <col min="9" max="9" width="27.00390625" style="6" customWidth="1"/>
    <col min="10" max="16384" width="9.140625" style="6" customWidth="1"/>
  </cols>
  <sheetData>
    <row r="1" spans="8:9" ht="16.5">
      <c r="H1" s="563" t="s">
        <v>1511</v>
      </c>
      <c r="I1" s="563"/>
    </row>
    <row r="2" spans="1:5" s="96" customFormat="1" ht="15.75">
      <c r="A2" s="97" t="s">
        <v>838</v>
      </c>
      <c r="E2" s="110"/>
    </row>
    <row r="3" ht="17.25" thickBot="1">
      <c r="A3" s="8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26.25" customHeight="1" thickBot="1">
      <c r="A6" s="36">
        <v>1</v>
      </c>
      <c r="B6" s="37" t="s">
        <v>502</v>
      </c>
      <c r="C6" s="36" t="s">
        <v>125</v>
      </c>
      <c r="D6" s="36">
        <v>220</v>
      </c>
      <c r="E6" s="48"/>
      <c r="F6" s="269">
        <f>D6*E6</f>
        <v>0</v>
      </c>
      <c r="G6" s="39"/>
      <c r="H6" s="270">
        <f>F6+(F6*G6)</f>
        <v>0</v>
      </c>
      <c r="I6" s="70"/>
    </row>
    <row r="7" spans="1:8" ht="16.5">
      <c r="A7" s="64"/>
      <c r="B7" s="64"/>
      <c r="C7" s="64"/>
      <c r="D7" s="64"/>
      <c r="E7" s="64"/>
      <c r="F7" s="64"/>
      <c r="G7" s="64"/>
      <c r="H7" s="64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90" zoomScaleSheetLayoutView="90" zoomScalePageLayoutView="0" workbookViewId="0" topLeftCell="A1">
      <selection activeCell="G43" sqref="G43"/>
    </sheetView>
  </sheetViews>
  <sheetFormatPr defaultColWidth="9.140625" defaultRowHeight="12.75"/>
  <cols>
    <col min="1" max="1" width="7.00390625" style="0" customWidth="1"/>
    <col min="2" max="2" width="49.140625" style="0" customWidth="1"/>
    <col min="4" max="4" width="9.28125" style="0" bestFit="1" customWidth="1"/>
    <col min="5" max="5" width="12.140625" style="0" customWidth="1"/>
    <col min="6" max="6" width="11.7109375" style="0" customWidth="1"/>
    <col min="7" max="7" width="9.28125" style="0" bestFit="1" customWidth="1"/>
    <col min="8" max="8" width="11.8515625" style="0" customWidth="1"/>
    <col min="9" max="9" width="26.00390625" style="0" customWidth="1"/>
  </cols>
  <sheetData>
    <row r="1" spans="1:9" ht="12.75">
      <c r="A1" s="41"/>
      <c r="B1" s="41"/>
      <c r="C1" s="41"/>
      <c r="D1" s="41"/>
      <c r="E1" s="41"/>
      <c r="F1" s="41"/>
      <c r="G1" s="41"/>
      <c r="H1" s="563" t="s">
        <v>1512</v>
      </c>
      <c r="I1" s="563"/>
    </row>
    <row r="2" spans="1:9" s="518" customFormat="1" ht="15.75">
      <c r="A2" s="516" t="s">
        <v>839</v>
      </c>
      <c r="B2" s="517"/>
      <c r="C2" s="517"/>
      <c r="D2" s="517"/>
      <c r="E2" s="517"/>
      <c r="F2" s="517"/>
      <c r="G2" s="517"/>
      <c r="H2" s="517"/>
      <c r="I2" s="517"/>
    </row>
    <row r="3" spans="1:9" ht="13.5" thickBot="1">
      <c r="A3" s="303"/>
      <c r="B3" s="303"/>
      <c r="C3" s="41"/>
      <c r="D3" s="41"/>
      <c r="E3" s="41"/>
      <c r="F3" s="41"/>
      <c r="G3" s="41"/>
      <c r="H3" s="41"/>
      <c r="I3" s="41"/>
    </row>
    <row r="4" spans="1:9" s="12" customFormat="1" ht="39" thickBot="1">
      <c r="A4" s="171" t="s">
        <v>114</v>
      </c>
      <c r="B4" s="171" t="s">
        <v>115</v>
      </c>
      <c r="C4" s="171" t="s">
        <v>116</v>
      </c>
      <c r="D4" s="171" t="s">
        <v>117</v>
      </c>
      <c r="E4" s="171" t="s">
        <v>118</v>
      </c>
      <c r="F4" s="171" t="s">
        <v>119</v>
      </c>
      <c r="G4" s="171" t="s">
        <v>120</v>
      </c>
      <c r="H4" s="166" t="s">
        <v>121</v>
      </c>
      <c r="I4" s="175" t="s">
        <v>759</v>
      </c>
    </row>
    <row r="5" spans="1:9" s="12" customFormat="1" ht="13.5" thickBo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 t="s">
        <v>122</v>
      </c>
      <c r="G5" s="172">
        <v>7</v>
      </c>
      <c r="H5" s="173" t="s">
        <v>123</v>
      </c>
      <c r="I5" s="177">
        <v>9</v>
      </c>
    </row>
    <row r="6" spans="1:9" ht="17.25" thickBot="1">
      <c r="A6" s="25">
        <v>1</v>
      </c>
      <c r="B6" s="32" t="s">
        <v>1006</v>
      </c>
      <c r="C6" s="25" t="s">
        <v>125</v>
      </c>
      <c r="D6" s="317">
        <v>160</v>
      </c>
      <c r="E6" s="116"/>
      <c r="F6" s="116">
        <f>D6*E6</f>
        <v>0</v>
      </c>
      <c r="G6" s="117"/>
      <c r="H6" s="118">
        <f>(F6*G6)+F6</f>
        <v>0</v>
      </c>
      <c r="I6" s="99"/>
    </row>
    <row r="7" spans="1:9" ht="17.25" thickBot="1">
      <c r="A7" s="25">
        <v>2</v>
      </c>
      <c r="B7" s="32" t="s">
        <v>1007</v>
      </c>
      <c r="C7" s="25" t="s">
        <v>125</v>
      </c>
      <c r="D7" s="317">
        <v>80</v>
      </c>
      <c r="E7" s="116"/>
      <c r="F7" s="116">
        <f aca="true" t="shared" si="0" ref="F7:F28">D7*E7</f>
        <v>0</v>
      </c>
      <c r="G7" s="13"/>
      <c r="H7" s="118">
        <f aca="true" t="shared" si="1" ref="H7:H28">(F7*G7)+F7</f>
        <v>0</v>
      </c>
      <c r="I7" s="99"/>
    </row>
    <row r="8" spans="1:9" ht="17.25" thickBot="1">
      <c r="A8" s="25">
        <v>3</v>
      </c>
      <c r="B8" s="32" t="s">
        <v>1008</v>
      </c>
      <c r="C8" s="25" t="s">
        <v>125</v>
      </c>
      <c r="D8" s="317">
        <v>50</v>
      </c>
      <c r="E8" s="116"/>
      <c r="F8" s="116">
        <f t="shared" si="0"/>
        <v>0</v>
      </c>
      <c r="G8" s="13"/>
      <c r="H8" s="118">
        <f t="shared" si="1"/>
        <v>0</v>
      </c>
      <c r="I8" s="99"/>
    </row>
    <row r="9" spans="1:9" ht="17.25" thickBot="1">
      <c r="A9" s="25">
        <v>4</v>
      </c>
      <c r="B9" s="32" t="s">
        <v>560</v>
      </c>
      <c r="C9" s="25" t="s">
        <v>125</v>
      </c>
      <c r="D9" s="317">
        <v>100</v>
      </c>
      <c r="E9" s="116"/>
      <c r="F9" s="116">
        <f t="shared" si="0"/>
        <v>0</v>
      </c>
      <c r="G9" s="13"/>
      <c r="H9" s="118">
        <f t="shared" si="1"/>
        <v>0</v>
      </c>
      <c r="I9" s="99"/>
    </row>
    <row r="10" spans="1:9" ht="17.25" thickBot="1">
      <c r="A10" s="25">
        <v>5</v>
      </c>
      <c r="B10" s="32" t="s">
        <v>1009</v>
      </c>
      <c r="C10" s="25" t="s">
        <v>125</v>
      </c>
      <c r="D10" s="317">
        <v>80</v>
      </c>
      <c r="E10" s="116"/>
      <c r="F10" s="116">
        <f t="shared" si="0"/>
        <v>0</v>
      </c>
      <c r="G10" s="13"/>
      <c r="H10" s="118">
        <f t="shared" si="1"/>
        <v>0</v>
      </c>
      <c r="I10" s="99"/>
    </row>
    <row r="11" spans="1:9" ht="17.25" thickBot="1">
      <c r="A11" s="25">
        <v>6</v>
      </c>
      <c r="B11" s="32" t="s">
        <v>1010</v>
      </c>
      <c r="C11" s="25" t="s">
        <v>125</v>
      </c>
      <c r="D11" s="317">
        <v>95</v>
      </c>
      <c r="E11" s="116"/>
      <c r="F11" s="116">
        <f t="shared" si="0"/>
        <v>0</v>
      </c>
      <c r="G11" s="13"/>
      <c r="H11" s="118">
        <f t="shared" si="1"/>
        <v>0</v>
      </c>
      <c r="I11" s="99"/>
    </row>
    <row r="12" spans="1:9" ht="17.25" thickBot="1">
      <c r="A12" s="25">
        <v>7</v>
      </c>
      <c r="B12" s="32" t="s">
        <v>1011</v>
      </c>
      <c r="C12" s="25" t="s">
        <v>125</v>
      </c>
      <c r="D12" s="317">
        <v>60</v>
      </c>
      <c r="E12" s="116"/>
      <c r="F12" s="116">
        <f t="shared" si="0"/>
        <v>0</v>
      </c>
      <c r="G12" s="13"/>
      <c r="H12" s="118">
        <f t="shared" si="1"/>
        <v>0</v>
      </c>
      <c r="I12" s="99"/>
    </row>
    <row r="13" spans="1:9" ht="17.25" thickBot="1">
      <c r="A13" s="25">
        <v>8</v>
      </c>
      <c r="B13" s="32" t="s">
        <v>1012</v>
      </c>
      <c r="C13" s="25" t="s">
        <v>125</v>
      </c>
      <c r="D13" s="317">
        <v>280</v>
      </c>
      <c r="E13" s="116"/>
      <c r="F13" s="116">
        <f t="shared" si="0"/>
        <v>0</v>
      </c>
      <c r="G13" s="13"/>
      <c r="H13" s="118">
        <f t="shared" si="1"/>
        <v>0</v>
      </c>
      <c r="I13" s="99"/>
    </row>
    <row r="14" spans="1:9" ht="17.25" thickBot="1">
      <c r="A14" s="25">
        <v>9</v>
      </c>
      <c r="B14" s="32" t="s">
        <v>1013</v>
      </c>
      <c r="C14" s="25" t="s">
        <v>125</v>
      </c>
      <c r="D14" s="317">
        <v>300</v>
      </c>
      <c r="E14" s="116"/>
      <c r="F14" s="116">
        <f t="shared" si="0"/>
        <v>0</v>
      </c>
      <c r="G14" s="13"/>
      <c r="H14" s="118">
        <f t="shared" si="1"/>
        <v>0</v>
      </c>
      <c r="I14" s="99"/>
    </row>
    <row r="15" spans="1:9" ht="17.25" thickBot="1">
      <c r="A15" s="25">
        <v>10</v>
      </c>
      <c r="B15" s="32" t="s">
        <v>38</v>
      </c>
      <c r="C15" s="25" t="s">
        <v>125</v>
      </c>
      <c r="D15" s="317">
        <v>810</v>
      </c>
      <c r="E15" s="116"/>
      <c r="F15" s="116">
        <f t="shared" si="0"/>
        <v>0</v>
      </c>
      <c r="G15" s="13"/>
      <c r="H15" s="118">
        <f t="shared" si="1"/>
        <v>0</v>
      </c>
      <c r="I15" s="99"/>
    </row>
    <row r="16" spans="1:9" ht="17.25" thickBot="1">
      <c r="A16" s="25">
        <v>11</v>
      </c>
      <c r="B16" s="32" t="s">
        <v>1014</v>
      </c>
      <c r="C16" s="25" t="s">
        <v>125</v>
      </c>
      <c r="D16" s="317">
        <v>210</v>
      </c>
      <c r="E16" s="116"/>
      <c r="F16" s="116">
        <f t="shared" si="0"/>
        <v>0</v>
      </c>
      <c r="G16" s="13"/>
      <c r="H16" s="118">
        <f t="shared" si="1"/>
        <v>0</v>
      </c>
      <c r="I16" s="99"/>
    </row>
    <row r="17" spans="1:9" ht="17.25" thickBot="1">
      <c r="A17" s="25">
        <v>12</v>
      </c>
      <c r="B17" s="32" t="s">
        <v>1015</v>
      </c>
      <c r="C17" s="25" t="s">
        <v>125</v>
      </c>
      <c r="D17" s="317">
        <v>40</v>
      </c>
      <c r="E17" s="116"/>
      <c r="F17" s="116">
        <f t="shared" si="0"/>
        <v>0</v>
      </c>
      <c r="G17" s="13"/>
      <c r="H17" s="118">
        <f t="shared" si="1"/>
        <v>0</v>
      </c>
      <c r="I17" s="99"/>
    </row>
    <row r="18" spans="1:9" ht="17.25" thickBot="1">
      <c r="A18" s="25">
        <v>13</v>
      </c>
      <c r="B18" s="32" t="s">
        <v>1016</v>
      </c>
      <c r="C18" s="25" t="s">
        <v>125</v>
      </c>
      <c r="D18" s="317">
        <v>300</v>
      </c>
      <c r="E18" s="116"/>
      <c r="F18" s="116">
        <f t="shared" si="0"/>
        <v>0</v>
      </c>
      <c r="G18" s="13"/>
      <c r="H18" s="118">
        <f t="shared" si="1"/>
        <v>0</v>
      </c>
      <c r="I18" s="99"/>
    </row>
    <row r="19" spans="1:9" ht="17.25" thickBot="1">
      <c r="A19" s="25">
        <v>14</v>
      </c>
      <c r="B19" s="32" t="s">
        <v>1017</v>
      </c>
      <c r="C19" s="25" t="s">
        <v>125</v>
      </c>
      <c r="D19" s="317">
        <v>12</v>
      </c>
      <c r="E19" s="116"/>
      <c r="F19" s="116">
        <f t="shared" si="0"/>
        <v>0</v>
      </c>
      <c r="G19" s="13"/>
      <c r="H19" s="118">
        <f t="shared" si="1"/>
        <v>0</v>
      </c>
      <c r="I19" s="99"/>
    </row>
    <row r="20" spans="1:9" ht="17.25" thickBot="1">
      <c r="A20" s="25">
        <v>15</v>
      </c>
      <c r="B20" s="32" t="s">
        <v>1018</v>
      </c>
      <c r="C20" s="25" t="s">
        <v>125</v>
      </c>
      <c r="D20" s="317">
        <v>10</v>
      </c>
      <c r="E20" s="116"/>
      <c r="F20" s="116">
        <f t="shared" si="0"/>
        <v>0</v>
      </c>
      <c r="G20" s="13"/>
      <c r="H20" s="118">
        <f t="shared" si="1"/>
        <v>0</v>
      </c>
      <c r="I20" s="99"/>
    </row>
    <row r="21" spans="1:9" ht="17.25" thickBot="1">
      <c r="A21" s="25">
        <v>16</v>
      </c>
      <c r="B21" s="32" t="s">
        <v>561</v>
      </c>
      <c r="C21" s="25" t="s">
        <v>125</v>
      </c>
      <c r="D21" s="317">
        <v>60</v>
      </c>
      <c r="E21" s="116"/>
      <c r="F21" s="116">
        <f t="shared" si="0"/>
        <v>0</v>
      </c>
      <c r="G21" s="13"/>
      <c r="H21" s="118">
        <f t="shared" si="1"/>
        <v>0</v>
      </c>
      <c r="I21" s="99"/>
    </row>
    <row r="22" spans="1:9" ht="17.25" thickBot="1">
      <c r="A22" s="25">
        <v>17</v>
      </c>
      <c r="B22" s="32" t="s">
        <v>1019</v>
      </c>
      <c r="C22" s="25" t="s">
        <v>125</v>
      </c>
      <c r="D22" s="317">
        <v>90</v>
      </c>
      <c r="E22" s="116"/>
      <c r="F22" s="116">
        <f t="shared" si="0"/>
        <v>0</v>
      </c>
      <c r="G22" s="13"/>
      <c r="H22" s="118">
        <f t="shared" si="1"/>
        <v>0</v>
      </c>
      <c r="I22" s="99"/>
    </row>
    <row r="23" spans="1:9" ht="17.25" thickBot="1">
      <c r="A23" s="25">
        <v>18</v>
      </c>
      <c r="B23" s="32" t="s">
        <v>1243</v>
      </c>
      <c r="C23" s="25" t="s">
        <v>125</v>
      </c>
      <c r="D23" s="317">
        <v>5</v>
      </c>
      <c r="E23" s="116"/>
      <c r="F23" s="116">
        <f t="shared" si="0"/>
        <v>0</v>
      </c>
      <c r="G23" s="13"/>
      <c r="H23" s="118">
        <f t="shared" si="1"/>
        <v>0</v>
      </c>
      <c r="I23" s="99"/>
    </row>
    <row r="24" spans="1:9" ht="17.25" thickBot="1">
      <c r="A24" s="25">
        <v>19</v>
      </c>
      <c r="B24" s="32" t="s">
        <v>1310</v>
      </c>
      <c r="C24" s="25" t="s">
        <v>125</v>
      </c>
      <c r="D24" s="317">
        <v>10</v>
      </c>
      <c r="E24" s="116"/>
      <c r="F24" s="116">
        <f t="shared" si="0"/>
        <v>0</v>
      </c>
      <c r="G24" s="13"/>
      <c r="H24" s="118">
        <f t="shared" si="1"/>
        <v>0</v>
      </c>
      <c r="I24" s="99"/>
    </row>
    <row r="25" spans="1:9" ht="17.25" thickBot="1">
      <c r="A25" s="234">
        <v>20</v>
      </c>
      <c r="B25" s="305" t="s">
        <v>1309</v>
      </c>
      <c r="C25" s="234" t="s">
        <v>125</v>
      </c>
      <c r="D25" s="318">
        <v>12</v>
      </c>
      <c r="E25" s="235"/>
      <c r="F25" s="235">
        <f t="shared" si="0"/>
        <v>0</v>
      </c>
      <c r="G25" s="189"/>
      <c r="H25" s="236">
        <f t="shared" si="1"/>
        <v>0</v>
      </c>
      <c r="I25" s="99"/>
    </row>
    <row r="26" spans="1:9" ht="17.25" thickBot="1">
      <c r="A26" s="452">
        <v>21</v>
      </c>
      <c r="B26" s="454" t="s">
        <v>1267</v>
      </c>
      <c r="C26" s="455" t="s">
        <v>125</v>
      </c>
      <c r="D26" s="456">
        <v>10</v>
      </c>
      <c r="E26" s="457"/>
      <c r="F26" s="457">
        <f t="shared" si="0"/>
        <v>0</v>
      </c>
      <c r="G26" s="408"/>
      <c r="H26" s="458">
        <f t="shared" si="1"/>
        <v>0</v>
      </c>
      <c r="I26" s="453"/>
    </row>
    <row r="27" spans="1:9" ht="17.25" thickBot="1">
      <c r="A27" s="459">
        <v>22</v>
      </c>
      <c r="B27" s="401" t="s">
        <v>1366</v>
      </c>
      <c r="C27" s="460" t="s">
        <v>125</v>
      </c>
      <c r="D27" s="456">
        <v>10</v>
      </c>
      <c r="E27" s="457"/>
      <c r="F27" s="457">
        <f t="shared" si="0"/>
        <v>0</v>
      </c>
      <c r="G27" s="408"/>
      <c r="H27" s="458">
        <f t="shared" si="1"/>
        <v>0</v>
      </c>
      <c r="I27" s="453"/>
    </row>
    <row r="28" spans="1:9" ht="17.25" thickBot="1">
      <c r="A28" s="459">
        <v>23</v>
      </c>
      <c r="B28" s="461" t="s">
        <v>1047</v>
      </c>
      <c r="C28" s="455" t="s">
        <v>125</v>
      </c>
      <c r="D28" s="462">
        <v>200</v>
      </c>
      <c r="E28" s="463"/>
      <c r="F28" s="457">
        <f t="shared" si="0"/>
        <v>0</v>
      </c>
      <c r="G28" s="408"/>
      <c r="H28" s="458">
        <f t="shared" si="1"/>
        <v>0</v>
      </c>
      <c r="I28" s="453"/>
    </row>
    <row r="29" spans="1:9" ht="17.25" thickBot="1">
      <c r="A29" s="573" t="s">
        <v>1311</v>
      </c>
      <c r="B29" s="574"/>
      <c r="C29" s="574"/>
      <c r="D29" s="574"/>
      <c r="E29" s="575"/>
      <c r="F29" s="193">
        <f>SUM(F6:F28)</f>
        <v>0</v>
      </c>
      <c r="G29" s="191" t="s">
        <v>462</v>
      </c>
      <c r="H29" s="194">
        <f>SUM(H6:H28)</f>
        <v>0</v>
      </c>
      <c r="I29" s="41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46.5" customHeight="1">
      <c r="A31" s="537" t="s">
        <v>1440</v>
      </c>
      <c r="B31" s="538"/>
      <c r="C31" s="538"/>
      <c r="D31" s="538"/>
      <c r="E31" s="538"/>
      <c r="F31" s="538"/>
      <c r="G31" s="538"/>
      <c r="H31" s="538"/>
      <c r="I31" s="538"/>
    </row>
  </sheetData>
  <sheetProtection/>
  <mergeCells count="3">
    <mergeCell ref="A29:E29"/>
    <mergeCell ref="H1:I1"/>
    <mergeCell ref="A31:I31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20" zoomScaleNormal="115" zoomScaleSheetLayoutView="120" zoomScalePageLayoutView="0" workbookViewId="0" topLeftCell="A1">
      <selection activeCell="G11" sqref="G1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63" t="s">
        <v>1513</v>
      </c>
      <c r="I1" s="563"/>
    </row>
    <row r="2" spans="1:2" s="96" customFormat="1" ht="15.75">
      <c r="A2" s="97" t="s">
        <v>840</v>
      </c>
      <c r="B2" s="97"/>
    </row>
    <row r="3" ht="17.25" thickBot="1">
      <c r="B3" s="72"/>
    </row>
    <row r="4" spans="1:9" s="41" customFormat="1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s="41" customFormat="1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33.75" thickBot="1">
      <c r="A6" s="65">
        <v>1</v>
      </c>
      <c r="B6" s="66" t="s">
        <v>599</v>
      </c>
      <c r="C6" s="65" t="s">
        <v>125</v>
      </c>
      <c r="D6" s="65">
        <v>100</v>
      </c>
      <c r="E6" s="128"/>
      <c r="F6" s="266">
        <f>D6*E6</f>
        <v>0</v>
      </c>
      <c r="G6" s="295"/>
      <c r="H6" s="268">
        <f>(F6*G6)+F6</f>
        <v>0</v>
      </c>
      <c r="I6" s="70"/>
    </row>
    <row r="7" spans="1:9" ht="33.75" thickBot="1">
      <c r="A7" s="65">
        <v>2</v>
      </c>
      <c r="B7" s="66" t="s">
        <v>600</v>
      </c>
      <c r="C7" s="65" t="s">
        <v>125</v>
      </c>
      <c r="D7" s="65">
        <v>80</v>
      </c>
      <c r="E7" s="128"/>
      <c r="F7" s="266">
        <f>D7*E7</f>
        <v>0</v>
      </c>
      <c r="G7" s="295"/>
      <c r="H7" s="268">
        <f>(F7*G7)+F7</f>
        <v>0</v>
      </c>
      <c r="I7" s="70"/>
    </row>
    <row r="8" spans="1:8" ht="17.25" thickBot="1">
      <c r="A8" s="570" t="s">
        <v>620</v>
      </c>
      <c r="B8" s="571"/>
      <c r="C8" s="571"/>
      <c r="D8" s="571"/>
      <c r="E8" s="572"/>
      <c r="F8" s="267">
        <f>SUM(F6:F7)</f>
        <v>0</v>
      </c>
      <c r="G8" s="237" t="s">
        <v>609</v>
      </c>
      <c r="H8" s="267">
        <f>SUM(H6:H7)</f>
        <v>0</v>
      </c>
    </row>
  </sheetData>
  <sheetProtection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scale="92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115" zoomScaleNormal="90" zoomScaleSheetLayoutView="115" workbookViewId="0" topLeftCell="A1">
      <selection activeCell="H2" sqref="H2"/>
    </sheetView>
  </sheetViews>
  <sheetFormatPr defaultColWidth="9.140625" defaultRowHeight="12.75"/>
  <cols>
    <col min="1" max="1" width="5.140625" style="0" customWidth="1"/>
    <col min="2" max="2" width="39.140625" style="0" customWidth="1"/>
    <col min="5" max="5" width="13.8515625" style="0" customWidth="1"/>
    <col min="6" max="6" width="13.28125" style="0" customWidth="1"/>
    <col min="7" max="7" width="11.8515625" style="0" customWidth="1"/>
    <col min="8" max="8" width="15.00390625" style="0" customWidth="1"/>
    <col min="9" max="9" width="20.57421875" style="0" customWidth="1"/>
  </cols>
  <sheetData>
    <row r="1" ht="16.5">
      <c r="A1" s="3"/>
    </row>
    <row r="2" spans="1:9" ht="15.75">
      <c r="A2" s="551" t="s">
        <v>841</v>
      </c>
      <c r="B2" s="551"/>
      <c r="C2" s="551"/>
      <c r="E2" s="24"/>
      <c r="H2" s="143" t="s">
        <v>1514</v>
      </c>
      <c r="I2" s="143"/>
    </row>
    <row r="3" spans="1:8" ht="15.75" thickBot="1">
      <c r="A3" s="144"/>
      <c r="B3" s="144"/>
      <c r="C3" s="18"/>
      <c r="D3" s="18"/>
      <c r="E3" s="18"/>
      <c r="F3" s="18"/>
      <c r="G3" s="18"/>
      <c r="H3" s="18"/>
    </row>
    <row r="4" spans="1:9" ht="13.5" thickBot="1">
      <c r="A4" s="552" t="s">
        <v>114</v>
      </c>
      <c r="B4" s="552" t="s">
        <v>115</v>
      </c>
      <c r="C4" s="552" t="s">
        <v>463</v>
      </c>
      <c r="D4" s="552" t="s">
        <v>117</v>
      </c>
      <c r="E4" s="552" t="s">
        <v>118</v>
      </c>
      <c r="F4" s="552" t="s">
        <v>119</v>
      </c>
      <c r="G4" s="552" t="s">
        <v>120</v>
      </c>
      <c r="H4" s="557" t="s">
        <v>464</v>
      </c>
      <c r="I4" s="545" t="s">
        <v>759</v>
      </c>
    </row>
    <row r="5" spans="1:9" ht="13.5" thickBot="1">
      <c r="A5" s="553"/>
      <c r="B5" s="553"/>
      <c r="C5" s="555"/>
      <c r="D5" s="555"/>
      <c r="E5" s="555"/>
      <c r="F5" s="553"/>
      <c r="G5" s="553"/>
      <c r="H5" s="558"/>
      <c r="I5" s="545"/>
    </row>
    <row r="6" spans="1:9" ht="13.5" thickBot="1">
      <c r="A6" s="554"/>
      <c r="B6" s="554"/>
      <c r="C6" s="556"/>
      <c r="D6" s="556"/>
      <c r="E6" s="556"/>
      <c r="F6" s="554"/>
      <c r="G6" s="554"/>
      <c r="H6" s="559"/>
      <c r="I6" s="545"/>
    </row>
    <row r="7" spans="1:9" ht="13.5" thickBot="1">
      <c r="A7" s="168">
        <v>1</v>
      </c>
      <c r="B7" s="168">
        <v>2</v>
      </c>
      <c r="C7" s="168">
        <v>3</v>
      </c>
      <c r="D7" s="168">
        <v>4</v>
      </c>
      <c r="E7" s="168">
        <v>5</v>
      </c>
      <c r="F7" s="168" t="s">
        <v>465</v>
      </c>
      <c r="G7" s="168">
        <v>7</v>
      </c>
      <c r="H7" s="169" t="s">
        <v>466</v>
      </c>
      <c r="I7" s="170">
        <v>9</v>
      </c>
    </row>
    <row r="8" spans="1:9" ht="17.25" thickBot="1">
      <c r="A8" s="36">
        <v>1</v>
      </c>
      <c r="B8" s="37" t="s">
        <v>345</v>
      </c>
      <c r="C8" s="36" t="s">
        <v>125</v>
      </c>
      <c r="D8" s="36">
        <v>300</v>
      </c>
      <c r="E8" s="145"/>
      <c r="F8" s="145">
        <f aca="true" t="shared" si="0" ref="F8:F16">D8*E8</f>
        <v>0</v>
      </c>
      <c r="G8" s="296"/>
      <c r="H8" s="146">
        <f aca="true" t="shared" si="1" ref="H8:H16">(F8*G8)+F8</f>
        <v>0</v>
      </c>
      <c r="I8" s="147"/>
    </row>
    <row r="9" spans="1:9" ht="33.75" thickBot="1">
      <c r="A9" s="36">
        <v>2</v>
      </c>
      <c r="B9" s="37" t="s">
        <v>1414</v>
      </c>
      <c r="C9" s="36" t="s">
        <v>125</v>
      </c>
      <c r="D9" s="36">
        <v>6</v>
      </c>
      <c r="E9" s="145"/>
      <c r="F9" s="145">
        <f t="shared" si="0"/>
        <v>0</v>
      </c>
      <c r="G9" s="296"/>
      <c r="H9" s="146">
        <f t="shared" si="1"/>
        <v>0</v>
      </c>
      <c r="I9" s="147"/>
    </row>
    <row r="10" spans="1:9" ht="32.25" thickBot="1">
      <c r="A10" s="36">
        <v>3</v>
      </c>
      <c r="B10" s="37" t="s">
        <v>1413</v>
      </c>
      <c r="C10" s="36" t="s">
        <v>1386</v>
      </c>
      <c r="D10" s="36">
        <v>12</v>
      </c>
      <c r="E10" s="145"/>
      <c r="F10" s="145">
        <f t="shared" si="0"/>
        <v>0</v>
      </c>
      <c r="G10" s="296"/>
      <c r="H10" s="146">
        <f t="shared" si="1"/>
        <v>0</v>
      </c>
      <c r="I10" s="147"/>
    </row>
    <row r="11" spans="1:9" ht="33.75" thickBot="1">
      <c r="A11" s="36">
        <v>4</v>
      </c>
      <c r="B11" s="37" t="s">
        <v>1384</v>
      </c>
      <c r="C11" s="36" t="s">
        <v>125</v>
      </c>
      <c r="D11" s="36">
        <v>100</v>
      </c>
      <c r="E11" s="145"/>
      <c r="F11" s="145">
        <f t="shared" si="0"/>
        <v>0</v>
      </c>
      <c r="G11" s="296"/>
      <c r="H11" s="146">
        <f t="shared" si="1"/>
        <v>0</v>
      </c>
      <c r="I11" s="147"/>
    </row>
    <row r="12" spans="1:9" ht="17.25" thickBot="1">
      <c r="A12" s="36">
        <v>8</v>
      </c>
      <c r="B12" s="37" t="s">
        <v>1320</v>
      </c>
      <c r="C12" s="36" t="s">
        <v>125</v>
      </c>
      <c r="D12" s="36">
        <v>100</v>
      </c>
      <c r="E12" s="145"/>
      <c r="F12" s="145">
        <f t="shared" si="0"/>
        <v>0</v>
      </c>
      <c r="G12" s="296"/>
      <c r="H12" s="146">
        <f t="shared" si="1"/>
        <v>0</v>
      </c>
      <c r="I12" s="147"/>
    </row>
    <row r="13" spans="1:9" ht="17.25" thickBot="1">
      <c r="A13" s="195">
        <v>9</v>
      </c>
      <c r="B13" s="196" t="s">
        <v>619</v>
      </c>
      <c r="C13" s="195" t="s">
        <v>125</v>
      </c>
      <c r="D13" s="195">
        <v>40</v>
      </c>
      <c r="E13" s="238"/>
      <c r="F13" s="238">
        <f t="shared" si="0"/>
        <v>0</v>
      </c>
      <c r="G13" s="297"/>
      <c r="H13" s="239">
        <f t="shared" si="1"/>
        <v>0</v>
      </c>
      <c r="I13" s="147"/>
    </row>
    <row r="14" spans="1:9" ht="17.25" thickBot="1">
      <c r="A14" s="412">
        <v>10</v>
      </c>
      <c r="B14" s="413" t="s">
        <v>1378</v>
      </c>
      <c r="C14" s="414" t="s">
        <v>125</v>
      </c>
      <c r="D14" s="414">
        <v>24</v>
      </c>
      <c r="E14" s="465"/>
      <c r="F14" s="465">
        <f t="shared" si="0"/>
        <v>0</v>
      </c>
      <c r="G14" s="466"/>
      <c r="H14" s="467">
        <f t="shared" si="1"/>
        <v>0</v>
      </c>
      <c r="I14" s="464"/>
    </row>
    <row r="15" spans="1:9" ht="17.25" thickBot="1">
      <c r="A15" s="299">
        <v>11</v>
      </c>
      <c r="B15" s="468" t="s">
        <v>1382</v>
      </c>
      <c r="C15" s="469" t="s">
        <v>125</v>
      </c>
      <c r="D15" s="469">
        <v>12</v>
      </c>
      <c r="E15" s="470"/>
      <c r="F15" s="470">
        <f t="shared" si="0"/>
        <v>0</v>
      </c>
      <c r="G15" s="471"/>
      <c r="H15" s="472">
        <f t="shared" si="1"/>
        <v>0</v>
      </c>
      <c r="I15" s="473"/>
    </row>
    <row r="16" spans="1:9" ht="17.25" thickBot="1">
      <c r="A16" s="412">
        <v>12</v>
      </c>
      <c r="B16" s="413" t="s">
        <v>460</v>
      </c>
      <c r="C16" s="414" t="s">
        <v>461</v>
      </c>
      <c r="D16" s="414">
        <v>2</v>
      </c>
      <c r="E16" s="465"/>
      <c r="F16" s="465">
        <f t="shared" si="0"/>
        <v>0</v>
      </c>
      <c r="G16" s="466"/>
      <c r="H16" s="476">
        <f t="shared" si="1"/>
        <v>0</v>
      </c>
      <c r="I16" s="477"/>
    </row>
    <row r="17" spans="1:8" ht="17.25" thickBot="1">
      <c r="A17" s="606" t="s">
        <v>1415</v>
      </c>
      <c r="B17" s="607"/>
      <c r="C17" s="607"/>
      <c r="D17" s="607"/>
      <c r="E17" s="608"/>
      <c r="F17" s="474">
        <f>SUM(F8:F16)</f>
        <v>0</v>
      </c>
      <c r="G17" s="167" t="s">
        <v>462</v>
      </c>
      <c r="H17" s="475">
        <f>SUM(H8:H16)</f>
        <v>0</v>
      </c>
    </row>
    <row r="18" spans="1:5" ht="16.5">
      <c r="A18" s="3"/>
      <c r="E18" s="17"/>
    </row>
    <row r="19" spans="1:8" ht="16.5">
      <c r="A19" s="604" t="s">
        <v>682</v>
      </c>
      <c r="B19" s="604"/>
      <c r="C19" s="12"/>
      <c r="D19" s="12"/>
      <c r="E19" s="12"/>
      <c r="F19" s="12"/>
      <c r="G19" s="12"/>
      <c r="H19" s="12"/>
    </row>
    <row r="20" spans="1:8" ht="36" customHeight="1">
      <c r="A20" s="584" t="s">
        <v>760</v>
      </c>
      <c r="B20" s="584"/>
      <c r="C20" s="584"/>
      <c r="D20" s="584"/>
      <c r="E20" s="584"/>
      <c r="F20" s="584"/>
      <c r="G20" s="584"/>
      <c r="H20" s="584"/>
    </row>
    <row r="21" spans="1:11" ht="48.75" customHeight="1">
      <c r="A21" s="584" t="s">
        <v>761</v>
      </c>
      <c r="B21" s="584"/>
      <c r="C21" s="584"/>
      <c r="D21" s="584"/>
      <c r="E21" s="584"/>
      <c r="F21" s="584"/>
      <c r="G21" s="584"/>
      <c r="H21" s="584"/>
      <c r="I21" s="34"/>
      <c r="J21" s="21"/>
      <c r="K21" s="21"/>
    </row>
    <row r="22" spans="1:11" ht="16.5">
      <c r="A22" s="605"/>
      <c r="B22" s="605"/>
      <c r="C22" s="605"/>
      <c r="D22" s="605"/>
      <c r="E22" s="605"/>
      <c r="F22" s="605"/>
      <c r="G22" s="605"/>
      <c r="H22" s="605"/>
      <c r="I22" s="19"/>
      <c r="J22" s="19"/>
      <c r="K22" s="19"/>
    </row>
    <row r="26" ht="12.75">
      <c r="B26" s="12"/>
    </row>
    <row r="27" spans="2:6" ht="12.75">
      <c r="B27" s="148"/>
      <c r="C27" s="149"/>
      <c r="D27" s="149"/>
      <c r="E27" s="149"/>
      <c r="F27" s="149"/>
    </row>
    <row r="28" spans="2:6" ht="12.75">
      <c r="B28" s="148"/>
      <c r="C28" s="149"/>
      <c r="D28" s="149"/>
      <c r="E28" s="149"/>
      <c r="F28" s="149"/>
    </row>
  </sheetData>
  <sheetProtection/>
  <mergeCells count="15">
    <mergeCell ref="I4:I6"/>
    <mergeCell ref="A17:E17"/>
    <mergeCell ref="A2:C2"/>
    <mergeCell ref="A4:A6"/>
    <mergeCell ref="B4:B6"/>
    <mergeCell ref="C4:C6"/>
    <mergeCell ref="D4:D6"/>
    <mergeCell ref="E4:E6"/>
    <mergeCell ref="A19:B19"/>
    <mergeCell ref="A20:H20"/>
    <mergeCell ref="A21:H21"/>
    <mergeCell ref="A22:H22"/>
    <mergeCell ref="F4:F6"/>
    <mergeCell ref="G4:G6"/>
    <mergeCell ref="H4:H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11"/>
  <sheetViews>
    <sheetView view="pageBreakPreview" zoomScaleSheetLayoutView="100" zoomScalePageLayoutView="0" workbookViewId="0" topLeftCell="A1">
      <selection activeCell="I2" sqref="I2"/>
    </sheetView>
  </sheetViews>
  <sheetFormatPr defaultColWidth="9.140625" defaultRowHeight="12.75"/>
  <cols>
    <col min="2" max="2" width="35.00390625" style="0" customWidth="1"/>
    <col min="6" max="6" width="10.7109375" style="0" bestFit="1" customWidth="1"/>
    <col min="8" max="8" width="10.7109375" style="0" bestFit="1" customWidth="1"/>
    <col min="9" max="9" width="28.00390625" style="0" customWidth="1"/>
  </cols>
  <sheetData>
    <row r="2" spans="1:9" ht="12.75">
      <c r="A2" s="319" t="s">
        <v>1451</v>
      </c>
      <c r="B2" s="319"/>
      <c r="I2" s="143" t="s">
        <v>1515</v>
      </c>
    </row>
    <row r="4" ht="13.5" thickBot="1"/>
    <row r="5" spans="1:9" ht="39" thickBot="1">
      <c r="A5" s="166" t="s">
        <v>114</v>
      </c>
      <c r="B5" s="175" t="s">
        <v>115</v>
      </c>
      <c r="C5" s="175" t="s">
        <v>116</v>
      </c>
      <c r="D5" s="175" t="s">
        <v>117</v>
      </c>
      <c r="E5" s="175" t="s">
        <v>118</v>
      </c>
      <c r="F5" s="175" t="s">
        <v>119</v>
      </c>
      <c r="G5" s="175" t="s">
        <v>120</v>
      </c>
      <c r="H5" s="175" t="s">
        <v>121</v>
      </c>
      <c r="I5" s="175" t="s">
        <v>759</v>
      </c>
    </row>
    <row r="6" spans="1:9" ht="13.5" thickBot="1">
      <c r="A6" s="166">
        <v>1</v>
      </c>
      <c r="B6" s="175">
        <v>2</v>
      </c>
      <c r="C6" s="175">
        <v>3</v>
      </c>
      <c r="D6" s="175">
        <v>4</v>
      </c>
      <c r="E6" s="175">
        <v>5</v>
      </c>
      <c r="F6" s="175" t="s">
        <v>122</v>
      </c>
      <c r="G6" s="166">
        <v>7</v>
      </c>
      <c r="H6" s="175" t="s">
        <v>123</v>
      </c>
      <c r="I6" s="175">
        <v>9</v>
      </c>
    </row>
    <row r="7" spans="1:10" ht="17.25" thickBot="1">
      <c r="A7" s="328">
        <v>1</v>
      </c>
      <c r="B7" s="312" t="s">
        <v>1390</v>
      </c>
      <c r="C7" s="325" t="s">
        <v>125</v>
      </c>
      <c r="D7" s="325">
        <v>24</v>
      </c>
      <c r="E7" s="356"/>
      <c r="F7" s="356">
        <f>D7*E7</f>
        <v>0</v>
      </c>
      <c r="G7" s="327"/>
      <c r="H7" s="356">
        <f>(F7*G7)+F7</f>
        <v>0</v>
      </c>
      <c r="I7" s="322"/>
      <c r="J7" s="330"/>
    </row>
    <row r="8" spans="1:10" ht="17.25" thickBot="1">
      <c r="A8" s="328">
        <v>2</v>
      </c>
      <c r="B8" s="312" t="s">
        <v>1391</v>
      </c>
      <c r="C8" s="325" t="s">
        <v>125</v>
      </c>
      <c r="D8" s="325">
        <v>24</v>
      </c>
      <c r="E8" s="356"/>
      <c r="F8" s="356">
        <f>D8*E8</f>
        <v>0</v>
      </c>
      <c r="G8" s="327"/>
      <c r="H8" s="356">
        <f>(F8*G8)+F8</f>
        <v>0</v>
      </c>
      <c r="I8" s="322"/>
      <c r="J8" s="330"/>
    </row>
    <row r="9" spans="1:10" ht="17.25" thickBot="1">
      <c r="A9" s="328">
        <v>3</v>
      </c>
      <c r="B9" s="312" t="s">
        <v>1354</v>
      </c>
      <c r="C9" s="325" t="s">
        <v>125</v>
      </c>
      <c r="D9" s="325">
        <v>48</v>
      </c>
      <c r="E9" s="356"/>
      <c r="F9" s="356">
        <f>D9*E9</f>
        <v>0</v>
      </c>
      <c r="G9" s="327"/>
      <c r="H9" s="356">
        <f>(F9*G9)+F9</f>
        <v>0</v>
      </c>
      <c r="I9" s="322"/>
      <c r="J9" s="330"/>
    </row>
    <row r="10" spans="1:9" ht="33.75" thickBot="1">
      <c r="A10" s="65">
        <v>4</v>
      </c>
      <c r="B10" s="312" t="s">
        <v>1389</v>
      </c>
      <c r="C10" s="65" t="s">
        <v>125</v>
      </c>
      <c r="D10" s="65">
        <v>50</v>
      </c>
      <c r="E10" s="391"/>
      <c r="F10" s="356">
        <f>D10*E10</f>
        <v>0</v>
      </c>
      <c r="G10" s="67"/>
      <c r="H10" s="356">
        <f>(F10*G10)+F10</f>
        <v>0</v>
      </c>
      <c r="I10" s="70"/>
    </row>
    <row r="11" spans="1:9" ht="17.25" thickBot="1">
      <c r="A11" s="570" t="s">
        <v>1377</v>
      </c>
      <c r="B11" s="571"/>
      <c r="C11" s="571"/>
      <c r="D11" s="571"/>
      <c r="E11" s="572"/>
      <c r="F11" s="357">
        <f>SUM(F7:F10)</f>
        <v>0</v>
      </c>
      <c r="G11" s="237" t="s">
        <v>609</v>
      </c>
      <c r="H11" s="321">
        <f>SUM(H7:H10)</f>
        <v>0</v>
      </c>
      <c r="I11" s="6"/>
    </row>
  </sheetData>
  <sheetProtection/>
  <mergeCells count="1">
    <mergeCell ref="A11:E1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SheetLayoutView="90" zoomScalePageLayoutView="0" workbookViewId="0" topLeftCell="A7">
      <selection activeCell="L72" sqref="L72"/>
    </sheetView>
  </sheetViews>
  <sheetFormatPr defaultColWidth="9.140625" defaultRowHeight="12.75"/>
  <cols>
    <col min="1" max="1" width="5.7109375" style="47" customWidth="1"/>
    <col min="2" max="2" width="45.421875" style="47" customWidth="1"/>
    <col min="3" max="3" width="18.140625" style="47" customWidth="1"/>
    <col min="4" max="4" width="9.140625" style="47" customWidth="1"/>
    <col min="5" max="5" width="10.421875" style="47" customWidth="1"/>
    <col min="6" max="6" width="13.7109375" style="47" customWidth="1"/>
    <col min="7" max="7" width="9.140625" style="47" customWidth="1"/>
    <col min="8" max="8" width="14.00390625" style="47" customWidth="1"/>
    <col min="9" max="9" width="18.28125" style="47" customWidth="1"/>
    <col min="10" max="16384" width="9.140625" style="47" customWidth="1"/>
  </cols>
  <sheetData>
    <row r="1" spans="8:9" ht="16.5">
      <c r="H1" s="563" t="s">
        <v>1480</v>
      </c>
      <c r="I1" s="563"/>
    </row>
    <row r="2" spans="1:2" ht="16.5">
      <c r="A2" s="91" t="s">
        <v>816</v>
      </c>
      <c r="B2" s="91"/>
    </row>
    <row r="3" spans="1:2" ht="17.25" thickBot="1">
      <c r="A3" s="46"/>
      <c r="B3" s="46"/>
    </row>
    <row r="4" spans="1:9" s="42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2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5">
        <v>9</v>
      </c>
    </row>
    <row r="6" spans="1:9" ht="17.25" thickBot="1">
      <c r="A6" s="36">
        <v>1</v>
      </c>
      <c r="B6" s="37" t="s">
        <v>923</v>
      </c>
      <c r="C6" s="36" t="s">
        <v>477</v>
      </c>
      <c r="D6" s="36">
        <v>320</v>
      </c>
      <c r="E6" s="48"/>
      <c r="F6" s="48">
        <f aca="true" t="shared" si="0" ref="F6:F62">D6*E6</f>
        <v>0</v>
      </c>
      <c r="G6" s="39"/>
      <c r="H6" s="49">
        <f>(F6*G6)+F6</f>
        <v>0</v>
      </c>
      <c r="I6" s="74"/>
    </row>
    <row r="7" spans="1:9" ht="32.25" customHeight="1" thickBot="1">
      <c r="A7" s="36">
        <v>2</v>
      </c>
      <c r="B7" s="37" t="s">
        <v>478</v>
      </c>
      <c r="C7" s="293" t="s">
        <v>1045</v>
      </c>
      <c r="D7" s="36">
        <v>32</v>
      </c>
      <c r="E7" s="48"/>
      <c r="F7" s="48">
        <f t="shared" si="0"/>
        <v>0</v>
      </c>
      <c r="G7" s="39"/>
      <c r="H7" s="49">
        <f aca="true" t="shared" si="1" ref="H7:H62">(F7*G7)+F7</f>
        <v>0</v>
      </c>
      <c r="I7" s="74"/>
    </row>
    <row r="8" spans="1:9" ht="17.25" thickBot="1">
      <c r="A8" s="36">
        <v>3</v>
      </c>
      <c r="B8" s="37" t="s">
        <v>479</v>
      </c>
      <c r="C8" s="36" t="s">
        <v>477</v>
      </c>
      <c r="D8" s="36">
        <v>2640</v>
      </c>
      <c r="E8" s="48"/>
      <c r="F8" s="48">
        <f t="shared" si="0"/>
        <v>0</v>
      </c>
      <c r="G8" s="39"/>
      <c r="H8" s="49">
        <f t="shared" si="1"/>
        <v>0</v>
      </c>
      <c r="I8" s="74"/>
    </row>
    <row r="9" spans="1:9" ht="17.25" thickBot="1">
      <c r="A9" s="36">
        <v>4</v>
      </c>
      <c r="B9" s="37" t="s">
        <v>480</v>
      </c>
      <c r="C9" s="36" t="s">
        <v>477</v>
      </c>
      <c r="D9" s="36">
        <v>300</v>
      </c>
      <c r="E9" s="48"/>
      <c r="F9" s="48">
        <f t="shared" si="0"/>
        <v>0</v>
      </c>
      <c r="G9" s="39"/>
      <c r="H9" s="49">
        <f t="shared" si="1"/>
        <v>0</v>
      </c>
      <c r="I9" s="74"/>
    </row>
    <row r="10" spans="1:9" ht="17.25" thickBot="1">
      <c r="A10" s="36">
        <v>5</v>
      </c>
      <c r="B10" s="37" t="s">
        <v>481</v>
      </c>
      <c r="C10" s="36" t="s">
        <v>477</v>
      </c>
      <c r="D10" s="36">
        <v>960</v>
      </c>
      <c r="E10" s="48"/>
      <c r="F10" s="48">
        <f t="shared" si="0"/>
        <v>0</v>
      </c>
      <c r="G10" s="39"/>
      <c r="H10" s="49">
        <f t="shared" si="1"/>
        <v>0</v>
      </c>
      <c r="I10" s="74"/>
    </row>
    <row r="11" spans="1:9" ht="17.25" thickBot="1">
      <c r="A11" s="36">
        <v>6</v>
      </c>
      <c r="B11" s="37" t="s">
        <v>482</v>
      </c>
      <c r="C11" s="36" t="s">
        <v>477</v>
      </c>
      <c r="D11" s="36">
        <v>150</v>
      </c>
      <c r="E11" s="48"/>
      <c r="F11" s="48">
        <f t="shared" si="0"/>
        <v>0</v>
      </c>
      <c r="G11" s="39"/>
      <c r="H11" s="49">
        <f t="shared" si="1"/>
        <v>0</v>
      </c>
      <c r="I11" s="74"/>
    </row>
    <row r="12" spans="1:9" ht="17.25" thickBot="1">
      <c r="A12" s="36">
        <v>7</v>
      </c>
      <c r="B12" s="37" t="s">
        <v>483</v>
      </c>
      <c r="C12" s="36" t="s">
        <v>477</v>
      </c>
      <c r="D12" s="36">
        <v>960</v>
      </c>
      <c r="E12" s="48"/>
      <c r="F12" s="48">
        <f t="shared" si="0"/>
        <v>0</v>
      </c>
      <c r="G12" s="39"/>
      <c r="H12" s="49">
        <f t="shared" si="1"/>
        <v>0</v>
      </c>
      <c r="I12" s="74"/>
    </row>
    <row r="13" spans="1:9" ht="17.25" thickBot="1">
      <c r="A13" s="36">
        <v>8</v>
      </c>
      <c r="B13" s="37" t="s">
        <v>484</v>
      </c>
      <c r="C13" s="36" t="s">
        <v>477</v>
      </c>
      <c r="D13" s="36">
        <v>360</v>
      </c>
      <c r="E13" s="48"/>
      <c r="F13" s="48">
        <f t="shared" si="0"/>
        <v>0</v>
      </c>
      <c r="G13" s="39"/>
      <c r="H13" s="49">
        <f t="shared" si="1"/>
        <v>0</v>
      </c>
      <c r="I13" s="74"/>
    </row>
    <row r="14" spans="1:9" ht="17.25" thickBot="1">
      <c r="A14" s="36">
        <v>9</v>
      </c>
      <c r="B14" s="37" t="s">
        <v>485</v>
      </c>
      <c r="C14" s="36" t="s">
        <v>477</v>
      </c>
      <c r="D14" s="36">
        <v>2000</v>
      </c>
      <c r="E14" s="48"/>
      <c r="F14" s="48">
        <f t="shared" si="0"/>
        <v>0</v>
      </c>
      <c r="G14" s="39"/>
      <c r="H14" s="49">
        <f t="shared" si="1"/>
        <v>0</v>
      </c>
      <c r="I14" s="74"/>
    </row>
    <row r="15" spans="1:9" ht="17.25" thickBot="1">
      <c r="A15" s="36">
        <v>10</v>
      </c>
      <c r="B15" s="37" t="s">
        <v>486</v>
      </c>
      <c r="C15" s="36" t="s">
        <v>477</v>
      </c>
      <c r="D15" s="36">
        <v>1600</v>
      </c>
      <c r="E15" s="48"/>
      <c r="F15" s="48">
        <f t="shared" si="0"/>
        <v>0</v>
      </c>
      <c r="G15" s="39"/>
      <c r="H15" s="49">
        <f t="shared" si="1"/>
        <v>0</v>
      </c>
      <c r="I15" s="74"/>
    </row>
    <row r="16" spans="1:9" ht="17.25" thickBot="1">
      <c r="A16" s="36">
        <v>11</v>
      </c>
      <c r="B16" s="37" t="s">
        <v>487</v>
      </c>
      <c r="C16" s="36" t="s">
        <v>477</v>
      </c>
      <c r="D16" s="36">
        <v>1300</v>
      </c>
      <c r="E16" s="48"/>
      <c r="F16" s="48">
        <f t="shared" si="0"/>
        <v>0</v>
      </c>
      <c r="G16" s="39"/>
      <c r="H16" s="49">
        <f t="shared" si="1"/>
        <v>0</v>
      </c>
      <c r="I16" s="74"/>
    </row>
    <row r="17" spans="1:9" ht="17.25" thickBot="1">
      <c r="A17" s="36">
        <v>12</v>
      </c>
      <c r="B17" s="37" t="s">
        <v>488</v>
      </c>
      <c r="C17" s="36" t="s">
        <v>477</v>
      </c>
      <c r="D17" s="36">
        <v>11500</v>
      </c>
      <c r="E17" s="48"/>
      <c r="F17" s="48">
        <f t="shared" si="0"/>
        <v>0</v>
      </c>
      <c r="G17" s="39"/>
      <c r="H17" s="49">
        <f t="shared" si="1"/>
        <v>0</v>
      </c>
      <c r="I17" s="74"/>
    </row>
    <row r="18" spans="1:9" ht="17.25" thickBot="1">
      <c r="A18" s="36">
        <v>13</v>
      </c>
      <c r="B18" s="37" t="s">
        <v>489</v>
      </c>
      <c r="C18" s="36" t="s">
        <v>477</v>
      </c>
      <c r="D18" s="36">
        <v>500</v>
      </c>
      <c r="E18" s="48"/>
      <c r="F18" s="48">
        <f t="shared" si="0"/>
        <v>0</v>
      </c>
      <c r="G18" s="39"/>
      <c r="H18" s="49">
        <f t="shared" si="1"/>
        <v>0</v>
      </c>
      <c r="I18" s="74"/>
    </row>
    <row r="19" spans="1:9" ht="17.25" thickBot="1">
      <c r="A19" s="36">
        <v>14</v>
      </c>
      <c r="B19" s="37" t="s">
        <v>924</v>
      </c>
      <c r="C19" s="36" t="s">
        <v>155</v>
      </c>
      <c r="D19" s="36">
        <v>100</v>
      </c>
      <c r="E19" s="48"/>
      <c r="F19" s="48">
        <f t="shared" si="0"/>
        <v>0</v>
      </c>
      <c r="G19" s="39"/>
      <c r="H19" s="49">
        <f t="shared" si="1"/>
        <v>0</v>
      </c>
      <c r="I19" s="74"/>
    </row>
    <row r="20" spans="1:9" ht="17.25" thickBot="1">
      <c r="A20" s="36">
        <v>15</v>
      </c>
      <c r="B20" s="37" t="s">
        <v>490</v>
      </c>
      <c r="C20" s="36" t="s">
        <v>477</v>
      </c>
      <c r="D20" s="36">
        <v>100</v>
      </c>
      <c r="E20" s="48"/>
      <c r="F20" s="48">
        <f t="shared" si="0"/>
        <v>0</v>
      </c>
      <c r="G20" s="39"/>
      <c r="H20" s="49">
        <f t="shared" si="1"/>
        <v>0</v>
      </c>
      <c r="I20" s="74"/>
    </row>
    <row r="21" spans="1:9" ht="17.25" thickBot="1">
      <c r="A21" s="36">
        <v>16</v>
      </c>
      <c r="B21" s="37" t="s">
        <v>492</v>
      </c>
      <c r="C21" s="36" t="s">
        <v>477</v>
      </c>
      <c r="D21" s="36">
        <v>2400</v>
      </c>
      <c r="E21" s="48"/>
      <c r="F21" s="48">
        <f t="shared" si="0"/>
        <v>0</v>
      </c>
      <c r="G21" s="39"/>
      <c r="H21" s="49">
        <f t="shared" si="1"/>
        <v>0</v>
      </c>
      <c r="I21" s="74"/>
    </row>
    <row r="22" spans="1:9" ht="17.25" thickBot="1">
      <c r="A22" s="36">
        <v>17</v>
      </c>
      <c r="B22" s="37" t="s">
        <v>493</v>
      </c>
      <c r="C22" s="36" t="s">
        <v>477</v>
      </c>
      <c r="D22" s="36">
        <v>1900</v>
      </c>
      <c r="E22" s="48"/>
      <c r="F22" s="48">
        <f t="shared" si="0"/>
        <v>0</v>
      </c>
      <c r="G22" s="39"/>
      <c r="H22" s="49">
        <f t="shared" si="1"/>
        <v>0</v>
      </c>
      <c r="I22" s="74"/>
    </row>
    <row r="23" spans="1:9" ht="17.25" thickBot="1">
      <c r="A23" s="36">
        <v>18</v>
      </c>
      <c r="B23" s="37" t="s">
        <v>494</v>
      </c>
      <c r="C23" s="36" t="s">
        <v>477</v>
      </c>
      <c r="D23" s="36">
        <v>200</v>
      </c>
      <c r="E23" s="48"/>
      <c r="F23" s="48">
        <f t="shared" si="0"/>
        <v>0</v>
      </c>
      <c r="G23" s="39"/>
      <c r="H23" s="49">
        <f t="shared" si="1"/>
        <v>0</v>
      </c>
      <c r="I23" s="74"/>
    </row>
    <row r="24" spans="1:9" ht="17.25" thickBot="1">
      <c r="A24" s="36">
        <v>19</v>
      </c>
      <c r="B24" s="37" t="s">
        <v>495</v>
      </c>
      <c r="C24" s="36" t="s">
        <v>477</v>
      </c>
      <c r="D24" s="36">
        <v>30000</v>
      </c>
      <c r="E24" s="48"/>
      <c r="F24" s="48">
        <f t="shared" si="0"/>
        <v>0</v>
      </c>
      <c r="G24" s="39"/>
      <c r="H24" s="49">
        <f t="shared" si="1"/>
        <v>0</v>
      </c>
      <c r="I24" s="74"/>
    </row>
    <row r="25" spans="1:9" ht="17.25" thickBot="1">
      <c r="A25" s="36">
        <v>20</v>
      </c>
      <c r="B25" s="37" t="s">
        <v>496</v>
      </c>
      <c r="C25" s="36" t="s">
        <v>477</v>
      </c>
      <c r="D25" s="36">
        <v>38000</v>
      </c>
      <c r="E25" s="48"/>
      <c r="F25" s="48">
        <f t="shared" si="0"/>
        <v>0</v>
      </c>
      <c r="G25" s="39"/>
      <c r="H25" s="49">
        <f t="shared" si="1"/>
        <v>0</v>
      </c>
      <c r="I25" s="74"/>
    </row>
    <row r="26" spans="1:9" ht="17.25" thickBot="1">
      <c r="A26" s="36">
        <v>21</v>
      </c>
      <c r="B26" s="37" t="s">
        <v>497</v>
      </c>
      <c r="C26" s="36" t="s">
        <v>477</v>
      </c>
      <c r="D26" s="36">
        <v>35000</v>
      </c>
      <c r="E26" s="48"/>
      <c r="F26" s="48">
        <f t="shared" si="0"/>
        <v>0</v>
      </c>
      <c r="G26" s="39"/>
      <c r="H26" s="49">
        <f t="shared" si="1"/>
        <v>0</v>
      </c>
      <c r="I26" s="74"/>
    </row>
    <row r="27" spans="1:9" ht="17.25" thickBot="1">
      <c r="A27" s="36">
        <v>22</v>
      </c>
      <c r="B27" s="37" t="s">
        <v>112</v>
      </c>
      <c r="C27" s="36" t="s">
        <v>477</v>
      </c>
      <c r="D27" s="36">
        <v>150</v>
      </c>
      <c r="E27" s="48"/>
      <c r="F27" s="48">
        <f t="shared" si="0"/>
        <v>0</v>
      </c>
      <c r="G27" s="39"/>
      <c r="H27" s="49">
        <f t="shared" si="1"/>
        <v>0</v>
      </c>
      <c r="I27" s="74"/>
    </row>
    <row r="28" spans="1:9" ht="21" customHeight="1" thickBot="1">
      <c r="A28" s="36">
        <v>23</v>
      </c>
      <c r="B28" s="37" t="s">
        <v>113</v>
      </c>
      <c r="C28" s="36" t="s">
        <v>595</v>
      </c>
      <c r="D28" s="36">
        <v>1100</v>
      </c>
      <c r="E28" s="48"/>
      <c r="F28" s="48">
        <f t="shared" si="0"/>
        <v>0</v>
      </c>
      <c r="G28" s="39"/>
      <c r="H28" s="49">
        <f t="shared" si="1"/>
        <v>0</v>
      </c>
      <c r="I28" s="74"/>
    </row>
    <row r="29" spans="1:9" ht="17.25" thickBot="1">
      <c r="A29" s="36">
        <v>24</v>
      </c>
      <c r="B29" s="37" t="s">
        <v>719</v>
      </c>
      <c r="C29" s="36" t="s">
        <v>477</v>
      </c>
      <c r="D29" s="36">
        <v>1800</v>
      </c>
      <c r="E29" s="48"/>
      <c r="F29" s="48">
        <f t="shared" si="0"/>
        <v>0</v>
      </c>
      <c r="G29" s="39"/>
      <c r="H29" s="49">
        <f t="shared" si="1"/>
        <v>0</v>
      </c>
      <c r="I29" s="74"/>
    </row>
    <row r="30" spans="1:9" ht="17.25" thickBot="1">
      <c r="A30" s="36">
        <v>25</v>
      </c>
      <c r="B30" s="37" t="s">
        <v>498</v>
      </c>
      <c r="C30" s="36" t="s">
        <v>477</v>
      </c>
      <c r="D30" s="36">
        <v>12200</v>
      </c>
      <c r="E30" s="48"/>
      <c r="F30" s="48">
        <f t="shared" si="0"/>
        <v>0</v>
      </c>
      <c r="G30" s="39"/>
      <c r="H30" s="49">
        <f t="shared" si="1"/>
        <v>0</v>
      </c>
      <c r="I30" s="74"/>
    </row>
    <row r="31" spans="1:9" ht="17.25" thickBot="1">
      <c r="A31" s="36">
        <v>26</v>
      </c>
      <c r="B31" s="37" t="s">
        <v>146</v>
      </c>
      <c r="C31" s="36" t="s">
        <v>155</v>
      </c>
      <c r="D31" s="36">
        <v>600</v>
      </c>
      <c r="E31" s="48"/>
      <c r="F31" s="48">
        <f t="shared" si="0"/>
        <v>0</v>
      </c>
      <c r="G31" s="39"/>
      <c r="H31" s="49">
        <f t="shared" si="1"/>
        <v>0</v>
      </c>
      <c r="I31" s="74"/>
    </row>
    <row r="32" spans="1:9" ht="17.25" thickBot="1">
      <c r="A32" s="36">
        <v>27</v>
      </c>
      <c r="B32" s="37" t="s">
        <v>499</v>
      </c>
      <c r="C32" s="36" t="s">
        <v>155</v>
      </c>
      <c r="D32" s="36">
        <v>200</v>
      </c>
      <c r="E32" s="48"/>
      <c r="F32" s="48">
        <f t="shared" si="0"/>
        <v>0</v>
      </c>
      <c r="G32" s="39"/>
      <c r="H32" s="49">
        <f t="shared" si="1"/>
        <v>0</v>
      </c>
      <c r="I32" s="74"/>
    </row>
    <row r="33" spans="1:9" ht="17.25" thickBot="1">
      <c r="A33" s="36">
        <v>28</v>
      </c>
      <c r="B33" s="37" t="s">
        <v>500</v>
      </c>
      <c r="C33" s="36" t="s">
        <v>155</v>
      </c>
      <c r="D33" s="36">
        <v>60</v>
      </c>
      <c r="E33" s="48"/>
      <c r="F33" s="48">
        <f t="shared" si="0"/>
        <v>0</v>
      </c>
      <c r="G33" s="39"/>
      <c r="H33" s="49">
        <f t="shared" si="1"/>
        <v>0</v>
      </c>
      <c r="I33" s="74"/>
    </row>
    <row r="34" spans="1:9" ht="17.25" thickBot="1">
      <c r="A34" s="36">
        <v>29</v>
      </c>
      <c r="B34" s="37" t="s">
        <v>925</v>
      </c>
      <c r="C34" s="36" t="s">
        <v>155</v>
      </c>
      <c r="D34" s="36">
        <v>5000</v>
      </c>
      <c r="E34" s="48"/>
      <c r="F34" s="48">
        <f t="shared" si="0"/>
        <v>0</v>
      </c>
      <c r="G34" s="39"/>
      <c r="H34" s="49">
        <f t="shared" si="1"/>
        <v>0</v>
      </c>
      <c r="I34" s="74"/>
    </row>
    <row r="35" spans="1:9" ht="17.25" thickBot="1">
      <c r="A35" s="36">
        <v>30</v>
      </c>
      <c r="B35" s="37" t="s">
        <v>271</v>
      </c>
      <c r="C35" s="36" t="s">
        <v>477</v>
      </c>
      <c r="D35" s="36">
        <v>40</v>
      </c>
      <c r="E35" s="48"/>
      <c r="F35" s="48">
        <f t="shared" si="0"/>
        <v>0</v>
      </c>
      <c r="G35" s="39"/>
      <c r="H35" s="49">
        <f t="shared" si="1"/>
        <v>0</v>
      </c>
      <c r="I35" s="74"/>
    </row>
    <row r="36" spans="1:9" ht="17.25" thickBot="1">
      <c r="A36" s="36">
        <v>31</v>
      </c>
      <c r="B36" s="37" t="s">
        <v>926</v>
      </c>
      <c r="C36" s="36" t="s">
        <v>155</v>
      </c>
      <c r="D36" s="36">
        <v>1880</v>
      </c>
      <c r="E36" s="48"/>
      <c r="F36" s="48">
        <f t="shared" si="0"/>
        <v>0</v>
      </c>
      <c r="G36" s="39"/>
      <c r="H36" s="49">
        <f t="shared" si="1"/>
        <v>0</v>
      </c>
      <c r="I36" s="74"/>
    </row>
    <row r="37" spans="1:9" ht="17.25" thickBot="1">
      <c r="A37" s="36">
        <v>32</v>
      </c>
      <c r="B37" s="37" t="s">
        <v>927</v>
      </c>
      <c r="C37" s="36" t="s">
        <v>155</v>
      </c>
      <c r="D37" s="36">
        <v>1120</v>
      </c>
      <c r="E37" s="48"/>
      <c r="F37" s="48">
        <f t="shared" si="0"/>
        <v>0</v>
      </c>
      <c r="G37" s="39"/>
      <c r="H37" s="49">
        <f t="shared" si="1"/>
        <v>0</v>
      </c>
      <c r="I37" s="74"/>
    </row>
    <row r="38" spans="1:9" ht="17.25" thickBot="1">
      <c r="A38" s="36">
        <v>33</v>
      </c>
      <c r="B38" s="37" t="s">
        <v>39</v>
      </c>
      <c r="C38" s="36" t="s">
        <v>155</v>
      </c>
      <c r="D38" s="36">
        <v>20</v>
      </c>
      <c r="E38" s="48"/>
      <c r="F38" s="48">
        <f t="shared" si="0"/>
        <v>0</v>
      </c>
      <c r="G38" s="39"/>
      <c r="H38" s="49">
        <f t="shared" si="1"/>
        <v>0</v>
      </c>
      <c r="I38" s="74"/>
    </row>
    <row r="39" spans="1:9" ht="17.25" thickBot="1">
      <c r="A39" s="36">
        <v>34</v>
      </c>
      <c r="B39" s="37" t="s">
        <v>928</v>
      </c>
      <c r="C39" s="36" t="s">
        <v>155</v>
      </c>
      <c r="D39" s="36">
        <v>1160</v>
      </c>
      <c r="E39" s="48"/>
      <c r="F39" s="48">
        <f t="shared" si="0"/>
        <v>0</v>
      </c>
      <c r="G39" s="39"/>
      <c r="H39" s="49">
        <f t="shared" si="1"/>
        <v>0</v>
      </c>
      <c r="I39" s="74"/>
    </row>
    <row r="40" spans="1:9" ht="17.25" thickBot="1">
      <c r="A40" s="36">
        <v>35</v>
      </c>
      <c r="B40" s="37" t="s">
        <v>130</v>
      </c>
      <c r="C40" s="36" t="s">
        <v>125</v>
      </c>
      <c r="D40" s="36">
        <v>10</v>
      </c>
      <c r="E40" s="48"/>
      <c r="F40" s="48">
        <f t="shared" si="0"/>
        <v>0</v>
      </c>
      <c r="G40" s="39"/>
      <c r="H40" s="49">
        <f t="shared" si="1"/>
        <v>0</v>
      </c>
      <c r="I40" s="74"/>
    </row>
    <row r="41" spans="1:9" ht="17.25" thickBot="1">
      <c r="A41" s="36">
        <v>36</v>
      </c>
      <c r="B41" s="37" t="s">
        <v>41</v>
      </c>
      <c r="C41" s="36" t="s">
        <v>155</v>
      </c>
      <c r="D41" s="36">
        <v>2360</v>
      </c>
      <c r="E41" s="48"/>
      <c r="F41" s="48">
        <f t="shared" si="0"/>
        <v>0</v>
      </c>
      <c r="G41" s="39"/>
      <c r="H41" s="49">
        <f t="shared" si="1"/>
        <v>0</v>
      </c>
      <c r="I41" s="74"/>
    </row>
    <row r="42" spans="1:9" ht="17.25" thickBot="1">
      <c r="A42" s="36">
        <v>37</v>
      </c>
      <c r="B42" s="37" t="s">
        <v>109</v>
      </c>
      <c r="C42" s="36" t="s">
        <v>155</v>
      </c>
      <c r="D42" s="36">
        <v>120</v>
      </c>
      <c r="E42" s="48"/>
      <c r="F42" s="48">
        <f t="shared" si="0"/>
        <v>0</v>
      </c>
      <c r="G42" s="39"/>
      <c r="H42" s="49">
        <f t="shared" si="1"/>
        <v>0</v>
      </c>
      <c r="I42" s="74"/>
    </row>
    <row r="43" spans="1:9" ht="17.25" thickBot="1">
      <c r="A43" s="36">
        <v>38</v>
      </c>
      <c r="B43" s="37" t="s">
        <v>612</v>
      </c>
      <c r="C43" s="36" t="s">
        <v>125</v>
      </c>
      <c r="D43" s="36">
        <v>480</v>
      </c>
      <c r="E43" s="48"/>
      <c r="F43" s="48">
        <f t="shared" si="0"/>
        <v>0</v>
      </c>
      <c r="G43" s="39"/>
      <c r="H43" s="49">
        <f t="shared" si="1"/>
        <v>0</v>
      </c>
      <c r="I43" s="74"/>
    </row>
    <row r="44" spans="1:9" ht="17.25" thickBot="1">
      <c r="A44" s="36">
        <v>39</v>
      </c>
      <c r="B44" s="37" t="s">
        <v>613</v>
      </c>
      <c r="C44" s="36" t="s">
        <v>125</v>
      </c>
      <c r="D44" s="36">
        <v>140</v>
      </c>
      <c r="E44" s="48"/>
      <c r="F44" s="48">
        <f t="shared" si="0"/>
        <v>0</v>
      </c>
      <c r="G44" s="39"/>
      <c r="H44" s="49">
        <f t="shared" si="1"/>
        <v>0</v>
      </c>
      <c r="I44" s="74"/>
    </row>
    <row r="45" spans="1:9" ht="21.75" customHeight="1" thickBot="1">
      <c r="A45" s="36">
        <v>40</v>
      </c>
      <c r="B45" s="37" t="s">
        <v>596</v>
      </c>
      <c r="C45" s="36" t="s">
        <v>593</v>
      </c>
      <c r="D45" s="36">
        <v>2000</v>
      </c>
      <c r="E45" s="48"/>
      <c r="F45" s="48">
        <f t="shared" si="0"/>
        <v>0</v>
      </c>
      <c r="G45" s="39"/>
      <c r="H45" s="49">
        <f t="shared" si="1"/>
        <v>0</v>
      </c>
      <c r="I45" s="74"/>
    </row>
    <row r="46" spans="1:9" ht="19.5" customHeight="1" thickBot="1">
      <c r="A46" s="36">
        <v>41</v>
      </c>
      <c r="B46" s="37" t="s">
        <v>597</v>
      </c>
      <c r="C46" s="36" t="s">
        <v>594</v>
      </c>
      <c r="D46" s="36">
        <v>13000</v>
      </c>
      <c r="E46" s="48"/>
      <c r="F46" s="48">
        <f t="shared" si="0"/>
        <v>0</v>
      </c>
      <c r="G46" s="39"/>
      <c r="H46" s="49">
        <f t="shared" si="1"/>
        <v>0</v>
      </c>
      <c r="I46" s="74"/>
    </row>
    <row r="47" spans="1:9" ht="17.25" thickBot="1">
      <c r="A47" s="36">
        <v>42</v>
      </c>
      <c r="B47" s="37" t="s">
        <v>150</v>
      </c>
      <c r="C47" s="36" t="s">
        <v>125</v>
      </c>
      <c r="D47" s="36">
        <v>125</v>
      </c>
      <c r="E47" s="48"/>
      <c r="F47" s="48">
        <f t="shared" si="0"/>
        <v>0</v>
      </c>
      <c r="G47" s="39"/>
      <c r="H47" s="49">
        <f t="shared" si="1"/>
        <v>0</v>
      </c>
      <c r="I47" s="74"/>
    </row>
    <row r="48" spans="1:9" ht="17.25" thickBot="1">
      <c r="A48" s="36">
        <v>43</v>
      </c>
      <c r="B48" s="37" t="s">
        <v>152</v>
      </c>
      <c r="C48" s="36" t="s">
        <v>125</v>
      </c>
      <c r="D48" s="36">
        <v>100</v>
      </c>
      <c r="E48" s="48"/>
      <c r="F48" s="48">
        <f t="shared" si="0"/>
        <v>0</v>
      </c>
      <c r="G48" s="39"/>
      <c r="H48" s="49">
        <f t="shared" si="1"/>
        <v>0</v>
      </c>
      <c r="I48" s="74"/>
    </row>
    <row r="49" spans="1:9" ht="17.25" thickBot="1">
      <c r="A49" s="36">
        <v>44</v>
      </c>
      <c r="B49" s="37" t="s">
        <v>598</v>
      </c>
      <c r="C49" s="36" t="s">
        <v>125</v>
      </c>
      <c r="D49" s="36">
        <v>5</v>
      </c>
      <c r="E49" s="48"/>
      <c r="F49" s="48">
        <f t="shared" si="0"/>
        <v>0</v>
      </c>
      <c r="G49" s="39"/>
      <c r="H49" s="49">
        <f t="shared" si="1"/>
        <v>0</v>
      </c>
      <c r="I49" s="74"/>
    </row>
    <row r="50" spans="1:9" ht="17.25" thickBot="1">
      <c r="A50" s="36">
        <v>45</v>
      </c>
      <c r="B50" s="37" t="s">
        <v>621</v>
      </c>
      <c r="C50" s="36" t="s">
        <v>155</v>
      </c>
      <c r="D50" s="36">
        <v>300</v>
      </c>
      <c r="E50" s="48"/>
      <c r="F50" s="48">
        <f t="shared" si="0"/>
        <v>0</v>
      </c>
      <c r="G50" s="39"/>
      <c r="H50" s="49">
        <f t="shared" si="1"/>
        <v>0</v>
      </c>
      <c r="I50" s="74"/>
    </row>
    <row r="51" spans="1:9" ht="17.25" thickBot="1">
      <c r="A51" s="36">
        <v>46</v>
      </c>
      <c r="B51" s="37" t="s">
        <v>504</v>
      </c>
      <c r="C51" s="36" t="s">
        <v>125</v>
      </c>
      <c r="D51" s="36">
        <v>1000</v>
      </c>
      <c r="E51" s="48"/>
      <c r="F51" s="48">
        <f t="shared" si="0"/>
        <v>0</v>
      </c>
      <c r="G51" s="39"/>
      <c r="H51" s="49">
        <f t="shared" si="1"/>
        <v>0</v>
      </c>
      <c r="I51" s="74"/>
    </row>
    <row r="52" spans="1:9" ht="17.25" thickBot="1">
      <c r="A52" s="36">
        <v>47</v>
      </c>
      <c r="B52" s="37" t="s">
        <v>632</v>
      </c>
      <c r="C52" s="36" t="s">
        <v>125</v>
      </c>
      <c r="D52" s="36">
        <v>10</v>
      </c>
      <c r="E52" s="48"/>
      <c r="F52" s="48">
        <f t="shared" si="0"/>
        <v>0</v>
      </c>
      <c r="G52" s="39"/>
      <c r="H52" s="49">
        <f t="shared" si="1"/>
        <v>0</v>
      </c>
      <c r="I52" s="74"/>
    </row>
    <row r="53" spans="1:9" ht="17.25" thickBot="1">
      <c r="A53" s="36">
        <v>48</v>
      </c>
      <c r="B53" s="37" t="s">
        <v>1261</v>
      </c>
      <c r="C53" s="36" t="s">
        <v>155</v>
      </c>
      <c r="D53" s="36">
        <v>150</v>
      </c>
      <c r="E53" s="48"/>
      <c r="F53" s="48">
        <f t="shared" si="0"/>
        <v>0</v>
      </c>
      <c r="G53" s="39"/>
      <c r="H53" s="49">
        <f t="shared" si="1"/>
        <v>0</v>
      </c>
      <c r="I53" s="74"/>
    </row>
    <row r="54" spans="1:9" ht="17.25" thickBot="1">
      <c r="A54" s="36">
        <v>49</v>
      </c>
      <c r="B54" s="37" t="s">
        <v>1262</v>
      </c>
      <c r="C54" s="36" t="s">
        <v>155</v>
      </c>
      <c r="D54" s="36">
        <v>150</v>
      </c>
      <c r="E54" s="48"/>
      <c r="F54" s="48">
        <f t="shared" si="0"/>
        <v>0</v>
      </c>
      <c r="G54" s="39"/>
      <c r="H54" s="49">
        <f t="shared" si="1"/>
        <v>0</v>
      </c>
      <c r="I54" s="74"/>
    </row>
    <row r="55" spans="1:9" ht="17.25" thickBot="1">
      <c r="A55" s="36">
        <v>50</v>
      </c>
      <c r="B55" s="37" t="s">
        <v>1263</v>
      </c>
      <c r="C55" s="36" t="s">
        <v>125</v>
      </c>
      <c r="D55" s="36">
        <v>150</v>
      </c>
      <c r="E55" s="48"/>
      <c r="F55" s="48">
        <f t="shared" si="0"/>
        <v>0</v>
      </c>
      <c r="G55" s="39"/>
      <c r="H55" s="49">
        <f t="shared" si="1"/>
        <v>0</v>
      </c>
      <c r="I55" s="74"/>
    </row>
    <row r="56" spans="1:9" ht="17.25" thickBot="1">
      <c r="A56" s="36">
        <v>51</v>
      </c>
      <c r="B56" s="37" t="s">
        <v>633</v>
      </c>
      <c r="C56" s="36" t="s">
        <v>125</v>
      </c>
      <c r="D56" s="36">
        <v>10</v>
      </c>
      <c r="E56" s="48"/>
      <c r="F56" s="48">
        <f t="shared" si="0"/>
        <v>0</v>
      </c>
      <c r="G56" s="39"/>
      <c r="H56" s="49">
        <f t="shared" si="1"/>
        <v>0</v>
      </c>
      <c r="I56" s="74"/>
    </row>
    <row r="57" spans="1:9" ht="33.75" thickBot="1">
      <c r="A57" s="36">
        <v>52</v>
      </c>
      <c r="B57" s="37" t="s">
        <v>1089</v>
      </c>
      <c r="C57" s="36" t="s">
        <v>125</v>
      </c>
      <c r="D57" s="36">
        <v>20</v>
      </c>
      <c r="E57" s="48"/>
      <c r="F57" s="48">
        <f t="shared" si="0"/>
        <v>0</v>
      </c>
      <c r="G57" s="39"/>
      <c r="H57" s="49">
        <f t="shared" si="1"/>
        <v>0</v>
      </c>
      <c r="I57" s="74"/>
    </row>
    <row r="58" spans="1:9" ht="33.75" thickBot="1">
      <c r="A58" s="36">
        <v>53</v>
      </c>
      <c r="B58" s="37" t="s">
        <v>1083</v>
      </c>
      <c r="C58" s="36" t="s">
        <v>125</v>
      </c>
      <c r="D58" s="36">
        <v>25</v>
      </c>
      <c r="E58" s="48"/>
      <c r="F58" s="48">
        <f t="shared" si="0"/>
        <v>0</v>
      </c>
      <c r="G58" s="39"/>
      <c r="H58" s="49">
        <f t="shared" si="1"/>
        <v>0</v>
      </c>
      <c r="I58" s="74"/>
    </row>
    <row r="59" spans="1:9" ht="33.75" thickBot="1">
      <c r="A59" s="36">
        <v>54</v>
      </c>
      <c r="B59" s="37" t="s">
        <v>1178</v>
      </c>
      <c r="C59" s="36" t="s">
        <v>125</v>
      </c>
      <c r="D59" s="36">
        <v>50</v>
      </c>
      <c r="E59" s="48"/>
      <c r="F59" s="48">
        <f t="shared" si="0"/>
        <v>0</v>
      </c>
      <c r="G59" s="39"/>
      <c r="H59" s="49">
        <f t="shared" si="1"/>
        <v>0</v>
      </c>
      <c r="I59" s="74"/>
    </row>
    <row r="60" spans="1:9" ht="33.75" thickBot="1">
      <c r="A60" s="36">
        <v>55</v>
      </c>
      <c r="B60" s="37" t="s">
        <v>1260</v>
      </c>
      <c r="C60" s="36" t="s">
        <v>125</v>
      </c>
      <c r="D60" s="36">
        <v>800</v>
      </c>
      <c r="E60" s="48"/>
      <c r="F60" s="48">
        <f t="shared" si="0"/>
        <v>0</v>
      </c>
      <c r="G60" s="39"/>
      <c r="H60" s="49">
        <f t="shared" si="1"/>
        <v>0</v>
      </c>
      <c r="I60" s="74"/>
    </row>
    <row r="61" spans="1:9" ht="33.75" thickBot="1">
      <c r="A61" s="36">
        <v>56</v>
      </c>
      <c r="B61" s="37" t="s">
        <v>1259</v>
      </c>
      <c r="C61" s="36" t="s">
        <v>125</v>
      </c>
      <c r="D61" s="36">
        <v>800</v>
      </c>
      <c r="E61" s="48"/>
      <c r="F61" s="48">
        <f t="shared" si="0"/>
        <v>0</v>
      </c>
      <c r="G61" s="39"/>
      <c r="H61" s="49">
        <f t="shared" si="1"/>
        <v>0</v>
      </c>
      <c r="I61" s="74"/>
    </row>
    <row r="62" spans="1:9" ht="17.25" thickBot="1">
      <c r="A62" s="36">
        <v>57</v>
      </c>
      <c r="B62" s="37" t="s">
        <v>153</v>
      </c>
      <c r="C62" s="36" t="s">
        <v>125</v>
      </c>
      <c r="D62" s="36">
        <v>30</v>
      </c>
      <c r="E62" s="48"/>
      <c r="F62" s="48">
        <f t="shared" si="0"/>
        <v>0</v>
      </c>
      <c r="G62" s="39"/>
      <c r="H62" s="49">
        <f t="shared" si="1"/>
        <v>0</v>
      </c>
      <c r="I62" s="74"/>
    </row>
    <row r="63" spans="1:8" ht="17.25" thickBot="1">
      <c r="A63" s="560" t="s">
        <v>1294</v>
      </c>
      <c r="B63" s="561"/>
      <c r="C63" s="561"/>
      <c r="D63" s="561"/>
      <c r="E63" s="562"/>
      <c r="F63" s="253">
        <f>SUM(F6:F62)</f>
        <v>0</v>
      </c>
      <c r="G63" s="244" t="s">
        <v>462</v>
      </c>
      <c r="H63" s="253">
        <f>SUM(H6:H62)</f>
        <v>0</v>
      </c>
    </row>
    <row r="65" spans="1:8" ht="16.5">
      <c r="A65" s="544" t="s">
        <v>672</v>
      </c>
      <c r="B65" s="544"/>
      <c r="C65" s="43"/>
      <c r="D65" s="43"/>
      <c r="E65" s="43"/>
      <c r="F65" s="43"/>
      <c r="G65" s="43"/>
      <c r="H65" s="43"/>
    </row>
    <row r="66" spans="1:10" ht="16.5">
      <c r="A66" s="43" t="s">
        <v>720</v>
      </c>
      <c r="B66" s="76"/>
      <c r="C66" s="77"/>
      <c r="D66" s="77"/>
      <c r="E66" s="77"/>
      <c r="F66" s="77"/>
      <c r="G66" s="77"/>
      <c r="H66" s="76"/>
      <c r="I66" s="73"/>
      <c r="J66" s="73"/>
    </row>
    <row r="67" spans="1:8" ht="20.25" customHeight="1">
      <c r="A67" s="43" t="s">
        <v>578</v>
      </c>
      <c r="B67" s="43"/>
      <c r="C67" s="43"/>
      <c r="D67" s="43"/>
      <c r="E67" s="43"/>
      <c r="F67" s="78"/>
      <c r="G67" s="43"/>
      <c r="H67" s="43"/>
    </row>
    <row r="68" spans="1:8" ht="16.5">
      <c r="A68" s="565" t="s">
        <v>579</v>
      </c>
      <c r="B68" s="566"/>
      <c r="C68" s="566"/>
      <c r="D68" s="566"/>
      <c r="E68" s="566"/>
      <c r="F68" s="78"/>
      <c r="G68" s="43"/>
      <c r="H68" s="43"/>
    </row>
    <row r="69" spans="1:8" ht="16.5">
      <c r="A69" s="43" t="s">
        <v>793</v>
      </c>
      <c r="B69" s="43"/>
      <c r="C69" s="43"/>
      <c r="D69" s="43"/>
      <c r="E69" s="43"/>
      <c r="F69" s="78"/>
      <c r="G69" s="43"/>
      <c r="H69" s="43"/>
    </row>
    <row r="70" spans="1:8" ht="16.5">
      <c r="A70" s="50"/>
      <c r="B70" s="43"/>
      <c r="C70" s="43"/>
      <c r="D70" s="43"/>
      <c r="E70" s="43"/>
      <c r="F70" s="78"/>
      <c r="G70" s="43"/>
      <c r="H70" s="43"/>
    </row>
    <row r="71" spans="1:8" ht="16.5">
      <c r="A71" s="51" t="s">
        <v>721</v>
      </c>
      <c r="B71" s="43"/>
      <c r="C71" s="43"/>
      <c r="D71" s="43"/>
      <c r="E71" s="43"/>
      <c r="F71" s="43"/>
      <c r="G71" s="43"/>
      <c r="H71" s="43"/>
    </row>
    <row r="72" spans="1:8" ht="16.5">
      <c r="A72" s="43" t="s">
        <v>64</v>
      </c>
      <c r="B72" s="43"/>
      <c r="C72" s="43"/>
      <c r="D72" s="43"/>
      <c r="E72" s="43"/>
      <c r="F72" s="43"/>
      <c r="G72" s="43"/>
      <c r="H72" s="43"/>
    </row>
    <row r="73" spans="1:8" ht="16.5">
      <c r="A73" s="43"/>
      <c r="B73" s="43"/>
      <c r="C73" s="43"/>
      <c r="D73" s="43"/>
      <c r="E73" s="43"/>
      <c r="F73" s="43"/>
      <c r="G73" s="43"/>
      <c r="H73" s="43"/>
    </row>
    <row r="74" spans="1:8" ht="16.5">
      <c r="A74" s="43" t="s">
        <v>710</v>
      </c>
      <c r="B74" s="43"/>
      <c r="C74" s="78"/>
      <c r="D74" s="78"/>
      <c r="E74" s="78"/>
      <c r="F74" s="78"/>
      <c r="G74" s="43"/>
      <c r="H74" s="43"/>
    </row>
    <row r="75" spans="1:8" ht="16.5">
      <c r="A75" s="43" t="s">
        <v>722</v>
      </c>
      <c r="B75" s="43"/>
      <c r="C75" s="43"/>
      <c r="D75" s="43"/>
      <c r="E75" s="43"/>
      <c r="F75" s="43"/>
      <c r="G75" s="43"/>
      <c r="H75" s="43"/>
    </row>
    <row r="76" spans="1:8" ht="16.5">
      <c r="A76" s="51" t="s">
        <v>929</v>
      </c>
      <c r="B76" s="43"/>
      <c r="C76" s="43"/>
      <c r="D76" s="43"/>
      <c r="E76" s="43"/>
      <c r="F76" s="43"/>
      <c r="G76" s="43"/>
      <c r="H76" s="43"/>
    </row>
    <row r="77" spans="1:8" ht="16.5">
      <c r="A77" s="51" t="s">
        <v>723</v>
      </c>
      <c r="B77" s="43"/>
      <c r="C77" s="43"/>
      <c r="D77" s="43"/>
      <c r="E77" s="43"/>
      <c r="F77" s="43"/>
      <c r="G77" s="43"/>
      <c r="H77" s="43"/>
    </row>
    <row r="78" spans="1:8" ht="16.5">
      <c r="A78" s="51" t="s">
        <v>724</v>
      </c>
      <c r="B78" s="43"/>
      <c r="C78" s="43"/>
      <c r="D78" s="43"/>
      <c r="E78" s="43"/>
      <c r="F78" s="43"/>
      <c r="G78" s="43"/>
      <c r="H78" s="43"/>
    </row>
    <row r="79" spans="1:8" ht="16.5">
      <c r="A79" s="51" t="s">
        <v>725</v>
      </c>
      <c r="B79" s="43"/>
      <c r="C79" s="43"/>
      <c r="D79" s="43"/>
      <c r="E79" s="43"/>
      <c r="F79" s="43"/>
      <c r="G79" s="43"/>
      <c r="H79" s="43"/>
    </row>
    <row r="80" spans="1:8" ht="16.5">
      <c r="A80" s="51"/>
      <c r="B80" s="43"/>
      <c r="C80" s="43"/>
      <c r="D80" s="43"/>
      <c r="E80" s="43"/>
      <c r="F80" s="43"/>
      <c r="G80" s="43"/>
      <c r="H80" s="43"/>
    </row>
    <row r="81" spans="1:8" ht="29.25" customHeight="1">
      <c r="A81" s="564" t="s">
        <v>726</v>
      </c>
      <c r="B81" s="564"/>
      <c r="C81" s="564"/>
      <c r="D81" s="564"/>
      <c r="E81" s="564"/>
      <c r="F81" s="564"/>
      <c r="G81" s="564"/>
      <c r="H81" s="564"/>
    </row>
    <row r="82" spans="1:8" ht="16.5">
      <c r="A82" s="51" t="s">
        <v>1225</v>
      </c>
      <c r="B82" s="51"/>
      <c r="C82" s="51"/>
      <c r="D82" s="51"/>
      <c r="E82" s="51"/>
      <c r="F82" s="51"/>
      <c r="G82" s="51"/>
      <c r="H82" s="162"/>
    </row>
  </sheetData>
  <sheetProtection/>
  <mergeCells count="5">
    <mergeCell ref="H1:I1"/>
    <mergeCell ref="A63:E63"/>
    <mergeCell ref="A81:H81"/>
    <mergeCell ref="A65:B65"/>
    <mergeCell ref="A68:E68"/>
  </mergeCells>
  <printOptions/>
  <pageMargins left="0.25" right="0.25" top="0.75" bottom="0.75" header="0.3" footer="0.3"/>
  <pageSetup horizontalDpi="600" verticalDpi="600" orientation="landscape" paperSize="9" scale="97" r:id="rId1"/>
  <rowBreaks count="3" manualBreakCount="3">
    <brk id="27" max="8" man="1"/>
    <brk id="50" max="8" man="1"/>
    <brk id="63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9"/>
      <c r="I1" s="143" t="s">
        <v>1516</v>
      </c>
    </row>
    <row r="2" spans="1:2" s="96" customFormat="1" ht="15.75">
      <c r="A2" s="97" t="s">
        <v>1452</v>
      </c>
      <c r="B2" s="97"/>
    </row>
    <row r="3" ht="17.25" thickBot="1">
      <c r="B3" s="72"/>
    </row>
    <row r="4" spans="1:9" s="41" customFormat="1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s="41" customFormat="1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17.25" thickBot="1">
      <c r="A6" s="65">
        <v>1</v>
      </c>
      <c r="B6" s="248" t="s">
        <v>1303</v>
      </c>
      <c r="C6" s="65" t="s">
        <v>125</v>
      </c>
      <c r="D6" s="65">
        <v>10</v>
      </c>
      <c r="E6" s="128"/>
      <c r="F6" s="266">
        <f>D6*E6</f>
        <v>0</v>
      </c>
      <c r="G6" s="67"/>
      <c r="H6" s="268">
        <f>(F6*G6)+F6</f>
        <v>0</v>
      </c>
      <c r="I6" s="70"/>
    </row>
    <row r="7" spans="1:9" ht="17.25" thickBot="1">
      <c r="A7" s="523">
        <v>2</v>
      </c>
      <c r="B7" s="403" t="s">
        <v>1374</v>
      </c>
      <c r="C7" s="524" t="s">
        <v>125</v>
      </c>
      <c r="D7" s="65">
        <v>320</v>
      </c>
      <c r="E7" s="128"/>
      <c r="F7" s="266">
        <f>D7*E7</f>
        <v>0</v>
      </c>
      <c r="G7" s="67"/>
      <c r="H7" s="268">
        <f>(F7*G7)+F7</f>
        <v>0</v>
      </c>
      <c r="I7" s="70"/>
    </row>
    <row r="8" spans="1:9" ht="17.25" thickBot="1">
      <c r="A8" s="65">
        <v>3</v>
      </c>
      <c r="B8" s="355" t="s">
        <v>1375</v>
      </c>
      <c r="C8" s="65" t="s">
        <v>125</v>
      </c>
      <c r="D8" s="65">
        <v>230</v>
      </c>
      <c r="E8" s="128"/>
      <c r="F8" s="266">
        <f>D8*E8</f>
        <v>0</v>
      </c>
      <c r="G8" s="67"/>
      <c r="H8" s="268">
        <f>(F8*G8)+F8</f>
        <v>0</v>
      </c>
      <c r="I8" s="70"/>
    </row>
    <row r="9" spans="1:9" ht="17.25" thickBot="1">
      <c r="A9" s="65">
        <v>4</v>
      </c>
      <c r="B9" s="66" t="s">
        <v>1376</v>
      </c>
      <c r="C9" s="65" t="s">
        <v>125</v>
      </c>
      <c r="D9" s="65">
        <v>10</v>
      </c>
      <c r="E9" s="128"/>
      <c r="F9" s="266">
        <f>D9*E9</f>
        <v>0</v>
      </c>
      <c r="G9" s="67"/>
      <c r="H9" s="268">
        <f>(F9*G9)+F9</f>
        <v>0</v>
      </c>
      <c r="I9" s="70"/>
    </row>
    <row r="10" spans="1:8" ht="17.25" thickBot="1">
      <c r="A10" s="570" t="s">
        <v>1377</v>
      </c>
      <c r="B10" s="571"/>
      <c r="C10" s="571"/>
      <c r="D10" s="571"/>
      <c r="E10" s="572"/>
      <c r="F10" s="267">
        <f>SUM(F6:F9)</f>
        <v>0</v>
      </c>
      <c r="G10" s="237" t="s">
        <v>609</v>
      </c>
      <c r="H10" s="267">
        <f>SUM(H6:H9)</f>
        <v>0</v>
      </c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9"/>
      <c r="I1" s="143" t="s">
        <v>1517</v>
      </c>
    </row>
    <row r="2" spans="1:3" s="96" customFormat="1" ht="18">
      <c r="A2" s="359" t="s">
        <v>1305</v>
      </c>
      <c r="B2" s="359"/>
      <c r="C2" s="311"/>
    </row>
    <row r="3" ht="17.25" thickBot="1">
      <c r="B3" s="72"/>
    </row>
    <row r="4" spans="1:9" s="41" customFormat="1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s="41" customFormat="1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17.25" thickBot="1">
      <c r="A6" s="65">
        <v>1</v>
      </c>
      <c r="B6" s="312" t="s">
        <v>1304</v>
      </c>
      <c r="C6" s="65" t="s">
        <v>125</v>
      </c>
      <c r="D6" s="65">
        <v>10</v>
      </c>
      <c r="E6" s="128"/>
      <c r="F6" s="266">
        <f>D6*E6</f>
        <v>0</v>
      </c>
      <c r="G6" s="295"/>
      <c r="H6" s="268">
        <f>(F6*G6)+F6</f>
        <v>0</v>
      </c>
      <c r="I6" s="70"/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6.7109375" style="6" customWidth="1"/>
    <col min="2" max="2" width="57.421875" style="6" customWidth="1"/>
    <col min="3" max="3" width="9.140625" style="6" customWidth="1"/>
    <col min="4" max="4" width="9.28125" style="6" bestFit="1" customWidth="1"/>
    <col min="5" max="6" width="12.28125" style="6" customWidth="1"/>
    <col min="7" max="7" width="9.28125" style="6" bestFit="1" customWidth="1"/>
    <col min="8" max="8" width="13.7109375" style="6" customWidth="1"/>
    <col min="9" max="9" width="26.8515625" style="6" customWidth="1"/>
    <col min="10" max="16384" width="9.140625" style="6" customWidth="1"/>
  </cols>
  <sheetData>
    <row r="1" spans="8:9" ht="16.5">
      <c r="H1" s="519"/>
      <c r="I1" s="519" t="s">
        <v>1518</v>
      </c>
    </row>
    <row r="2" spans="1:2" s="96" customFormat="1" ht="15.75">
      <c r="A2" s="97" t="s">
        <v>1453</v>
      </c>
      <c r="B2" s="97"/>
    </row>
    <row r="3" ht="17.25" thickBot="1"/>
    <row r="4" spans="1:9" s="41" customFormat="1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s="41" customFormat="1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17.25" thickBot="1">
      <c r="A6" s="65">
        <v>1</v>
      </c>
      <c r="B6" s="66" t="s">
        <v>1306</v>
      </c>
      <c r="C6" s="65" t="s">
        <v>125</v>
      </c>
      <c r="D6" s="65">
        <v>168</v>
      </c>
      <c r="E6" s="128"/>
      <c r="F6" s="266">
        <f>D6*E6</f>
        <v>0</v>
      </c>
      <c r="G6" s="295"/>
      <c r="H6" s="268">
        <f>(F6*G6)+F6</f>
        <v>0</v>
      </c>
      <c r="I6" s="70"/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4.57421875" style="0" customWidth="1"/>
    <col min="4" max="4" width="14.28125" style="0" customWidth="1"/>
    <col min="5" max="5" width="14.7109375" style="0" customWidth="1"/>
    <col min="6" max="6" width="10.8515625" style="0" bestFit="1" customWidth="1"/>
    <col min="8" max="8" width="10.8515625" style="0" bestFit="1" customWidth="1"/>
    <col min="9" max="9" width="27.8515625" style="0" customWidth="1"/>
  </cols>
  <sheetData>
    <row r="1" spans="1:9" ht="12.75">
      <c r="A1" s="12"/>
      <c r="I1" s="519" t="s">
        <v>1519</v>
      </c>
    </row>
    <row r="2" ht="12.75">
      <c r="A2" s="319" t="s">
        <v>1454</v>
      </c>
    </row>
    <row r="3" ht="13.5" thickBot="1"/>
    <row r="4" spans="1:9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17.25" thickBot="1">
      <c r="A6" s="65">
        <v>1</v>
      </c>
      <c r="B6" s="312" t="s">
        <v>1307</v>
      </c>
      <c r="C6" s="65" t="s">
        <v>125</v>
      </c>
      <c r="D6" s="65">
        <v>50</v>
      </c>
      <c r="E6" s="128"/>
      <c r="F6" s="266">
        <f>D6*E6</f>
        <v>0</v>
      </c>
      <c r="G6" s="295"/>
      <c r="H6" s="268">
        <f>F6+(F6*G6)</f>
        <v>0</v>
      </c>
      <c r="I6" s="70"/>
    </row>
    <row r="7" spans="1:9" ht="16.5">
      <c r="A7" s="6"/>
      <c r="B7" s="6"/>
      <c r="C7" s="6"/>
      <c r="D7" s="6"/>
      <c r="E7" s="6"/>
      <c r="F7" s="6"/>
      <c r="G7" s="6"/>
      <c r="H7" s="6"/>
      <c r="I7" s="6"/>
    </row>
  </sheetData>
  <sheetProtection/>
  <printOptions/>
  <pageMargins left="0.7" right="0.7" top="0.75" bottom="0.75" header="0.3" footer="0.3"/>
  <pageSetup horizontalDpi="600" verticalDpi="600" orientation="landscape" paperSize="9" scale="63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0.7109375" style="0" customWidth="1"/>
    <col min="3" max="3" width="18.7109375" style="0" customWidth="1"/>
    <col min="4" max="4" width="16.140625" style="0" customWidth="1"/>
    <col min="5" max="5" width="15.00390625" style="0" customWidth="1"/>
    <col min="6" max="6" width="15.140625" style="0" customWidth="1"/>
    <col min="7" max="7" width="21.00390625" style="0" customWidth="1"/>
    <col min="8" max="8" width="19.421875" style="0" customWidth="1"/>
    <col min="9" max="9" width="29.57421875" style="0" customWidth="1"/>
  </cols>
  <sheetData>
    <row r="1" spans="1:9" ht="16.5">
      <c r="A1" s="8" t="s">
        <v>1455</v>
      </c>
      <c r="B1" s="8"/>
      <c r="I1" s="519" t="s">
        <v>1520</v>
      </c>
    </row>
    <row r="2" ht="13.5" thickBot="1"/>
    <row r="3" spans="1:9" ht="26.25" thickBot="1">
      <c r="A3" s="166" t="s">
        <v>114</v>
      </c>
      <c r="B3" s="175" t="s">
        <v>115</v>
      </c>
      <c r="C3" s="175" t="s">
        <v>116</v>
      </c>
      <c r="D3" s="175" t="s">
        <v>117</v>
      </c>
      <c r="E3" s="175" t="s">
        <v>118</v>
      </c>
      <c r="F3" s="175" t="s">
        <v>119</v>
      </c>
      <c r="G3" s="175" t="s">
        <v>120</v>
      </c>
      <c r="H3" s="175" t="s">
        <v>121</v>
      </c>
      <c r="I3" s="175" t="s">
        <v>759</v>
      </c>
    </row>
    <row r="4" spans="1:9" ht="13.5" thickBot="1">
      <c r="A4" s="166">
        <v>1</v>
      </c>
      <c r="B4" s="175">
        <v>2</v>
      </c>
      <c r="C4" s="175">
        <v>3</v>
      </c>
      <c r="D4" s="175">
        <v>4</v>
      </c>
      <c r="E4" s="175">
        <v>5</v>
      </c>
      <c r="F4" s="175" t="s">
        <v>122</v>
      </c>
      <c r="G4" s="166">
        <v>7</v>
      </c>
      <c r="H4" s="175" t="s">
        <v>123</v>
      </c>
      <c r="I4" s="175">
        <v>9</v>
      </c>
    </row>
    <row r="5" spans="1:9" ht="50.25" thickBot="1">
      <c r="A5" s="65">
        <v>1</v>
      </c>
      <c r="B5" s="312" t="s">
        <v>1408</v>
      </c>
      <c r="C5" s="65" t="s">
        <v>125</v>
      </c>
      <c r="D5" s="65">
        <v>10</v>
      </c>
      <c r="E5" s="128"/>
      <c r="F5" s="266">
        <f>D5*E5</f>
        <v>0</v>
      </c>
      <c r="G5" s="295"/>
      <c r="H5" s="320">
        <f>F5+(F5*G5)</f>
        <v>0</v>
      </c>
      <c r="I5" s="70"/>
    </row>
  </sheetData>
  <sheetProtection/>
  <printOptions/>
  <pageMargins left="0.7" right="0.7" top="0.75" bottom="0.75" header="0.3" footer="0.3"/>
  <pageSetup horizontalDpi="600" verticalDpi="600" orientation="landscape" paperSize="9" scale="5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28.8515625" style="0" customWidth="1"/>
    <col min="5" max="5" width="9.140625" style="0" customWidth="1"/>
    <col min="6" max="6" width="13.7109375" style="0" customWidth="1"/>
    <col min="7" max="7" width="19.28125" style="0" customWidth="1"/>
    <col min="8" max="8" width="17.28125" style="0" customWidth="1"/>
    <col min="9" max="9" width="31.7109375" style="0" customWidth="1"/>
  </cols>
  <sheetData>
    <row r="1" ht="12.75">
      <c r="I1" s="519" t="s">
        <v>1521</v>
      </c>
    </row>
    <row r="2" ht="12.75">
      <c r="A2" s="319" t="s">
        <v>1456</v>
      </c>
    </row>
    <row r="5" ht="13.5" thickBot="1"/>
    <row r="6" spans="1:9" ht="39" thickBot="1">
      <c r="A6" s="166" t="s">
        <v>114</v>
      </c>
      <c r="B6" s="175" t="s">
        <v>115</v>
      </c>
      <c r="C6" s="175" t="s">
        <v>116</v>
      </c>
      <c r="D6" s="175" t="s">
        <v>117</v>
      </c>
      <c r="E6" s="175" t="s">
        <v>118</v>
      </c>
      <c r="F6" s="175" t="s">
        <v>119</v>
      </c>
      <c r="G6" s="175" t="s">
        <v>120</v>
      </c>
      <c r="H6" s="175" t="s">
        <v>121</v>
      </c>
      <c r="I6" s="175" t="s">
        <v>759</v>
      </c>
    </row>
    <row r="7" spans="1:9" ht="13.5" thickBot="1">
      <c r="A7" s="166">
        <v>1</v>
      </c>
      <c r="B7" s="175">
        <v>2</v>
      </c>
      <c r="C7" s="175">
        <v>3</v>
      </c>
      <c r="D7" s="175">
        <v>4</v>
      </c>
      <c r="E7" s="175">
        <v>5</v>
      </c>
      <c r="F7" s="175" t="s">
        <v>122</v>
      </c>
      <c r="G7" s="166">
        <v>7</v>
      </c>
      <c r="H7" s="175" t="s">
        <v>123</v>
      </c>
      <c r="I7" s="175">
        <v>9</v>
      </c>
    </row>
    <row r="8" spans="1:9" ht="56.25" customHeight="1" thickBot="1">
      <c r="A8" s="65">
        <v>1</v>
      </c>
      <c r="B8" s="312" t="s">
        <v>1324</v>
      </c>
      <c r="C8" s="65" t="s">
        <v>125</v>
      </c>
      <c r="D8" s="65">
        <v>150</v>
      </c>
      <c r="E8" s="128"/>
      <c r="F8" s="358">
        <f>D8*E8</f>
        <v>0</v>
      </c>
      <c r="G8" s="67"/>
      <c r="H8" s="268">
        <f>F8+(F8*G8)</f>
        <v>0</v>
      </c>
      <c r="I8" s="70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10" zoomScaleSheetLayoutView="110" zoomScalePageLayoutView="0" workbookViewId="0" topLeftCell="A1">
      <selection activeCell="I1" sqref="I1"/>
    </sheetView>
  </sheetViews>
  <sheetFormatPr defaultColWidth="9.140625" defaultRowHeight="12.75"/>
  <cols>
    <col min="2" max="2" width="32.421875" style="0" customWidth="1"/>
    <col min="3" max="3" width="20.28125" style="0" customWidth="1"/>
    <col min="4" max="4" width="17.00390625" style="0" customWidth="1"/>
    <col min="5" max="5" width="13.00390625" style="0" customWidth="1"/>
    <col min="6" max="6" width="14.8515625" style="0" customWidth="1"/>
    <col min="7" max="7" width="15.421875" style="0" customWidth="1"/>
    <col min="8" max="8" width="13.140625" style="0" customWidth="1"/>
    <col min="9" max="9" width="22.140625" style="0" customWidth="1"/>
  </cols>
  <sheetData>
    <row r="1" ht="12.75">
      <c r="I1" s="519" t="s">
        <v>1522</v>
      </c>
    </row>
    <row r="2" spans="1:2" ht="12.75">
      <c r="A2" s="319" t="s">
        <v>1457</v>
      </c>
      <c r="B2" s="319"/>
    </row>
    <row r="4" ht="13.5" thickBot="1"/>
    <row r="5" spans="1:9" ht="39" thickBot="1">
      <c r="A5" s="166" t="s">
        <v>114</v>
      </c>
      <c r="B5" s="175" t="s">
        <v>115</v>
      </c>
      <c r="C5" s="175" t="s">
        <v>116</v>
      </c>
      <c r="D5" s="175" t="s">
        <v>117</v>
      </c>
      <c r="E5" s="175" t="s">
        <v>118</v>
      </c>
      <c r="F5" s="175" t="s">
        <v>119</v>
      </c>
      <c r="G5" s="175" t="s">
        <v>120</v>
      </c>
      <c r="H5" s="175" t="s">
        <v>121</v>
      </c>
      <c r="I5" s="175" t="s">
        <v>759</v>
      </c>
    </row>
    <row r="6" spans="1:9" ht="13.5" thickBot="1">
      <c r="A6" s="166">
        <v>1</v>
      </c>
      <c r="B6" s="175">
        <v>2</v>
      </c>
      <c r="C6" s="175">
        <v>3</v>
      </c>
      <c r="D6" s="175">
        <v>4</v>
      </c>
      <c r="E6" s="175">
        <v>5</v>
      </c>
      <c r="F6" s="175" t="s">
        <v>122</v>
      </c>
      <c r="G6" s="166">
        <v>7</v>
      </c>
      <c r="H6" s="175" t="s">
        <v>123</v>
      </c>
      <c r="I6" s="175">
        <v>9</v>
      </c>
    </row>
    <row r="7" spans="1:9" ht="50.25" thickBot="1">
      <c r="A7" s="65">
        <v>1</v>
      </c>
      <c r="B7" s="312" t="s">
        <v>1345</v>
      </c>
      <c r="C7" s="65" t="s">
        <v>125</v>
      </c>
      <c r="D7" s="65">
        <v>10</v>
      </c>
      <c r="E7" s="128"/>
      <c r="F7" s="266">
        <f>D7*E7</f>
        <v>0</v>
      </c>
      <c r="G7" s="295"/>
      <c r="H7" s="320">
        <f>F7+(F7*G7)</f>
        <v>0</v>
      </c>
      <c r="I7" s="70"/>
    </row>
  </sheetData>
  <sheetProtection/>
  <printOptions/>
  <pageMargins left="0.7" right="0.7" top="0.75" bottom="0.75" header="0.3" footer="0.3"/>
  <pageSetup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90" zoomScaleSheetLayoutView="90" zoomScalePageLayoutView="0" workbookViewId="0" topLeftCell="A1">
      <selection activeCell="I1" sqref="I1"/>
    </sheetView>
  </sheetViews>
  <sheetFormatPr defaultColWidth="9.140625" defaultRowHeight="12.75"/>
  <cols>
    <col min="1" max="1" width="8.7109375" style="0" customWidth="1"/>
    <col min="2" max="2" width="37.140625" style="0" customWidth="1"/>
    <col min="3" max="3" width="12.421875" style="0" customWidth="1"/>
    <col min="5" max="5" width="10.28125" style="0" bestFit="1" customWidth="1"/>
    <col min="6" max="6" width="11.28125" style="0" bestFit="1" customWidth="1"/>
    <col min="8" max="8" width="10.7109375" style="0" bestFit="1" customWidth="1"/>
    <col min="9" max="9" width="26.8515625" style="0" customWidth="1"/>
  </cols>
  <sheetData>
    <row r="1" ht="12.75">
      <c r="I1" s="519" t="s">
        <v>1524</v>
      </c>
    </row>
    <row r="2" ht="12.75">
      <c r="A2" s="319" t="s">
        <v>1523</v>
      </c>
    </row>
    <row r="3" ht="13.5" thickBot="1"/>
    <row r="4" spans="1:9" ht="39" thickBot="1">
      <c r="A4" s="166" t="s">
        <v>114</v>
      </c>
      <c r="B4" s="175" t="s">
        <v>115</v>
      </c>
      <c r="C4" s="175" t="s">
        <v>116</v>
      </c>
      <c r="D4" s="175" t="s">
        <v>117</v>
      </c>
      <c r="E4" s="175" t="s">
        <v>118</v>
      </c>
      <c r="F4" s="175" t="s">
        <v>119</v>
      </c>
      <c r="G4" s="175" t="s">
        <v>120</v>
      </c>
      <c r="H4" s="175" t="s">
        <v>121</v>
      </c>
      <c r="I4" s="175" t="s">
        <v>759</v>
      </c>
    </row>
    <row r="5" spans="1:9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50.25" thickBot="1">
      <c r="A6" s="323">
        <v>1</v>
      </c>
      <c r="B6" s="324" t="s">
        <v>1326</v>
      </c>
      <c r="C6" s="326" t="s">
        <v>125</v>
      </c>
      <c r="D6" s="325">
        <v>5</v>
      </c>
      <c r="E6" s="325"/>
      <c r="F6" s="356">
        <f>D6*E6</f>
        <v>0</v>
      </c>
      <c r="G6" s="353"/>
      <c r="H6" s="356">
        <f>(F6*G6)+F6</f>
        <v>0</v>
      </c>
      <c r="I6" s="322"/>
    </row>
    <row r="7" spans="1:9" ht="66.75" thickBot="1">
      <c r="A7" s="65">
        <v>2</v>
      </c>
      <c r="B7" s="312" t="s">
        <v>1325</v>
      </c>
      <c r="C7" s="65" t="s">
        <v>125</v>
      </c>
      <c r="D7" s="65">
        <v>5</v>
      </c>
      <c r="E7" s="128"/>
      <c r="F7" s="356">
        <f>D7*E7</f>
        <v>0</v>
      </c>
      <c r="G7" s="295"/>
      <c r="H7" s="356">
        <f>(F7*G7)+F7</f>
        <v>0</v>
      </c>
      <c r="I7" s="70"/>
    </row>
    <row r="8" spans="1:9" ht="17.25" thickBot="1">
      <c r="A8" s="570" t="s">
        <v>620</v>
      </c>
      <c r="B8" s="571"/>
      <c r="C8" s="571"/>
      <c r="D8" s="571"/>
      <c r="E8" s="572"/>
      <c r="F8" s="321">
        <f>SUM(F6:F7)</f>
        <v>0</v>
      </c>
      <c r="G8" s="237" t="s">
        <v>609</v>
      </c>
      <c r="H8" s="321">
        <f>SUM(H6:H7)</f>
        <v>0</v>
      </c>
      <c r="I8" s="6"/>
    </row>
    <row r="14" spans="3:4" ht="12.75">
      <c r="C14" s="354"/>
      <c r="D14" s="354"/>
    </row>
    <row r="16" ht="12.75">
      <c r="E16" t="s">
        <v>1223</v>
      </c>
    </row>
  </sheetData>
  <sheetProtection/>
  <mergeCells count="1">
    <mergeCell ref="A8:E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SheetLayoutView="100" zoomScalePageLayoutView="0" workbookViewId="0" topLeftCell="A1">
      <selection activeCell="N54" sqref="N54"/>
    </sheetView>
  </sheetViews>
  <sheetFormatPr defaultColWidth="9.140625" defaultRowHeight="12.75"/>
  <cols>
    <col min="2" max="2" width="32.00390625" style="0" customWidth="1"/>
    <col min="6" max="6" width="12.28125" style="0" customWidth="1"/>
    <col min="8" max="8" width="15.00390625" style="0" customWidth="1"/>
    <col min="9" max="9" width="22.7109375" style="0" customWidth="1"/>
  </cols>
  <sheetData>
    <row r="1" ht="12.75">
      <c r="I1" s="519" t="s">
        <v>1525</v>
      </c>
    </row>
    <row r="3" spans="1:6" ht="12.75">
      <c r="A3" s="319" t="s">
        <v>1532</v>
      </c>
      <c r="B3" s="319"/>
      <c r="C3" s="319"/>
      <c r="D3" s="319"/>
      <c r="E3" s="319"/>
      <c r="F3" s="319"/>
    </row>
    <row r="5" ht="13.5" thickBot="1"/>
    <row r="6" spans="1:9" ht="39" thickBot="1">
      <c r="A6" s="166" t="s">
        <v>114</v>
      </c>
      <c r="B6" s="175" t="s">
        <v>115</v>
      </c>
      <c r="C6" s="175" t="s">
        <v>116</v>
      </c>
      <c r="D6" s="175" t="s">
        <v>117</v>
      </c>
      <c r="E6" s="175" t="s">
        <v>118</v>
      </c>
      <c r="F6" s="175" t="s">
        <v>119</v>
      </c>
      <c r="G6" s="175" t="s">
        <v>120</v>
      </c>
      <c r="H6" s="175" t="s">
        <v>121</v>
      </c>
      <c r="I6" s="175" t="s">
        <v>759</v>
      </c>
    </row>
    <row r="7" spans="1:9" ht="13.5" thickBot="1">
      <c r="A7" s="166">
        <v>1</v>
      </c>
      <c r="B7" s="175">
        <v>2</v>
      </c>
      <c r="C7" s="175">
        <v>3</v>
      </c>
      <c r="D7" s="175">
        <v>4</v>
      </c>
      <c r="E7" s="175">
        <v>5</v>
      </c>
      <c r="F7" s="175" t="s">
        <v>122</v>
      </c>
      <c r="G7" s="166">
        <v>7</v>
      </c>
      <c r="H7" s="175" t="s">
        <v>123</v>
      </c>
      <c r="I7" s="175">
        <v>9</v>
      </c>
    </row>
    <row r="8" spans="1:9" ht="138" customHeight="1" thickBot="1">
      <c r="A8" s="65">
        <v>1</v>
      </c>
      <c r="B8" s="312" t="s">
        <v>1409</v>
      </c>
      <c r="C8" s="65" t="s">
        <v>168</v>
      </c>
      <c r="D8" s="65">
        <v>200</v>
      </c>
      <c r="E8" s="128"/>
      <c r="F8" s="266">
        <f>D8*E8</f>
        <v>0</v>
      </c>
      <c r="G8" s="295"/>
      <c r="H8" s="320">
        <f>(F8*G8)+F8</f>
        <v>0</v>
      </c>
      <c r="I8" s="70"/>
    </row>
  </sheetData>
  <sheetProtection/>
  <printOptions/>
  <pageMargins left="0.7" right="0.7" top="0.75" bottom="0.75" header="0.3" footer="0.3"/>
  <pageSetup horizontalDpi="600" verticalDpi="600" orientation="landscape" paperSize="9" scale="6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SheetLayoutView="100" zoomScalePageLayoutView="0" workbookViewId="0" topLeftCell="A1">
      <selection activeCell="A10" sqref="A10:E10"/>
    </sheetView>
  </sheetViews>
  <sheetFormatPr defaultColWidth="9.140625" defaultRowHeight="12.75"/>
  <cols>
    <col min="2" max="2" width="26.8515625" style="0" customWidth="1"/>
    <col min="5" max="6" width="11.28125" style="0" bestFit="1" customWidth="1"/>
    <col min="8" max="8" width="17.57421875" style="0" customWidth="1"/>
    <col min="9" max="9" width="19.00390625" style="0" customWidth="1"/>
  </cols>
  <sheetData>
    <row r="1" ht="12.75">
      <c r="I1" s="519" t="s">
        <v>1526</v>
      </c>
    </row>
    <row r="3" spans="1:2" ht="12.75">
      <c r="A3" s="319" t="s">
        <v>1458</v>
      </c>
      <c r="B3" s="319"/>
    </row>
    <row r="4" ht="12.75">
      <c r="A4" s="12"/>
    </row>
    <row r="5" ht="13.5" thickBot="1"/>
    <row r="6" spans="1:9" ht="39" thickBot="1">
      <c r="A6" s="166" t="s">
        <v>114</v>
      </c>
      <c r="B6" s="175" t="s">
        <v>115</v>
      </c>
      <c r="C6" s="175" t="s">
        <v>116</v>
      </c>
      <c r="D6" s="175" t="s">
        <v>117</v>
      </c>
      <c r="E6" s="175" t="s">
        <v>118</v>
      </c>
      <c r="F6" s="175" t="s">
        <v>119</v>
      </c>
      <c r="G6" s="175" t="s">
        <v>120</v>
      </c>
      <c r="H6" s="175" t="s">
        <v>121</v>
      </c>
      <c r="I6" s="175" t="s">
        <v>759</v>
      </c>
    </row>
    <row r="7" spans="1:9" ht="13.5" thickBot="1">
      <c r="A7" s="166">
        <v>1</v>
      </c>
      <c r="B7" s="175">
        <v>2</v>
      </c>
      <c r="C7" s="175">
        <v>3</v>
      </c>
      <c r="D7" s="175">
        <v>4</v>
      </c>
      <c r="E7" s="175">
        <v>5</v>
      </c>
      <c r="F7" s="175" t="s">
        <v>122</v>
      </c>
      <c r="G7" s="166">
        <v>7</v>
      </c>
      <c r="H7" s="175" t="s">
        <v>123</v>
      </c>
      <c r="I7" s="175">
        <v>9</v>
      </c>
    </row>
    <row r="8" spans="1:9" ht="62.25" customHeight="1" thickBot="1">
      <c r="A8" s="340">
        <v>1</v>
      </c>
      <c r="B8" s="324" t="s">
        <v>1411</v>
      </c>
      <c r="C8" s="325" t="s">
        <v>125</v>
      </c>
      <c r="D8" s="325">
        <v>1</v>
      </c>
      <c r="E8" s="369"/>
      <c r="F8" s="356">
        <f>D8*E8</f>
        <v>0</v>
      </c>
      <c r="G8" s="327"/>
      <c r="H8" s="356">
        <f>F8*G8+F8</f>
        <v>0</v>
      </c>
      <c r="I8" s="326"/>
    </row>
    <row r="9" spans="1:9" ht="97.5" customHeight="1" thickBot="1">
      <c r="A9" s="65">
        <v>2</v>
      </c>
      <c r="B9" s="312" t="s">
        <v>1412</v>
      </c>
      <c r="C9" s="65" t="s">
        <v>125</v>
      </c>
      <c r="D9" s="65">
        <v>2</v>
      </c>
      <c r="E9" s="128"/>
      <c r="F9" s="356">
        <f>D9*E9</f>
        <v>0</v>
      </c>
      <c r="G9" s="67"/>
      <c r="H9" s="356">
        <f>F9*G9+F9</f>
        <v>0</v>
      </c>
      <c r="I9" s="70"/>
    </row>
    <row r="10" spans="1:9" ht="17.25" thickBot="1">
      <c r="A10" s="570" t="s">
        <v>620</v>
      </c>
      <c r="B10" s="571"/>
      <c r="C10" s="571"/>
      <c r="D10" s="571"/>
      <c r="E10" s="572"/>
      <c r="F10" s="321">
        <f>SUM(F8:F9)</f>
        <v>0</v>
      </c>
      <c r="G10" s="237" t="s">
        <v>609</v>
      </c>
      <c r="H10" s="321">
        <f>SUM(H8:H9)</f>
        <v>0</v>
      </c>
      <c r="I10" s="6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90" zoomScalePageLayoutView="0" workbookViewId="0" topLeftCell="A1">
      <selection activeCell="G25" sqref="G25"/>
    </sheetView>
  </sheetViews>
  <sheetFormatPr defaultColWidth="9.140625" defaultRowHeight="12.75"/>
  <cols>
    <col min="1" max="1" width="5.57421875" style="6" customWidth="1"/>
    <col min="2" max="2" width="46.8515625" style="6" customWidth="1"/>
    <col min="3" max="4" width="9.140625" style="6" customWidth="1"/>
    <col min="5" max="5" width="12.00390625" style="6" customWidth="1"/>
    <col min="6" max="6" width="13.421875" style="6" customWidth="1"/>
    <col min="7" max="7" width="9.140625" style="6" customWidth="1"/>
    <col min="8" max="8" width="15.00390625" style="6" customWidth="1"/>
    <col min="9" max="9" width="20.00390625" style="6" customWidth="1"/>
    <col min="10" max="16384" width="9.140625" style="6" customWidth="1"/>
  </cols>
  <sheetData>
    <row r="1" spans="1:9" ht="16.5">
      <c r="A1" s="11"/>
      <c r="H1" s="563" t="s">
        <v>1481</v>
      </c>
      <c r="I1" s="563"/>
    </row>
    <row r="2" spans="1:2" ht="16.5">
      <c r="A2" s="95" t="s">
        <v>1368</v>
      </c>
      <c r="B2" s="95"/>
    </row>
    <row r="3" spans="1:2" ht="17.25" thickBot="1">
      <c r="A3" s="2"/>
      <c r="B3" s="2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9">
        <v>1</v>
      </c>
      <c r="B5" s="180">
        <v>2</v>
      </c>
      <c r="C5" s="181">
        <v>3</v>
      </c>
      <c r="D5" s="180">
        <v>4</v>
      </c>
      <c r="E5" s="180">
        <v>5</v>
      </c>
      <c r="F5" s="180" t="s">
        <v>122</v>
      </c>
      <c r="G5" s="179">
        <v>7</v>
      </c>
      <c r="H5" s="182" t="s">
        <v>123</v>
      </c>
      <c r="I5" s="183">
        <v>9</v>
      </c>
    </row>
    <row r="6" spans="1:9" ht="17.25" thickBot="1">
      <c r="A6" s="10">
        <v>1</v>
      </c>
      <c r="B6" s="5" t="s">
        <v>930</v>
      </c>
      <c r="C6" s="4" t="s">
        <v>125</v>
      </c>
      <c r="D6" s="4">
        <v>3600</v>
      </c>
      <c r="E6" s="27"/>
      <c r="F6" s="27">
        <f>D6*E6</f>
        <v>0</v>
      </c>
      <c r="G6" s="13"/>
      <c r="H6" s="28">
        <f>(F6*G6)+F6</f>
        <v>0</v>
      </c>
      <c r="I6" s="70"/>
    </row>
    <row r="7" spans="1:9" ht="33.75" thickBot="1">
      <c r="A7" s="10">
        <v>2</v>
      </c>
      <c r="B7" s="5" t="s">
        <v>1367</v>
      </c>
      <c r="C7" s="4" t="s">
        <v>125</v>
      </c>
      <c r="D7" s="4">
        <v>24</v>
      </c>
      <c r="E7" s="27"/>
      <c r="F7" s="27">
        <f>D7*E7</f>
        <v>0</v>
      </c>
      <c r="G7" s="13"/>
      <c r="H7" s="28">
        <f>(F7*G7)+F7</f>
        <v>0</v>
      </c>
      <c r="I7" s="70"/>
    </row>
    <row r="8" spans="1:9" ht="17.25" thickBot="1">
      <c r="A8" s="10">
        <v>3</v>
      </c>
      <c r="B8" s="5" t="s">
        <v>931</v>
      </c>
      <c r="C8" s="4" t="s">
        <v>125</v>
      </c>
      <c r="D8" s="4">
        <v>600</v>
      </c>
      <c r="E8" s="27"/>
      <c r="F8" s="27">
        <f>D8*E8</f>
        <v>0</v>
      </c>
      <c r="G8" s="13"/>
      <c r="H8" s="28">
        <f>(F8*G8)+F8</f>
        <v>0</v>
      </c>
      <c r="I8" s="70"/>
    </row>
    <row r="9" spans="1:9" ht="17.25" thickBot="1">
      <c r="A9" s="185">
        <v>4</v>
      </c>
      <c r="B9" s="186" t="s">
        <v>1397</v>
      </c>
      <c r="C9" s="187" t="s">
        <v>125</v>
      </c>
      <c r="D9" s="187">
        <v>300</v>
      </c>
      <c r="E9" s="188"/>
      <c r="F9" s="27">
        <f>D9*E9</f>
        <v>0</v>
      </c>
      <c r="G9" s="189"/>
      <c r="H9" s="28">
        <f>(F9*G9)+F9</f>
        <v>0</v>
      </c>
      <c r="I9" s="70"/>
    </row>
    <row r="10" spans="1:8" ht="17.25" thickBot="1">
      <c r="A10" s="567" t="s">
        <v>709</v>
      </c>
      <c r="B10" s="568"/>
      <c r="C10" s="568"/>
      <c r="D10" s="568"/>
      <c r="E10" s="569"/>
      <c r="F10" s="246">
        <f>SUM(F6:F9)</f>
        <v>0</v>
      </c>
      <c r="G10" s="191" t="s">
        <v>462</v>
      </c>
      <c r="H10" s="409">
        <f>SUM(H6:H9)</f>
        <v>0</v>
      </c>
    </row>
    <row r="11" spans="1:8" ht="16.5">
      <c r="A11" s="107"/>
      <c r="B11" s="107"/>
      <c r="C11" s="107"/>
      <c r="D11" s="107"/>
      <c r="E11" s="107"/>
      <c r="F11" s="107"/>
      <c r="G11" s="107"/>
      <c r="H11" s="107"/>
    </row>
    <row r="12" spans="1:8" ht="16.5">
      <c r="A12" s="284" t="s">
        <v>718</v>
      </c>
      <c r="B12" s="284"/>
      <c r="C12" s="284"/>
      <c r="D12" s="285"/>
      <c r="E12" s="285"/>
      <c r="F12" s="286"/>
      <c r="G12" s="287"/>
      <c r="H12" s="286"/>
    </row>
    <row r="13" spans="1:8" ht="16.5">
      <c r="A13" s="288"/>
      <c r="B13" s="288"/>
      <c r="C13" s="288"/>
      <c r="D13" s="288"/>
      <c r="E13" s="288"/>
      <c r="F13" s="287"/>
      <c r="G13" s="287"/>
      <c r="H13" s="287"/>
    </row>
    <row r="26" ht="16.5">
      <c r="D26" s="6" t="s">
        <v>1223</v>
      </c>
    </row>
  </sheetData>
  <sheetProtection/>
  <mergeCells count="2">
    <mergeCell ref="A10:E10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="120" zoomScaleSheetLayoutView="120" zoomScalePageLayoutView="0" workbookViewId="0" topLeftCell="A1">
      <selection activeCell="I1" sqref="I1"/>
    </sheetView>
  </sheetViews>
  <sheetFormatPr defaultColWidth="9.140625" defaultRowHeight="12.75"/>
  <cols>
    <col min="2" max="2" width="31.00390625" style="0" customWidth="1"/>
    <col min="5" max="5" width="10.28125" style="0" bestFit="1" customWidth="1"/>
    <col min="6" max="6" width="12.28125" style="0" bestFit="1" customWidth="1"/>
    <col min="8" max="8" width="10.28125" style="0" customWidth="1"/>
    <col min="9" max="9" width="21.28125" style="0" customWidth="1"/>
  </cols>
  <sheetData>
    <row r="1" ht="12.75">
      <c r="I1" s="519" t="s">
        <v>1527</v>
      </c>
    </row>
    <row r="2" spans="1:2" ht="12.75">
      <c r="A2" s="319" t="s">
        <v>1459</v>
      </c>
      <c r="B2" s="319"/>
    </row>
    <row r="4" ht="13.5" thickBot="1"/>
    <row r="5" spans="1:9" ht="39" thickBot="1">
      <c r="A5" s="166" t="s">
        <v>114</v>
      </c>
      <c r="B5" s="175" t="s">
        <v>115</v>
      </c>
      <c r="C5" s="175" t="s">
        <v>116</v>
      </c>
      <c r="D5" s="175" t="s">
        <v>117</v>
      </c>
      <c r="E5" s="175" t="s">
        <v>118</v>
      </c>
      <c r="F5" s="175" t="s">
        <v>119</v>
      </c>
      <c r="G5" s="175" t="s">
        <v>120</v>
      </c>
      <c r="H5" s="175" t="s">
        <v>121</v>
      </c>
      <c r="I5" s="175" t="s">
        <v>759</v>
      </c>
    </row>
    <row r="6" spans="1:9" ht="13.5" thickBot="1">
      <c r="A6" s="166">
        <v>1</v>
      </c>
      <c r="B6" s="175">
        <v>2</v>
      </c>
      <c r="C6" s="175">
        <v>3</v>
      </c>
      <c r="D6" s="175">
        <v>4</v>
      </c>
      <c r="E6" s="175">
        <v>5</v>
      </c>
      <c r="F6" s="175" t="s">
        <v>122</v>
      </c>
      <c r="G6" s="166">
        <v>7</v>
      </c>
      <c r="H6" s="175" t="s">
        <v>123</v>
      </c>
      <c r="I6" s="175">
        <v>9</v>
      </c>
    </row>
    <row r="7" spans="1:9" ht="92.25" customHeight="1" thickBot="1">
      <c r="A7" s="65">
        <v>1</v>
      </c>
      <c r="B7" s="312" t="s">
        <v>1392</v>
      </c>
      <c r="C7" s="65" t="s">
        <v>125</v>
      </c>
      <c r="D7" s="65">
        <v>5</v>
      </c>
      <c r="E7" s="128"/>
      <c r="F7" s="266">
        <f>D7*E7</f>
        <v>0</v>
      </c>
      <c r="G7" s="67"/>
      <c r="H7" s="320">
        <f>F7+(F7*G7)</f>
        <v>0</v>
      </c>
      <c r="I7" s="70"/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2" max="2" width="31.00390625" style="0" customWidth="1"/>
    <col min="5" max="5" width="11.28125" style="0" bestFit="1" customWidth="1"/>
    <col min="6" max="6" width="12.28125" style="0" bestFit="1" customWidth="1"/>
    <col min="8" max="8" width="12.00390625" style="0" customWidth="1"/>
    <col min="9" max="9" width="21.28125" style="0" customWidth="1"/>
    <col min="13" max="13" width="9.7109375" style="0" bestFit="1" customWidth="1"/>
  </cols>
  <sheetData>
    <row r="1" ht="12.75">
      <c r="I1" s="519" t="s">
        <v>1529</v>
      </c>
    </row>
    <row r="2" spans="1:2" ht="12.75">
      <c r="A2" s="319" t="s">
        <v>1466</v>
      </c>
      <c r="B2" s="319"/>
    </row>
    <row r="4" ht="13.5" thickBot="1"/>
    <row r="5" spans="1:9" ht="39" thickBot="1">
      <c r="A5" s="166" t="s">
        <v>114</v>
      </c>
      <c r="B5" s="175" t="s">
        <v>115</v>
      </c>
      <c r="C5" s="175" t="s">
        <v>116</v>
      </c>
      <c r="D5" s="175" t="s">
        <v>117</v>
      </c>
      <c r="E5" s="175" t="s">
        <v>118</v>
      </c>
      <c r="F5" s="175" t="s">
        <v>119</v>
      </c>
      <c r="G5" s="175" t="s">
        <v>120</v>
      </c>
      <c r="H5" s="175" t="s">
        <v>121</v>
      </c>
      <c r="I5" s="175" t="s">
        <v>759</v>
      </c>
    </row>
    <row r="6" spans="1:9" ht="13.5" thickBot="1">
      <c r="A6" s="166">
        <v>1</v>
      </c>
      <c r="B6" s="175">
        <v>2</v>
      </c>
      <c r="C6" s="175">
        <v>3</v>
      </c>
      <c r="D6" s="175">
        <v>4</v>
      </c>
      <c r="E6" s="175">
        <v>5</v>
      </c>
      <c r="F6" s="175" t="s">
        <v>122</v>
      </c>
      <c r="G6" s="166">
        <v>7</v>
      </c>
      <c r="H6" s="175" t="s">
        <v>123</v>
      </c>
      <c r="I6" s="175">
        <v>9</v>
      </c>
    </row>
    <row r="7" spans="1:13" ht="92.25" customHeight="1" thickBot="1">
      <c r="A7" s="65">
        <v>1</v>
      </c>
      <c r="B7" s="312" t="s">
        <v>1469</v>
      </c>
      <c r="C7" s="65" t="s">
        <v>125</v>
      </c>
      <c r="D7" s="65">
        <v>75</v>
      </c>
      <c r="E7" s="128"/>
      <c r="F7" s="266">
        <f>D7*E7</f>
        <v>0</v>
      </c>
      <c r="G7" s="67"/>
      <c r="H7" s="320">
        <f>F7+(F7*G7)</f>
        <v>0</v>
      </c>
      <c r="I7" s="70"/>
      <c r="M7" s="491"/>
    </row>
    <row r="8" spans="1:9" ht="92.25" customHeight="1" thickBot="1">
      <c r="A8" s="65">
        <v>2</v>
      </c>
      <c r="B8" s="312" t="s">
        <v>1468</v>
      </c>
      <c r="C8" s="65" t="s">
        <v>125</v>
      </c>
      <c r="D8" s="65">
        <v>6</v>
      </c>
      <c r="E8" s="128"/>
      <c r="F8" s="266">
        <f>D8*E8</f>
        <v>0</v>
      </c>
      <c r="G8" s="67"/>
      <c r="H8" s="320">
        <f>F8+(F8*G8)</f>
        <v>0</v>
      </c>
      <c r="I8" s="70"/>
    </row>
    <row r="9" spans="1:9" ht="92.25" customHeight="1" thickBot="1">
      <c r="A9" s="65">
        <v>3</v>
      </c>
      <c r="B9" s="312" t="s">
        <v>1467</v>
      </c>
      <c r="C9" s="65" t="s">
        <v>125</v>
      </c>
      <c r="D9" s="65">
        <v>3</v>
      </c>
      <c r="E9" s="128"/>
      <c r="F9" s="266">
        <f>D9*E9</f>
        <v>0</v>
      </c>
      <c r="G9" s="67"/>
      <c r="H9" s="320">
        <f>F9+(F9*G9)</f>
        <v>0</v>
      </c>
      <c r="I9" s="70"/>
    </row>
    <row r="10" spans="1:9" ht="18" customHeight="1" thickBot="1">
      <c r="A10" s="609" t="s">
        <v>1528</v>
      </c>
      <c r="B10" s="610"/>
      <c r="C10" s="610"/>
      <c r="D10" s="610"/>
      <c r="E10" s="611"/>
      <c r="F10" s="520">
        <f>SUM(F7:F9)</f>
        <v>0</v>
      </c>
      <c r="G10" s="521"/>
      <c r="H10" s="522">
        <f>SUM(H7:H9)</f>
        <v>0</v>
      </c>
      <c r="I10" s="247"/>
    </row>
  </sheetData>
  <sheetProtection/>
  <mergeCells count="1">
    <mergeCell ref="A10:E10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2" max="2" width="31.00390625" style="0" customWidth="1"/>
    <col min="5" max="5" width="10.28125" style="0" bestFit="1" customWidth="1"/>
    <col min="6" max="6" width="12.28125" style="0" bestFit="1" customWidth="1"/>
    <col min="8" max="8" width="10.28125" style="0" customWidth="1"/>
    <col min="9" max="9" width="21.28125" style="0" customWidth="1"/>
  </cols>
  <sheetData>
    <row r="1" ht="12.75">
      <c r="I1" s="519" t="s">
        <v>1530</v>
      </c>
    </row>
    <row r="2" spans="1:2" ht="12.75">
      <c r="A2" s="319" t="s">
        <v>1470</v>
      </c>
      <c r="B2" s="319"/>
    </row>
    <row r="4" ht="13.5" thickBot="1"/>
    <row r="5" spans="1:9" ht="39" thickBot="1">
      <c r="A5" s="166" t="s">
        <v>114</v>
      </c>
      <c r="B5" s="175" t="s">
        <v>115</v>
      </c>
      <c r="C5" s="175" t="s">
        <v>116</v>
      </c>
      <c r="D5" s="175" t="s">
        <v>117</v>
      </c>
      <c r="E5" s="175" t="s">
        <v>118</v>
      </c>
      <c r="F5" s="175" t="s">
        <v>119</v>
      </c>
      <c r="G5" s="175" t="s">
        <v>120</v>
      </c>
      <c r="H5" s="175" t="s">
        <v>121</v>
      </c>
      <c r="I5" s="175" t="s">
        <v>759</v>
      </c>
    </row>
    <row r="6" spans="1:9" ht="13.5" thickBot="1">
      <c r="A6" s="166">
        <v>1</v>
      </c>
      <c r="B6" s="175">
        <v>2</v>
      </c>
      <c r="C6" s="175">
        <v>3</v>
      </c>
      <c r="D6" s="175">
        <v>4</v>
      </c>
      <c r="E6" s="175">
        <v>5</v>
      </c>
      <c r="F6" s="175" t="s">
        <v>122</v>
      </c>
      <c r="G6" s="166">
        <v>7</v>
      </c>
      <c r="H6" s="175" t="s">
        <v>123</v>
      </c>
      <c r="I6" s="175">
        <v>9</v>
      </c>
    </row>
    <row r="7" spans="1:9" ht="92.25" customHeight="1" thickBot="1">
      <c r="A7" s="65">
        <v>1</v>
      </c>
      <c r="B7" s="312" t="s">
        <v>1471</v>
      </c>
      <c r="C7" s="65" t="s">
        <v>125</v>
      </c>
      <c r="D7" s="65">
        <v>5</v>
      </c>
      <c r="E7" s="128"/>
      <c r="F7" s="266">
        <f>D7*E7</f>
        <v>0</v>
      </c>
      <c r="G7" s="67"/>
      <c r="H7" s="320">
        <f>F7+(F7*G7)</f>
        <v>0</v>
      </c>
      <c r="I7" s="70"/>
    </row>
  </sheetData>
  <sheetProtection/>
  <printOptions/>
  <pageMargins left="0.7" right="0.7" top="0.75" bottom="0.75" header="0.3" footer="0.3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zoomScalePageLayoutView="0" workbookViewId="0" topLeftCell="A1">
      <selection activeCell="M9" sqref="M9"/>
    </sheetView>
  </sheetViews>
  <sheetFormatPr defaultColWidth="9.140625" defaultRowHeight="12.75"/>
  <cols>
    <col min="1" max="1" width="5.421875" style="0" customWidth="1"/>
    <col min="2" max="2" width="45.8515625" style="0" customWidth="1"/>
    <col min="5" max="5" width="10.8515625" style="0" customWidth="1"/>
    <col min="6" max="6" width="10.57421875" style="0" bestFit="1" customWidth="1"/>
    <col min="8" max="8" width="14.7109375" style="0" customWidth="1"/>
    <col min="9" max="9" width="22.28125" style="0" customWidth="1"/>
  </cols>
  <sheetData>
    <row r="1" spans="1:9" ht="12.75">
      <c r="A1" s="1"/>
      <c r="B1" s="41"/>
      <c r="C1" s="41"/>
      <c r="D1" s="41"/>
      <c r="E1" s="41"/>
      <c r="F1" s="41"/>
      <c r="G1" s="41"/>
      <c r="H1" s="563" t="s">
        <v>1482</v>
      </c>
      <c r="I1" s="563"/>
    </row>
    <row r="2" spans="1:9" s="98" customFormat="1" ht="15.75">
      <c r="A2" s="95" t="s">
        <v>817</v>
      </c>
      <c r="B2" s="95"/>
      <c r="C2" s="97"/>
      <c r="D2" s="97"/>
      <c r="E2" s="97"/>
      <c r="F2" s="97"/>
      <c r="G2" s="97"/>
      <c r="H2" s="97"/>
      <c r="I2" s="97"/>
    </row>
    <row r="3" spans="1:9" ht="17.25" thickBot="1">
      <c r="A3" s="6"/>
      <c r="B3" s="41"/>
      <c r="C3" s="41"/>
      <c r="D3" s="41"/>
      <c r="E3" s="41"/>
      <c r="F3" s="41"/>
      <c r="G3" s="41"/>
      <c r="H3" s="41"/>
      <c r="I3" s="41"/>
    </row>
    <row r="4" spans="1:9" s="12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12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614" t="s">
        <v>1533</v>
      </c>
      <c r="H5" s="177" t="s">
        <v>123</v>
      </c>
      <c r="I5" s="175">
        <v>9</v>
      </c>
    </row>
    <row r="6" spans="1:9" ht="17.25" thickBot="1">
      <c r="A6" s="10">
        <v>1</v>
      </c>
      <c r="B6" s="5" t="s">
        <v>568</v>
      </c>
      <c r="C6" s="4" t="s">
        <v>125</v>
      </c>
      <c r="D6" s="4">
        <v>50</v>
      </c>
      <c r="E6" s="27"/>
      <c r="F6" s="27">
        <f>D6*E6</f>
        <v>0</v>
      </c>
      <c r="G6" s="13"/>
      <c r="H6" s="28">
        <f aca="true" t="shared" si="0" ref="H6:H15">(F6*G6)+F6</f>
        <v>0</v>
      </c>
      <c r="I6" s="99"/>
    </row>
    <row r="7" spans="1:9" ht="17.25" thickBot="1">
      <c r="A7" s="10">
        <v>2</v>
      </c>
      <c r="B7" s="5" t="s">
        <v>508</v>
      </c>
      <c r="C7" s="4" t="s">
        <v>125</v>
      </c>
      <c r="D7" s="4">
        <v>12</v>
      </c>
      <c r="E7" s="27"/>
      <c r="F7" s="27">
        <f aca="true" t="shared" si="1" ref="F7:F15">D7*E7</f>
        <v>0</v>
      </c>
      <c r="G7" s="13"/>
      <c r="H7" s="28">
        <f t="shared" si="0"/>
        <v>0</v>
      </c>
      <c r="I7" s="99"/>
    </row>
    <row r="8" spans="1:9" ht="17.25" thickBot="1">
      <c r="A8" s="10">
        <v>3</v>
      </c>
      <c r="B8" s="5" t="s">
        <v>786</v>
      </c>
      <c r="C8" s="4" t="s">
        <v>125</v>
      </c>
      <c r="D8" s="4">
        <v>5</v>
      </c>
      <c r="E8" s="27"/>
      <c r="F8" s="27">
        <f t="shared" si="1"/>
        <v>0</v>
      </c>
      <c r="G8" s="13"/>
      <c r="H8" s="28">
        <f t="shared" si="0"/>
        <v>0</v>
      </c>
      <c r="I8" s="99"/>
    </row>
    <row r="9" spans="1:9" ht="17.25" thickBot="1">
      <c r="A9" s="10">
        <v>4</v>
      </c>
      <c r="B9" s="5" t="s">
        <v>787</v>
      </c>
      <c r="C9" s="4" t="s">
        <v>125</v>
      </c>
      <c r="D9" s="4">
        <v>5</v>
      </c>
      <c r="E9" s="27"/>
      <c r="F9" s="27">
        <f t="shared" si="1"/>
        <v>0</v>
      </c>
      <c r="G9" s="13"/>
      <c r="H9" s="28">
        <f t="shared" si="0"/>
        <v>0</v>
      </c>
      <c r="I9" s="99"/>
    </row>
    <row r="10" spans="1:9" ht="17.25" thickBot="1">
      <c r="A10" s="10">
        <v>5</v>
      </c>
      <c r="B10" s="5" t="s">
        <v>789</v>
      </c>
      <c r="C10" s="4" t="s">
        <v>125</v>
      </c>
      <c r="D10" s="4">
        <v>5</v>
      </c>
      <c r="E10" s="27"/>
      <c r="F10" s="27">
        <f t="shared" si="1"/>
        <v>0</v>
      </c>
      <c r="G10" s="13"/>
      <c r="H10" s="28">
        <f t="shared" si="0"/>
        <v>0</v>
      </c>
      <c r="I10" s="99"/>
    </row>
    <row r="11" spans="1:9" ht="17.25" thickBot="1">
      <c r="A11" s="10">
        <v>6</v>
      </c>
      <c r="B11" s="5" t="s">
        <v>788</v>
      </c>
      <c r="C11" s="4" t="s">
        <v>125</v>
      </c>
      <c r="D11" s="4">
        <v>5</v>
      </c>
      <c r="E11" s="27"/>
      <c r="F11" s="27">
        <f t="shared" si="1"/>
        <v>0</v>
      </c>
      <c r="G11" s="13"/>
      <c r="H11" s="28">
        <f t="shared" si="0"/>
        <v>0</v>
      </c>
      <c r="I11" s="99"/>
    </row>
    <row r="12" spans="1:9" ht="17.25" thickBot="1">
      <c r="A12" s="10">
        <v>7</v>
      </c>
      <c r="B12" s="5" t="s">
        <v>790</v>
      </c>
      <c r="C12" s="4" t="s">
        <v>125</v>
      </c>
      <c r="D12" s="4">
        <v>40</v>
      </c>
      <c r="E12" s="27"/>
      <c r="F12" s="27">
        <f t="shared" si="1"/>
        <v>0</v>
      </c>
      <c r="G12" s="13"/>
      <c r="H12" s="28">
        <f t="shared" si="0"/>
        <v>0</v>
      </c>
      <c r="I12" s="99"/>
    </row>
    <row r="13" spans="1:9" ht="17.25" thickBot="1">
      <c r="A13" s="10">
        <v>8</v>
      </c>
      <c r="B13" s="5" t="s">
        <v>791</v>
      </c>
      <c r="C13" s="4" t="s">
        <v>125</v>
      </c>
      <c r="D13" s="4">
        <v>5</v>
      </c>
      <c r="E13" s="27"/>
      <c r="F13" s="27">
        <f t="shared" si="1"/>
        <v>0</v>
      </c>
      <c r="G13" s="13"/>
      <c r="H13" s="28">
        <f t="shared" si="0"/>
        <v>0</v>
      </c>
      <c r="I13" s="99"/>
    </row>
    <row r="14" spans="1:9" ht="17.25" thickBot="1">
      <c r="A14" s="10">
        <v>9</v>
      </c>
      <c r="B14" s="5" t="s">
        <v>792</v>
      </c>
      <c r="C14" s="4" t="s">
        <v>125</v>
      </c>
      <c r="D14" s="4">
        <v>5</v>
      </c>
      <c r="E14" s="27"/>
      <c r="F14" s="27">
        <f t="shared" si="1"/>
        <v>0</v>
      </c>
      <c r="G14" s="13"/>
      <c r="H14" s="28">
        <f t="shared" si="0"/>
        <v>0</v>
      </c>
      <c r="I14" s="99"/>
    </row>
    <row r="15" spans="1:9" ht="17.25" thickBot="1">
      <c r="A15" s="185">
        <v>10</v>
      </c>
      <c r="B15" s="186" t="s">
        <v>569</v>
      </c>
      <c r="C15" s="187" t="s">
        <v>125</v>
      </c>
      <c r="D15" s="187">
        <v>20</v>
      </c>
      <c r="E15" s="188"/>
      <c r="F15" s="27">
        <f t="shared" si="1"/>
        <v>0</v>
      </c>
      <c r="G15" s="189"/>
      <c r="H15" s="28">
        <f t="shared" si="0"/>
        <v>0</v>
      </c>
      <c r="I15" s="99"/>
    </row>
    <row r="16" spans="1:9" ht="17.25" thickBot="1">
      <c r="A16" s="567" t="s">
        <v>1400</v>
      </c>
      <c r="B16" s="568"/>
      <c r="C16" s="568"/>
      <c r="D16" s="568"/>
      <c r="E16" s="569"/>
      <c r="F16" s="190">
        <f>SUM(F6:F15)</f>
        <v>0</v>
      </c>
      <c r="G16" s="191" t="s">
        <v>462</v>
      </c>
      <c r="H16" s="192">
        <f>SUM(H6:H15)</f>
        <v>0</v>
      </c>
      <c r="I16" s="41"/>
    </row>
    <row r="17" spans="1:9" ht="16.5">
      <c r="A17" s="107"/>
      <c r="B17" s="107"/>
      <c r="C17" s="107"/>
      <c r="D17" s="107"/>
      <c r="E17" s="107"/>
      <c r="F17" s="107"/>
      <c r="G17" s="107"/>
      <c r="H17" s="107"/>
      <c r="I17" s="41"/>
    </row>
    <row r="18" spans="1:9" ht="16.5">
      <c r="A18" s="536" t="s">
        <v>698</v>
      </c>
      <c r="B18" s="536"/>
      <c r="C18" s="536"/>
      <c r="D18" s="536"/>
      <c r="E18" s="536"/>
      <c r="F18" s="536"/>
      <c r="G18" s="536"/>
      <c r="H18" s="536"/>
      <c r="I18" s="536"/>
    </row>
    <row r="19" spans="1:9" ht="16.5">
      <c r="A19" s="8" t="s">
        <v>717</v>
      </c>
      <c r="B19" s="31"/>
      <c r="C19" s="31"/>
      <c r="D19" s="31"/>
      <c r="E19" s="31"/>
      <c r="F19" s="52"/>
      <c r="G19" s="41"/>
      <c r="H19" s="41"/>
      <c r="I19" s="41"/>
    </row>
    <row r="20" spans="1:9" ht="16.5">
      <c r="A20" s="8"/>
      <c r="B20" s="41"/>
      <c r="C20" s="41"/>
      <c r="D20" s="41"/>
      <c r="E20" s="41"/>
      <c r="F20" s="52"/>
      <c r="G20" s="41"/>
      <c r="H20" s="41"/>
      <c r="I20" s="41"/>
    </row>
  </sheetData>
  <sheetProtection/>
  <mergeCells count="3">
    <mergeCell ref="A16:E16"/>
    <mergeCell ref="H1:I1"/>
    <mergeCell ref="A18:I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9.140625" defaultRowHeight="12.75"/>
  <cols>
    <col min="1" max="1" width="5.8515625" style="6" customWidth="1"/>
    <col min="2" max="2" width="47.421875" style="6" customWidth="1"/>
    <col min="3" max="5" width="9.140625" style="6" customWidth="1"/>
    <col min="6" max="6" width="11.57421875" style="6" customWidth="1"/>
    <col min="7" max="7" width="9.140625" style="6" customWidth="1"/>
    <col min="8" max="8" width="12.8515625" style="6" customWidth="1"/>
    <col min="9" max="9" width="22.8515625" style="6" customWidth="1"/>
    <col min="10" max="16384" width="9.140625" style="6" customWidth="1"/>
  </cols>
  <sheetData>
    <row r="1" spans="1:9" ht="16.5">
      <c r="A1" s="8"/>
      <c r="F1" s="79"/>
      <c r="H1" s="563" t="s">
        <v>1483</v>
      </c>
      <c r="I1" s="563"/>
    </row>
    <row r="2" spans="1:2" s="96" customFormat="1" ht="15.75">
      <c r="A2" s="95" t="s">
        <v>1111</v>
      </c>
      <c r="B2" s="95"/>
    </row>
    <row r="3" ht="17.25" thickBot="1"/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613">
        <v>7</v>
      </c>
      <c r="H5" s="177" t="s">
        <v>123</v>
      </c>
      <c r="I5" s="177">
        <v>9</v>
      </c>
    </row>
    <row r="6" spans="1:9" ht="17.25" thickBot="1">
      <c r="A6" s="4">
        <v>1</v>
      </c>
      <c r="B6" s="5" t="s">
        <v>1112</v>
      </c>
      <c r="C6" s="4" t="s">
        <v>125</v>
      </c>
      <c r="D6" s="4">
        <v>15</v>
      </c>
      <c r="E6" s="27"/>
      <c r="F6" s="27">
        <f>(D6*E6)</f>
        <v>0</v>
      </c>
      <c r="G6" s="294"/>
      <c r="H6" s="28">
        <f>(F6*G6)+F6</f>
        <v>0</v>
      </c>
      <c r="I6" s="70"/>
    </row>
    <row r="7" ht="16.5">
      <c r="A7" s="3"/>
    </row>
    <row r="9" ht="16.5">
      <c r="B9" s="163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90" zoomScaleNormal="110" zoomScaleSheetLayoutView="90" zoomScalePageLayoutView="0" workbookViewId="0" topLeftCell="A43">
      <selection activeCell="M54" sqref="M54"/>
    </sheetView>
  </sheetViews>
  <sheetFormatPr defaultColWidth="9.140625" defaultRowHeight="12.75"/>
  <cols>
    <col min="1" max="1" width="6.140625" style="6" customWidth="1"/>
    <col min="2" max="2" width="46.00390625" style="6" customWidth="1"/>
    <col min="3" max="3" width="9.140625" style="6" customWidth="1"/>
    <col min="4" max="4" width="9.28125" style="6" bestFit="1" customWidth="1"/>
    <col min="5" max="5" width="11.00390625" style="6" customWidth="1"/>
    <col min="6" max="6" width="12.57421875" style="6" bestFit="1" customWidth="1"/>
    <col min="7" max="7" width="9.28125" style="6" bestFit="1" customWidth="1"/>
    <col min="8" max="8" width="12.28125" style="6" customWidth="1"/>
    <col min="9" max="9" width="25.00390625" style="6" customWidth="1"/>
    <col min="10" max="16384" width="9.140625" style="6" customWidth="1"/>
  </cols>
  <sheetData>
    <row r="1" spans="8:9" ht="16.5">
      <c r="H1" s="563" t="s">
        <v>1484</v>
      </c>
      <c r="I1" s="563"/>
    </row>
    <row r="2" spans="1:2" s="96" customFormat="1" ht="15.75">
      <c r="A2" s="372" t="s">
        <v>818</v>
      </c>
      <c r="B2" s="372"/>
    </row>
    <row r="3" spans="1:2" ht="17.25" thickBot="1">
      <c r="A3" s="80"/>
      <c r="B3" s="80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66">
        <v>1</v>
      </c>
      <c r="B5" s="175">
        <v>2</v>
      </c>
      <c r="C5" s="175">
        <v>3</v>
      </c>
      <c r="D5" s="175">
        <v>4</v>
      </c>
      <c r="E5" s="175">
        <v>5</v>
      </c>
      <c r="F5" s="175" t="s">
        <v>122</v>
      </c>
      <c r="G5" s="166">
        <v>7</v>
      </c>
      <c r="H5" s="175" t="s">
        <v>123</v>
      </c>
      <c r="I5" s="175">
        <v>9</v>
      </c>
    </row>
    <row r="6" spans="1:9" ht="17.25" thickBot="1">
      <c r="A6" s="53">
        <v>1</v>
      </c>
      <c r="B6" s="69" t="s">
        <v>509</v>
      </c>
      <c r="C6" s="53" t="s">
        <v>125</v>
      </c>
      <c r="D6" s="53">
        <v>70</v>
      </c>
      <c r="E6" s="82"/>
      <c r="F6" s="82">
        <f>D6*E6</f>
        <v>0</v>
      </c>
      <c r="G6" s="292"/>
      <c r="H6" s="82">
        <f>(F6*G6)+F6</f>
        <v>0</v>
      </c>
      <c r="I6" s="70"/>
    </row>
    <row r="7" spans="1:9" ht="17.25" thickBot="1">
      <c r="A7" s="53">
        <v>2</v>
      </c>
      <c r="B7" s="69" t="s">
        <v>501</v>
      </c>
      <c r="C7" s="53" t="s">
        <v>125</v>
      </c>
      <c r="D7" s="53">
        <v>15</v>
      </c>
      <c r="E7" s="82"/>
      <c r="F7" s="82">
        <f aca="true" t="shared" si="0" ref="F7:F61">D7*E7</f>
        <v>0</v>
      </c>
      <c r="G7" s="68"/>
      <c r="H7" s="82">
        <f aca="true" t="shared" si="1" ref="H7:H61">(F7*G7)+F7</f>
        <v>0</v>
      </c>
      <c r="I7" s="70"/>
    </row>
    <row r="8" spans="1:9" ht="17.25" thickBot="1">
      <c r="A8" s="53">
        <v>3</v>
      </c>
      <c r="B8" s="69" t="s">
        <v>510</v>
      </c>
      <c r="C8" s="53" t="s">
        <v>125</v>
      </c>
      <c r="D8" s="53">
        <v>111</v>
      </c>
      <c r="E8" s="82"/>
      <c r="F8" s="82">
        <f t="shared" si="0"/>
        <v>0</v>
      </c>
      <c r="G8" s="68"/>
      <c r="H8" s="82">
        <f t="shared" si="1"/>
        <v>0</v>
      </c>
      <c r="I8" s="70"/>
    </row>
    <row r="9" spans="1:9" ht="17.25" thickBot="1">
      <c r="A9" s="53">
        <v>4</v>
      </c>
      <c r="B9" s="69" t="s">
        <v>511</v>
      </c>
      <c r="C9" s="53" t="s">
        <v>155</v>
      </c>
      <c r="D9" s="53">
        <v>131</v>
      </c>
      <c r="E9" s="82"/>
      <c r="F9" s="82">
        <f t="shared" si="0"/>
        <v>0</v>
      </c>
      <c r="G9" s="68"/>
      <c r="H9" s="82">
        <f t="shared" si="1"/>
        <v>0</v>
      </c>
      <c r="I9" s="70"/>
    </row>
    <row r="10" spans="1:9" ht="17.25" thickBot="1">
      <c r="A10" s="53">
        <v>5</v>
      </c>
      <c r="B10" s="69" t="s">
        <v>512</v>
      </c>
      <c r="C10" s="53" t="s">
        <v>125</v>
      </c>
      <c r="D10" s="53">
        <v>468</v>
      </c>
      <c r="E10" s="82"/>
      <c r="F10" s="82">
        <f t="shared" si="0"/>
        <v>0</v>
      </c>
      <c r="G10" s="68"/>
      <c r="H10" s="82">
        <f t="shared" si="1"/>
        <v>0</v>
      </c>
      <c r="I10" s="70"/>
    </row>
    <row r="11" spans="1:9" ht="17.25" thickBot="1">
      <c r="A11" s="53">
        <v>7</v>
      </c>
      <c r="B11" s="69" t="s">
        <v>1154</v>
      </c>
      <c r="C11" s="53" t="s">
        <v>125</v>
      </c>
      <c r="D11" s="53">
        <v>40</v>
      </c>
      <c r="E11" s="82"/>
      <c r="F11" s="82">
        <f t="shared" si="0"/>
        <v>0</v>
      </c>
      <c r="G11" s="68"/>
      <c r="H11" s="82">
        <f t="shared" si="1"/>
        <v>0</v>
      </c>
      <c r="I11" s="70"/>
    </row>
    <row r="12" spans="1:9" ht="17.25" thickBot="1">
      <c r="A12" s="53">
        <v>8</v>
      </c>
      <c r="B12" s="69" t="s">
        <v>1155</v>
      </c>
      <c r="C12" s="53" t="s">
        <v>125</v>
      </c>
      <c r="D12" s="53">
        <v>30</v>
      </c>
      <c r="E12" s="82"/>
      <c r="F12" s="82">
        <f t="shared" si="0"/>
        <v>0</v>
      </c>
      <c r="G12" s="68"/>
      <c r="H12" s="82">
        <f t="shared" si="1"/>
        <v>0</v>
      </c>
      <c r="I12" s="70"/>
    </row>
    <row r="13" spans="1:9" ht="17.25" thickBot="1">
      <c r="A13" s="53">
        <v>10</v>
      </c>
      <c r="B13" s="69" t="s">
        <v>932</v>
      </c>
      <c r="C13" s="53" t="s">
        <v>125</v>
      </c>
      <c r="D13" s="53">
        <v>320</v>
      </c>
      <c r="E13" s="82"/>
      <c r="F13" s="82">
        <f t="shared" si="0"/>
        <v>0</v>
      </c>
      <c r="G13" s="68"/>
      <c r="H13" s="82">
        <f t="shared" si="1"/>
        <v>0</v>
      </c>
      <c r="I13" s="70"/>
    </row>
    <row r="14" spans="1:9" ht="17.25" thickBot="1">
      <c r="A14" s="53">
        <v>11</v>
      </c>
      <c r="B14" s="69" t="s">
        <v>522</v>
      </c>
      <c r="C14" s="53" t="s">
        <v>125</v>
      </c>
      <c r="D14" s="53">
        <v>8</v>
      </c>
      <c r="E14" s="82"/>
      <c r="F14" s="82">
        <f t="shared" si="0"/>
        <v>0</v>
      </c>
      <c r="G14" s="68"/>
      <c r="H14" s="82">
        <f t="shared" si="1"/>
        <v>0</v>
      </c>
      <c r="I14" s="70"/>
    </row>
    <row r="15" spans="1:9" ht="17.25" thickBot="1">
      <c r="A15" s="53">
        <v>12</v>
      </c>
      <c r="B15" s="69" t="s">
        <v>523</v>
      </c>
      <c r="C15" s="53" t="s">
        <v>125</v>
      </c>
      <c r="D15" s="53">
        <v>2870</v>
      </c>
      <c r="E15" s="82"/>
      <c r="F15" s="82">
        <f t="shared" si="0"/>
        <v>0</v>
      </c>
      <c r="G15" s="68"/>
      <c r="H15" s="82">
        <f t="shared" si="1"/>
        <v>0</v>
      </c>
      <c r="I15" s="70"/>
    </row>
    <row r="16" spans="1:9" ht="17.25" thickBot="1">
      <c r="A16" s="53">
        <v>13</v>
      </c>
      <c r="B16" s="69" t="s">
        <v>615</v>
      </c>
      <c r="C16" s="53" t="s">
        <v>125</v>
      </c>
      <c r="D16" s="53">
        <v>65</v>
      </c>
      <c r="E16" s="82"/>
      <c r="F16" s="82">
        <f t="shared" si="0"/>
        <v>0</v>
      </c>
      <c r="G16" s="68"/>
      <c r="H16" s="82">
        <f t="shared" si="1"/>
        <v>0</v>
      </c>
      <c r="I16" s="70"/>
    </row>
    <row r="17" spans="1:9" ht="17.25" thickBot="1">
      <c r="A17" s="53">
        <v>14</v>
      </c>
      <c r="B17" s="69" t="s">
        <v>524</v>
      </c>
      <c r="C17" s="53" t="s">
        <v>125</v>
      </c>
      <c r="D17" s="53">
        <v>350</v>
      </c>
      <c r="E17" s="82"/>
      <c r="F17" s="82">
        <f t="shared" si="0"/>
        <v>0</v>
      </c>
      <c r="G17" s="68"/>
      <c r="H17" s="82">
        <f t="shared" si="1"/>
        <v>0</v>
      </c>
      <c r="I17" s="70"/>
    </row>
    <row r="18" spans="1:9" ht="17.25" thickBot="1">
      <c r="A18" s="53">
        <v>15</v>
      </c>
      <c r="B18" s="69" t="s">
        <v>1156</v>
      </c>
      <c r="C18" s="53" t="s">
        <v>125</v>
      </c>
      <c r="D18" s="53">
        <v>76</v>
      </c>
      <c r="E18" s="82"/>
      <c r="F18" s="82">
        <f t="shared" si="0"/>
        <v>0</v>
      </c>
      <c r="G18" s="68"/>
      <c r="H18" s="82">
        <f t="shared" si="1"/>
        <v>0</v>
      </c>
      <c r="I18" s="70"/>
    </row>
    <row r="19" spans="1:9" ht="17.25" thickBot="1">
      <c r="A19" s="53">
        <v>16</v>
      </c>
      <c r="B19" s="69" t="s">
        <v>525</v>
      </c>
      <c r="C19" s="53" t="s">
        <v>125</v>
      </c>
      <c r="D19" s="53">
        <v>64</v>
      </c>
      <c r="E19" s="82"/>
      <c r="F19" s="82">
        <f t="shared" si="0"/>
        <v>0</v>
      </c>
      <c r="G19" s="68"/>
      <c r="H19" s="82">
        <f t="shared" si="1"/>
        <v>0</v>
      </c>
      <c r="I19" s="70"/>
    </row>
    <row r="20" spans="1:9" ht="17.25" thickBot="1">
      <c r="A20" s="53">
        <v>17</v>
      </c>
      <c r="B20" s="69" t="s">
        <v>1095</v>
      </c>
      <c r="C20" s="53" t="s">
        <v>125</v>
      </c>
      <c r="D20" s="53">
        <v>50</v>
      </c>
      <c r="E20" s="82"/>
      <c r="F20" s="82">
        <f t="shared" si="0"/>
        <v>0</v>
      </c>
      <c r="G20" s="68"/>
      <c r="H20" s="82">
        <f t="shared" si="1"/>
        <v>0</v>
      </c>
      <c r="I20" s="70"/>
    </row>
    <row r="21" spans="1:9" ht="17.25" thickBot="1">
      <c r="A21" s="53">
        <v>18</v>
      </c>
      <c r="B21" s="69" t="s">
        <v>1279</v>
      </c>
      <c r="C21" s="53" t="s">
        <v>155</v>
      </c>
      <c r="D21" s="53">
        <v>20</v>
      </c>
      <c r="E21" s="82"/>
      <c r="F21" s="82">
        <f t="shared" si="0"/>
        <v>0</v>
      </c>
      <c r="G21" s="68"/>
      <c r="H21" s="82">
        <f t="shared" si="1"/>
        <v>0</v>
      </c>
      <c r="I21" s="70"/>
    </row>
    <row r="22" spans="1:9" ht="17.25" thickBot="1">
      <c r="A22" s="53">
        <v>19</v>
      </c>
      <c r="B22" s="69" t="s">
        <v>616</v>
      </c>
      <c r="C22" s="53" t="s">
        <v>125</v>
      </c>
      <c r="D22" s="53">
        <v>865</v>
      </c>
      <c r="E22" s="82"/>
      <c r="F22" s="82">
        <f t="shared" si="0"/>
        <v>0</v>
      </c>
      <c r="G22" s="68"/>
      <c r="H22" s="82">
        <f t="shared" si="1"/>
        <v>0</v>
      </c>
      <c r="I22" s="70"/>
    </row>
    <row r="23" spans="1:9" ht="17.25" thickBot="1">
      <c r="A23" s="53">
        <v>20</v>
      </c>
      <c r="B23" s="69" t="s">
        <v>617</v>
      </c>
      <c r="C23" s="53" t="s">
        <v>125</v>
      </c>
      <c r="D23" s="53">
        <v>395</v>
      </c>
      <c r="E23" s="82"/>
      <c r="F23" s="82">
        <f t="shared" si="0"/>
        <v>0</v>
      </c>
      <c r="G23" s="68"/>
      <c r="H23" s="82">
        <f t="shared" si="1"/>
        <v>0</v>
      </c>
      <c r="I23" s="70"/>
    </row>
    <row r="24" spans="1:9" ht="17.25" thickBot="1">
      <c r="A24" s="53">
        <v>21</v>
      </c>
      <c r="B24" s="69" t="s">
        <v>527</v>
      </c>
      <c r="C24" s="53" t="s">
        <v>125</v>
      </c>
      <c r="D24" s="53">
        <v>4</v>
      </c>
      <c r="E24" s="82"/>
      <c r="F24" s="82">
        <f t="shared" si="0"/>
        <v>0</v>
      </c>
      <c r="G24" s="68"/>
      <c r="H24" s="82">
        <f t="shared" si="1"/>
        <v>0</v>
      </c>
      <c r="I24" s="70"/>
    </row>
    <row r="25" spans="1:9" ht="17.25" thickBot="1">
      <c r="A25" s="53">
        <v>22</v>
      </c>
      <c r="B25" s="69" t="s">
        <v>528</v>
      </c>
      <c r="C25" s="53" t="s">
        <v>155</v>
      </c>
      <c r="D25" s="53">
        <v>30</v>
      </c>
      <c r="E25" s="82"/>
      <c r="F25" s="82">
        <f t="shared" si="0"/>
        <v>0</v>
      </c>
      <c r="G25" s="68"/>
      <c r="H25" s="82">
        <f t="shared" si="1"/>
        <v>0</v>
      </c>
      <c r="I25" s="70"/>
    </row>
    <row r="26" spans="1:9" ht="17.25" thickBot="1">
      <c r="A26" s="53">
        <v>23</v>
      </c>
      <c r="B26" s="69" t="s">
        <v>529</v>
      </c>
      <c r="C26" s="53" t="s">
        <v>155</v>
      </c>
      <c r="D26" s="53">
        <v>611</v>
      </c>
      <c r="E26" s="82"/>
      <c r="F26" s="82">
        <f t="shared" si="0"/>
        <v>0</v>
      </c>
      <c r="G26" s="68"/>
      <c r="H26" s="82">
        <f t="shared" si="1"/>
        <v>0</v>
      </c>
      <c r="I26" s="70"/>
    </row>
    <row r="27" spans="1:9" ht="17.25" thickBot="1">
      <c r="A27" s="53">
        <v>24</v>
      </c>
      <c r="B27" s="248" t="s">
        <v>1280</v>
      </c>
      <c r="C27" s="53" t="s">
        <v>125</v>
      </c>
      <c r="D27" s="53">
        <v>5</v>
      </c>
      <c r="E27" s="82"/>
      <c r="F27" s="82">
        <f t="shared" si="0"/>
        <v>0</v>
      </c>
      <c r="G27" s="68"/>
      <c r="H27" s="82">
        <f t="shared" si="1"/>
        <v>0</v>
      </c>
      <c r="I27" s="308"/>
    </row>
    <row r="28" spans="1:9" ht="17.25" thickBot="1">
      <c r="A28" s="53">
        <v>25</v>
      </c>
      <c r="B28" s="66" t="s">
        <v>297</v>
      </c>
      <c r="C28" s="53" t="s">
        <v>125</v>
      </c>
      <c r="D28" s="53">
        <v>6</v>
      </c>
      <c r="E28" s="82"/>
      <c r="F28" s="82">
        <f t="shared" si="0"/>
        <v>0</v>
      </c>
      <c r="G28" s="68"/>
      <c r="H28" s="82">
        <f t="shared" si="1"/>
        <v>0</v>
      </c>
      <c r="I28" s="70"/>
    </row>
    <row r="29" spans="1:9" ht="17.25" thickBot="1">
      <c r="A29" s="53">
        <v>26</v>
      </c>
      <c r="B29" s="66" t="s">
        <v>299</v>
      </c>
      <c r="C29" s="53" t="s">
        <v>125</v>
      </c>
      <c r="D29" s="53">
        <v>60</v>
      </c>
      <c r="E29" s="82"/>
      <c r="F29" s="82">
        <f t="shared" si="0"/>
        <v>0</v>
      </c>
      <c r="G29" s="68"/>
      <c r="H29" s="82">
        <f t="shared" si="1"/>
        <v>0</v>
      </c>
      <c r="I29" s="70"/>
    </row>
    <row r="30" spans="1:9" ht="17.25" thickBot="1">
      <c r="A30" s="53">
        <v>27</v>
      </c>
      <c r="B30" s="66" t="s">
        <v>298</v>
      </c>
      <c r="C30" s="53" t="s">
        <v>125</v>
      </c>
      <c r="D30" s="53">
        <v>70</v>
      </c>
      <c r="E30" s="82"/>
      <c r="F30" s="82">
        <f t="shared" si="0"/>
        <v>0</v>
      </c>
      <c r="G30" s="68"/>
      <c r="H30" s="82">
        <f t="shared" si="1"/>
        <v>0</v>
      </c>
      <c r="I30" s="70"/>
    </row>
    <row r="31" spans="1:9" ht="17.25" thickBot="1">
      <c r="A31" s="53">
        <v>28</v>
      </c>
      <c r="B31" s="66" t="s">
        <v>784</v>
      </c>
      <c r="C31" s="53" t="s">
        <v>125</v>
      </c>
      <c r="D31" s="53">
        <v>40</v>
      </c>
      <c r="E31" s="82"/>
      <c r="F31" s="82">
        <f t="shared" si="0"/>
        <v>0</v>
      </c>
      <c r="G31" s="68"/>
      <c r="H31" s="82">
        <f t="shared" si="1"/>
        <v>0</v>
      </c>
      <c r="I31" s="70"/>
    </row>
    <row r="32" spans="1:9" ht="17.25" thickBot="1">
      <c r="A32" s="53">
        <v>29</v>
      </c>
      <c r="B32" s="66" t="s">
        <v>785</v>
      </c>
      <c r="C32" s="53" t="s">
        <v>125</v>
      </c>
      <c r="D32" s="53">
        <v>100</v>
      </c>
      <c r="E32" s="82"/>
      <c r="F32" s="82">
        <f t="shared" si="0"/>
        <v>0</v>
      </c>
      <c r="G32" s="68"/>
      <c r="H32" s="82">
        <f t="shared" si="1"/>
        <v>0</v>
      </c>
      <c r="I32" s="70"/>
    </row>
    <row r="33" spans="1:9" ht="17.25" thickBot="1">
      <c r="A33" s="53">
        <v>30</v>
      </c>
      <c r="B33" s="66" t="s">
        <v>1276</v>
      </c>
      <c r="C33" s="53" t="s">
        <v>125</v>
      </c>
      <c r="D33" s="53">
        <v>600</v>
      </c>
      <c r="E33" s="82"/>
      <c r="F33" s="82">
        <f t="shared" si="0"/>
        <v>0</v>
      </c>
      <c r="G33" s="68"/>
      <c r="H33" s="82">
        <f t="shared" si="1"/>
        <v>0</v>
      </c>
      <c r="I33" s="70"/>
    </row>
    <row r="34" spans="1:9" ht="17.25" thickBot="1">
      <c r="A34" s="53">
        <v>31</v>
      </c>
      <c r="B34" s="66" t="s">
        <v>1277</v>
      </c>
      <c r="C34" s="53" t="s">
        <v>125</v>
      </c>
      <c r="D34" s="53">
        <v>2600</v>
      </c>
      <c r="E34" s="82"/>
      <c r="F34" s="82">
        <f t="shared" si="0"/>
        <v>0</v>
      </c>
      <c r="G34" s="68"/>
      <c r="H34" s="82">
        <f t="shared" si="1"/>
        <v>0</v>
      </c>
      <c r="I34" s="70"/>
    </row>
    <row r="35" spans="1:9" ht="17.25" thickBot="1">
      <c r="A35" s="53">
        <v>32</v>
      </c>
      <c r="B35" s="66" t="s">
        <v>1278</v>
      </c>
      <c r="C35" s="53" t="s">
        <v>125</v>
      </c>
      <c r="D35" s="53">
        <v>600</v>
      </c>
      <c r="E35" s="82"/>
      <c r="F35" s="82">
        <f t="shared" si="0"/>
        <v>0</v>
      </c>
      <c r="G35" s="68"/>
      <c r="H35" s="82">
        <f t="shared" si="1"/>
        <v>0</v>
      </c>
      <c r="I35" s="70"/>
    </row>
    <row r="36" spans="1:9" ht="17.25" thickBot="1">
      <c r="A36" s="53">
        <v>33</v>
      </c>
      <c r="B36" s="66" t="s">
        <v>614</v>
      </c>
      <c r="C36" s="53" t="s">
        <v>125</v>
      </c>
      <c r="D36" s="53">
        <v>150</v>
      </c>
      <c r="E36" s="82"/>
      <c r="F36" s="82">
        <f t="shared" si="0"/>
        <v>0</v>
      </c>
      <c r="G36" s="68"/>
      <c r="H36" s="82">
        <f t="shared" si="1"/>
        <v>0</v>
      </c>
      <c r="I36" s="70"/>
    </row>
    <row r="37" spans="1:9" ht="17.25" thickBot="1">
      <c r="A37" s="53">
        <v>34</v>
      </c>
      <c r="B37" s="66" t="s">
        <v>98</v>
      </c>
      <c r="C37" s="53" t="s">
        <v>125</v>
      </c>
      <c r="D37" s="53">
        <v>100</v>
      </c>
      <c r="E37" s="82"/>
      <c r="F37" s="82">
        <f t="shared" si="0"/>
        <v>0</v>
      </c>
      <c r="G37" s="68"/>
      <c r="H37" s="82">
        <f t="shared" si="1"/>
        <v>0</v>
      </c>
      <c r="I37" s="70"/>
    </row>
    <row r="38" spans="1:9" ht="17.25" thickBot="1">
      <c r="A38" s="53">
        <v>35</v>
      </c>
      <c r="B38" s="66" t="s">
        <v>933</v>
      </c>
      <c r="C38" s="53" t="s">
        <v>125</v>
      </c>
      <c r="D38" s="53">
        <v>1100</v>
      </c>
      <c r="E38" s="82"/>
      <c r="F38" s="82">
        <f t="shared" si="0"/>
        <v>0</v>
      </c>
      <c r="G38" s="68"/>
      <c r="H38" s="82">
        <f t="shared" si="1"/>
        <v>0</v>
      </c>
      <c r="I38" s="70"/>
    </row>
    <row r="39" spans="1:9" ht="17.25" thickBot="1">
      <c r="A39" s="53">
        <v>36</v>
      </c>
      <c r="B39" s="66" t="s">
        <v>934</v>
      </c>
      <c r="C39" s="53" t="s">
        <v>125</v>
      </c>
      <c r="D39" s="53">
        <v>130</v>
      </c>
      <c r="E39" s="82"/>
      <c r="F39" s="82">
        <f t="shared" si="0"/>
        <v>0</v>
      </c>
      <c r="G39" s="68"/>
      <c r="H39" s="82">
        <f t="shared" si="1"/>
        <v>0</v>
      </c>
      <c r="I39" s="70"/>
    </row>
    <row r="40" spans="1:9" ht="17.25" thickBot="1">
      <c r="A40" s="203">
        <v>37</v>
      </c>
      <c r="B40" s="248" t="s">
        <v>1096</v>
      </c>
      <c r="C40" s="203" t="s">
        <v>125</v>
      </c>
      <c r="D40" s="203">
        <v>20</v>
      </c>
      <c r="E40" s="249"/>
      <c r="F40" s="82">
        <f t="shared" si="0"/>
        <v>0</v>
      </c>
      <c r="G40" s="68"/>
      <c r="H40" s="82">
        <f t="shared" si="1"/>
        <v>0</v>
      </c>
      <c r="I40" s="70"/>
    </row>
    <row r="41" spans="1:9" ht="17.25" thickBot="1">
      <c r="A41" s="203">
        <v>38</v>
      </c>
      <c r="B41" s="248" t="s">
        <v>1097</v>
      </c>
      <c r="C41" s="203" t="s">
        <v>125</v>
      </c>
      <c r="D41" s="203">
        <v>20</v>
      </c>
      <c r="E41" s="249"/>
      <c r="F41" s="82">
        <f t="shared" si="0"/>
        <v>0</v>
      </c>
      <c r="G41" s="68"/>
      <c r="H41" s="82">
        <f t="shared" si="1"/>
        <v>0</v>
      </c>
      <c r="I41" s="70"/>
    </row>
    <row r="42" spans="1:9" ht="17.25" thickBot="1">
      <c r="A42" s="203">
        <v>39</v>
      </c>
      <c r="B42" s="248" t="s">
        <v>1098</v>
      </c>
      <c r="C42" s="203" t="s">
        <v>125</v>
      </c>
      <c r="D42" s="203">
        <v>20</v>
      </c>
      <c r="E42" s="249"/>
      <c r="F42" s="82">
        <f t="shared" si="0"/>
        <v>0</v>
      </c>
      <c r="G42" s="68"/>
      <c r="H42" s="82">
        <f t="shared" si="1"/>
        <v>0</v>
      </c>
      <c r="I42" s="70"/>
    </row>
    <row r="43" spans="1:9" ht="17.25" thickBot="1">
      <c r="A43" s="203">
        <v>40</v>
      </c>
      <c r="B43" s="248" t="s">
        <v>1099</v>
      </c>
      <c r="C43" s="203" t="s">
        <v>125</v>
      </c>
      <c r="D43" s="203">
        <v>20</v>
      </c>
      <c r="E43" s="249"/>
      <c r="F43" s="82">
        <f t="shared" si="0"/>
        <v>0</v>
      </c>
      <c r="G43" s="68"/>
      <c r="H43" s="82">
        <f t="shared" si="1"/>
        <v>0</v>
      </c>
      <c r="I43" s="70"/>
    </row>
    <row r="44" spans="1:9" ht="17.25" thickBot="1">
      <c r="A44" s="203">
        <v>41</v>
      </c>
      <c r="B44" s="248" t="s">
        <v>1100</v>
      </c>
      <c r="C44" s="203" t="s">
        <v>125</v>
      </c>
      <c r="D44" s="203">
        <v>20</v>
      </c>
      <c r="E44" s="249"/>
      <c r="F44" s="82">
        <f t="shared" si="0"/>
        <v>0</v>
      </c>
      <c r="G44" s="68"/>
      <c r="H44" s="82">
        <f t="shared" si="1"/>
        <v>0</v>
      </c>
      <c r="I44" s="70"/>
    </row>
    <row r="45" spans="1:9" ht="17.25" thickBot="1">
      <c r="A45" s="203">
        <v>42</v>
      </c>
      <c r="B45" s="248" t="s">
        <v>1101</v>
      </c>
      <c r="C45" s="203" t="s">
        <v>125</v>
      </c>
      <c r="D45" s="203">
        <v>20</v>
      </c>
      <c r="E45" s="249"/>
      <c r="F45" s="82">
        <f t="shared" si="0"/>
        <v>0</v>
      </c>
      <c r="G45" s="68"/>
      <c r="H45" s="82">
        <f t="shared" si="1"/>
        <v>0</v>
      </c>
      <c r="I45" s="70"/>
    </row>
    <row r="46" spans="1:9" ht="17.25" thickBot="1">
      <c r="A46" s="203">
        <v>43</v>
      </c>
      <c r="B46" s="248" t="s">
        <v>1102</v>
      </c>
      <c r="C46" s="203" t="s">
        <v>125</v>
      </c>
      <c r="D46" s="203">
        <v>50</v>
      </c>
      <c r="E46" s="249"/>
      <c r="F46" s="82">
        <f t="shared" si="0"/>
        <v>0</v>
      </c>
      <c r="G46" s="68"/>
      <c r="H46" s="82">
        <f t="shared" si="1"/>
        <v>0</v>
      </c>
      <c r="I46" s="70"/>
    </row>
    <row r="47" spans="1:9" ht="17.25" thickBot="1">
      <c r="A47" s="203">
        <v>44</v>
      </c>
      <c r="B47" s="248" t="s">
        <v>1103</v>
      </c>
      <c r="C47" s="203" t="s">
        <v>125</v>
      </c>
      <c r="D47" s="203">
        <v>20</v>
      </c>
      <c r="E47" s="249"/>
      <c r="F47" s="82">
        <f t="shared" si="0"/>
        <v>0</v>
      </c>
      <c r="G47" s="68"/>
      <c r="H47" s="82">
        <f t="shared" si="1"/>
        <v>0</v>
      </c>
      <c r="I47" s="70"/>
    </row>
    <row r="48" spans="1:9" ht="17.25" thickBot="1">
      <c r="A48" s="203">
        <v>45</v>
      </c>
      <c r="B48" s="248" t="s">
        <v>1104</v>
      </c>
      <c r="C48" s="203" t="s">
        <v>125</v>
      </c>
      <c r="D48" s="203">
        <v>200</v>
      </c>
      <c r="E48" s="249"/>
      <c r="F48" s="82">
        <f t="shared" si="0"/>
        <v>0</v>
      </c>
      <c r="G48" s="68"/>
      <c r="H48" s="82">
        <f t="shared" si="1"/>
        <v>0</v>
      </c>
      <c r="I48" s="70"/>
    </row>
    <row r="49" spans="1:9" ht="17.25" thickBot="1">
      <c r="A49" s="203">
        <v>46</v>
      </c>
      <c r="B49" s="248" t="s">
        <v>1105</v>
      </c>
      <c r="C49" s="203" t="s">
        <v>125</v>
      </c>
      <c r="D49" s="203">
        <v>10</v>
      </c>
      <c r="E49" s="249"/>
      <c r="F49" s="82">
        <f t="shared" si="0"/>
        <v>0</v>
      </c>
      <c r="G49" s="68"/>
      <c r="H49" s="82">
        <f t="shared" si="1"/>
        <v>0</v>
      </c>
      <c r="I49" s="70"/>
    </row>
    <row r="50" spans="1:9" ht="17.25" thickBot="1">
      <c r="A50" s="203">
        <v>47</v>
      </c>
      <c r="B50" s="248" t="s">
        <v>1106</v>
      </c>
      <c r="C50" s="203" t="s">
        <v>125</v>
      </c>
      <c r="D50" s="203">
        <v>10</v>
      </c>
      <c r="E50" s="249"/>
      <c r="F50" s="82">
        <f t="shared" si="0"/>
        <v>0</v>
      </c>
      <c r="G50" s="68"/>
      <c r="H50" s="82">
        <f t="shared" si="1"/>
        <v>0</v>
      </c>
      <c r="I50" s="70"/>
    </row>
    <row r="51" spans="1:9" ht="17.25" thickBot="1">
      <c r="A51" s="203">
        <v>48</v>
      </c>
      <c r="B51" s="248" t="s">
        <v>1107</v>
      </c>
      <c r="C51" s="203" t="s">
        <v>125</v>
      </c>
      <c r="D51" s="203">
        <v>20</v>
      </c>
      <c r="E51" s="249"/>
      <c r="F51" s="82">
        <f t="shared" si="0"/>
        <v>0</v>
      </c>
      <c r="G51" s="68"/>
      <c r="H51" s="82">
        <f t="shared" si="1"/>
        <v>0</v>
      </c>
      <c r="I51" s="70"/>
    </row>
    <row r="52" spans="1:9" ht="17.25" thickBot="1">
      <c r="A52" s="203">
        <v>49</v>
      </c>
      <c r="B52" s="248" t="s">
        <v>1108</v>
      </c>
      <c r="C52" s="203" t="s">
        <v>125</v>
      </c>
      <c r="D52" s="203">
        <v>20</v>
      </c>
      <c r="E52" s="249"/>
      <c r="F52" s="82">
        <f t="shared" si="0"/>
        <v>0</v>
      </c>
      <c r="G52" s="68"/>
      <c r="H52" s="82">
        <f t="shared" si="1"/>
        <v>0</v>
      </c>
      <c r="I52" s="70"/>
    </row>
    <row r="53" spans="1:9" ht="17.25" thickBot="1">
      <c r="A53" s="203">
        <v>50</v>
      </c>
      <c r="B53" s="248" t="s">
        <v>1109</v>
      </c>
      <c r="C53" s="203" t="s">
        <v>125</v>
      </c>
      <c r="D53" s="203">
        <v>20</v>
      </c>
      <c r="E53" s="249"/>
      <c r="F53" s="82">
        <f t="shared" si="0"/>
        <v>0</v>
      </c>
      <c r="G53" s="68"/>
      <c r="H53" s="82">
        <f t="shared" si="1"/>
        <v>0</v>
      </c>
      <c r="I53" s="70"/>
    </row>
    <row r="54" spans="1:9" ht="17.25" thickBot="1">
      <c r="A54" s="203">
        <v>51</v>
      </c>
      <c r="B54" s="248" t="s">
        <v>1152</v>
      </c>
      <c r="C54" s="203" t="s">
        <v>125</v>
      </c>
      <c r="D54" s="203">
        <v>60</v>
      </c>
      <c r="E54" s="249"/>
      <c r="F54" s="82">
        <f t="shared" si="0"/>
        <v>0</v>
      </c>
      <c r="G54" s="68"/>
      <c r="H54" s="82">
        <f t="shared" si="1"/>
        <v>0</v>
      </c>
      <c r="I54" s="70"/>
    </row>
    <row r="55" spans="1:9" ht="17.25" thickBot="1">
      <c r="A55" s="203">
        <v>52</v>
      </c>
      <c r="B55" s="248" t="s">
        <v>1153</v>
      </c>
      <c r="C55" s="203" t="s">
        <v>125</v>
      </c>
      <c r="D55" s="203">
        <v>100</v>
      </c>
      <c r="E55" s="249"/>
      <c r="F55" s="82">
        <f t="shared" si="0"/>
        <v>0</v>
      </c>
      <c r="G55" s="68"/>
      <c r="H55" s="82">
        <f t="shared" si="1"/>
        <v>0</v>
      </c>
      <c r="I55" s="70"/>
    </row>
    <row r="56" spans="1:9" ht="17.25" thickBot="1">
      <c r="A56" s="203">
        <v>53</v>
      </c>
      <c r="B56" s="480" t="s">
        <v>1460</v>
      </c>
      <c r="C56" s="203" t="s">
        <v>125</v>
      </c>
      <c r="D56" s="203">
        <v>100</v>
      </c>
      <c r="E56" s="249"/>
      <c r="F56" s="82">
        <f t="shared" si="0"/>
        <v>0</v>
      </c>
      <c r="G56" s="68"/>
      <c r="H56" s="82">
        <f t="shared" si="1"/>
        <v>0</v>
      </c>
      <c r="I56" s="70"/>
    </row>
    <row r="57" spans="1:9" ht="17.25" thickBot="1">
      <c r="A57" s="399">
        <v>54</v>
      </c>
      <c r="B57" s="481" t="s">
        <v>1461</v>
      </c>
      <c r="C57" s="400" t="s">
        <v>125</v>
      </c>
      <c r="D57" s="203">
        <v>100</v>
      </c>
      <c r="E57" s="249"/>
      <c r="F57" s="82">
        <f t="shared" si="0"/>
        <v>0</v>
      </c>
      <c r="G57" s="68"/>
      <c r="H57" s="82">
        <f t="shared" si="1"/>
        <v>0</v>
      </c>
      <c r="I57" s="70"/>
    </row>
    <row r="58" spans="1:9" ht="17.25" thickBot="1">
      <c r="A58" s="203">
        <v>55</v>
      </c>
      <c r="B58" s="482" t="s">
        <v>1406</v>
      </c>
      <c r="C58" s="203" t="s">
        <v>125</v>
      </c>
      <c r="D58" s="203">
        <v>20</v>
      </c>
      <c r="E58" s="249"/>
      <c r="F58" s="82">
        <f t="shared" si="0"/>
        <v>0</v>
      </c>
      <c r="G58" s="68"/>
      <c r="H58" s="82">
        <f t="shared" si="1"/>
        <v>0</v>
      </c>
      <c r="I58" s="70"/>
    </row>
    <row r="59" spans="1:9" ht="17.25" thickBot="1">
      <c r="A59" s="203">
        <v>56</v>
      </c>
      <c r="B59" s="480" t="s">
        <v>1462</v>
      </c>
      <c r="C59" s="203" t="s">
        <v>125</v>
      </c>
      <c r="D59" s="203">
        <v>100</v>
      </c>
      <c r="E59" s="249"/>
      <c r="F59" s="82">
        <f t="shared" si="0"/>
        <v>0</v>
      </c>
      <c r="G59" s="68"/>
      <c r="H59" s="82">
        <f t="shared" si="1"/>
        <v>0</v>
      </c>
      <c r="I59" s="70"/>
    </row>
    <row r="60" spans="1:9" ht="17.25" thickBot="1">
      <c r="A60" s="203">
        <v>53</v>
      </c>
      <c r="B60" s="248" t="s">
        <v>1297</v>
      </c>
      <c r="C60" s="203" t="s">
        <v>125</v>
      </c>
      <c r="D60" s="203">
        <v>10</v>
      </c>
      <c r="E60" s="249"/>
      <c r="F60" s="82">
        <f t="shared" si="0"/>
        <v>0</v>
      </c>
      <c r="G60" s="68"/>
      <c r="H60" s="82">
        <f t="shared" si="1"/>
        <v>0</v>
      </c>
      <c r="I60" s="70"/>
    </row>
    <row r="61" spans="1:9" ht="17.25" thickBot="1">
      <c r="A61" s="203">
        <v>54</v>
      </c>
      <c r="B61" s="248" t="s">
        <v>1296</v>
      </c>
      <c r="C61" s="203" t="s">
        <v>125</v>
      </c>
      <c r="D61" s="203">
        <v>30</v>
      </c>
      <c r="E61" s="249"/>
      <c r="F61" s="249">
        <f t="shared" si="0"/>
        <v>0</v>
      </c>
      <c r="G61" s="206"/>
      <c r="H61" s="249">
        <f t="shared" si="1"/>
        <v>0</v>
      </c>
      <c r="I61" s="411"/>
    </row>
    <row r="62" spans="1:9" ht="17.25" thickBot="1">
      <c r="A62" s="615" t="s">
        <v>1177</v>
      </c>
      <c r="B62" s="616"/>
      <c r="C62" s="616"/>
      <c r="D62" s="616"/>
      <c r="E62" s="617"/>
      <c r="F62" s="395">
        <f>SUM(F6:F61)</f>
        <v>0</v>
      </c>
      <c r="G62" s="396" t="s">
        <v>462</v>
      </c>
      <c r="H62" s="618">
        <f>SUM(H6:H61)</f>
        <v>0</v>
      </c>
      <c r="I62" s="512"/>
    </row>
    <row r="63" spans="1:9" ht="16.5">
      <c r="A63" s="165"/>
      <c r="B63" s="165"/>
      <c r="C63" s="165"/>
      <c r="D63" s="165"/>
      <c r="E63" s="165"/>
      <c r="F63" s="165"/>
      <c r="G63" s="165"/>
      <c r="H63" s="165"/>
      <c r="I63" s="165"/>
    </row>
    <row r="64" spans="1:8" ht="16.5">
      <c r="A64" s="538" t="s">
        <v>733</v>
      </c>
      <c r="B64" s="538"/>
      <c r="C64" s="538"/>
      <c r="D64" s="538"/>
      <c r="E64" s="538"/>
      <c r="F64" s="538"/>
      <c r="G64" s="538"/>
      <c r="H64" s="538"/>
    </row>
    <row r="65" spans="1:9" ht="16.5">
      <c r="A65" s="538" t="s">
        <v>734</v>
      </c>
      <c r="B65" s="538"/>
      <c r="C65" s="538"/>
      <c r="D65" s="538"/>
      <c r="E65" s="538"/>
      <c r="F65" s="538"/>
      <c r="G65" s="538"/>
      <c r="H65" s="538"/>
      <c r="I65" s="8"/>
    </row>
    <row r="66" spans="1:9" ht="15.75" customHeight="1">
      <c r="A66" s="537" t="s">
        <v>735</v>
      </c>
      <c r="B66" s="537"/>
      <c r="C66" s="537"/>
      <c r="D66" s="537"/>
      <c r="E66" s="537"/>
      <c r="F66" s="537"/>
      <c r="G66" s="537"/>
      <c r="H66" s="537"/>
      <c r="I66" s="537"/>
    </row>
    <row r="68" spans="1:8" ht="16.5">
      <c r="A68" s="538" t="s">
        <v>736</v>
      </c>
      <c r="B68" s="538"/>
      <c r="C68" s="538"/>
      <c r="D68" s="538"/>
      <c r="E68" s="538"/>
      <c r="F68" s="538"/>
      <c r="G68" s="538"/>
      <c r="H68" s="538"/>
    </row>
    <row r="69" spans="1:9" ht="51" customHeight="1">
      <c r="A69" s="537" t="s">
        <v>737</v>
      </c>
      <c r="B69" s="538"/>
      <c r="C69" s="538"/>
      <c r="D69" s="538"/>
      <c r="E69" s="538"/>
      <c r="F69" s="538"/>
      <c r="G69" s="538"/>
      <c r="H69" s="538"/>
      <c r="I69" s="538"/>
    </row>
    <row r="70" spans="1:9" ht="16.5">
      <c r="A70" s="538" t="s">
        <v>738</v>
      </c>
      <c r="B70" s="538"/>
      <c r="C70" s="538"/>
      <c r="D70" s="538"/>
      <c r="E70" s="538"/>
      <c r="F70" s="538"/>
      <c r="G70" s="538"/>
      <c r="H70" s="538"/>
      <c r="I70" s="538"/>
    </row>
  </sheetData>
  <sheetProtection/>
  <mergeCells count="8">
    <mergeCell ref="A70:I70"/>
    <mergeCell ref="A62:E62"/>
    <mergeCell ref="H1:I1"/>
    <mergeCell ref="A64:H64"/>
    <mergeCell ref="A65:H65"/>
    <mergeCell ref="A66:I66"/>
    <mergeCell ref="A68:H68"/>
    <mergeCell ref="A69:I6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90" zoomScaleSheetLayoutView="90" zoomScalePageLayoutView="0" workbookViewId="0" topLeftCell="A1">
      <selection activeCell="I25" sqref="I25"/>
    </sheetView>
  </sheetViews>
  <sheetFormatPr defaultColWidth="9.140625" defaultRowHeight="12.75"/>
  <cols>
    <col min="1" max="1" width="5.00390625" style="6" customWidth="1"/>
    <col min="2" max="2" width="45.7109375" style="6" customWidth="1"/>
    <col min="3" max="4" width="9.140625" style="6" customWidth="1"/>
    <col min="5" max="5" width="11.7109375" style="6" customWidth="1"/>
    <col min="6" max="6" width="13.140625" style="6" customWidth="1"/>
    <col min="7" max="7" width="9.140625" style="6" customWidth="1"/>
    <col min="8" max="8" width="12.28125" style="6" customWidth="1"/>
    <col min="9" max="9" width="27.140625" style="6" customWidth="1"/>
    <col min="10" max="16384" width="9.140625" style="6" customWidth="1"/>
  </cols>
  <sheetData>
    <row r="1" spans="1:9" ht="16.5">
      <c r="A1" s="81"/>
      <c r="B1" s="72"/>
      <c r="C1" s="72"/>
      <c r="D1" s="72"/>
      <c r="E1" s="72"/>
      <c r="F1" s="72"/>
      <c r="H1" s="563" t="s">
        <v>1485</v>
      </c>
      <c r="I1" s="563"/>
    </row>
    <row r="2" spans="1:5" s="96" customFormat="1" ht="15.75">
      <c r="A2" s="95" t="s">
        <v>819</v>
      </c>
      <c r="B2" s="119"/>
      <c r="C2" s="119"/>
      <c r="D2" s="121"/>
      <c r="E2" s="121"/>
    </row>
    <row r="3" spans="1:3" ht="17.25" thickBot="1">
      <c r="A3" s="2"/>
      <c r="B3" s="2"/>
      <c r="C3" s="2"/>
    </row>
    <row r="4" spans="1:9" s="41" customFormat="1" ht="39" thickBot="1">
      <c r="A4" s="171" t="s">
        <v>114</v>
      </c>
      <c r="B4" s="174" t="s">
        <v>115</v>
      </c>
      <c r="C4" s="174" t="s">
        <v>116</v>
      </c>
      <c r="D4" s="174" t="s">
        <v>117</v>
      </c>
      <c r="E4" s="174" t="s">
        <v>118</v>
      </c>
      <c r="F4" s="174" t="s">
        <v>119</v>
      </c>
      <c r="G4" s="174" t="s">
        <v>120</v>
      </c>
      <c r="H4" s="175" t="s">
        <v>121</v>
      </c>
      <c r="I4" s="175" t="s">
        <v>759</v>
      </c>
    </row>
    <row r="5" spans="1:9" s="41" customFormat="1" ht="13.5" thickBot="1">
      <c r="A5" s="172">
        <v>1</v>
      </c>
      <c r="B5" s="176">
        <v>2</v>
      </c>
      <c r="C5" s="176">
        <v>3</v>
      </c>
      <c r="D5" s="176">
        <v>4</v>
      </c>
      <c r="E5" s="176">
        <v>5</v>
      </c>
      <c r="F5" s="176" t="s">
        <v>122</v>
      </c>
      <c r="G5" s="172">
        <v>7</v>
      </c>
      <c r="H5" s="177" t="s">
        <v>123</v>
      </c>
      <c r="I5" s="177">
        <v>9</v>
      </c>
    </row>
    <row r="6" spans="1:9" ht="17.25" thickBot="1">
      <c r="A6" s="10">
        <v>1</v>
      </c>
      <c r="B6" s="5" t="s">
        <v>635</v>
      </c>
      <c r="C6" s="4" t="s">
        <v>125</v>
      </c>
      <c r="D6" s="4">
        <v>350</v>
      </c>
      <c r="E6" s="27"/>
      <c r="F6" s="27">
        <f>D6*E6</f>
        <v>0</v>
      </c>
      <c r="G6" s="13"/>
      <c r="H6" s="28">
        <f aca="true" t="shared" si="0" ref="H6:H17">(F6*G6)+F6</f>
        <v>0</v>
      </c>
      <c r="I6" s="70"/>
    </row>
    <row r="7" spans="1:9" ht="17.25" thickBot="1">
      <c r="A7" s="10">
        <v>2</v>
      </c>
      <c r="B7" s="5" t="s">
        <v>1395</v>
      </c>
      <c r="C7" s="4" t="s">
        <v>125</v>
      </c>
      <c r="D7" s="4">
        <v>50</v>
      </c>
      <c r="E7" s="27"/>
      <c r="F7" s="27">
        <f aca="true" t="shared" si="1" ref="F7:F17">D7*E7</f>
        <v>0</v>
      </c>
      <c r="G7" s="13"/>
      <c r="H7" s="28">
        <f t="shared" si="0"/>
        <v>0</v>
      </c>
      <c r="I7" s="70"/>
    </row>
    <row r="8" spans="1:9" ht="17.25" thickBot="1">
      <c r="A8" s="10">
        <v>3</v>
      </c>
      <c r="B8" s="5" t="s">
        <v>1199</v>
      </c>
      <c r="C8" s="4" t="s">
        <v>125</v>
      </c>
      <c r="D8" s="4">
        <v>50</v>
      </c>
      <c r="E8" s="27"/>
      <c r="F8" s="27">
        <f t="shared" si="1"/>
        <v>0</v>
      </c>
      <c r="G8" s="13"/>
      <c r="H8" s="28">
        <f t="shared" si="0"/>
        <v>0</v>
      </c>
      <c r="I8" s="70"/>
    </row>
    <row r="9" spans="1:9" ht="17.25" thickBot="1">
      <c r="A9" s="10">
        <v>4</v>
      </c>
      <c r="B9" s="5" t="s">
        <v>1398</v>
      </c>
      <c r="C9" s="4" t="s">
        <v>125</v>
      </c>
      <c r="D9" s="4">
        <v>240</v>
      </c>
      <c r="E9" s="27"/>
      <c r="F9" s="27">
        <f t="shared" si="1"/>
        <v>0</v>
      </c>
      <c r="G9" s="13"/>
      <c r="H9" s="28">
        <f t="shared" si="0"/>
        <v>0</v>
      </c>
      <c r="I9" s="70"/>
    </row>
    <row r="10" spans="1:9" ht="17.25" thickBot="1">
      <c r="A10" s="10">
        <v>5</v>
      </c>
      <c r="B10" s="37" t="s">
        <v>681</v>
      </c>
      <c r="C10" s="4" t="s">
        <v>125</v>
      </c>
      <c r="D10" s="4">
        <v>30</v>
      </c>
      <c r="E10" s="27"/>
      <c r="F10" s="27">
        <f t="shared" si="1"/>
        <v>0</v>
      </c>
      <c r="G10" s="13"/>
      <c r="H10" s="28">
        <f t="shared" si="0"/>
        <v>0</v>
      </c>
      <c r="I10" s="70"/>
    </row>
    <row r="11" spans="1:9" ht="17.25" thickBot="1">
      <c r="A11" s="10">
        <v>6</v>
      </c>
      <c r="B11" s="5" t="s">
        <v>385</v>
      </c>
      <c r="C11" s="4" t="s">
        <v>125</v>
      </c>
      <c r="D11" s="4">
        <v>80</v>
      </c>
      <c r="E11" s="27"/>
      <c r="F11" s="27">
        <f t="shared" si="1"/>
        <v>0</v>
      </c>
      <c r="G11" s="13"/>
      <c r="H11" s="28">
        <f t="shared" si="0"/>
        <v>0</v>
      </c>
      <c r="I11" s="70"/>
    </row>
    <row r="12" spans="1:9" ht="17.25" thickBot="1">
      <c r="A12" s="10">
        <v>7</v>
      </c>
      <c r="B12" s="37" t="s">
        <v>1402</v>
      </c>
      <c r="C12" s="4" t="s">
        <v>125</v>
      </c>
      <c r="D12" s="4">
        <v>80</v>
      </c>
      <c r="E12" s="27"/>
      <c r="F12" s="27">
        <f t="shared" si="1"/>
        <v>0</v>
      </c>
      <c r="G12" s="13"/>
      <c r="H12" s="28">
        <f t="shared" si="0"/>
        <v>0</v>
      </c>
      <c r="I12" s="70"/>
    </row>
    <row r="13" spans="1:9" ht="17.25" thickBot="1">
      <c r="A13" s="10">
        <v>8</v>
      </c>
      <c r="B13" s="138" t="s">
        <v>1401</v>
      </c>
      <c r="C13" s="4" t="s">
        <v>125</v>
      </c>
      <c r="D13" s="4">
        <v>100</v>
      </c>
      <c r="E13" s="27"/>
      <c r="F13" s="27">
        <f t="shared" si="1"/>
        <v>0</v>
      </c>
      <c r="G13" s="13"/>
      <c r="H13" s="28">
        <f t="shared" si="0"/>
        <v>0</v>
      </c>
      <c r="I13" s="70"/>
    </row>
    <row r="14" spans="1:9" ht="17.25" thickBot="1">
      <c r="A14" s="10">
        <v>9</v>
      </c>
      <c r="B14" s="138" t="s">
        <v>1403</v>
      </c>
      <c r="C14" s="4" t="s">
        <v>125</v>
      </c>
      <c r="D14" s="4">
        <v>60</v>
      </c>
      <c r="E14" s="27"/>
      <c r="F14" s="27">
        <f t="shared" si="1"/>
        <v>0</v>
      </c>
      <c r="G14" s="13"/>
      <c r="H14" s="28">
        <f t="shared" si="0"/>
        <v>0</v>
      </c>
      <c r="I14" s="70"/>
    </row>
    <row r="15" spans="1:9" ht="17.25" thickBot="1">
      <c r="A15" s="10">
        <v>10</v>
      </c>
      <c r="B15" s="5" t="s">
        <v>635</v>
      </c>
      <c r="C15" s="4" t="s">
        <v>125</v>
      </c>
      <c r="D15" s="4">
        <v>350</v>
      </c>
      <c r="E15" s="27"/>
      <c r="F15" s="27">
        <f t="shared" si="1"/>
        <v>0</v>
      </c>
      <c r="G15" s="13"/>
      <c r="H15" s="28">
        <f t="shared" si="0"/>
        <v>0</v>
      </c>
      <c r="I15" s="70"/>
    </row>
    <row r="16" spans="1:9" ht="17.25" thickBot="1">
      <c r="A16" s="10">
        <v>11</v>
      </c>
      <c r="B16" s="5" t="s">
        <v>636</v>
      </c>
      <c r="C16" s="4" t="s">
        <v>125</v>
      </c>
      <c r="D16" s="4">
        <v>400</v>
      </c>
      <c r="E16" s="27"/>
      <c r="F16" s="27">
        <f t="shared" si="1"/>
        <v>0</v>
      </c>
      <c r="G16" s="13"/>
      <c r="H16" s="28">
        <f t="shared" si="0"/>
        <v>0</v>
      </c>
      <c r="I16" s="70"/>
    </row>
    <row r="17" spans="1:9" ht="17.25" thickBot="1">
      <c r="A17" s="185">
        <v>12</v>
      </c>
      <c r="B17" s="186" t="s">
        <v>637</v>
      </c>
      <c r="C17" s="187" t="s">
        <v>125</v>
      </c>
      <c r="D17" s="187">
        <v>25</v>
      </c>
      <c r="E17" s="188"/>
      <c r="F17" s="27">
        <f t="shared" si="1"/>
        <v>0</v>
      </c>
      <c r="G17" s="189"/>
      <c r="H17" s="28">
        <f t="shared" si="0"/>
        <v>0</v>
      </c>
      <c r="I17" s="70"/>
    </row>
    <row r="18" spans="1:8" ht="17.25" thickBot="1">
      <c r="A18" s="567" t="s">
        <v>1415</v>
      </c>
      <c r="B18" s="568"/>
      <c r="C18" s="568"/>
      <c r="D18" s="568"/>
      <c r="E18" s="569"/>
      <c r="F18" s="190">
        <f>SUM(F6:F17)</f>
        <v>0</v>
      </c>
      <c r="G18" s="191" t="s">
        <v>462</v>
      </c>
      <c r="H18" s="192">
        <f>SUM(H6:H17)</f>
        <v>0</v>
      </c>
    </row>
    <row r="21" spans="2:8" ht="16.5">
      <c r="B21" s="8" t="s">
        <v>1399</v>
      </c>
      <c r="C21" s="8"/>
      <c r="D21" s="8"/>
      <c r="E21" s="8"/>
      <c r="F21" s="8"/>
      <c r="G21" s="8"/>
      <c r="H21" s="8"/>
    </row>
  </sheetData>
  <sheetProtection/>
  <mergeCells count="2">
    <mergeCell ref="A18:E18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2023-02-14T08:57:50Z</cp:lastPrinted>
  <dcterms:created xsi:type="dcterms:W3CDTF">2014-09-18T06:23:31Z</dcterms:created>
  <dcterms:modified xsi:type="dcterms:W3CDTF">2023-02-15T08:43:33Z</dcterms:modified>
  <cp:category/>
  <cp:version/>
  <cp:contentType/>
  <cp:contentStatus/>
</cp:coreProperties>
</file>