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6380" windowHeight="8190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0">'Część I'!$A$1:$K$72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0">'Część I'!$A$1:$K$72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<sst xmlns="http://schemas.openxmlformats.org/spreadsheetml/2006/main" count="306" uniqueCount="96">
  <si>
    <t>CZĘŚĆ I - WARZYWA</t>
  </si>
  <si>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</si>
  <si>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</si>
  <si>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</si>
  <si>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</si>
  <si>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</si>
  <si>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</si>
  <si>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</si>
  <si>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</si>
  <si>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</si>
  <si>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</si>
  <si>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</si>
  <si>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</si>
  <si>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</si>
  <si>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</si>
  <si>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</si>
  <si>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</si>
  <si>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</si>
  <si>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Ziemniak jadalny</t>
  </si>
  <si>
    <t>kg</t>
  </si>
  <si>
    <t>Burak jadalny</t>
  </si>
  <si>
    <t>Kapusta biała</t>
  </si>
  <si>
    <t>Kapusta czerwona</t>
  </si>
  <si>
    <t>Cebula biała</t>
  </si>
  <si>
    <t>Marchew jadalna</t>
  </si>
  <si>
    <t>Seler</t>
  </si>
  <si>
    <t>Pietruszka</t>
  </si>
  <si>
    <t>Por</t>
  </si>
  <si>
    <t>Czosnek</t>
  </si>
  <si>
    <t>Wartość netto</t>
  </si>
  <si>
    <t>wartość VAT</t>
  </si>
  <si>
    <t>wartość brutto</t>
  </si>
  <si>
    <t>Jabłko porcjowe</t>
  </si>
  <si>
    <t>Ogórek kiszony</t>
  </si>
  <si>
    <t>Kapusta kiszona</t>
  </si>
  <si>
    <t>Wartość zamówienia (zł)</t>
  </si>
  <si>
    <r>
      <rPr>
        <b/>
        <sz val="10"/>
        <rFont val="Arial CE"/>
        <family val="2"/>
      </rPr>
      <t>Wartość zamówienia (</t>
    </r>
    <r>
      <rPr>
        <b/>
        <sz val="10"/>
        <rFont val="Arial"/>
        <family val="0"/>
      </rPr>
      <t>€</t>
    </r>
    <r>
      <rPr>
        <b/>
        <sz val="10"/>
        <rFont val="Arial CE"/>
        <family val="2"/>
      </rPr>
      <t>)</t>
    </r>
  </si>
  <si>
    <t>Wartość zamówienia brutto</t>
  </si>
  <si>
    <t>Część I</t>
  </si>
  <si>
    <t>Część II</t>
  </si>
  <si>
    <t>Część III</t>
  </si>
  <si>
    <t>RAZEM</t>
  </si>
  <si>
    <t xml:space="preserve">WZÓR FORMULARZA CENOWEGO </t>
  </si>
  <si>
    <t>Załącznik nr 2 do SIWZ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</si>
  <si>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</si>
  <si>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Kasza jęczmienna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</si>
  <si>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</si>
  <si>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</si>
  <si>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</si>
  <si>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</si>
  <si>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</si>
  <si>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</si>
  <si>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</si>
  <si>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</si>
  <si>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</si>
  <si>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</si>
  <si>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</si>
  <si>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</si>
  <si>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</si>
  <si>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</si>
  <si>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</si>
  <si>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</si>
  <si>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</si>
  <si>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</si>
  <si>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</si>
  <si>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</si>
  <si>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</si>
  <si>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</si>
  <si>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</si>
  <si>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</si>
  <si>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</si>
  <si>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</si>
  <si>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</si>
  <si>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</si>
  <si>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</si>
  <si>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</si>
  <si>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</si>
  <si>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</si>
  <si>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</si>
  <si>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</si>
  <si>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</si>
  <si>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</si>
  <si>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</si>
  <si>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</si>
  <si>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</si>
  <si>
    <t>Papryka</t>
  </si>
  <si>
    <t>ogórek szklarniowy</t>
  </si>
  <si>
    <t>Pomidor</t>
  </si>
  <si>
    <t>CZĘŚĆ II - JABŁKO PORCJOWE</t>
  </si>
  <si>
    <t>CZĘŚĆ III - KISZONKI</t>
  </si>
  <si>
    <t>Załącznik nr 4</t>
  </si>
  <si>
    <t>…............................................................................</t>
  </si>
  <si>
    <r>
      <t xml:space="preserve">FORMULARZ CENOWY                                                                                                                </t>
    </r>
    <r>
      <rPr>
        <sz val="9"/>
        <rFont val="Arial CE"/>
        <family val="0"/>
      </rPr>
      <t>Sprawa nr: D/Kw.Zp.2232.7.2023.AD</t>
    </r>
  </si>
  <si>
    <t>….................................</t>
  </si>
  <si>
    <r>
      <t xml:space="preserve">Wykonawca </t>
    </r>
    <r>
      <rPr>
        <sz val="8"/>
        <rFont val="Arial CE"/>
        <family val="0"/>
      </rPr>
      <t xml:space="preserve"> ( nazawa wykonawcy)</t>
    </r>
    <r>
      <rPr>
        <sz val="10"/>
        <rFont val="Arial CE"/>
        <family val="2"/>
      </rPr>
      <t xml:space="preserve"> …..........................................................</t>
    </r>
  </si>
  <si>
    <t>…............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</si>
</sst>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&quot; zł&quot;"/>
    <numFmt numFmtId="168" formatCode="#,##0.00\ [$€-1]"/>
    <numFmt numFmtId="169" formatCode="_-* #,##0.00&quot; zł&quot;_-;\-* #,##0.00&quot; zł&quot;_-;_-* \-??&quot; zł&quot;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56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7" fontId="0" fillId="0" borderId="10" xfId="0" applyNumberFormat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 horizontal="center" vertical="center" wrapText="1"/>
    </xf>
    <xf numFmtId="9" fontId="1" fillId="0" borderId="10" xfId="58" applyFont="1" applyFill="1" applyBorder="1" applyAlignment="1" applyProtection="1">
      <alignment horizontal="center" vertical="center" wrapText="1"/>
      <protection locked="0"/>
    </xf>
    <xf numFmtId="0" fontId="24" fillId="0" borderId="10" xfId="56" applyFont="1" applyBorder="1" applyAlignment="1">
      <alignment horizontal="center" vertical="center" wrapText="1"/>
      <protection/>
    </xf>
    <xf numFmtId="9" fontId="1" fillId="0" borderId="10" xfId="58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7" fontId="0" fillId="4" borderId="10" xfId="0" applyNumberFormat="1" applyFont="1" applyFill="1" applyBorder="1" applyAlignment="1">
      <alignment horizontal="center" vertical="center" wrapText="1"/>
    </xf>
    <xf numFmtId="167" fontId="0" fillId="22" borderId="10" xfId="0" applyNumberFormat="1" applyFont="1" applyFill="1" applyBorder="1" applyAlignment="1">
      <alignment horizontal="center" vertical="center" wrapText="1"/>
    </xf>
    <xf numFmtId="167" fontId="0" fillId="1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 wrapText="1"/>
    </xf>
    <xf numFmtId="9" fontId="1" fillId="0" borderId="11" xfId="58" applyFill="1" applyBorder="1" applyAlignment="1" applyProtection="1">
      <alignment horizontal="center" vertical="center" wrapText="1"/>
      <protection/>
    </xf>
    <xf numFmtId="167" fontId="0" fillId="0" borderId="25" xfId="0" applyNumberFormat="1" applyBorder="1" applyAlignment="1">
      <alignment horizontal="center" vertical="center" wrapText="1"/>
    </xf>
    <xf numFmtId="167" fontId="0" fillId="0" borderId="0" xfId="0" applyNumberFormat="1" applyAlignment="1">
      <alignment/>
    </xf>
    <xf numFmtId="3" fontId="1" fillId="0" borderId="26" xfId="0" applyNumberFormat="1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 wrapText="1"/>
    </xf>
    <xf numFmtId="9" fontId="1" fillId="0" borderId="27" xfId="58" applyFill="1" applyBorder="1" applyAlignment="1" applyProtection="1">
      <alignment horizontal="center" vertical="center" wrapText="1"/>
      <protection/>
    </xf>
    <xf numFmtId="167" fontId="0" fillId="0" borderId="28" xfId="0" applyNumberFormat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 wrapText="1"/>
    </xf>
    <xf numFmtId="167" fontId="0" fillId="4" borderId="30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 vertical="center" wrapText="1"/>
    </xf>
    <xf numFmtId="167" fontId="0" fillId="0" borderId="31" xfId="0" applyNumberFormat="1" applyBorder="1" applyAlignment="1">
      <alignment horizontal="center" vertical="center" wrapText="1"/>
    </xf>
    <xf numFmtId="167" fontId="0" fillId="22" borderId="24" xfId="0" applyNumberFormat="1" applyFont="1" applyFill="1" applyBorder="1" applyAlignment="1">
      <alignment horizontal="center" vertical="center" wrapText="1"/>
    </xf>
    <xf numFmtId="167" fontId="0" fillId="22" borderId="0" xfId="0" applyNumberFormat="1" applyFont="1" applyFill="1" applyBorder="1" applyAlignment="1">
      <alignment horizontal="center" vertical="center" wrapText="1"/>
    </xf>
    <xf numFmtId="167" fontId="0" fillId="22" borderId="30" xfId="0" applyNumberFormat="1" applyFont="1" applyFill="1" applyBorder="1" applyAlignment="1">
      <alignment horizontal="center" vertical="center" wrapText="1"/>
    </xf>
    <xf numFmtId="167" fontId="0" fillId="0" borderId="32" xfId="0" applyNumberFormat="1" applyBorder="1" applyAlignment="1">
      <alignment horizontal="center" vertical="center" wrapText="1"/>
    </xf>
    <xf numFmtId="167" fontId="0" fillId="0" borderId="33" xfId="0" applyNumberFormat="1" applyBorder="1" applyAlignment="1">
      <alignment horizontal="center" vertical="center" wrapText="1"/>
    </xf>
    <xf numFmtId="167" fontId="0" fillId="15" borderId="26" xfId="0" applyNumberFormat="1" applyFont="1" applyFill="1" applyBorder="1" applyAlignment="1">
      <alignment horizontal="center" vertical="center" wrapText="1"/>
    </xf>
    <xf numFmtId="167" fontId="0" fillId="15" borderId="30" xfId="0" applyNumberFormat="1" applyFill="1" applyBorder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 wrapText="1"/>
      <protection/>
    </xf>
    <xf numFmtId="0" fontId="24" fillId="0" borderId="33" xfId="56" applyFont="1" applyFill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0" fontId="2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167" fontId="20" fillId="6" borderId="10" xfId="0" applyNumberFormat="1" applyFont="1" applyFill="1" applyBorder="1" applyAlignment="1">
      <alignment horizontal="center" vertical="center"/>
    </xf>
    <xf numFmtId="168" fontId="20" fillId="6" borderId="10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wrapText="1"/>
    </xf>
    <xf numFmtId="167" fontId="0" fillId="0" borderId="27" xfId="0" applyNumberForma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showGridLines="0" tabSelected="1" view="pageBreakPreview" zoomScaleSheetLayoutView="100" zoomScalePageLayoutView="0" workbookViewId="0" topLeftCell="A46">
      <selection activeCell="I19" sqref="I19"/>
    </sheetView>
  </sheetViews>
  <sheetFormatPr defaultColWidth="0.2421875" defaultRowHeight="12.75" zeroHeight="1"/>
  <cols>
    <col min="1" max="1" width="1.75390625" style="0" customWidth="1"/>
    <col min="2" max="2" width="4.375" style="0" customWidth="1"/>
    <col min="3" max="3" width="26.25390625" style="1" customWidth="1"/>
    <col min="4" max="4" width="5.75390625" style="2" customWidth="1"/>
    <col min="5" max="5" width="8.625" style="2" customWidth="1"/>
    <col min="6" max="6" width="12.25390625" style="0" customWidth="1"/>
    <col min="7" max="7" width="14.375" style="0" customWidth="1"/>
    <col min="8" max="8" width="7.75390625" style="0" customWidth="1"/>
    <col min="9" max="9" width="12.625" style="0" customWidth="1"/>
    <col min="10" max="10" width="13.125" style="0" customWidth="1"/>
    <col min="11" max="11" width="20.00390625" style="0" customWidth="1"/>
    <col min="12" max="15" width="9.00390625" style="0" hidden="1" customWidth="1"/>
    <col min="16" max="16" width="18.875" style="0" hidden="1" customWidth="1"/>
    <col min="17" max="255" width="9.00390625" style="0" hidden="1" customWidth="1"/>
  </cols>
  <sheetData>
    <row r="1" spans="2:11" ht="24.75" customHeight="1">
      <c r="B1" s="3"/>
      <c r="C1" s="3"/>
      <c r="D1" s="3"/>
      <c r="E1" s="3"/>
      <c r="F1" s="3"/>
      <c r="G1" s="3"/>
      <c r="H1" s="3"/>
      <c r="I1" s="3"/>
      <c r="J1" s="3"/>
      <c r="K1" s="4" t="s">
        <v>90</v>
      </c>
    </row>
    <row r="2" spans="2:11" ht="14.25" customHeight="1">
      <c r="B2" s="72" t="s">
        <v>92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2.75"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2:11" ht="12.75"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2:11" ht="12.75"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2:11" ht="12.75"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2:11" ht="12.7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2.75"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2:11" ht="12.75">
      <c r="B10" s="69" t="s">
        <v>94</v>
      </c>
      <c r="C10" s="70"/>
      <c r="D10" s="71"/>
      <c r="E10" s="71"/>
      <c r="F10" s="69"/>
      <c r="G10" s="69" t="s">
        <v>95</v>
      </c>
      <c r="H10" s="69"/>
      <c r="I10" s="5"/>
      <c r="J10" s="5"/>
      <c r="K10" s="5"/>
    </row>
    <row r="11" spans="2:11" ht="12.75">
      <c r="B11" s="69" t="s">
        <v>91</v>
      </c>
      <c r="C11" s="70"/>
      <c r="D11" s="71"/>
      <c r="E11" s="71"/>
      <c r="F11" s="69" t="s">
        <v>93</v>
      </c>
      <c r="G11" s="69"/>
      <c r="H11" s="69"/>
      <c r="I11" s="5"/>
      <c r="J11" s="5"/>
      <c r="K11" s="5"/>
    </row>
    <row r="12" spans="2:11" ht="12.75">
      <c r="B12" s="69" t="s">
        <v>91</v>
      </c>
      <c r="C12" s="70"/>
      <c r="D12" s="71"/>
      <c r="E12" s="71"/>
      <c r="F12" s="69" t="s">
        <v>93</v>
      </c>
      <c r="G12" s="69"/>
      <c r="H12" s="69"/>
      <c r="I12" s="5"/>
      <c r="J12" s="5"/>
      <c r="K12" s="5"/>
    </row>
    <row r="13" spans="2:11" ht="12.75">
      <c r="B13" s="69"/>
      <c r="C13" s="70"/>
      <c r="D13" s="71"/>
      <c r="E13" s="71"/>
      <c r="F13" s="69"/>
      <c r="G13" s="69"/>
      <c r="H13" s="69"/>
      <c r="I13" s="5"/>
      <c r="J13" s="5"/>
      <c r="K13" s="5"/>
    </row>
    <row r="14" spans="2:14" ht="12.75">
      <c r="B14" s="73" t="s">
        <v>0</v>
      </c>
      <c r="C14" s="73"/>
      <c r="D14" s="73"/>
      <c r="E14" s="73"/>
      <c r="F14" s="73"/>
      <c r="G14" s="73"/>
      <c r="H14" s="73"/>
      <c r="I14" s="73"/>
      <c r="J14" s="73"/>
      <c r="K14" s="73"/>
      <c r="L14" s="6"/>
      <c r="M14" s="6"/>
      <c r="N14" s="6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"/>
      <c r="M15" s="6"/>
      <c r="N15" s="6"/>
    </row>
    <row r="16" spans="2:14" ht="12.75">
      <c r="B16" s="7"/>
      <c r="C16" s="8"/>
      <c r="D16" s="9"/>
      <c r="E16" s="9" t="s">
        <v>1</v>
      </c>
      <c r="F16" s="9" t="s">
        <v>2</v>
      </c>
      <c r="G16" s="9" t="s">
        <v>3</v>
      </c>
      <c r="H16" s="9" t="s">
        <v>4</v>
      </c>
      <c r="I16" s="9" t="s">
        <v>5</v>
      </c>
      <c r="J16" s="9" t="s">
        <v>6</v>
      </c>
      <c r="K16" s="9" t="s">
        <v>7</v>
      </c>
      <c r="L16" s="6"/>
      <c r="M16" s="6"/>
      <c r="N16" s="6"/>
    </row>
    <row r="17" spans="2:14" ht="38.25">
      <c r="B17" s="9" t="s">
        <v>8</v>
      </c>
      <c r="C17" s="9" t="s">
        <v>9</v>
      </c>
      <c r="D17" s="9" t="s">
        <v>10</v>
      </c>
      <c r="E17" s="9" t="s">
        <v>11</v>
      </c>
      <c r="F17" s="9" t="s">
        <v>12</v>
      </c>
      <c r="G17" s="9" t="s">
        <v>13</v>
      </c>
      <c r="H17" s="9" t="s">
        <v>14</v>
      </c>
      <c r="I17" s="9" t="s">
        <v>15</v>
      </c>
      <c r="J17" s="10" t="s">
        <v>16</v>
      </c>
      <c r="K17" s="9" t="s">
        <v>17</v>
      </c>
      <c r="L17" s="6"/>
      <c r="M17" s="6"/>
      <c r="N17" s="6"/>
    </row>
    <row r="18" spans="2:14" ht="24.75" customHeight="1">
      <c r="B18" s="11">
        <v>1</v>
      </c>
      <c r="C18" s="12" t="s">
        <v>18</v>
      </c>
      <c r="D18" s="13" t="s">
        <v>19</v>
      </c>
      <c r="E18" s="14">
        <v>60000</v>
      </c>
      <c r="F18" s="15"/>
      <c r="G18" s="16">
        <f aca="true" t="shared" si="0" ref="G18:G30">ROUND(E18*F18,2)</f>
        <v>0</v>
      </c>
      <c r="H18" s="17"/>
      <c r="I18" s="16">
        <f aca="true" t="shared" si="1" ref="I18:I30">ROUND(G18*H18,2)</f>
        <v>0</v>
      </c>
      <c r="J18" s="16">
        <f aca="true" t="shared" si="2" ref="J18:J30">ROUND(K18/E18,2)</f>
        <v>0</v>
      </c>
      <c r="K18" s="16">
        <f aca="true" t="shared" si="3" ref="K18:K30">ROUND(SUM(G18,I18),2)</f>
        <v>0</v>
      </c>
      <c r="L18" s="6"/>
      <c r="M18" s="6"/>
      <c r="N18" s="6"/>
    </row>
    <row r="19" spans="2:14" ht="24.75" customHeight="1">
      <c r="B19" s="11">
        <v>2</v>
      </c>
      <c r="C19" s="18" t="s">
        <v>20</v>
      </c>
      <c r="D19" s="13" t="s">
        <v>19</v>
      </c>
      <c r="E19" s="14">
        <v>8000</v>
      </c>
      <c r="F19" s="15"/>
      <c r="G19" s="16">
        <f t="shared" si="0"/>
        <v>0</v>
      </c>
      <c r="H19" s="19"/>
      <c r="I19" s="16">
        <f t="shared" si="1"/>
        <v>0</v>
      </c>
      <c r="J19" s="16">
        <f t="shared" si="2"/>
        <v>0</v>
      </c>
      <c r="K19" s="16">
        <f t="shared" si="3"/>
        <v>0</v>
      </c>
      <c r="L19" s="6"/>
      <c r="M19" s="6"/>
      <c r="N19" s="6"/>
    </row>
    <row r="20" spans="2:14" ht="24.75" customHeight="1">
      <c r="B20" s="11">
        <v>3</v>
      </c>
      <c r="C20" s="18" t="s">
        <v>21</v>
      </c>
      <c r="D20" s="13" t="s">
        <v>19</v>
      </c>
      <c r="E20" s="14">
        <v>5500</v>
      </c>
      <c r="F20" s="15"/>
      <c r="G20" s="16">
        <f t="shared" si="0"/>
        <v>0</v>
      </c>
      <c r="H20" s="19"/>
      <c r="I20" s="16">
        <f t="shared" si="1"/>
        <v>0</v>
      </c>
      <c r="J20" s="16">
        <f t="shared" si="2"/>
        <v>0</v>
      </c>
      <c r="K20" s="16">
        <f t="shared" si="3"/>
        <v>0</v>
      </c>
      <c r="L20" s="6"/>
      <c r="M20" s="6"/>
      <c r="N20" s="6"/>
    </row>
    <row r="21" spans="2:14" ht="24.75" customHeight="1">
      <c r="B21" s="11">
        <v>4</v>
      </c>
      <c r="C21" s="18" t="s">
        <v>22</v>
      </c>
      <c r="D21" s="13" t="s">
        <v>19</v>
      </c>
      <c r="E21" s="14">
        <v>800</v>
      </c>
      <c r="F21" s="15"/>
      <c r="G21" s="16">
        <f t="shared" si="0"/>
        <v>0</v>
      </c>
      <c r="H21" s="19"/>
      <c r="I21" s="16">
        <f t="shared" si="1"/>
        <v>0</v>
      </c>
      <c r="J21" s="16">
        <f t="shared" si="2"/>
        <v>0</v>
      </c>
      <c r="K21" s="16">
        <f t="shared" si="3"/>
        <v>0</v>
      </c>
      <c r="L21" s="6"/>
      <c r="M21" s="6"/>
      <c r="N21" s="6"/>
    </row>
    <row r="22" spans="2:14" ht="24.75" customHeight="1">
      <c r="B22" s="11">
        <v>5</v>
      </c>
      <c r="C22" s="18" t="s">
        <v>23</v>
      </c>
      <c r="D22" s="13" t="s">
        <v>19</v>
      </c>
      <c r="E22" s="14">
        <v>15000</v>
      </c>
      <c r="F22" s="15"/>
      <c r="G22" s="16">
        <f t="shared" si="0"/>
        <v>0</v>
      </c>
      <c r="H22" s="19"/>
      <c r="I22" s="16">
        <f t="shared" si="1"/>
        <v>0</v>
      </c>
      <c r="J22" s="16">
        <f t="shared" si="2"/>
        <v>0</v>
      </c>
      <c r="K22" s="16">
        <f t="shared" si="3"/>
        <v>0</v>
      </c>
      <c r="L22" s="6"/>
      <c r="M22" s="6"/>
      <c r="N22" s="6"/>
    </row>
    <row r="23" spans="2:14" ht="24.75" customHeight="1">
      <c r="B23" s="11">
        <v>6</v>
      </c>
      <c r="C23" s="18" t="s">
        <v>24</v>
      </c>
      <c r="D23" s="13" t="s">
        <v>19</v>
      </c>
      <c r="E23" s="14">
        <v>26000</v>
      </c>
      <c r="F23" s="15"/>
      <c r="G23" s="16">
        <f t="shared" si="0"/>
        <v>0</v>
      </c>
      <c r="H23" s="19"/>
      <c r="I23" s="16">
        <f t="shared" si="1"/>
        <v>0</v>
      </c>
      <c r="J23" s="16">
        <f t="shared" si="2"/>
        <v>0</v>
      </c>
      <c r="K23" s="16">
        <f t="shared" si="3"/>
        <v>0</v>
      </c>
      <c r="L23" s="6"/>
      <c r="M23" s="6"/>
      <c r="N23" s="6"/>
    </row>
    <row r="24" spans="2:14" ht="24.75" customHeight="1">
      <c r="B24" s="11">
        <v>7</v>
      </c>
      <c r="C24" s="18" t="s">
        <v>25</v>
      </c>
      <c r="D24" s="13" t="s">
        <v>19</v>
      </c>
      <c r="E24" s="14">
        <v>1800</v>
      </c>
      <c r="F24" s="15"/>
      <c r="G24" s="16">
        <f t="shared" si="0"/>
        <v>0</v>
      </c>
      <c r="H24" s="19"/>
      <c r="I24" s="16">
        <f t="shared" si="1"/>
        <v>0</v>
      </c>
      <c r="J24" s="16">
        <f t="shared" si="2"/>
        <v>0</v>
      </c>
      <c r="K24" s="16">
        <f t="shared" si="3"/>
        <v>0</v>
      </c>
      <c r="L24" s="6"/>
      <c r="M24" s="6"/>
      <c r="N24" s="6"/>
    </row>
    <row r="25" spans="2:14" ht="24.75" customHeight="1">
      <c r="B25" s="11">
        <v>8</v>
      </c>
      <c r="C25" s="18" t="s">
        <v>26</v>
      </c>
      <c r="D25" s="13" t="s">
        <v>19</v>
      </c>
      <c r="E25" s="14">
        <v>1800</v>
      </c>
      <c r="F25" s="15"/>
      <c r="G25" s="16">
        <f t="shared" si="0"/>
        <v>0</v>
      </c>
      <c r="H25" s="19"/>
      <c r="I25" s="16">
        <f t="shared" si="1"/>
        <v>0</v>
      </c>
      <c r="J25" s="16">
        <f t="shared" si="2"/>
        <v>0</v>
      </c>
      <c r="K25" s="16">
        <f t="shared" si="3"/>
        <v>0</v>
      </c>
      <c r="L25" s="6"/>
      <c r="M25" s="6"/>
      <c r="N25" s="6"/>
    </row>
    <row r="26" spans="2:14" ht="24.75" customHeight="1">
      <c r="B26" s="11">
        <v>9</v>
      </c>
      <c r="C26" s="18" t="s">
        <v>27</v>
      </c>
      <c r="D26" s="13" t="s">
        <v>19</v>
      </c>
      <c r="E26" s="14">
        <v>1800</v>
      </c>
      <c r="F26" s="15"/>
      <c r="G26" s="16">
        <f t="shared" si="0"/>
        <v>0</v>
      </c>
      <c r="H26" s="19"/>
      <c r="I26" s="16">
        <f t="shared" si="1"/>
        <v>0</v>
      </c>
      <c r="J26" s="16">
        <f t="shared" si="2"/>
        <v>0</v>
      </c>
      <c r="K26" s="16">
        <f t="shared" si="3"/>
        <v>0</v>
      </c>
      <c r="L26" s="6"/>
      <c r="M26" s="6"/>
      <c r="N26" s="6"/>
    </row>
    <row r="27" spans="2:14" ht="24.75" customHeight="1">
      <c r="B27" s="11">
        <v>10</v>
      </c>
      <c r="C27" s="18" t="s">
        <v>85</v>
      </c>
      <c r="D27" s="13" t="s">
        <v>19</v>
      </c>
      <c r="E27" s="14">
        <v>200</v>
      </c>
      <c r="F27" s="15"/>
      <c r="G27" s="16">
        <f t="shared" si="0"/>
        <v>0</v>
      </c>
      <c r="H27" s="19"/>
      <c r="I27" s="16">
        <f t="shared" si="1"/>
        <v>0</v>
      </c>
      <c r="J27" s="16">
        <f t="shared" si="2"/>
        <v>0</v>
      </c>
      <c r="K27" s="16">
        <f t="shared" si="3"/>
        <v>0</v>
      </c>
      <c r="L27" s="6"/>
      <c r="M27" s="6"/>
      <c r="N27" s="6"/>
    </row>
    <row r="28" spans="2:14" ht="24.75" customHeight="1">
      <c r="B28" s="11">
        <v>11</v>
      </c>
      <c r="C28" s="18" t="s">
        <v>86</v>
      </c>
      <c r="D28" s="13" t="s">
        <v>19</v>
      </c>
      <c r="E28" s="20">
        <v>300</v>
      </c>
      <c r="F28" s="15"/>
      <c r="G28" s="16">
        <f t="shared" si="0"/>
        <v>0</v>
      </c>
      <c r="H28" s="19"/>
      <c r="I28" s="16">
        <f t="shared" si="1"/>
        <v>0</v>
      </c>
      <c r="J28" s="16">
        <f t="shared" si="2"/>
        <v>0</v>
      </c>
      <c r="K28" s="16">
        <f t="shared" si="3"/>
        <v>0</v>
      </c>
      <c r="L28" s="6"/>
      <c r="M28" s="6"/>
      <c r="N28" s="6"/>
    </row>
    <row r="29" spans="2:14" ht="24.75" customHeight="1">
      <c r="B29" s="11">
        <v>12</v>
      </c>
      <c r="C29" s="18" t="s">
        <v>87</v>
      </c>
      <c r="D29" s="13" t="s">
        <v>19</v>
      </c>
      <c r="E29" s="20">
        <v>400</v>
      </c>
      <c r="F29" s="15"/>
      <c r="G29" s="16">
        <f t="shared" si="0"/>
        <v>0</v>
      </c>
      <c r="H29" s="19"/>
      <c r="I29" s="16">
        <f t="shared" si="1"/>
        <v>0</v>
      </c>
      <c r="J29" s="16">
        <f t="shared" si="2"/>
        <v>0</v>
      </c>
      <c r="K29" s="16">
        <f t="shared" si="3"/>
        <v>0</v>
      </c>
      <c r="L29" s="6"/>
      <c r="M29" s="6"/>
      <c r="N29" s="6"/>
    </row>
    <row r="30" spans="2:14" ht="24.75" customHeight="1">
      <c r="B30" s="11">
        <v>13</v>
      </c>
      <c r="C30" s="18" t="s">
        <v>28</v>
      </c>
      <c r="D30" s="13" t="s">
        <v>19</v>
      </c>
      <c r="E30" s="20">
        <v>40</v>
      </c>
      <c r="F30" s="15"/>
      <c r="G30" s="16">
        <f t="shared" si="0"/>
        <v>0</v>
      </c>
      <c r="H30" s="19"/>
      <c r="I30" s="16">
        <f t="shared" si="1"/>
        <v>0</v>
      </c>
      <c r="J30" s="16">
        <f t="shared" si="2"/>
        <v>0</v>
      </c>
      <c r="K30" s="16">
        <f t="shared" si="3"/>
        <v>0</v>
      </c>
      <c r="L30" s="6"/>
      <c r="M30" s="6"/>
      <c r="N30" s="6"/>
    </row>
    <row r="31" spans="2:14" ht="24.75" customHeight="1">
      <c r="B31" s="74"/>
      <c r="C31" s="74"/>
      <c r="D31" s="74"/>
      <c r="E31" s="74"/>
      <c r="F31" s="21" t="s">
        <v>29</v>
      </c>
      <c r="G31" s="21">
        <f>SUM(G18:G30)</f>
        <v>0</v>
      </c>
      <c r="H31" s="21"/>
      <c r="I31" s="16"/>
      <c r="J31" s="16"/>
      <c r="K31" s="16"/>
      <c r="L31" s="6"/>
      <c r="M31" s="6"/>
      <c r="N31" s="6"/>
    </row>
    <row r="32" spans="2:14" ht="24.75" customHeight="1">
      <c r="B32" s="74"/>
      <c r="C32" s="74"/>
      <c r="D32" s="74"/>
      <c r="E32" s="74"/>
      <c r="F32" s="75"/>
      <c r="G32" s="22" t="s">
        <v>30</v>
      </c>
      <c r="H32" s="22"/>
      <c r="I32" s="22">
        <f>SUM(I18:I30)</f>
        <v>0</v>
      </c>
      <c r="J32" s="16"/>
      <c r="K32" s="16"/>
      <c r="L32" s="6"/>
      <c r="M32" s="6"/>
      <c r="N32" s="6"/>
    </row>
    <row r="33" spans="2:14" ht="24.75" customHeight="1">
      <c r="B33" s="74"/>
      <c r="C33" s="74"/>
      <c r="D33" s="74"/>
      <c r="E33" s="74"/>
      <c r="F33" s="75"/>
      <c r="G33" s="16"/>
      <c r="H33" s="16"/>
      <c r="I33" s="16"/>
      <c r="J33" s="23" t="s">
        <v>31</v>
      </c>
      <c r="K33" s="23">
        <f>SUM(K18:K30)</f>
        <v>0</v>
      </c>
      <c r="L33" s="6"/>
      <c r="M33" s="6"/>
      <c r="N33" s="6"/>
    </row>
    <row r="34" ht="12.75"/>
    <row r="35" ht="12.75"/>
    <row r="36" ht="12.75"/>
    <row r="37" ht="12.75"/>
    <row r="38" spans="2:11" ht="21.7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2.75">
      <c r="B39" s="73" t="s">
        <v>88</v>
      </c>
      <c r="C39" s="73"/>
      <c r="D39" s="73"/>
      <c r="E39" s="73"/>
      <c r="F39" s="73"/>
      <c r="G39" s="73"/>
      <c r="H39" s="73"/>
      <c r="I39" s="73"/>
      <c r="J39" s="73"/>
      <c r="K39" s="73"/>
    </row>
    <row r="40" spans="2:11" ht="12.75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12.75">
      <c r="B41" s="7"/>
      <c r="C41" s="8"/>
      <c r="D41" s="9"/>
      <c r="E41" s="9" t="s">
        <v>1</v>
      </c>
      <c r="F41" s="9" t="s">
        <v>2</v>
      </c>
      <c r="G41" s="9" t="s">
        <v>3</v>
      </c>
      <c r="H41" s="9" t="s">
        <v>4</v>
      </c>
      <c r="I41" s="9" t="s">
        <v>5</v>
      </c>
      <c r="J41" s="9" t="s">
        <v>6</v>
      </c>
      <c r="K41" s="9" t="s">
        <v>7</v>
      </c>
    </row>
    <row r="42" spans="2:11" ht="38.25">
      <c r="B42" s="9" t="s">
        <v>8</v>
      </c>
      <c r="C42" s="9" t="s">
        <v>9</v>
      </c>
      <c r="D42" s="9" t="s">
        <v>10</v>
      </c>
      <c r="E42" s="9" t="s">
        <v>11</v>
      </c>
      <c r="F42" s="9" t="s">
        <v>12</v>
      </c>
      <c r="G42" s="9" t="s">
        <v>13</v>
      </c>
      <c r="H42" s="9" t="s">
        <v>14</v>
      </c>
      <c r="I42" s="9" t="s">
        <v>15</v>
      </c>
      <c r="J42" s="10" t="s">
        <v>16</v>
      </c>
      <c r="K42" s="9" t="s">
        <v>17</v>
      </c>
    </row>
    <row r="43" spans="2:11" ht="24.75" customHeight="1">
      <c r="B43" s="9">
        <v>1</v>
      </c>
      <c r="C43" s="12" t="s">
        <v>32</v>
      </c>
      <c r="D43" s="13" t="s">
        <v>19</v>
      </c>
      <c r="E43" s="14">
        <v>12000</v>
      </c>
      <c r="F43" s="15"/>
      <c r="G43" s="16">
        <f>ROUND(E43*F43,2)</f>
        <v>0</v>
      </c>
      <c r="H43" s="19"/>
      <c r="I43" s="16">
        <f>ROUND(G43*H43,2)</f>
        <v>0</v>
      </c>
      <c r="J43" s="16">
        <f>ROUND(K43/E43,2)</f>
        <v>0</v>
      </c>
      <c r="K43" s="16">
        <f>ROUND(SUM(G43,I43),2)</f>
        <v>0</v>
      </c>
    </row>
    <row r="44" spans="2:11" ht="24.75" customHeight="1">
      <c r="B44" s="74"/>
      <c r="C44" s="74"/>
      <c r="D44" s="74"/>
      <c r="E44" s="74"/>
      <c r="F44" s="21" t="s">
        <v>29</v>
      </c>
      <c r="G44" s="21">
        <f>SUM(G43:G43)</f>
        <v>0</v>
      </c>
      <c r="H44" s="21"/>
      <c r="I44" s="16"/>
      <c r="J44" s="16"/>
      <c r="K44" s="16"/>
    </row>
    <row r="45" spans="2:11" ht="24.75" customHeight="1">
      <c r="B45" s="74"/>
      <c r="C45" s="74"/>
      <c r="D45" s="74"/>
      <c r="E45" s="74"/>
      <c r="F45" s="75"/>
      <c r="G45" s="22" t="s">
        <v>30</v>
      </c>
      <c r="H45" s="22"/>
      <c r="I45" s="22">
        <f>SUM(I43:I43)</f>
        <v>0</v>
      </c>
      <c r="J45" s="16"/>
      <c r="K45" s="16"/>
    </row>
    <row r="46" spans="2:11" ht="24.75" customHeight="1">
      <c r="B46" s="74"/>
      <c r="C46" s="74"/>
      <c r="D46" s="74"/>
      <c r="E46" s="74"/>
      <c r="F46" s="75"/>
      <c r="G46" s="16"/>
      <c r="H46" s="16"/>
      <c r="I46" s="16"/>
      <c r="J46" s="23" t="s">
        <v>31</v>
      </c>
      <c r="K46" s="23">
        <f>SUM(K43:K43)</f>
        <v>0</v>
      </c>
    </row>
    <row r="47" ht="12.75"/>
    <row r="48" ht="12.75"/>
    <row r="49" ht="12.75"/>
    <row r="50" ht="12.75"/>
    <row r="51" spans="2:11" ht="12.75">
      <c r="B51" s="73" t="s">
        <v>89</v>
      </c>
      <c r="C51" s="73"/>
      <c r="D51" s="73"/>
      <c r="E51" s="73"/>
      <c r="F51" s="73"/>
      <c r="G51" s="73"/>
      <c r="H51" s="73"/>
      <c r="I51" s="73"/>
      <c r="J51" s="73"/>
      <c r="K51" s="73"/>
    </row>
    <row r="52" spans="2:11" ht="12.75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 ht="12.75">
      <c r="B53" s="7"/>
      <c r="C53" s="8"/>
      <c r="D53" s="9"/>
      <c r="E53" s="9" t="s">
        <v>1</v>
      </c>
      <c r="F53" s="9" t="s">
        <v>2</v>
      </c>
      <c r="G53" s="9" t="s">
        <v>3</v>
      </c>
      <c r="H53" s="9" t="s">
        <v>4</v>
      </c>
      <c r="I53" s="9" t="s">
        <v>5</v>
      </c>
      <c r="J53" s="9" t="s">
        <v>6</v>
      </c>
      <c r="K53" s="9" t="s">
        <v>7</v>
      </c>
    </row>
    <row r="54" spans="2:11" ht="38.25">
      <c r="B54" s="9" t="s">
        <v>8</v>
      </c>
      <c r="C54" s="9" t="s">
        <v>9</v>
      </c>
      <c r="D54" s="9" t="s">
        <v>10</v>
      </c>
      <c r="E54" s="9" t="s">
        <v>11</v>
      </c>
      <c r="F54" s="9" t="s">
        <v>12</v>
      </c>
      <c r="G54" s="9" t="s">
        <v>13</v>
      </c>
      <c r="H54" s="9" t="s">
        <v>14</v>
      </c>
      <c r="I54" s="9" t="s">
        <v>15</v>
      </c>
      <c r="J54" s="10" t="s">
        <v>16</v>
      </c>
      <c r="K54" s="9" t="s">
        <v>17</v>
      </c>
    </row>
    <row r="55" spans="2:11" ht="24.75" customHeight="1">
      <c r="B55" s="11">
        <v>1</v>
      </c>
      <c r="C55" s="12" t="s">
        <v>33</v>
      </c>
      <c r="D55" s="13" t="s">
        <v>19</v>
      </c>
      <c r="E55" s="14">
        <v>2500</v>
      </c>
      <c r="F55" s="15"/>
      <c r="G55" s="16">
        <f>ROUND(E55*F55,2)</f>
        <v>0</v>
      </c>
      <c r="H55" s="19"/>
      <c r="I55" s="16">
        <f>ROUND(G55*H55,2)</f>
        <v>0</v>
      </c>
      <c r="J55" s="16">
        <f>ROUND(K55/E55,2)</f>
        <v>0</v>
      </c>
      <c r="K55" s="16">
        <f>ROUND(SUM(G55,I55),2)</f>
        <v>0</v>
      </c>
    </row>
    <row r="56" spans="2:11" ht="24.75" customHeight="1">
      <c r="B56" s="11">
        <v>2</v>
      </c>
      <c r="C56" s="18" t="s">
        <v>34</v>
      </c>
      <c r="D56" s="13" t="s">
        <v>19</v>
      </c>
      <c r="E56" s="14">
        <v>2500</v>
      </c>
      <c r="F56" s="15"/>
      <c r="G56" s="16">
        <f>ROUND(E56*F56,2)</f>
        <v>0</v>
      </c>
      <c r="H56" s="19"/>
      <c r="I56" s="16">
        <f>ROUND(G56*H56,2)</f>
        <v>0</v>
      </c>
      <c r="J56" s="16">
        <f>ROUND(K56/E56,2)</f>
        <v>0</v>
      </c>
      <c r="K56" s="16">
        <f>ROUND(SUM(G56,I56),2)</f>
        <v>0</v>
      </c>
    </row>
    <row r="57" spans="2:11" ht="24.75" customHeight="1">
      <c r="B57" s="74"/>
      <c r="C57" s="74"/>
      <c r="D57" s="74"/>
      <c r="E57" s="74"/>
      <c r="F57" s="21" t="s">
        <v>29</v>
      </c>
      <c r="G57" s="21">
        <f>SUM(G55:G56)</f>
        <v>0</v>
      </c>
      <c r="H57" s="21"/>
      <c r="I57" s="16"/>
      <c r="J57" s="16"/>
      <c r="K57" s="16"/>
    </row>
    <row r="58" spans="2:11" ht="24.75" customHeight="1">
      <c r="B58" s="74"/>
      <c r="C58" s="74"/>
      <c r="D58" s="74"/>
      <c r="E58" s="74"/>
      <c r="F58" s="75"/>
      <c r="G58" s="22" t="s">
        <v>30</v>
      </c>
      <c r="H58" s="22"/>
      <c r="I58" s="22">
        <f>SUM(I55:I56)</f>
        <v>0</v>
      </c>
      <c r="J58" s="16"/>
      <c r="K58" s="16"/>
    </row>
    <row r="59" spans="2:11" ht="24.75" customHeight="1">
      <c r="B59" s="74"/>
      <c r="C59" s="74"/>
      <c r="D59" s="74"/>
      <c r="E59" s="74"/>
      <c r="F59" s="75"/>
      <c r="G59" s="16"/>
      <c r="H59" s="16"/>
      <c r="I59" s="16"/>
      <c r="J59" s="23" t="s">
        <v>31</v>
      </c>
      <c r="K59" s="23">
        <f>SUM(K55:K56)</f>
        <v>0</v>
      </c>
    </row>
    <row r="60" ht="12.75"/>
    <row r="61" ht="12.75"/>
    <row r="62" ht="12.75"/>
    <row r="63" spans="3:12" ht="12.75">
      <c r="C63" s="79"/>
      <c r="D63" s="79" t="s">
        <v>35</v>
      </c>
      <c r="E63" s="79"/>
      <c r="F63" s="79"/>
      <c r="G63" s="79" t="s">
        <v>36</v>
      </c>
      <c r="H63" s="79"/>
      <c r="I63" s="79"/>
      <c r="J63" s="79" t="s">
        <v>37</v>
      </c>
      <c r="K63" s="79"/>
      <c r="L63" s="79"/>
    </row>
    <row r="64" spans="3:12" ht="12.75"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3:12" ht="12.75">
      <c r="C65" s="78" t="s">
        <v>38</v>
      </c>
      <c r="D65" s="77">
        <f>G31</f>
        <v>0</v>
      </c>
      <c r="E65" s="77"/>
      <c r="F65" s="77"/>
      <c r="G65" s="76">
        <f>D65/4.4536</f>
        <v>0</v>
      </c>
      <c r="H65" s="76"/>
      <c r="I65" s="76"/>
      <c r="J65" s="77">
        <f>K33</f>
        <v>0</v>
      </c>
      <c r="K65" s="77"/>
      <c r="L65" s="77"/>
    </row>
    <row r="66" spans="3:12" ht="12.75">
      <c r="C66" s="78"/>
      <c r="D66" s="77"/>
      <c r="E66" s="77"/>
      <c r="F66" s="77"/>
      <c r="G66" s="76"/>
      <c r="H66" s="76"/>
      <c r="I66" s="76"/>
      <c r="J66" s="77"/>
      <c r="K66" s="77"/>
      <c r="L66" s="77"/>
    </row>
    <row r="67" spans="3:12" ht="12.75">
      <c r="C67" s="78" t="s">
        <v>39</v>
      </c>
      <c r="D67" s="77">
        <f>G44</f>
        <v>0</v>
      </c>
      <c r="E67" s="77"/>
      <c r="F67" s="77"/>
      <c r="G67" s="76">
        <f>D67/4.4536</f>
        <v>0</v>
      </c>
      <c r="H67" s="76"/>
      <c r="I67" s="76"/>
      <c r="J67" s="77">
        <f>K46</f>
        <v>0</v>
      </c>
      <c r="K67" s="77"/>
      <c r="L67" s="77"/>
    </row>
    <row r="68" spans="3:12" ht="12.75">
      <c r="C68" s="78"/>
      <c r="D68" s="77"/>
      <c r="E68" s="77"/>
      <c r="F68" s="77"/>
      <c r="G68" s="76"/>
      <c r="H68" s="76"/>
      <c r="I68" s="76"/>
      <c r="J68" s="77"/>
      <c r="K68" s="77"/>
      <c r="L68" s="77"/>
    </row>
    <row r="69" spans="3:12" ht="12.75">
      <c r="C69" s="78" t="s">
        <v>40</v>
      </c>
      <c r="D69" s="77">
        <f>G57</f>
        <v>0</v>
      </c>
      <c r="E69" s="77"/>
      <c r="F69" s="77"/>
      <c r="G69" s="76">
        <f>D69/4.4536</f>
        <v>0</v>
      </c>
      <c r="H69" s="76"/>
      <c r="I69" s="76"/>
      <c r="J69" s="77">
        <f>K59</f>
        <v>0</v>
      </c>
      <c r="K69" s="77"/>
      <c r="L69" s="77"/>
    </row>
    <row r="70" spans="3:12" ht="12.75">
      <c r="C70" s="78"/>
      <c r="D70" s="77"/>
      <c r="E70" s="77"/>
      <c r="F70" s="77"/>
      <c r="G70" s="76"/>
      <c r="H70" s="76"/>
      <c r="I70" s="76"/>
      <c r="J70" s="77"/>
      <c r="K70" s="77"/>
      <c r="L70" s="77"/>
    </row>
    <row r="71" spans="3:12" ht="12.75">
      <c r="C71" s="80" t="s">
        <v>41</v>
      </c>
      <c r="D71" s="81">
        <f>SUM(D65:F70)</f>
        <v>0</v>
      </c>
      <c r="E71" s="81"/>
      <c r="F71" s="81"/>
      <c r="G71" s="82">
        <f>SUM(G65:I70)</f>
        <v>0</v>
      </c>
      <c r="H71" s="82"/>
      <c r="I71" s="82"/>
      <c r="J71" s="81">
        <f>SUM(J65:L70)</f>
        <v>0</v>
      </c>
      <c r="K71" s="81"/>
      <c r="L71" s="81"/>
    </row>
    <row r="72" spans="3:12" ht="12.75">
      <c r="C72" s="80"/>
      <c r="D72" s="81"/>
      <c r="E72" s="81"/>
      <c r="F72" s="81"/>
      <c r="G72" s="82"/>
      <c r="H72" s="82"/>
      <c r="I72" s="82"/>
      <c r="J72" s="81"/>
      <c r="K72" s="81"/>
      <c r="L72" s="81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 selectLockedCells="1" selectUnlockedCells="1"/>
  <mergeCells count="30">
    <mergeCell ref="C71:C72"/>
    <mergeCell ref="D71:F72"/>
    <mergeCell ref="G71:I72"/>
    <mergeCell ref="J71:L72"/>
    <mergeCell ref="C65:C66"/>
    <mergeCell ref="D65:F66"/>
    <mergeCell ref="C69:C70"/>
    <mergeCell ref="D69:F70"/>
    <mergeCell ref="G69:I70"/>
    <mergeCell ref="J69:L70"/>
    <mergeCell ref="B57:E59"/>
    <mergeCell ref="F58:F59"/>
    <mergeCell ref="C67:C68"/>
    <mergeCell ref="D67:F68"/>
    <mergeCell ref="G67:I68"/>
    <mergeCell ref="J67:L68"/>
    <mergeCell ref="C63:C64"/>
    <mergeCell ref="D63:F64"/>
    <mergeCell ref="G63:I64"/>
    <mergeCell ref="J63:L64"/>
    <mergeCell ref="B2:K9"/>
    <mergeCell ref="B14:K15"/>
    <mergeCell ref="B31:E33"/>
    <mergeCell ref="F32:F33"/>
    <mergeCell ref="G65:I66"/>
    <mergeCell ref="J65:L66"/>
    <mergeCell ref="B39:K40"/>
    <mergeCell ref="B44:E46"/>
    <mergeCell ref="F45:F46"/>
    <mergeCell ref="B51:K52"/>
  </mergeCells>
  <printOptions horizontalCentered="1"/>
  <pageMargins left="0.39375" right="0.39375" top="0.9840277777777777" bottom="0.9840277777777777" header="0.5118055555555555" footer="0.5118055555555555"/>
  <pageSetup horizontalDpi="600" verticalDpi="600" orientation="portrait" paperSize="9" scale="6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1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73" t="s">
        <v>42</v>
      </c>
      <c r="C3" s="73"/>
      <c r="D3" s="73"/>
      <c r="E3" s="73"/>
      <c r="F3" s="73"/>
      <c r="G3" s="73"/>
      <c r="H3" s="26"/>
      <c r="I3" s="83" t="s">
        <v>43</v>
      </c>
      <c r="J3" s="83"/>
      <c r="K3" s="83"/>
    </row>
    <row r="4" spans="2:11" ht="15.75">
      <c r="B4" s="73"/>
      <c r="C4" s="73"/>
      <c r="D4" s="73"/>
      <c r="E4" s="73"/>
      <c r="F4" s="73"/>
      <c r="G4" s="73"/>
      <c r="H4" s="27"/>
      <c r="I4" s="83"/>
      <c r="J4" s="83"/>
      <c r="K4" s="83"/>
    </row>
    <row r="5" spans="2:11" ht="15.75" customHeight="1">
      <c r="B5" s="84" t="s">
        <v>44</v>
      </c>
      <c r="C5" s="84"/>
      <c r="D5" s="84"/>
      <c r="E5" s="84"/>
      <c r="F5" s="84"/>
      <c r="G5" s="84"/>
      <c r="H5" s="27"/>
      <c r="I5" s="83"/>
      <c r="J5" s="83"/>
      <c r="K5" s="83"/>
    </row>
    <row r="6" spans="2:11" ht="15.75">
      <c r="B6" s="84"/>
      <c r="C6" s="84"/>
      <c r="D6" s="84"/>
      <c r="E6" s="84"/>
      <c r="F6" s="84"/>
      <c r="G6" s="84"/>
      <c r="H6" s="27"/>
      <c r="I6" s="83"/>
      <c r="J6" s="83"/>
      <c r="K6" s="83"/>
    </row>
    <row r="7" spans="2:11" ht="27.75" customHeight="1">
      <c r="B7" s="84"/>
      <c r="C7" s="84"/>
      <c r="D7" s="84"/>
      <c r="E7" s="84"/>
      <c r="F7" s="84"/>
      <c r="G7" s="84"/>
      <c r="H7" s="28"/>
      <c r="I7" s="83"/>
      <c r="J7" s="83"/>
      <c r="K7" s="83"/>
    </row>
    <row r="8" spans="2:11" ht="12.75">
      <c r="B8" s="29"/>
      <c r="C8" s="30"/>
      <c r="D8" s="31"/>
      <c r="E8" s="31" t="s">
        <v>1</v>
      </c>
      <c r="F8" s="32" t="s">
        <v>2</v>
      </c>
      <c r="G8" s="33" t="s">
        <v>3</v>
      </c>
      <c r="H8" s="34" t="s">
        <v>4</v>
      </c>
      <c r="I8" s="31" t="s">
        <v>5</v>
      </c>
      <c r="J8" s="32" t="s">
        <v>6</v>
      </c>
      <c r="K8" s="33" t="s">
        <v>7</v>
      </c>
    </row>
    <row r="9" spans="2:15" ht="105.75" customHeight="1">
      <c r="B9" s="35" t="s">
        <v>8</v>
      </c>
      <c r="C9" s="35" t="s">
        <v>9</v>
      </c>
      <c r="D9" s="36" t="s">
        <v>10</v>
      </c>
      <c r="E9" s="36" t="s">
        <v>11</v>
      </c>
      <c r="F9" s="37" t="s">
        <v>12</v>
      </c>
      <c r="G9" s="37" t="s">
        <v>13</v>
      </c>
      <c r="H9" s="37" t="s">
        <v>14</v>
      </c>
      <c r="I9" s="37" t="s">
        <v>15</v>
      </c>
      <c r="J9" s="38" t="s">
        <v>16</v>
      </c>
      <c r="K9" s="39" t="s">
        <v>17</v>
      </c>
      <c r="L9" s="6"/>
      <c r="M9" s="6"/>
      <c r="N9" s="6"/>
      <c r="O9" s="40"/>
    </row>
    <row r="10" spans="2:16" ht="30" customHeight="1">
      <c r="B10" s="41">
        <v>1</v>
      </c>
      <c r="C10" s="12" t="s">
        <v>45</v>
      </c>
      <c r="D10" s="13" t="s">
        <v>19</v>
      </c>
      <c r="E10" s="42">
        <v>4000</v>
      </c>
      <c r="F10" s="43">
        <v>1.8</v>
      </c>
      <c r="G10" s="43">
        <f>ROUND(E10*F10,2)</f>
        <v>7200</v>
      </c>
      <c r="H10" s="44">
        <v>0.05</v>
      </c>
      <c r="I10" s="43">
        <f>ROUND(G10*H10,2)</f>
        <v>360</v>
      </c>
      <c r="J10" s="43">
        <f>ROUND(K10/E10,2)</f>
        <v>1.89</v>
      </c>
      <c r="K10" s="43">
        <f>ROUND(SUM(G10,I10),2)</f>
        <v>7560</v>
      </c>
      <c r="L10" s="45"/>
      <c r="M10" s="6"/>
      <c r="N10" s="6"/>
      <c r="O10" s="40"/>
      <c r="P10" s="46"/>
    </row>
    <row r="11" spans="2:16" ht="30" customHeight="1">
      <c r="B11" s="41">
        <v>2</v>
      </c>
      <c r="C11" s="18" t="s">
        <v>46</v>
      </c>
      <c r="D11" s="13" t="s">
        <v>19</v>
      </c>
      <c r="E11" s="47">
        <v>5000</v>
      </c>
      <c r="F11" s="48">
        <v>2.1</v>
      </c>
      <c r="G11" s="48">
        <f>ROUND(E11*F11,2)</f>
        <v>10500</v>
      </c>
      <c r="H11" s="49">
        <v>0.05</v>
      </c>
      <c r="I11" s="48">
        <f>ROUND(G11*H11,2)</f>
        <v>525</v>
      </c>
      <c r="J11" s="48">
        <f>ROUND(K11/E11,2)</f>
        <v>2.21</v>
      </c>
      <c r="K11" s="50">
        <f>ROUND(SUM(G11,I11),2)</f>
        <v>11025</v>
      </c>
      <c r="L11" s="6"/>
      <c r="M11" s="6"/>
      <c r="N11" s="6"/>
      <c r="O11" s="40"/>
      <c r="P11" s="46"/>
    </row>
    <row r="12" spans="2:16" ht="30" customHeight="1">
      <c r="B12" s="41">
        <v>3</v>
      </c>
      <c r="C12" s="18" t="s">
        <v>47</v>
      </c>
      <c r="D12" s="13" t="s">
        <v>19</v>
      </c>
      <c r="E12" s="47">
        <v>1200</v>
      </c>
      <c r="F12" s="48">
        <v>1.8</v>
      </c>
      <c r="G12" s="48">
        <f>ROUND(E12*F12,2)</f>
        <v>2160</v>
      </c>
      <c r="H12" s="49">
        <v>0.05</v>
      </c>
      <c r="I12" s="48">
        <f>ROUND(G12*H12,2)</f>
        <v>108</v>
      </c>
      <c r="J12" s="48">
        <f>ROUND(K12/E12,2)</f>
        <v>1.89</v>
      </c>
      <c r="K12" s="51">
        <f>ROUND(SUM(G12,I12),2)</f>
        <v>2268</v>
      </c>
      <c r="L12" s="6"/>
      <c r="M12" s="6"/>
      <c r="N12" s="6"/>
      <c r="O12" s="40"/>
      <c r="P12" s="46"/>
    </row>
    <row r="13" spans="2:16" ht="30" customHeight="1">
      <c r="B13" s="41">
        <v>4</v>
      </c>
      <c r="C13" s="18" t="s">
        <v>48</v>
      </c>
      <c r="D13" s="13" t="s">
        <v>19</v>
      </c>
      <c r="E13" s="47">
        <v>3000</v>
      </c>
      <c r="F13" s="48">
        <v>2.8</v>
      </c>
      <c r="G13" s="48">
        <f>ROUND(E13*F13,2)</f>
        <v>8400</v>
      </c>
      <c r="H13" s="49">
        <v>0.05</v>
      </c>
      <c r="I13" s="48">
        <f>ROUND(G13*H13,2)</f>
        <v>420</v>
      </c>
      <c r="J13" s="48">
        <f>ROUND(K13/E13,2)</f>
        <v>2.94</v>
      </c>
      <c r="K13" s="51">
        <f>ROUND(SUM(G13,I13),2)</f>
        <v>8820</v>
      </c>
      <c r="L13" s="6"/>
      <c r="M13" s="6"/>
      <c r="N13" s="6"/>
      <c r="O13" s="40"/>
      <c r="P13" s="46"/>
    </row>
    <row r="14" spans="2:16" ht="24" customHeight="1">
      <c r="B14" s="85"/>
      <c r="C14" s="85"/>
      <c r="D14" s="85"/>
      <c r="E14" s="85"/>
      <c r="F14" s="52" t="s">
        <v>29</v>
      </c>
      <c r="G14" s="52">
        <f>SUM(G10:G13)</f>
        <v>28260</v>
      </c>
      <c r="H14" s="53"/>
      <c r="I14" s="54"/>
      <c r="J14" s="43"/>
      <c r="K14" s="43"/>
      <c r="L14" s="6"/>
      <c r="M14" s="6"/>
      <c r="N14" s="6"/>
      <c r="P14" s="46"/>
    </row>
    <row r="15" spans="2:16" ht="19.5" customHeight="1">
      <c r="B15" s="85"/>
      <c r="C15" s="85"/>
      <c r="D15" s="85"/>
      <c r="E15" s="85"/>
      <c r="F15" s="86"/>
      <c r="G15" s="55" t="s">
        <v>30</v>
      </c>
      <c r="H15" s="56"/>
      <c r="I15" s="57">
        <f>SUM(I10:I13)</f>
        <v>1413</v>
      </c>
      <c r="J15" s="58"/>
      <c r="K15" s="59"/>
      <c r="L15" s="6"/>
      <c r="M15" s="6"/>
      <c r="N15" s="6"/>
      <c r="P15" s="46"/>
    </row>
    <row r="16" spans="2:14" ht="22.5" customHeight="1">
      <c r="B16" s="85"/>
      <c r="C16" s="85"/>
      <c r="D16" s="85"/>
      <c r="E16" s="85"/>
      <c r="F16" s="86"/>
      <c r="G16" s="16"/>
      <c r="H16" s="43"/>
      <c r="I16" s="43"/>
      <c r="J16" s="60" t="s">
        <v>31</v>
      </c>
      <c r="K16" s="61">
        <f>SUM(K10:K13)</f>
        <v>29673</v>
      </c>
      <c r="L16" s="6"/>
      <c r="M16" s="6"/>
      <c r="N16" s="6"/>
    </row>
    <row r="17" spans="2:14" ht="12.75" customHeight="1">
      <c r="B17" s="87"/>
      <c r="C17" s="87"/>
      <c r="D17" s="87"/>
      <c r="E17" s="87"/>
      <c r="F17" s="87"/>
      <c r="G17" s="88"/>
      <c r="H17" s="88"/>
      <c r="I17" s="89" t="s">
        <v>49</v>
      </c>
      <c r="J17" s="89"/>
      <c r="K17" s="89"/>
      <c r="L17" s="6"/>
      <c r="M17" s="6"/>
      <c r="N17" s="6"/>
    </row>
    <row r="18" spans="2:14" ht="60" customHeight="1">
      <c r="B18" s="87"/>
      <c r="C18" s="87"/>
      <c r="D18" s="87"/>
      <c r="E18" s="87"/>
      <c r="F18" s="87"/>
      <c r="G18" s="88"/>
      <c r="H18" s="88"/>
      <c r="I18" s="89"/>
      <c r="J18" s="89"/>
      <c r="K18" s="89"/>
      <c r="L18" s="6"/>
      <c r="M18" s="6"/>
      <c r="N18" s="6"/>
    </row>
    <row r="20" ht="12" customHeight="1"/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73" t="s">
        <v>42</v>
      </c>
      <c r="C3" s="73"/>
      <c r="D3" s="73"/>
      <c r="E3" s="73"/>
      <c r="F3" s="73"/>
      <c r="G3" s="73"/>
      <c r="H3" s="26"/>
      <c r="I3" s="83" t="s">
        <v>43</v>
      </c>
      <c r="J3" s="83"/>
      <c r="K3" s="83"/>
    </row>
    <row r="4" spans="2:11" ht="15.75">
      <c r="B4" s="73"/>
      <c r="C4" s="73"/>
      <c r="D4" s="73"/>
      <c r="E4" s="73"/>
      <c r="F4" s="73"/>
      <c r="G4" s="73"/>
      <c r="H4" s="27"/>
      <c r="I4" s="83"/>
      <c r="J4" s="83"/>
      <c r="K4" s="83"/>
    </row>
    <row r="5" spans="2:11" ht="15.75" customHeight="1">
      <c r="B5" s="84" t="s">
        <v>44</v>
      </c>
      <c r="C5" s="84"/>
      <c r="D5" s="84"/>
      <c r="E5" s="84"/>
      <c r="F5" s="84"/>
      <c r="G5" s="84"/>
      <c r="H5" s="27"/>
      <c r="I5" s="83"/>
      <c r="J5" s="83"/>
      <c r="K5" s="83"/>
    </row>
    <row r="6" spans="2:11" ht="15.75">
      <c r="B6" s="84"/>
      <c r="C6" s="84"/>
      <c r="D6" s="84"/>
      <c r="E6" s="84"/>
      <c r="F6" s="84"/>
      <c r="G6" s="84"/>
      <c r="H6" s="27"/>
      <c r="I6" s="83"/>
      <c r="J6" s="83"/>
      <c r="K6" s="83"/>
    </row>
    <row r="7" spans="2:11" ht="27.75" customHeight="1">
      <c r="B7" s="84"/>
      <c r="C7" s="84"/>
      <c r="D7" s="84"/>
      <c r="E7" s="84"/>
      <c r="F7" s="84"/>
      <c r="G7" s="84"/>
      <c r="H7" s="28"/>
      <c r="I7" s="83"/>
      <c r="J7" s="83"/>
      <c r="K7" s="83"/>
    </row>
    <row r="8" spans="2:11" ht="12.75">
      <c r="B8" s="29"/>
      <c r="C8" s="30"/>
      <c r="D8" s="31"/>
      <c r="E8" s="31" t="s">
        <v>1</v>
      </c>
      <c r="F8" s="32" t="s">
        <v>2</v>
      </c>
      <c r="G8" s="33" t="s">
        <v>3</v>
      </c>
      <c r="H8" s="34" t="s">
        <v>4</v>
      </c>
      <c r="I8" s="31" t="s">
        <v>5</v>
      </c>
      <c r="J8" s="32" t="s">
        <v>6</v>
      </c>
      <c r="K8" s="33" t="s">
        <v>7</v>
      </c>
    </row>
    <row r="9" spans="2:15" ht="105.75" customHeight="1">
      <c r="B9" s="35" t="s">
        <v>8</v>
      </c>
      <c r="C9" s="35" t="s">
        <v>9</v>
      </c>
      <c r="D9" s="36" t="s">
        <v>10</v>
      </c>
      <c r="E9" s="36" t="s">
        <v>11</v>
      </c>
      <c r="F9" s="37" t="s">
        <v>12</v>
      </c>
      <c r="G9" s="37" t="s">
        <v>13</v>
      </c>
      <c r="H9" s="37" t="s">
        <v>14</v>
      </c>
      <c r="I9" s="37" t="s">
        <v>15</v>
      </c>
      <c r="J9" s="38" t="s">
        <v>16</v>
      </c>
      <c r="K9" s="39" t="s">
        <v>17</v>
      </c>
      <c r="L9" s="6"/>
      <c r="M9" s="6"/>
      <c r="N9" s="6"/>
      <c r="O9" s="40"/>
    </row>
    <row r="10" spans="2:16" ht="30" customHeight="1">
      <c r="B10" s="41">
        <v>1</v>
      </c>
      <c r="C10" s="12" t="s">
        <v>50</v>
      </c>
      <c r="D10" s="13" t="s">
        <v>19</v>
      </c>
      <c r="E10" s="42">
        <v>1600</v>
      </c>
      <c r="F10" s="43">
        <v>4.2</v>
      </c>
      <c r="G10" s="43">
        <f>ROUND(E10*F10,2)</f>
        <v>6720</v>
      </c>
      <c r="H10" s="44">
        <v>0.08</v>
      </c>
      <c r="I10" s="43">
        <f>ROUND(G10*H10,2)</f>
        <v>537.6</v>
      </c>
      <c r="J10" s="43">
        <f>ROUND(K10/E10,2)</f>
        <v>4.54</v>
      </c>
      <c r="K10" s="43">
        <f>ROUND(SUM(G10,I10),2)</f>
        <v>7257.6</v>
      </c>
      <c r="L10" s="45"/>
      <c r="M10" s="6"/>
      <c r="N10" s="6"/>
      <c r="O10" s="40"/>
      <c r="P10" s="46"/>
    </row>
    <row r="11" spans="2:16" ht="30" customHeight="1">
      <c r="B11" s="41">
        <v>2</v>
      </c>
      <c r="C11" s="18" t="s">
        <v>51</v>
      </c>
      <c r="D11" s="13" t="s">
        <v>19</v>
      </c>
      <c r="E11" s="47">
        <v>1500</v>
      </c>
      <c r="F11" s="48">
        <v>4.2</v>
      </c>
      <c r="G11" s="48">
        <f>ROUND(E11*F11,2)</f>
        <v>6300</v>
      </c>
      <c r="H11" s="49">
        <v>0.05</v>
      </c>
      <c r="I11" s="48">
        <f>ROUND(G11*H11,2)</f>
        <v>315</v>
      </c>
      <c r="J11" s="48">
        <f>ROUND(K11/E11,2)</f>
        <v>4.41</v>
      </c>
      <c r="K11" s="50">
        <f>ROUND(SUM(G11,I11),2)</f>
        <v>6615</v>
      </c>
      <c r="L11" s="6"/>
      <c r="M11" s="6"/>
      <c r="N11" s="6"/>
      <c r="O11" s="40"/>
      <c r="P11" s="46"/>
    </row>
    <row r="12" spans="2:16" ht="30" customHeight="1">
      <c r="B12" s="41">
        <v>3</v>
      </c>
      <c r="C12" s="18" t="s">
        <v>52</v>
      </c>
      <c r="D12" s="13" t="s">
        <v>19</v>
      </c>
      <c r="E12" s="47">
        <v>300</v>
      </c>
      <c r="F12" s="48">
        <v>2.8</v>
      </c>
      <c r="G12" s="48">
        <f>ROUND(E12*F12,2)</f>
        <v>840</v>
      </c>
      <c r="H12" s="49">
        <v>0.08</v>
      </c>
      <c r="I12" s="48">
        <f>ROUND(G12*H12,2)</f>
        <v>67.2</v>
      </c>
      <c r="J12" s="48">
        <f>ROUND(K12/E12,2)</f>
        <v>3.02</v>
      </c>
      <c r="K12" s="51">
        <f>ROUND(SUM(G12,I12),2)</f>
        <v>907.2</v>
      </c>
      <c r="L12" s="6"/>
      <c r="M12" s="6"/>
      <c r="N12" s="6"/>
      <c r="O12" s="40"/>
      <c r="P12" s="46"/>
    </row>
    <row r="13" spans="2:16" ht="30" customHeight="1">
      <c r="B13" s="41">
        <v>4</v>
      </c>
      <c r="C13" s="18" t="s">
        <v>53</v>
      </c>
      <c r="D13" s="13" t="s">
        <v>19</v>
      </c>
      <c r="E13" s="47">
        <v>150</v>
      </c>
      <c r="F13" s="48">
        <v>7.8</v>
      </c>
      <c r="G13" s="48">
        <f>ROUND(E13*F13,2)</f>
        <v>1170</v>
      </c>
      <c r="H13" s="49">
        <v>0.08</v>
      </c>
      <c r="I13" s="48">
        <f>ROUND(G13*H13,2)</f>
        <v>93.6</v>
      </c>
      <c r="J13" s="48">
        <f>ROUND(K13/E13,2)</f>
        <v>8.42</v>
      </c>
      <c r="K13" s="51">
        <f>ROUND(SUM(G13,I13),2)</f>
        <v>1263.6</v>
      </c>
      <c r="L13" s="6"/>
      <c r="M13" s="6"/>
      <c r="N13" s="6"/>
      <c r="O13" s="40"/>
      <c r="P13" s="46"/>
    </row>
    <row r="14" spans="2:16" ht="24" customHeight="1">
      <c r="B14" s="85"/>
      <c r="C14" s="85"/>
      <c r="D14" s="85"/>
      <c r="E14" s="85"/>
      <c r="F14" s="52" t="s">
        <v>29</v>
      </c>
      <c r="G14" s="52">
        <f>SUM(G10:G13)</f>
        <v>15030</v>
      </c>
      <c r="H14" s="53"/>
      <c r="I14" s="54"/>
      <c r="J14" s="43"/>
      <c r="K14" s="43"/>
      <c r="L14" s="6"/>
      <c r="M14" s="6"/>
      <c r="N14" s="6"/>
      <c r="P14" s="46"/>
    </row>
    <row r="15" spans="2:16" ht="19.5" customHeight="1">
      <c r="B15" s="85"/>
      <c r="C15" s="85"/>
      <c r="D15" s="85"/>
      <c r="E15" s="85"/>
      <c r="F15" s="86"/>
      <c r="G15" s="55" t="s">
        <v>30</v>
      </c>
      <c r="H15" s="56"/>
      <c r="I15" s="57">
        <f>SUM(I10:I13)</f>
        <v>1013.4000000000001</v>
      </c>
      <c r="J15" s="58"/>
      <c r="K15" s="59"/>
      <c r="L15" s="6"/>
      <c r="M15" s="6"/>
      <c r="N15" s="6"/>
      <c r="P15" s="46"/>
    </row>
    <row r="16" spans="2:14" ht="22.5" customHeight="1">
      <c r="B16" s="85"/>
      <c r="C16" s="85"/>
      <c r="D16" s="85"/>
      <c r="E16" s="85"/>
      <c r="F16" s="86"/>
      <c r="G16" s="16"/>
      <c r="H16" s="43"/>
      <c r="I16" s="43"/>
      <c r="J16" s="60" t="s">
        <v>31</v>
      </c>
      <c r="K16" s="61">
        <f>SUM(K10:K13)</f>
        <v>16043.400000000001</v>
      </c>
      <c r="L16" s="6"/>
      <c r="M16" s="6"/>
      <c r="N16" s="6"/>
    </row>
    <row r="17" spans="2:14" ht="12.75" customHeight="1">
      <c r="B17" s="87"/>
      <c r="C17" s="87"/>
      <c r="D17" s="87"/>
      <c r="E17" s="87"/>
      <c r="F17" s="87"/>
      <c r="G17" s="88"/>
      <c r="H17" s="88"/>
      <c r="I17" s="89" t="s">
        <v>49</v>
      </c>
      <c r="J17" s="89"/>
      <c r="K17" s="89"/>
      <c r="L17" s="6"/>
      <c r="M17" s="6"/>
      <c r="N17" s="6"/>
    </row>
    <row r="18" spans="2:14" ht="60" customHeight="1">
      <c r="B18" s="87"/>
      <c r="C18" s="87"/>
      <c r="D18" s="87"/>
      <c r="E18" s="87"/>
      <c r="F18" s="87"/>
      <c r="G18" s="88"/>
      <c r="H18" s="88"/>
      <c r="I18" s="89"/>
      <c r="J18" s="89"/>
      <c r="K18" s="89"/>
      <c r="L18" s="6"/>
      <c r="M18" s="6"/>
      <c r="N18" s="6"/>
    </row>
    <row r="20" ht="12" customHeight="1"/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view="pageBreakPreview" zoomScaleSheetLayoutView="100" zoomScalePageLayoutView="0" workbookViewId="0" topLeftCell="A19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73" t="s">
        <v>42</v>
      </c>
      <c r="C3" s="73"/>
      <c r="D3" s="73"/>
      <c r="E3" s="73"/>
      <c r="F3" s="73"/>
      <c r="G3" s="73"/>
      <c r="H3" s="26"/>
      <c r="I3" s="83" t="s">
        <v>43</v>
      </c>
      <c r="J3" s="83"/>
      <c r="K3" s="83"/>
    </row>
    <row r="4" spans="2:11" ht="15.75">
      <c r="B4" s="73"/>
      <c r="C4" s="73"/>
      <c r="D4" s="73"/>
      <c r="E4" s="73"/>
      <c r="F4" s="73"/>
      <c r="G4" s="73"/>
      <c r="H4" s="27"/>
      <c r="I4" s="83"/>
      <c r="J4" s="83"/>
      <c r="K4" s="83"/>
    </row>
    <row r="5" spans="2:11" ht="15.75" customHeight="1">
      <c r="B5" s="84" t="s">
        <v>44</v>
      </c>
      <c r="C5" s="84"/>
      <c r="D5" s="84"/>
      <c r="E5" s="84"/>
      <c r="F5" s="84"/>
      <c r="G5" s="84"/>
      <c r="H5" s="27"/>
      <c r="I5" s="83"/>
      <c r="J5" s="83"/>
      <c r="K5" s="83"/>
    </row>
    <row r="6" spans="2:11" ht="15.75">
      <c r="B6" s="84"/>
      <c r="C6" s="84"/>
      <c r="D6" s="84"/>
      <c r="E6" s="84"/>
      <c r="F6" s="84"/>
      <c r="G6" s="84"/>
      <c r="H6" s="27"/>
      <c r="I6" s="83"/>
      <c r="J6" s="83"/>
      <c r="K6" s="83"/>
    </row>
    <row r="7" spans="2:11" ht="27.75" customHeight="1">
      <c r="B7" s="84"/>
      <c r="C7" s="84"/>
      <c r="D7" s="84"/>
      <c r="E7" s="84"/>
      <c r="F7" s="84"/>
      <c r="G7" s="84"/>
      <c r="H7" s="28"/>
      <c r="I7" s="83"/>
      <c r="J7" s="83"/>
      <c r="K7" s="83"/>
    </row>
    <row r="8" spans="2:11" ht="12.75">
      <c r="B8" s="29"/>
      <c r="C8" s="30"/>
      <c r="D8" s="31"/>
      <c r="E8" s="31" t="s">
        <v>1</v>
      </c>
      <c r="F8" s="32" t="s">
        <v>2</v>
      </c>
      <c r="G8" s="33" t="s">
        <v>3</v>
      </c>
      <c r="H8" s="34" t="s">
        <v>4</v>
      </c>
      <c r="I8" s="31" t="s">
        <v>5</v>
      </c>
      <c r="J8" s="32" t="s">
        <v>6</v>
      </c>
      <c r="K8" s="33" t="s">
        <v>7</v>
      </c>
    </row>
    <row r="9" spans="2:15" ht="105.75" customHeight="1">
      <c r="B9" s="35" t="s">
        <v>8</v>
      </c>
      <c r="C9" s="35" t="s">
        <v>9</v>
      </c>
      <c r="D9" s="36" t="s">
        <v>10</v>
      </c>
      <c r="E9" s="36" t="s">
        <v>11</v>
      </c>
      <c r="F9" s="37" t="s">
        <v>12</v>
      </c>
      <c r="G9" s="37" t="s">
        <v>13</v>
      </c>
      <c r="H9" s="37" t="s">
        <v>14</v>
      </c>
      <c r="I9" s="37" t="s">
        <v>15</v>
      </c>
      <c r="J9" s="38" t="s">
        <v>16</v>
      </c>
      <c r="K9" s="39" t="s">
        <v>17</v>
      </c>
      <c r="L9" s="6"/>
      <c r="M9" s="6"/>
      <c r="N9" s="6"/>
      <c r="O9" s="40"/>
    </row>
    <row r="10" spans="2:16" ht="30" customHeight="1">
      <c r="B10" s="41">
        <v>1</v>
      </c>
      <c r="C10" s="12" t="s">
        <v>54</v>
      </c>
      <c r="D10" s="13" t="s">
        <v>19</v>
      </c>
      <c r="E10" s="42">
        <v>30</v>
      </c>
      <c r="F10" s="62">
        <v>8.6</v>
      </c>
      <c r="G10" s="43">
        <f aca="true" t="shared" si="0" ref="G10:G36">ROUND(E10*F10,2)</f>
        <v>258</v>
      </c>
      <c r="H10" s="44">
        <v>0.23</v>
      </c>
      <c r="I10" s="43">
        <f aca="true" t="shared" si="1" ref="I10:I36">ROUND(G10*H10,2)</f>
        <v>59.34</v>
      </c>
      <c r="J10" s="43">
        <f aca="true" t="shared" si="2" ref="J10:J36">ROUND(K10/E10,2)</f>
        <v>10.58</v>
      </c>
      <c r="K10" s="43">
        <f aca="true" t="shared" si="3" ref="K10:K36">ROUND(SUM(G10,I10),2)</f>
        <v>317.34</v>
      </c>
      <c r="L10" s="45"/>
      <c r="M10" s="6"/>
      <c r="N10" s="6"/>
      <c r="O10" s="40"/>
      <c r="P10" s="46"/>
    </row>
    <row r="11" spans="2:16" ht="30" customHeight="1">
      <c r="B11" s="41">
        <v>2</v>
      </c>
      <c r="C11" s="18" t="s">
        <v>55</v>
      </c>
      <c r="D11" s="13" t="s">
        <v>19</v>
      </c>
      <c r="E11" s="63">
        <v>30</v>
      </c>
      <c r="F11" s="64">
        <v>8.2</v>
      </c>
      <c r="G11" s="48">
        <f t="shared" si="0"/>
        <v>246</v>
      </c>
      <c r="H11" s="49">
        <v>0.08</v>
      </c>
      <c r="I11" s="48">
        <f t="shared" si="1"/>
        <v>19.68</v>
      </c>
      <c r="J11" s="48">
        <f t="shared" si="2"/>
        <v>8.86</v>
      </c>
      <c r="K11" s="50">
        <f t="shared" si="3"/>
        <v>265.68</v>
      </c>
      <c r="L11" s="6"/>
      <c r="M11" s="6"/>
      <c r="N11" s="6"/>
      <c r="O11" s="40"/>
      <c r="P11" s="46"/>
    </row>
    <row r="12" spans="2:16" ht="30" customHeight="1">
      <c r="B12" s="41">
        <v>3</v>
      </c>
      <c r="C12" s="18" t="s">
        <v>56</v>
      </c>
      <c r="D12" s="13" t="s">
        <v>19</v>
      </c>
      <c r="E12" s="63">
        <v>35</v>
      </c>
      <c r="F12" s="64">
        <v>9</v>
      </c>
      <c r="G12" s="48">
        <f t="shared" si="0"/>
        <v>315</v>
      </c>
      <c r="H12" s="49">
        <v>0.08</v>
      </c>
      <c r="I12" s="48">
        <f t="shared" si="1"/>
        <v>25.2</v>
      </c>
      <c r="J12" s="48">
        <f t="shared" si="2"/>
        <v>9.72</v>
      </c>
      <c r="K12" s="51">
        <f t="shared" si="3"/>
        <v>340.2</v>
      </c>
      <c r="L12" s="6"/>
      <c r="M12" s="6"/>
      <c r="N12" s="6"/>
      <c r="O12" s="40"/>
      <c r="P12" s="46"/>
    </row>
    <row r="13" spans="2:16" ht="30" customHeight="1">
      <c r="B13" s="41">
        <v>4</v>
      </c>
      <c r="C13" s="18" t="s">
        <v>57</v>
      </c>
      <c r="D13" s="13" t="s">
        <v>19</v>
      </c>
      <c r="E13" s="63">
        <v>30</v>
      </c>
      <c r="F13" s="64">
        <v>10</v>
      </c>
      <c r="G13" s="48">
        <f t="shared" si="0"/>
        <v>300</v>
      </c>
      <c r="H13" s="49">
        <v>0.23</v>
      </c>
      <c r="I13" s="48">
        <f t="shared" si="1"/>
        <v>69</v>
      </c>
      <c r="J13" s="48">
        <f t="shared" si="2"/>
        <v>12.3</v>
      </c>
      <c r="K13" s="51">
        <f t="shared" si="3"/>
        <v>369</v>
      </c>
      <c r="L13" s="6"/>
      <c r="M13" s="6"/>
      <c r="N13" s="6"/>
      <c r="O13" s="40"/>
      <c r="P13" s="46"/>
    </row>
    <row r="14" spans="2:16" ht="30" customHeight="1">
      <c r="B14" s="41">
        <v>5</v>
      </c>
      <c r="C14" s="18" t="s">
        <v>58</v>
      </c>
      <c r="D14" s="13" t="s">
        <v>19</v>
      </c>
      <c r="E14" s="63">
        <v>35</v>
      </c>
      <c r="F14" s="64">
        <v>12</v>
      </c>
      <c r="G14" s="48">
        <f t="shared" si="0"/>
        <v>420</v>
      </c>
      <c r="H14" s="49">
        <v>0.08</v>
      </c>
      <c r="I14" s="48">
        <f t="shared" si="1"/>
        <v>33.6</v>
      </c>
      <c r="J14" s="48">
        <f t="shared" si="2"/>
        <v>12.96</v>
      </c>
      <c r="K14" s="51">
        <f t="shared" si="3"/>
        <v>453.6</v>
      </c>
      <c r="L14" s="6"/>
      <c r="M14" s="6"/>
      <c r="N14" s="6"/>
      <c r="O14" s="40"/>
      <c r="P14" s="46"/>
    </row>
    <row r="15" spans="2:16" ht="30" customHeight="1">
      <c r="B15" s="41">
        <v>6</v>
      </c>
      <c r="C15" s="18" t="s">
        <v>59</v>
      </c>
      <c r="D15" s="13" t="s">
        <v>19</v>
      </c>
      <c r="E15" s="63">
        <v>35</v>
      </c>
      <c r="F15" s="64">
        <v>9.7</v>
      </c>
      <c r="G15" s="48">
        <f t="shared" si="0"/>
        <v>339.5</v>
      </c>
      <c r="H15" s="49">
        <v>0.08</v>
      </c>
      <c r="I15" s="48">
        <f t="shared" si="1"/>
        <v>27.16</v>
      </c>
      <c r="J15" s="48">
        <f t="shared" si="2"/>
        <v>10.48</v>
      </c>
      <c r="K15" s="51">
        <f t="shared" si="3"/>
        <v>366.66</v>
      </c>
      <c r="L15" s="6"/>
      <c r="M15" s="6"/>
      <c r="N15" s="6"/>
      <c r="O15" s="40"/>
      <c r="P15" s="46"/>
    </row>
    <row r="16" spans="2:16" ht="30" customHeight="1">
      <c r="B16" s="41">
        <v>7</v>
      </c>
      <c r="C16" s="18" t="s">
        <v>60</v>
      </c>
      <c r="D16" s="65" t="s">
        <v>61</v>
      </c>
      <c r="E16" s="63">
        <v>400</v>
      </c>
      <c r="F16" s="64">
        <v>2.9</v>
      </c>
      <c r="G16" s="48">
        <f t="shared" si="0"/>
        <v>1160</v>
      </c>
      <c r="H16" s="49">
        <v>0.23</v>
      </c>
      <c r="I16" s="48">
        <f t="shared" si="1"/>
        <v>266.8</v>
      </c>
      <c r="J16" s="48">
        <f t="shared" si="2"/>
        <v>3.57</v>
      </c>
      <c r="K16" s="51">
        <f t="shared" si="3"/>
        <v>1426.8</v>
      </c>
      <c r="L16" s="6"/>
      <c r="M16" s="6"/>
      <c r="N16" s="6"/>
      <c r="O16" s="40"/>
      <c r="P16" s="46"/>
    </row>
    <row r="17" spans="2:16" ht="30" customHeight="1">
      <c r="B17" s="41">
        <v>8</v>
      </c>
      <c r="C17" s="18" t="s">
        <v>62</v>
      </c>
      <c r="D17" s="65" t="s">
        <v>61</v>
      </c>
      <c r="E17" s="63">
        <v>190</v>
      </c>
      <c r="F17" s="64">
        <v>1.8</v>
      </c>
      <c r="G17" s="48">
        <f t="shared" si="0"/>
        <v>342</v>
      </c>
      <c r="H17" s="49">
        <v>0.23</v>
      </c>
      <c r="I17" s="48">
        <f t="shared" si="1"/>
        <v>78.66</v>
      </c>
      <c r="J17" s="48">
        <f t="shared" si="2"/>
        <v>2.21</v>
      </c>
      <c r="K17" s="51">
        <f t="shared" si="3"/>
        <v>420.66</v>
      </c>
      <c r="L17" s="6"/>
      <c r="M17" s="6"/>
      <c r="N17" s="6"/>
      <c r="O17" s="40"/>
      <c r="P17" s="46"/>
    </row>
    <row r="18" spans="2:16" ht="30" customHeight="1">
      <c r="B18" s="41">
        <v>9</v>
      </c>
      <c r="C18" s="18" t="s">
        <v>63</v>
      </c>
      <c r="D18" s="13" t="s">
        <v>19</v>
      </c>
      <c r="E18" s="63">
        <v>60</v>
      </c>
      <c r="F18" s="64">
        <v>17</v>
      </c>
      <c r="G18" s="48">
        <f t="shared" si="0"/>
        <v>1020</v>
      </c>
      <c r="H18" s="49">
        <v>0.23</v>
      </c>
      <c r="I18" s="48">
        <f t="shared" si="1"/>
        <v>234.6</v>
      </c>
      <c r="J18" s="48">
        <f t="shared" si="2"/>
        <v>20.91</v>
      </c>
      <c r="K18" s="51">
        <f t="shared" si="3"/>
        <v>1254.6</v>
      </c>
      <c r="L18" s="6"/>
      <c r="M18" s="6"/>
      <c r="N18" s="6"/>
      <c r="O18" s="40"/>
      <c r="P18" s="46"/>
    </row>
    <row r="19" spans="2:16" ht="30" customHeight="1">
      <c r="B19" s="41">
        <v>10</v>
      </c>
      <c r="C19" s="66" t="s">
        <v>64</v>
      </c>
      <c r="D19" s="67" t="s">
        <v>61</v>
      </c>
      <c r="E19" s="63">
        <v>700</v>
      </c>
      <c r="F19" s="64">
        <v>2</v>
      </c>
      <c r="G19" s="48">
        <f t="shared" si="0"/>
        <v>1400</v>
      </c>
      <c r="H19" s="49">
        <v>0.08</v>
      </c>
      <c r="I19" s="48">
        <f t="shared" si="1"/>
        <v>112</v>
      </c>
      <c r="J19" s="48">
        <f t="shared" si="2"/>
        <v>2.16</v>
      </c>
      <c r="K19" s="51">
        <f t="shared" si="3"/>
        <v>1512</v>
      </c>
      <c r="L19" s="6"/>
      <c r="M19" s="6"/>
      <c r="N19" s="6"/>
      <c r="O19" s="40"/>
      <c r="P19" s="46"/>
    </row>
    <row r="20" spans="2:16" ht="30" customHeight="1">
      <c r="B20" s="41">
        <v>11</v>
      </c>
      <c r="C20" s="18" t="s">
        <v>65</v>
      </c>
      <c r="D20" s="13" t="s">
        <v>19</v>
      </c>
      <c r="E20" s="63">
        <v>600</v>
      </c>
      <c r="F20" s="64">
        <v>3.51</v>
      </c>
      <c r="G20" s="48">
        <f t="shared" si="0"/>
        <v>2106</v>
      </c>
      <c r="H20" s="49">
        <v>0.08</v>
      </c>
      <c r="I20" s="48">
        <f t="shared" si="1"/>
        <v>168.48</v>
      </c>
      <c r="J20" s="48">
        <f t="shared" si="2"/>
        <v>3.79</v>
      </c>
      <c r="K20" s="51">
        <f t="shared" si="3"/>
        <v>2274.48</v>
      </c>
      <c r="L20" s="6"/>
      <c r="M20" s="6"/>
      <c r="N20" s="6"/>
      <c r="O20" s="40"/>
      <c r="P20" s="46"/>
    </row>
    <row r="21" spans="2:16" ht="30" customHeight="1">
      <c r="B21" s="41">
        <v>12</v>
      </c>
      <c r="C21" s="18" t="s">
        <v>66</v>
      </c>
      <c r="D21" s="13" t="s">
        <v>19</v>
      </c>
      <c r="E21" s="63">
        <v>800</v>
      </c>
      <c r="F21" s="64">
        <v>4.4</v>
      </c>
      <c r="G21" s="48">
        <f t="shared" si="0"/>
        <v>3520</v>
      </c>
      <c r="H21" s="49">
        <v>0.08</v>
      </c>
      <c r="I21" s="48">
        <f t="shared" si="1"/>
        <v>281.6</v>
      </c>
      <c r="J21" s="48">
        <f t="shared" si="2"/>
        <v>4.75</v>
      </c>
      <c r="K21" s="51">
        <f t="shared" si="3"/>
        <v>3801.6</v>
      </c>
      <c r="L21" s="6"/>
      <c r="M21" s="6"/>
      <c r="N21" s="6"/>
      <c r="O21" s="40"/>
      <c r="P21" s="46"/>
    </row>
    <row r="22" spans="2:16" ht="30" customHeight="1">
      <c r="B22" s="41">
        <v>13</v>
      </c>
      <c r="C22" s="18" t="s">
        <v>67</v>
      </c>
      <c r="D22" s="13" t="s">
        <v>19</v>
      </c>
      <c r="E22" s="63">
        <v>1000</v>
      </c>
      <c r="F22" s="64">
        <v>0.75</v>
      </c>
      <c r="G22" s="48">
        <f t="shared" si="0"/>
        <v>750</v>
      </c>
      <c r="H22" s="49">
        <v>0.23</v>
      </c>
      <c r="I22" s="48">
        <f t="shared" si="1"/>
        <v>172.5</v>
      </c>
      <c r="J22" s="48">
        <f t="shared" si="2"/>
        <v>0.92</v>
      </c>
      <c r="K22" s="51">
        <f t="shared" si="3"/>
        <v>922.5</v>
      </c>
      <c r="L22" s="6"/>
      <c r="M22" s="6"/>
      <c r="N22" s="6"/>
      <c r="O22" s="40"/>
      <c r="P22" s="46"/>
    </row>
    <row r="23" spans="2:16" ht="30" customHeight="1">
      <c r="B23" s="41">
        <v>14</v>
      </c>
      <c r="C23" s="18" t="s">
        <v>68</v>
      </c>
      <c r="D23" s="13" t="s">
        <v>19</v>
      </c>
      <c r="E23" s="63">
        <v>30</v>
      </c>
      <c r="F23" s="64">
        <v>17</v>
      </c>
      <c r="G23" s="48">
        <f t="shared" si="0"/>
        <v>510</v>
      </c>
      <c r="H23" s="49">
        <v>0.23</v>
      </c>
      <c r="I23" s="48">
        <f t="shared" si="1"/>
        <v>117.3</v>
      </c>
      <c r="J23" s="48">
        <f t="shared" si="2"/>
        <v>20.91</v>
      </c>
      <c r="K23" s="51">
        <f t="shared" si="3"/>
        <v>627.3</v>
      </c>
      <c r="L23" s="6"/>
      <c r="M23" s="6"/>
      <c r="N23" s="6"/>
      <c r="O23" s="40"/>
      <c r="P23" s="46"/>
    </row>
    <row r="24" spans="2:16" ht="30" customHeight="1">
      <c r="B24" s="41">
        <v>15</v>
      </c>
      <c r="C24" s="18" t="s">
        <v>69</v>
      </c>
      <c r="D24" s="13" t="s">
        <v>19</v>
      </c>
      <c r="E24" s="63">
        <v>100</v>
      </c>
      <c r="F24" s="64">
        <v>15</v>
      </c>
      <c r="G24" s="48">
        <f t="shared" si="0"/>
        <v>1500</v>
      </c>
      <c r="H24" s="49">
        <v>0.08</v>
      </c>
      <c r="I24" s="48">
        <f t="shared" si="1"/>
        <v>120</v>
      </c>
      <c r="J24" s="48">
        <f t="shared" si="2"/>
        <v>16.2</v>
      </c>
      <c r="K24" s="51">
        <f t="shared" si="3"/>
        <v>1620</v>
      </c>
      <c r="L24" s="6"/>
      <c r="M24" s="6"/>
      <c r="N24" s="6"/>
      <c r="O24" s="40"/>
      <c r="P24" s="46"/>
    </row>
    <row r="25" spans="2:16" ht="30" customHeight="1">
      <c r="B25" s="41">
        <v>16</v>
      </c>
      <c r="C25" s="18" t="s">
        <v>70</v>
      </c>
      <c r="D25" s="13" t="s">
        <v>19</v>
      </c>
      <c r="E25" s="63">
        <v>15</v>
      </c>
      <c r="F25" s="64">
        <v>9.1</v>
      </c>
      <c r="G25" s="48">
        <f t="shared" si="0"/>
        <v>136.5</v>
      </c>
      <c r="H25" s="49">
        <v>0.23</v>
      </c>
      <c r="I25" s="48">
        <f t="shared" si="1"/>
        <v>31.4</v>
      </c>
      <c r="J25" s="48">
        <f t="shared" si="2"/>
        <v>11.19</v>
      </c>
      <c r="K25" s="51">
        <f t="shared" si="3"/>
        <v>167.9</v>
      </c>
      <c r="L25" s="6"/>
      <c r="M25" s="6"/>
      <c r="N25" s="6"/>
      <c r="O25" s="40"/>
      <c r="P25" s="46"/>
    </row>
    <row r="26" spans="2:16" ht="30" customHeight="1">
      <c r="B26" s="41">
        <v>17</v>
      </c>
      <c r="C26" s="18" t="s">
        <v>71</v>
      </c>
      <c r="D26" s="13" t="s">
        <v>19</v>
      </c>
      <c r="E26" s="63">
        <v>15</v>
      </c>
      <c r="F26" s="64">
        <v>9.1</v>
      </c>
      <c r="G26" s="48">
        <f t="shared" si="0"/>
        <v>136.5</v>
      </c>
      <c r="H26" s="49">
        <v>0.23</v>
      </c>
      <c r="I26" s="48">
        <f t="shared" si="1"/>
        <v>31.4</v>
      </c>
      <c r="J26" s="48">
        <f t="shared" si="2"/>
        <v>11.19</v>
      </c>
      <c r="K26" s="51">
        <f t="shared" si="3"/>
        <v>167.9</v>
      </c>
      <c r="L26" s="6"/>
      <c r="M26" s="6"/>
      <c r="N26" s="6"/>
      <c r="O26" s="40"/>
      <c r="P26" s="46"/>
    </row>
    <row r="27" spans="2:16" ht="30" customHeight="1">
      <c r="B27" s="41">
        <v>18</v>
      </c>
      <c r="C27" s="18" t="s">
        <v>72</v>
      </c>
      <c r="D27" s="13" t="s">
        <v>19</v>
      </c>
      <c r="E27" s="63">
        <v>60</v>
      </c>
      <c r="F27" s="64">
        <v>6.6</v>
      </c>
      <c r="G27" s="48">
        <f t="shared" si="0"/>
        <v>396</v>
      </c>
      <c r="H27" s="49">
        <v>0.08</v>
      </c>
      <c r="I27" s="48">
        <f t="shared" si="1"/>
        <v>31.68</v>
      </c>
      <c r="J27" s="48">
        <f t="shared" si="2"/>
        <v>7.13</v>
      </c>
      <c r="K27" s="51">
        <f t="shared" si="3"/>
        <v>427.68</v>
      </c>
      <c r="L27" s="6"/>
      <c r="M27" s="6"/>
      <c r="N27" s="6"/>
      <c r="O27" s="40"/>
      <c r="P27" s="46"/>
    </row>
    <row r="28" spans="2:16" ht="30" customHeight="1">
      <c r="B28" s="41">
        <v>19</v>
      </c>
      <c r="C28" s="18" t="s">
        <v>73</v>
      </c>
      <c r="D28" s="13" t="s">
        <v>19</v>
      </c>
      <c r="E28" s="63">
        <v>30</v>
      </c>
      <c r="F28" s="64">
        <v>6.4</v>
      </c>
      <c r="G28" s="48">
        <f t="shared" si="0"/>
        <v>192</v>
      </c>
      <c r="H28" s="49">
        <v>0.08</v>
      </c>
      <c r="I28" s="48">
        <f t="shared" si="1"/>
        <v>15.36</v>
      </c>
      <c r="J28" s="48">
        <f t="shared" si="2"/>
        <v>6.91</v>
      </c>
      <c r="K28" s="51">
        <f t="shared" si="3"/>
        <v>207.36</v>
      </c>
      <c r="L28" s="6"/>
      <c r="M28" s="6"/>
      <c r="N28" s="6"/>
      <c r="O28" s="40"/>
      <c r="P28" s="46"/>
    </row>
    <row r="29" spans="2:16" ht="30" customHeight="1">
      <c r="B29" s="41">
        <v>20</v>
      </c>
      <c r="C29" s="18" t="s">
        <v>74</v>
      </c>
      <c r="D29" s="13" t="s">
        <v>19</v>
      </c>
      <c r="E29" s="63">
        <v>40</v>
      </c>
      <c r="F29" s="64">
        <v>3.59</v>
      </c>
      <c r="G29" s="48">
        <f t="shared" si="0"/>
        <v>143.6</v>
      </c>
      <c r="H29" s="49">
        <v>0.08</v>
      </c>
      <c r="I29" s="48">
        <f t="shared" si="1"/>
        <v>11.49</v>
      </c>
      <c r="J29" s="48">
        <f t="shared" si="2"/>
        <v>3.88</v>
      </c>
      <c r="K29" s="51">
        <f t="shared" si="3"/>
        <v>155.09</v>
      </c>
      <c r="L29" s="6"/>
      <c r="M29" s="6"/>
      <c r="N29" s="6"/>
      <c r="O29" s="40"/>
      <c r="P29" s="46"/>
    </row>
    <row r="30" spans="2:16" ht="30" customHeight="1">
      <c r="B30" s="41">
        <v>21</v>
      </c>
      <c r="C30" s="18" t="s">
        <v>75</v>
      </c>
      <c r="D30" s="13" t="s">
        <v>19</v>
      </c>
      <c r="E30" s="63">
        <v>40</v>
      </c>
      <c r="F30" s="64">
        <v>3.59</v>
      </c>
      <c r="G30" s="48">
        <f t="shared" si="0"/>
        <v>143.6</v>
      </c>
      <c r="H30" s="49">
        <v>0.08</v>
      </c>
      <c r="I30" s="48">
        <f t="shared" si="1"/>
        <v>11.49</v>
      </c>
      <c r="J30" s="48">
        <f t="shared" si="2"/>
        <v>3.88</v>
      </c>
      <c r="K30" s="51">
        <f t="shared" si="3"/>
        <v>155.09</v>
      </c>
      <c r="L30" s="6"/>
      <c r="M30" s="6"/>
      <c r="N30" s="6"/>
      <c r="O30" s="40"/>
      <c r="P30" s="46"/>
    </row>
    <row r="31" spans="2:16" ht="30" customHeight="1">
      <c r="B31" s="41">
        <v>22</v>
      </c>
      <c r="C31" s="18" t="s">
        <v>76</v>
      </c>
      <c r="D31" s="13" t="s">
        <v>19</v>
      </c>
      <c r="E31" s="63">
        <v>40</v>
      </c>
      <c r="F31" s="64">
        <v>4.1</v>
      </c>
      <c r="G31" s="48">
        <f t="shared" si="0"/>
        <v>164</v>
      </c>
      <c r="H31" s="49">
        <v>0.08</v>
      </c>
      <c r="I31" s="48">
        <f t="shared" si="1"/>
        <v>13.12</v>
      </c>
      <c r="J31" s="48">
        <f t="shared" si="2"/>
        <v>4.43</v>
      </c>
      <c r="K31" s="51">
        <f t="shared" si="3"/>
        <v>177.12</v>
      </c>
      <c r="L31" s="6"/>
      <c r="M31" s="6"/>
      <c r="N31" s="6"/>
      <c r="O31" s="40"/>
      <c r="P31" s="46"/>
    </row>
    <row r="32" spans="2:16" ht="30" customHeight="1">
      <c r="B32" s="41">
        <v>23</v>
      </c>
      <c r="C32" s="18" t="s">
        <v>77</v>
      </c>
      <c r="D32" s="13" t="s">
        <v>19</v>
      </c>
      <c r="E32" s="63">
        <v>60</v>
      </c>
      <c r="F32" s="64">
        <v>3.38</v>
      </c>
      <c r="G32" s="48">
        <f t="shared" si="0"/>
        <v>202.8</v>
      </c>
      <c r="H32" s="49">
        <v>0.08</v>
      </c>
      <c r="I32" s="48">
        <f t="shared" si="1"/>
        <v>16.22</v>
      </c>
      <c r="J32" s="48">
        <f t="shared" si="2"/>
        <v>3.65</v>
      </c>
      <c r="K32" s="51">
        <f t="shared" si="3"/>
        <v>219.02</v>
      </c>
      <c r="L32" s="6"/>
      <c r="M32" s="6"/>
      <c r="N32" s="6"/>
      <c r="O32" s="40"/>
      <c r="P32" s="46"/>
    </row>
    <row r="33" spans="2:16" ht="30" customHeight="1">
      <c r="B33" s="41">
        <v>24</v>
      </c>
      <c r="C33" s="18" t="s">
        <v>78</v>
      </c>
      <c r="D33" s="13" t="s">
        <v>19</v>
      </c>
      <c r="E33" s="63">
        <v>30</v>
      </c>
      <c r="F33" s="64">
        <v>6.35</v>
      </c>
      <c r="G33" s="48">
        <f t="shared" si="0"/>
        <v>190.5</v>
      </c>
      <c r="H33" s="49">
        <v>0.08</v>
      </c>
      <c r="I33" s="48">
        <f t="shared" si="1"/>
        <v>15.24</v>
      </c>
      <c r="J33" s="48">
        <f t="shared" si="2"/>
        <v>6.86</v>
      </c>
      <c r="K33" s="51">
        <f t="shared" si="3"/>
        <v>205.74</v>
      </c>
      <c r="L33" s="6"/>
      <c r="M33" s="6"/>
      <c r="N33" s="6"/>
      <c r="O33" s="40"/>
      <c r="P33" s="46"/>
    </row>
    <row r="34" spans="2:16" ht="30" customHeight="1">
      <c r="B34" s="41">
        <v>25</v>
      </c>
      <c r="C34" s="18" t="s">
        <v>79</v>
      </c>
      <c r="D34" s="13" t="s">
        <v>19</v>
      </c>
      <c r="E34" s="63">
        <v>30</v>
      </c>
      <c r="F34" s="64">
        <v>6</v>
      </c>
      <c r="G34" s="48">
        <f t="shared" si="0"/>
        <v>180</v>
      </c>
      <c r="H34" s="49">
        <v>0.08</v>
      </c>
      <c r="I34" s="48">
        <f t="shared" si="1"/>
        <v>14.4</v>
      </c>
      <c r="J34" s="48">
        <f t="shared" si="2"/>
        <v>6.48</v>
      </c>
      <c r="K34" s="51">
        <f t="shared" si="3"/>
        <v>194.4</v>
      </c>
      <c r="L34" s="6"/>
      <c r="M34" s="6"/>
      <c r="N34" s="6"/>
      <c r="O34" s="40"/>
      <c r="P34" s="46"/>
    </row>
    <row r="35" spans="2:16" ht="30" customHeight="1">
      <c r="B35" s="41">
        <v>26</v>
      </c>
      <c r="C35" s="18" t="s">
        <v>80</v>
      </c>
      <c r="D35" s="13" t="s">
        <v>19</v>
      </c>
      <c r="E35" s="63">
        <v>60</v>
      </c>
      <c r="F35" s="64">
        <v>6</v>
      </c>
      <c r="G35" s="48">
        <f t="shared" si="0"/>
        <v>360</v>
      </c>
      <c r="H35" s="49">
        <v>0.08</v>
      </c>
      <c r="I35" s="48">
        <f t="shared" si="1"/>
        <v>28.8</v>
      </c>
      <c r="J35" s="48">
        <f t="shared" si="2"/>
        <v>6.48</v>
      </c>
      <c r="K35" s="51">
        <f t="shared" si="3"/>
        <v>388.8</v>
      </c>
      <c r="L35" s="6"/>
      <c r="M35" s="6"/>
      <c r="N35" s="6"/>
      <c r="O35" s="40"/>
      <c r="P35" s="46"/>
    </row>
    <row r="36" spans="2:16" ht="30" customHeight="1">
      <c r="B36" s="41">
        <v>27</v>
      </c>
      <c r="C36" s="18" t="s">
        <v>81</v>
      </c>
      <c r="D36" s="13" t="s">
        <v>19</v>
      </c>
      <c r="E36" s="63">
        <v>60</v>
      </c>
      <c r="F36" s="64">
        <v>6</v>
      </c>
      <c r="G36" s="48">
        <f t="shared" si="0"/>
        <v>360</v>
      </c>
      <c r="H36" s="49">
        <v>0.08</v>
      </c>
      <c r="I36" s="48">
        <f t="shared" si="1"/>
        <v>28.8</v>
      </c>
      <c r="J36" s="48">
        <f t="shared" si="2"/>
        <v>6.48</v>
      </c>
      <c r="K36" s="51">
        <f t="shared" si="3"/>
        <v>388.8</v>
      </c>
      <c r="L36" s="6"/>
      <c r="M36" s="6"/>
      <c r="N36" s="6"/>
      <c r="O36" s="40"/>
      <c r="P36" s="46"/>
    </row>
    <row r="37" spans="2:16" ht="24" customHeight="1">
      <c r="B37" s="85"/>
      <c r="C37" s="85"/>
      <c r="D37" s="85"/>
      <c r="E37" s="85"/>
      <c r="F37" s="52" t="s">
        <v>29</v>
      </c>
      <c r="G37" s="52">
        <f>SUM(G10:G36)</f>
        <v>16792</v>
      </c>
      <c r="H37" s="53"/>
      <c r="I37" s="54"/>
      <c r="J37" s="43"/>
      <c r="K37" s="43"/>
      <c r="L37" s="6"/>
      <c r="M37" s="6"/>
      <c r="N37" s="6"/>
      <c r="P37" s="46"/>
    </row>
    <row r="38" spans="2:16" ht="19.5" customHeight="1">
      <c r="B38" s="85"/>
      <c r="C38" s="85"/>
      <c r="D38" s="85"/>
      <c r="E38" s="85"/>
      <c r="F38" s="86"/>
      <c r="G38" s="55" t="s">
        <v>30</v>
      </c>
      <c r="H38" s="56"/>
      <c r="I38" s="57">
        <f>SUM(I10:I36)</f>
        <v>2035.32</v>
      </c>
      <c r="J38" s="58"/>
      <c r="K38" s="59"/>
      <c r="L38" s="6"/>
      <c r="M38" s="6"/>
      <c r="N38" s="6"/>
      <c r="P38" s="46"/>
    </row>
    <row r="39" spans="2:14" ht="22.5" customHeight="1">
      <c r="B39" s="85"/>
      <c r="C39" s="85"/>
      <c r="D39" s="85"/>
      <c r="E39" s="85"/>
      <c r="F39" s="86"/>
      <c r="G39" s="16"/>
      <c r="H39" s="43"/>
      <c r="I39" s="43"/>
      <c r="J39" s="60" t="s">
        <v>31</v>
      </c>
      <c r="K39" s="61">
        <f>SUM(K10:K36)</f>
        <v>18827.32</v>
      </c>
      <c r="L39" s="6"/>
      <c r="M39" s="6"/>
      <c r="N39" s="6"/>
    </row>
    <row r="40" spans="2:14" ht="12.75" customHeight="1">
      <c r="B40" s="87"/>
      <c r="C40" s="87"/>
      <c r="D40" s="87"/>
      <c r="E40" s="87"/>
      <c r="F40" s="87"/>
      <c r="G40" s="88"/>
      <c r="H40" s="88"/>
      <c r="I40" s="89" t="s">
        <v>49</v>
      </c>
      <c r="J40" s="89"/>
      <c r="K40" s="89"/>
      <c r="L40" s="6"/>
      <c r="M40" s="6"/>
      <c r="N40" s="6"/>
    </row>
    <row r="41" spans="2:14" ht="60" customHeight="1">
      <c r="B41" s="87"/>
      <c r="C41" s="87"/>
      <c r="D41" s="87"/>
      <c r="E41" s="87"/>
      <c r="F41" s="87"/>
      <c r="G41" s="88"/>
      <c r="H41" s="88"/>
      <c r="I41" s="89"/>
      <c r="J41" s="89"/>
      <c r="K41" s="89"/>
      <c r="L41" s="6"/>
      <c r="M41" s="6"/>
      <c r="N41" s="6"/>
    </row>
    <row r="43" ht="12" customHeight="1"/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6"/>
  <sheetViews>
    <sheetView view="pageBreakPreview"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73" t="s">
        <v>42</v>
      </c>
      <c r="C3" s="73"/>
      <c r="D3" s="73"/>
      <c r="E3" s="73"/>
      <c r="F3" s="73"/>
      <c r="G3" s="73"/>
      <c r="H3" s="26"/>
      <c r="I3" s="83" t="s">
        <v>43</v>
      </c>
      <c r="J3" s="83"/>
      <c r="K3" s="83"/>
    </row>
    <row r="4" spans="2:11" ht="15.75">
      <c r="B4" s="73"/>
      <c r="C4" s="73"/>
      <c r="D4" s="73"/>
      <c r="E4" s="73"/>
      <c r="F4" s="73"/>
      <c r="G4" s="73"/>
      <c r="H4" s="27"/>
      <c r="I4" s="83"/>
      <c r="J4" s="83"/>
      <c r="K4" s="83"/>
    </row>
    <row r="5" spans="2:11" ht="15.75" customHeight="1">
      <c r="B5" s="84" t="s">
        <v>44</v>
      </c>
      <c r="C5" s="84"/>
      <c r="D5" s="84"/>
      <c r="E5" s="84"/>
      <c r="F5" s="84"/>
      <c r="G5" s="84"/>
      <c r="H5" s="27"/>
      <c r="I5" s="83"/>
      <c r="J5" s="83"/>
      <c r="K5" s="83"/>
    </row>
    <row r="6" spans="2:11" ht="15.75">
      <c r="B6" s="84"/>
      <c r="C6" s="84"/>
      <c r="D6" s="84"/>
      <c r="E6" s="84"/>
      <c r="F6" s="84"/>
      <c r="G6" s="84"/>
      <c r="H6" s="27"/>
      <c r="I6" s="83"/>
      <c r="J6" s="83"/>
      <c r="K6" s="83"/>
    </row>
    <row r="7" spans="2:11" ht="27.75" customHeight="1">
      <c r="B7" s="84"/>
      <c r="C7" s="84"/>
      <c r="D7" s="84"/>
      <c r="E7" s="84"/>
      <c r="F7" s="84"/>
      <c r="G7" s="84"/>
      <c r="H7" s="28"/>
      <c r="I7" s="83"/>
      <c r="J7" s="83"/>
      <c r="K7" s="83"/>
    </row>
    <row r="8" spans="2:11" ht="12.75">
      <c r="B8" s="29"/>
      <c r="C8" s="30"/>
      <c r="D8" s="31"/>
      <c r="E8" s="31" t="s">
        <v>1</v>
      </c>
      <c r="F8" s="32" t="s">
        <v>2</v>
      </c>
      <c r="G8" s="33" t="s">
        <v>3</v>
      </c>
      <c r="H8" s="34" t="s">
        <v>4</v>
      </c>
      <c r="I8" s="31" t="s">
        <v>5</v>
      </c>
      <c r="J8" s="32" t="s">
        <v>6</v>
      </c>
      <c r="K8" s="33" t="s">
        <v>7</v>
      </c>
    </row>
    <row r="9" spans="2:15" ht="105.75" customHeight="1">
      <c r="B9" s="35" t="s">
        <v>8</v>
      </c>
      <c r="C9" s="35" t="s">
        <v>9</v>
      </c>
      <c r="D9" s="36" t="s">
        <v>10</v>
      </c>
      <c r="E9" s="36" t="s">
        <v>11</v>
      </c>
      <c r="F9" s="37" t="s">
        <v>12</v>
      </c>
      <c r="G9" s="37" t="s">
        <v>13</v>
      </c>
      <c r="H9" s="37" t="s">
        <v>14</v>
      </c>
      <c r="I9" s="37" t="s">
        <v>15</v>
      </c>
      <c r="J9" s="38" t="s">
        <v>16</v>
      </c>
      <c r="K9" s="39" t="s">
        <v>17</v>
      </c>
      <c r="L9" s="6"/>
      <c r="M9" s="6"/>
      <c r="N9" s="6"/>
      <c r="O9" s="40"/>
    </row>
    <row r="10" spans="2:16" ht="30" customHeight="1">
      <c r="B10" s="41">
        <v>1</v>
      </c>
      <c r="C10" s="12" t="s">
        <v>82</v>
      </c>
      <c r="D10" s="13" t="s">
        <v>19</v>
      </c>
      <c r="E10" s="68">
        <v>3100</v>
      </c>
      <c r="F10" s="43">
        <v>2.94</v>
      </c>
      <c r="G10" s="43">
        <f>ROUND(E10*F10,2)</f>
        <v>9114</v>
      </c>
      <c r="H10" s="44">
        <v>0.08</v>
      </c>
      <c r="I10" s="43">
        <f>ROUND(G10*H10,2)</f>
        <v>729.12</v>
      </c>
      <c r="J10" s="43">
        <f>ROUND(K10/E10,2)</f>
        <v>3.18</v>
      </c>
      <c r="K10" s="43">
        <f>ROUND(SUM(G10,I10),2)</f>
        <v>9843.12</v>
      </c>
      <c r="L10" s="45"/>
      <c r="M10" s="6"/>
      <c r="N10" s="6"/>
      <c r="O10" s="40"/>
      <c r="P10" s="46"/>
    </row>
    <row r="11" spans="2:16" ht="30" customHeight="1">
      <c r="B11" s="41">
        <v>2</v>
      </c>
      <c r="C11" s="18" t="s">
        <v>83</v>
      </c>
      <c r="D11" s="13" t="s">
        <v>19</v>
      </c>
      <c r="E11" s="47">
        <v>3100</v>
      </c>
      <c r="F11" s="48">
        <v>3.65</v>
      </c>
      <c r="G11" s="48">
        <f>ROUND(E11*F11,2)</f>
        <v>11315</v>
      </c>
      <c r="H11" s="49">
        <v>0.08</v>
      </c>
      <c r="I11" s="48">
        <f>ROUND(G11*H11,2)</f>
        <v>905.2</v>
      </c>
      <c r="J11" s="48">
        <f>ROUND(K11/E11,2)</f>
        <v>3.94</v>
      </c>
      <c r="K11" s="50">
        <f>ROUND(SUM(G11,I11),2)</f>
        <v>12220.2</v>
      </c>
      <c r="L11" s="6"/>
      <c r="M11" s="6"/>
      <c r="N11" s="6"/>
      <c r="O11" s="40"/>
      <c r="P11" s="46"/>
    </row>
    <row r="12" spans="2:16" ht="24" customHeight="1">
      <c r="B12" s="85"/>
      <c r="C12" s="85"/>
      <c r="D12" s="85"/>
      <c r="E12" s="85"/>
      <c r="F12" s="52" t="s">
        <v>29</v>
      </c>
      <c r="G12" s="52">
        <f>SUM(G10:G11)</f>
        <v>20429</v>
      </c>
      <c r="H12" s="53"/>
      <c r="I12" s="54"/>
      <c r="J12" s="43"/>
      <c r="K12" s="43"/>
      <c r="L12" s="6"/>
      <c r="M12" s="6"/>
      <c r="N12" s="6"/>
      <c r="P12" s="46"/>
    </row>
    <row r="13" spans="2:16" ht="19.5" customHeight="1">
      <c r="B13" s="85"/>
      <c r="C13" s="85"/>
      <c r="D13" s="85"/>
      <c r="E13" s="85"/>
      <c r="F13" s="86"/>
      <c r="G13" s="55" t="s">
        <v>30</v>
      </c>
      <c r="H13" s="56"/>
      <c r="I13" s="57">
        <f>SUM(I10:I11)</f>
        <v>1634.3200000000002</v>
      </c>
      <c r="J13" s="58"/>
      <c r="K13" s="59"/>
      <c r="L13" s="6"/>
      <c r="M13" s="6"/>
      <c r="N13" s="6"/>
      <c r="P13" s="46"/>
    </row>
    <row r="14" spans="2:14" ht="22.5" customHeight="1">
      <c r="B14" s="85"/>
      <c r="C14" s="85"/>
      <c r="D14" s="85"/>
      <c r="E14" s="85"/>
      <c r="F14" s="86"/>
      <c r="G14" s="16"/>
      <c r="H14" s="43"/>
      <c r="I14" s="43"/>
      <c r="J14" s="60" t="s">
        <v>31</v>
      </c>
      <c r="K14" s="61">
        <f>SUM(K10:K11)</f>
        <v>22063.32</v>
      </c>
      <c r="L14" s="6"/>
      <c r="M14" s="6"/>
      <c r="N14" s="6"/>
    </row>
    <row r="15" spans="2:14" ht="12.75" customHeight="1">
      <c r="B15" s="87"/>
      <c r="C15" s="87"/>
      <c r="D15" s="87"/>
      <c r="E15" s="87"/>
      <c r="F15" s="87"/>
      <c r="G15" s="88"/>
      <c r="H15" s="88"/>
      <c r="I15" s="89" t="s">
        <v>49</v>
      </c>
      <c r="J15" s="89"/>
      <c r="K15" s="89"/>
      <c r="L15" s="6"/>
      <c r="M15" s="6"/>
      <c r="N15" s="6"/>
    </row>
    <row r="16" spans="2:14" ht="60" customHeight="1">
      <c r="B16" s="87"/>
      <c r="C16" s="87"/>
      <c r="D16" s="87"/>
      <c r="E16" s="87"/>
      <c r="F16" s="87"/>
      <c r="G16" s="88"/>
      <c r="H16" s="88"/>
      <c r="I16" s="89"/>
      <c r="J16" s="89"/>
      <c r="K16" s="89"/>
      <c r="L16" s="6"/>
      <c r="M16" s="6"/>
      <c r="N16" s="6"/>
    </row>
    <row r="18" ht="12" customHeight="1"/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5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73" t="s">
        <v>42</v>
      </c>
      <c r="C3" s="73"/>
      <c r="D3" s="73"/>
      <c r="E3" s="73"/>
      <c r="F3" s="73"/>
      <c r="G3" s="73"/>
      <c r="H3" s="26"/>
      <c r="I3" s="83" t="s">
        <v>43</v>
      </c>
      <c r="J3" s="83"/>
      <c r="K3" s="83"/>
    </row>
    <row r="4" spans="2:11" ht="15.75">
      <c r="B4" s="73"/>
      <c r="C4" s="73"/>
      <c r="D4" s="73"/>
      <c r="E4" s="73"/>
      <c r="F4" s="73"/>
      <c r="G4" s="73"/>
      <c r="H4" s="27"/>
      <c r="I4" s="83"/>
      <c r="J4" s="83"/>
      <c r="K4" s="83"/>
    </row>
    <row r="5" spans="2:11" ht="15.75" customHeight="1">
      <c r="B5" s="84" t="s">
        <v>44</v>
      </c>
      <c r="C5" s="84"/>
      <c r="D5" s="84"/>
      <c r="E5" s="84"/>
      <c r="F5" s="84"/>
      <c r="G5" s="84"/>
      <c r="H5" s="27"/>
      <c r="I5" s="83"/>
      <c r="J5" s="83"/>
      <c r="K5" s="83"/>
    </row>
    <row r="6" spans="2:11" ht="15.75">
      <c r="B6" s="84"/>
      <c r="C6" s="84"/>
      <c r="D6" s="84"/>
      <c r="E6" s="84"/>
      <c r="F6" s="84"/>
      <c r="G6" s="84"/>
      <c r="H6" s="27"/>
      <c r="I6" s="83"/>
      <c r="J6" s="83"/>
      <c r="K6" s="83"/>
    </row>
    <row r="7" spans="2:11" ht="27.75" customHeight="1">
      <c r="B7" s="84"/>
      <c r="C7" s="84"/>
      <c r="D7" s="84"/>
      <c r="E7" s="84"/>
      <c r="F7" s="84"/>
      <c r="G7" s="84"/>
      <c r="H7" s="28"/>
      <c r="I7" s="83"/>
      <c r="J7" s="83"/>
      <c r="K7" s="83"/>
    </row>
    <row r="8" spans="2:11" ht="12.75">
      <c r="B8" s="29"/>
      <c r="C8" s="30"/>
      <c r="D8" s="31"/>
      <c r="E8" s="31" t="s">
        <v>1</v>
      </c>
      <c r="F8" s="32" t="s">
        <v>2</v>
      </c>
      <c r="G8" s="33" t="s">
        <v>3</v>
      </c>
      <c r="H8" s="34" t="s">
        <v>4</v>
      </c>
      <c r="I8" s="31" t="s">
        <v>5</v>
      </c>
      <c r="J8" s="32" t="s">
        <v>6</v>
      </c>
      <c r="K8" s="33" t="s">
        <v>7</v>
      </c>
    </row>
    <row r="9" spans="2:15" ht="105.75" customHeight="1">
      <c r="B9" s="35" t="s">
        <v>8</v>
      </c>
      <c r="C9" s="35" t="s">
        <v>9</v>
      </c>
      <c r="D9" s="36" t="s">
        <v>10</v>
      </c>
      <c r="E9" s="36" t="s">
        <v>11</v>
      </c>
      <c r="F9" s="37" t="s">
        <v>12</v>
      </c>
      <c r="G9" s="37" t="s">
        <v>13</v>
      </c>
      <c r="H9" s="37" t="s">
        <v>14</v>
      </c>
      <c r="I9" s="37" t="s">
        <v>15</v>
      </c>
      <c r="J9" s="38" t="s">
        <v>16</v>
      </c>
      <c r="K9" s="39" t="s">
        <v>17</v>
      </c>
      <c r="L9" s="6"/>
      <c r="M9" s="6"/>
      <c r="N9" s="6"/>
      <c r="O9" s="40"/>
    </row>
    <row r="10" spans="2:16" ht="30" customHeight="1">
      <c r="B10" s="41">
        <v>1</v>
      </c>
      <c r="C10" s="12" t="s">
        <v>84</v>
      </c>
      <c r="D10" s="13" t="s">
        <v>19</v>
      </c>
      <c r="E10" s="68">
        <v>420</v>
      </c>
      <c r="F10" s="43">
        <v>34.2</v>
      </c>
      <c r="G10" s="43">
        <f>ROUND(E10*F10,2)</f>
        <v>14364</v>
      </c>
      <c r="H10" s="44">
        <v>0.08</v>
      </c>
      <c r="I10" s="43">
        <f>ROUND(G10*H10,2)</f>
        <v>1149.12</v>
      </c>
      <c r="J10" s="43">
        <f>ROUND(K10/E10,2)</f>
        <v>36.94</v>
      </c>
      <c r="K10" s="43">
        <f>ROUND(SUM(G10,I10),2)</f>
        <v>15513.12</v>
      </c>
      <c r="L10" s="45"/>
      <c r="M10" s="6"/>
      <c r="N10" s="6"/>
      <c r="O10" s="40"/>
      <c r="P10" s="46"/>
    </row>
    <row r="11" spans="2:16" ht="24" customHeight="1">
      <c r="B11" s="85"/>
      <c r="C11" s="85"/>
      <c r="D11" s="85"/>
      <c r="E11" s="85"/>
      <c r="F11" s="52" t="s">
        <v>29</v>
      </c>
      <c r="G11" s="52">
        <f>SUM(G10:G10)</f>
        <v>14364</v>
      </c>
      <c r="H11" s="53"/>
      <c r="I11" s="54"/>
      <c r="J11" s="43"/>
      <c r="K11" s="43"/>
      <c r="L11" s="6"/>
      <c r="M11" s="6"/>
      <c r="N11" s="6"/>
      <c r="P11" s="46"/>
    </row>
    <row r="12" spans="2:16" ht="19.5" customHeight="1">
      <c r="B12" s="85"/>
      <c r="C12" s="85"/>
      <c r="D12" s="85"/>
      <c r="E12" s="85"/>
      <c r="F12" s="86"/>
      <c r="G12" s="55" t="s">
        <v>30</v>
      </c>
      <c r="H12" s="56"/>
      <c r="I12" s="57">
        <f>SUM(I10:I10)</f>
        <v>1149.12</v>
      </c>
      <c r="J12" s="58"/>
      <c r="K12" s="59"/>
      <c r="L12" s="6"/>
      <c r="M12" s="6"/>
      <c r="N12" s="6"/>
      <c r="P12" s="46"/>
    </row>
    <row r="13" spans="2:14" ht="22.5" customHeight="1">
      <c r="B13" s="85"/>
      <c r="C13" s="85"/>
      <c r="D13" s="85"/>
      <c r="E13" s="85"/>
      <c r="F13" s="86"/>
      <c r="G13" s="16"/>
      <c r="H13" s="43"/>
      <c r="I13" s="43"/>
      <c r="J13" s="60" t="s">
        <v>31</v>
      </c>
      <c r="K13" s="61">
        <f>SUM(K10:K10)</f>
        <v>15513.12</v>
      </c>
      <c r="L13" s="6"/>
      <c r="M13" s="6"/>
      <c r="N13" s="6"/>
    </row>
    <row r="14" spans="2:14" ht="12.75" customHeight="1">
      <c r="B14" s="87"/>
      <c r="C14" s="87"/>
      <c r="D14" s="87"/>
      <c r="E14" s="87"/>
      <c r="F14" s="87"/>
      <c r="G14" s="88"/>
      <c r="H14" s="88"/>
      <c r="I14" s="89" t="s">
        <v>49</v>
      </c>
      <c r="J14" s="89"/>
      <c r="K14" s="89"/>
      <c r="L14" s="6"/>
      <c r="M14" s="6"/>
      <c r="N14" s="6"/>
    </row>
    <row r="15" spans="2:14" ht="60" customHeight="1">
      <c r="B15" s="87"/>
      <c r="C15" s="87"/>
      <c r="D15" s="87"/>
      <c r="E15" s="87"/>
      <c r="F15" s="87"/>
      <c r="G15" s="88"/>
      <c r="H15" s="88"/>
      <c r="I15" s="89"/>
      <c r="J15" s="89"/>
      <c r="K15" s="89"/>
      <c r="L15" s="6"/>
      <c r="M15" s="6"/>
      <c r="N15" s="6"/>
    </row>
    <row r="17" ht="12" customHeight="1"/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Wardzyński</dc:creator>
  <cp:keywords/>
  <dc:description/>
  <cp:lastModifiedBy>Anna Dobolska</cp:lastModifiedBy>
  <cp:lastPrinted>2023-09-27T10:43:25Z</cp:lastPrinted>
  <dcterms:created xsi:type="dcterms:W3CDTF">2023-09-27T10:18:36Z</dcterms:created>
  <dcterms:modified xsi:type="dcterms:W3CDTF">2023-09-28T11:22:57Z</dcterms:modified>
  <cp:category/>
  <cp:version/>
  <cp:contentType/>
  <cp:contentStatus/>
</cp:coreProperties>
</file>