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cs.pw.edu.pl/4/Shared Documents/2023 USŁUGI CATERINGOWE/DT/platforma/"/>
    </mc:Choice>
  </mc:AlternateContent>
  <xr:revisionPtr revIDLastSave="0" documentId="13_ncr:1_{2F25C4E5-AC34-4F5E-AA6B-68FEC087CDDF}" xr6:coauthVersionLast="44" xr6:coauthVersionMax="44" xr10:uidLastSave="{00000000-0000-0000-0000-000000000000}"/>
  <bookViews>
    <workbookView xWindow="-120" yWindow="-120" windowWidth="29040" windowHeight="15720" xr2:uid="{8B2A5DD4-45C0-49DF-A6A9-AB2ECA1052B4}"/>
  </bookViews>
  <sheets>
    <sheet name="catering - asortyment" sheetId="1" r:id="rId1"/>
    <sheet name="serwis - inne" sheetId="8" r:id="rId2"/>
    <sheet name="Arkusz1" sheetId="11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8" l="1"/>
  <c r="I22" i="8"/>
  <c r="I13" i="8" l="1"/>
  <c r="I12" i="8"/>
  <c r="I11" i="8"/>
  <c r="I18" i="8"/>
  <c r="I19" i="8"/>
  <c r="I20" i="8"/>
  <c r="I34" i="1"/>
  <c r="I33" i="1"/>
  <c r="I32" i="1"/>
  <c r="I31" i="1"/>
  <c r="I30" i="1"/>
  <c r="I29" i="1"/>
  <c r="I28" i="1"/>
  <c r="I27" i="1"/>
  <c r="I11" i="1" l="1"/>
  <c r="I4" i="8" l="1"/>
  <c r="I5" i="8"/>
  <c r="I26" i="1"/>
  <c r="I12" i="1" l="1"/>
  <c r="G24" i="8" l="1"/>
  <c r="I23" i="8"/>
  <c r="I17" i="8"/>
  <c r="I16" i="8"/>
  <c r="I15" i="8"/>
  <c r="I14" i="8"/>
  <c r="I10" i="8"/>
  <c r="I9" i="8"/>
  <c r="I8" i="8"/>
  <c r="I7" i="8"/>
  <c r="I6" i="8"/>
  <c r="I24" i="8" l="1"/>
  <c r="G35" i="1" l="1"/>
  <c r="I18" i="1" l="1"/>
  <c r="I19" i="1"/>
  <c r="I20" i="1"/>
  <c r="I21" i="1"/>
  <c r="I22" i="1"/>
  <c r="I23" i="1"/>
  <c r="I24" i="1"/>
  <c r="I25" i="1"/>
  <c r="I4" i="1" l="1"/>
  <c r="I5" i="1"/>
  <c r="I6" i="1"/>
  <c r="I7" i="1"/>
  <c r="I8" i="1"/>
  <c r="I9" i="1"/>
  <c r="I10" i="1"/>
  <c r="I13" i="1"/>
  <c r="I14" i="1"/>
  <c r="I15" i="1"/>
  <c r="I16" i="1"/>
  <c r="I17" i="1"/>
  <c r="I35" i="1" l="1"/>
</calcChain>
</file>

<file path=xl/sharedStrings.xml><?xml version="1.0" encoding="utf-8"?>
<sst xmlns="http://schemas.openxmlformats.org/spreadsheetml/2006/main" count="244" uniqueCount="154">
  <si>
    <t>1.</t>
  </si>
  <si>
    <t>2.</t>
  </si>
  <si>
    <t>3.</t>
  </si>
  <si>
    <t>4.</t>
  </si>
  <si>
    <t>5.</t>
  </si>
  <si>
    <t>6.</t>
  </si>
  <si>
    <t>7.</t>
  </si>
  <si>
    <t>8.</t>
  </si>
  <si>
    <t>9.</t>
  </si>
  <si>
    <t>koszt całkowity na uczestnika netto</t>
  </si>
  <si>
    <t>koszt całkowity na uczestnika brutto</t>
  </si>
  <si>
    <t>informacje dodatkowe</t>
  </si>
  <si>
    <t>10.</t>
  </si>
  <si>
    <t>stawka podatku VAT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</si>
  <si>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</si>
  <si>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</si>
  <si>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</si>
  <si>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</si>
  <si>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</si>
  <si>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</si>
  <si>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</si>
  <si>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</si>
  <si>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</si>
  <si>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ciasteczka bankietowe w papilotach</t>
  </si>
  <si>
    <t>miniwypieki</t>
  </si>
  <si>
    <t>monoporcje słodkie</t>
  </si>
  <si>
    <r>
      <t xml:space="preserve">Koszt powinien obejmować </t>
    </r>
    <r>
      <rPr>
        <b/>
        <sz val="10"/>
        <color theme="1"/>
        <rFont val="Calibri"/>
        <family val="2"/>
        <charset val="238"/>
        <scheme val="minor"/>
      </rPr>
      <t>jedną przerwę kawową</t>
    </r>
    <r>
      <rPr>
        <sz val="10"/>
        <color theme="1"/>
        <rFont val="Calibri"/>
        <family val="2"/>
        <charset val="238"/>
        <scheme val="minor"/>
      </rPr>
      <t xml:space="preserve"> jako serwis zapewniany przez cały dzień trwania spotkania niezależnie od ilości przerw w harmonogramie (cena jednostkowa na jednego uczestnika)</t>
    </r>
  </si>
  <si>
    <t>danie główne mięsne</t>
  </si>
  <si>
    <t>danie główne rybne</t>
  </si>
  <si>
    <t>cytryna w plasterkach</t>
  </si>
  <si>
    <t>kanapki koktajlowe z wędlinami i dodatkami</t>
  </si>
  <si>
    <t>20.</t>
  </si>
  <si>
    <t>21.</t>
  </si>
  <si>
    <t>22.</t>
  </si>
  <si>
    <t>23.</t>
  </si>
  <si>
    <t>owoce świeże sezonowe, w całości lub filetowane</t>
  </si>
  <si>
    <t>przykładowe pozycje menu</t>
  </si>
  <si>
    <t>1 porcja na osobę minimum 300 ml</t>
  </si>
  <si>
    <t>ciasteczka drobne w asortymencie do wyboru minimum dwa rodzaje</t>
  </si>
  <si>
    <t>uwagi (np. minimalne zamówienie, inne proponowane warianty itp.)</t>
  </si>
  <si>
    <t>soki owocowe 100% w dzbankach lub z dyspensera</t>
  </si>
  <si>
    <t>niegazowana i gazowana</t>
  </si>
  <si>
    <t>woda - w dzbankach (na życzenie z cytryną, miętą) lub butelkowana</t>
  </si>
  <si>
    <t>herbata ekspresowa w torebkach z zawieszkami do samodzielnego zaparzenia - w mieszanym asortymencie smakowym (w tym zapewniony wrzątek bez limitu)</t>
  </si>
  <si>
    <t>mleko - w dwóch wariantach: standard i roślinne</t>
  </si>
  <si>
    <t>mleko 3,2%, 2%, napój mleczny sojowy, kokosowy lub inny</t>
  </si>
  <si>
    <t>cukier porcjowany</t>
  </si>
  <si>
    <t>biały i brązowy</t>
  </si>
  <si>
    <t>ciasto pieczone "domowe" porcjowane</t>
  </si>
  <si>
    <t>kategoria/grupa</t>
  </si>
  <si>
    <t>l.p.</t>
  </si>
  <si>
    <t>asortyment</t>
  </si>
  <si>
    <t>kawa naturalna, z ekspresu ciśnieniowego lub zapewniony warnik</t>
  </si>
  <si>
    <t>25.</t>
  </si>
  <si>
    <t>patera warzyw z dipami</t>
  </si>
  <si>
    <t>w ilości wystarczającej na minimum 10 uczestników</t>
  </si>
  <si>
    <t>kanapki koktajlowe bezmięsne w tym wegetariańskie i wegańskie</t>
  </si>
  <si>
    <t>1 szt. na osobę; minimalna objętość 60 ml</t>
  </si>
  <si>
    <t>minimum 1 szt. na osobę, 1 szt. minimalna objętość 60 ml</t>
  </si>
  <si>
    <t>minimum 2 porcje na osobę podczas jednej przerwy, 1 porcja minimum 200 ml</t>
  </si>
  <si>
    <t>minimum 2 porcje na osobę podczas jednej przerwy, 1 porcja minimum 200 ml lub zapewniony wrzątek bez limitu</t>
  </si>
  <si>
    <t>gramatury (jeśli określone)</t>
  </si>
  <si>
    <t>mix minimum 3 rodzajów np.: mini muffiny, kruche babeczki z kremem/budyniem i owocami, ciasteczka francuskie, serniczki</t>
  </si>
  <si>
    <t>mix minimum 3 smaków np.: czarna, erl gray, zielona, owocowa</t>
  </si>
  <si>
    <t>mix minimum 3 rodzajów np.: wafelki, delicje, ciastka kruche bez czekolady, z czekoladą, z innymi dodatkami (marmolada, bakalie, mak itp.)</t>
  </si>
  <si>
    <t>mix minimum 3 rodzajów np.: winogrona, arbuz, pomarańcza, melon, grejpfrut, mandarynki, gruszki</t>
  </si>
  <si>
    <t>mix minimum 2 rodzajów np.: mus owocowy (np. malina, truskawka, melon); mus czekoladowy; deser panna cotta; deser tiramisu; wegański krem jaglany/manny z owocami; galaretka z kremem jorurtowym</t>
  </si>
  <si>
    <t>mix minimum 2 rodzajów np.: ciasto typu drożdżowe, szarlotka, sernik, orzechowe, makowiec, mazurek, keks</t>
  </si>
  <si>
    <t>mix minimum 3 rodzajów np.: z różnymi rodzajami wędlin, wędzonym łososiem oraz dodatkami typu ser żółty, serek twarogowy, pasty, sosy, świeże warzywa/owoce/zioła; na pieczywie białym – bagietka i pieczywie ciemnym</t>
  </si>
  <si>
    <t>mix minimum 3 rodzajów np.: z różnymi rodzajami sera (żółtego, białego, pleśniowego), pastami bezmięsnymi i warzywnymi oraz dodatkami świeżych warzyw/owoców/ziół; na pieczywie białym – bagietka i pieczywie ciemnym</t>
  </si>
  <si>
    <t>mix minimum 3 rodzajów np.: z różnymi rodzajami farszów / past (mięsne, rybne, jajeczne, serowe, warzywne) i dodatkami takimi jak: wędliny, oliwki, suszone pomidory, sery, świeże warzywa, owoce i zioła</t>
  </si>
  <si>
    <t>mix minimum 3 rodzajów np.: koreczki z szynki, sera i warzyw; koreczki z sera camembert z winogronem; koreczki z melonem i szynką włoską; koreczki warzywne</t>
  </si>
  <si>
    <t>podawane w pojemniczkach typu kieliszkach / łódeczkach, mix minimum 3 rodzajów np.: ceviche z łososia, marynowany indyk z dodatkami, tatar wołowy z dodatkami, szynka parmeńska z kozim serem i dodatkami, humus z dodatkami</t>
  </si>
  <si>
    <t>mix minimum 2 rodzajów np.: sałatka z wędzonym kurczakiem i ananasem; sałatka z tuńczykiem i ryżem; sałatka z szynką, sałatka z wędzonym łososiem; sałatka z grilowanym kurczakiem i zielonymi sałatami; sałatka cezara z kurczakiem i grzankami</t>
  </si>
  <si>
    <t>sałatki I - mięsne i rybne</t>
  </si>
  <si>
    <t xml:space="preserve">mix minimum 2 rodzajów np.: sałatka grecka z serem feta i oliwkami; sałatka jarzynowa z majonezem; mix sałat zielonych z suszonymi pomidorami i pestkami dyni/słonecznika; sałatka z tofu i warzywami; </t>
  </si>
  <si>
    <t>sałatki II wegetariańskie / wegańskie</t>
  </si>
  <si>
    <t xml:space="preserve">mix minimum 2 rodzajów np.: pieczywo białe – bagietka; pieczywo ciemne; bułeczki koktailowe; </t>
  </si>
  <si>
    <t>mix minimum 3 rodzajów np.: pomidorki koktajlowe, papryka czerwona, rzodkiewki, seler naciowy, ogórek zielony, cukinia, minimarchewka; minimum 2 rodzaje dipów np.: koperkowy na jagurcie naturalnym, z ciecierzycy, paprykowo-pomidorowy, miętowo-ziołowy</t>
  </si>
  <si>
    <t>do wyboru 1-2 rodzaje z dostępnych wariantów np.: rosół na wywarze mięsnym z makaronem; zupa gulaszowa z papryką; krem ziemniaczany z łososiem; żurek z kiełbasą i jajkiem</t>
  </si>
  <si>
    <t>zupa mięsna / rybna</t>
  </si>
  <si>
    <t>do wyboru 1-2 rodzaje z dostępnych wariantów np.: krem z dyni z mleczkiem kokosowym; chłodnik z jogurtem; gazpacho, krem z brokułów z grzankami; krem z białych warzyw</t>
  </si>
  <si>
    <t>zupa wegetariańska / wegańska</t>
  </si>
  <si>
    <t>do wyboru 1-2 rodzaje z dostępnych wariantów np.: boeuf strogonow, pierś z indyka z suszonymi pomidorami w sosie, pieczeń wieprzowa z brokułami w sosie, polędwiczki wieprzowe z grzybami leśnymi, grilowana pierś z kurczaka z ziołami; roladki schabowe ze śliwką, pierogi z mięsem i okrasą</t>
  </si>
  <si>
    <t>do wyboru 1-2 rodzaje z dostępnych wariantów np.: filet rybny w sosie serowym/ze szpinakiem; łosoś pieczony z warzywami, karp smażony na maśle, kotleciki rybne w sosie koperkowym</t>
  </si>
  <si>
    <t>danie główne wegetariańskie / wegańskie</t>
  </si>
  <si>
    <t>do wyboru 1-2 rodzaje z dostępnych wariantów np.: gulasz/potrawka warzywna w sosie pomidorowym niezabielanym, pulpety z soczewicy w sosie warzywnym, pierogi ruskie, pierogi z kapustą i grzybami, ravioli ze szpinakiem</t>
  </si>
  <si>
    <t>do wyboru 1-2 rodzaje z dostępnych wariantów np.: ziemniaki z wody (z koperkiem); ryż na sypko; kasza na sypko (np. z masłem ziołowym); kopytka; ziemniaki pieczone z ziołami; kluski śląskie; puree ziemniaczane</t>
  </si>
  <si>
    <t>dodatki ciepłe skrobiowe</t>
  </si>
  <si>
    <t>dodatki ciepłe warzywne</t>
  </si>
  <si>
    <t>do wyboru 1-2 rodzaje z dostępnych wariantów np.: bukiet warzyw blanszowanych; marchewka z groszkiem; kalafior z tartą bułką i masłem; fasolka szparagowa z masłem smakowym; buraczki zasmażane</t>
  </si>
  <si>
    <t>dodatki zimne warzywne</t>
  </si>
  <si>
    <t>do wyboru 1-2 rodzaje z dostępnych wariantów np.: mix zielonych sałat z winegret; sałatka z pomidorów z cebulą, papryką, ogórkiem, pietruszką i jogurtem/śmietaną; mizeria; kolorowa surówka z kapusty pekińskiej; surówka z białej i czerwonej kapusty; surówka z kiszonej kapusty z marchewką, porem i jabłkiem</t>
  </si>
  <si>
    <r>
      <t xml:space="preserve">minimum 2 szt. na osobę, </t>
    </r>
    <r>
      <rPr>
        <sz val="10"/>
        <rFont val="Calibri"/>
        <family val="2"/>
        <charset val="238"/>
        <scheme val="minor"/>
      </rPr>
      <t>1 szt. około 50 g</t>
    </r>
  </si>
  <si>
    <t>1 porcja na osobę, 1 porcja minimum 90 g</t>
  </si>
  <si>
    <t>1 porcja na osobę; minimum 150 g</t>
  </si>
  <si>
    <t>finger food III - koreczki mięsne / rybne wegetariańskie / wegańskie (1/3 bezmięsne)</t>
  </si>
  <si>
    <t>monoporcje wytrawne - mięsne / rybne wegetariańskie / wegańskie (1/3 bezmięsne)</t>
  </si>
  <si>
    <t>finger food II - roladki lub wrapy mięsne / rybne wegetariańskie / wegańskie (1/3 bezmięsne)</t>
  </si>
  <si>
    <t>koszt netto</t>
  </si>
  <si>
    <t>1 porcja na osobę minimum 150 gr</t>
  </si>
  <si>
    <t>1 porcja na osobę minimum 120 gr</t>
  </si>
  <si>
    <t>1 porcja na osobę minimum 120 gr.</t>
  </si>
  <si>
    <r>
      <t xml:space="preserve">Koszt </t>
    </r>
    <r>
      <rPr>
        <b/>
        <sz val="10"/>
        <color theme="1"/>
        <rFont val="Calibri"/>
        <family val="2"/>
        <charset val="238"/>
        <scheme val="minor"/>
      </rPr>
      <t>jednej przerwy kawowej/lunchowej</t>
    </r>
    <r>
      <rPr>
        <sz val="10"/>
        <color theme="1"/>
        <rFont val="Calibri"/>
        <family val="2"/>
        <charset val="238"/>
        <scheme val="minor"/>
      </rPr>
      <t xml:space="preserve"> jako część całodziennego serwisu podczas trwania spotkania, niezależnie od ilości przerw w harmonogramie (cena jednostkowa na jednego uczestnika)</t>
    </r>
  </si>
  <si>
    <r>
      <t xml:space="preserve">Koszt </t>
    </r>
    <r>
      <rPr>
        <b/>
        <sz val="10"/>
        <color theme="1"/>
        <rFont val="Calibri"/>
        <family val="2"/>
        <charset val="238"/>
        <scheme val="minor"/>
      </rPr>
      <t>jednej usługi cateringowej</t>
    </r>
    <r>
      <rPr>
        <sz val="10"/>
        <color theme="1"/>
        <rFont val="Calibri"/>
        <family val="2"/>
        <charset val="238"/>
        <scheme val="minor"/>
      </rPr>
      <t xml:space="preserve"> (cena jednostkowa na jednego uczestnika</t>
    </r>
  </si>
  <si>
    <t>minimum 350 ml na osobę</t>
  </si>
  <si>
    <r>
      <t xml:space="preserve">Koszt </t>
    </r>
    <r>
      <rPr>
        <b/>
        <sz val="10"/>
        <color theme="1"/>
        <rFont val="Calibri"/>
        <family val="2"/>
        <charset val="238"/>
        <scheme val="minor"/>
      </rPr>
      <t>całodziennego serwisu</t>
    </r>
    <r>
      <rPr>
        <sz val="10"/>
        <color theme="1"/>
        <rFont val="Calibri"/>
        <family val="2"/>
        <charset val="238"/>
        <scheme val="minor"/>
      </rPr>
      <t xml:space="preserve"> podczas trwania spotkania, niezależnie od ilości przerw w harmonogramie (cena jednostkowa na jednego uczestnika)</t>
    </r>
  </si>
  <si>
    <t>woda w dzbankach - bez limitu, woda butelkowana minimum 500 ml na osobę na każde 4 h serwisu</t>
  </si>
  <si>
    <t>minimum 250 g na osobę</t>
  </si>
  <si>
    <r>
      <t>minimum 2 szt. na osobę,</t>
    </r>
    <r>
      <rPr>
        <sz val="10"/>
        <color theme="0" tint="-0.34998626667073579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1 szt. około 50 g o minimalnej średnicy 4 cm</t>
    </r>
  </si>
  <si>
    <t xml:space="preserve">minimum 2 szt na osobę o łącznej minimalnej gramaturze 100 g </t>
  </si>
  <si>
    <r>
      <t xml:space="preserve">minimum 2 smaki do wyboru np.: pomarańczowy, jabłkowy, grejpfrutowy, porzeczkowy; </t>
    </r>
    <r>
      <rPr>
        <b/>
        <sz val="10"/>
        <color theme="1"/>
        <rFont val="Calibri"/>
        <family val="2"/>
        <charset val="238"/>
        <scheme val="minor"/>
      </rPr>
      <t>nie dopuszcza się napoi owocowych i koncentratów soków mieszanych z wodą</t>
    </r>
  </si>
  <si>
    <t>dodatki skrobiowe do sałatek - pieczywo</t>
  </si>
  <si>
    <t>1.	…
2.	…
3.	…
4.	…
5.	…</t>
  </si>
  <si>
    <t>1.	…
2.	…
3.	…</t>
  </si>
  <si>
    <t>minidrożówki mix: mini pączki, rogaliki z nadzieniem, muffinki, ślimaczki, babeczki, rożki</t>
  </si>
  <si>
    <t>1.	…
2.	…
3.	…
4.	…</t>
  </si>
  <si>
    <r>
      <t>3 szt. na osobę;</t>
    </r>
    <r>
      <rPr>
        <sz val="10"/>
        <color theme="0" tint="-0.34998626667073579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łącznie minimum 200 g</t>
    </r>
  </si>
  <si>
    <t>3 szt. na osobę; łącznie minimum 200 g</t>
  </si>
  <si>
    <t xml:space="preserve">1.	…
2.	…
3.	…
4.	…
</t>
  </si>
  <si>
    <t>obsługa bufetu kawowego / przekąskowego</t>
  </si>
  <si>
    <t>zastawa, nakrycia stołowe, sztućce</t>
  </si>
  <si>
    <t>24.</t>
  </si>
  <si>
    <t>26.</t>
  </si>
  <si>
    <t>27.</t>
  </si>
  <si>
    <t>28.</t>
  </si>
  <si>
    <t>29.</t>
  </si>
  <si>
    <t>30.</t>
  </si>
  <si>
    <t>31.</t>
  </si>
  <si>
    <t>tak</t>
  </si>
  <si>
    <t>nie</t>
  </si>
  <si>
    <t>inne wskazane przez Wykonawcę</t>
  </si>
  <si>
    <t>szczegółowy zakres usług dodatkowo płatnych</t>
  </si>
  <si>
    <t>sposób naliczenia opłaty</t>
  </si>
  <si>
    <t>dekoracje okolicznościowe np.: gwiazdka, wielkanoc</t>
  </si>
  <si>
    <t>tekstylia: obrusy, pokrowce, serwety itp.</t>
  </si>
  <si>
    <t>menager sali z udokumentownym doświadczeniem w obsłudze wydarzeń o podwyższonym standardzie</t>
  </si>
  <si>
    <t>2 szt. na osobę; 1 szt. minimum 40 g</t>
  </si>
  <si>
    <r>
      <rPr>
        <b/>
        <sz val="10"/>
        <color theme="1"/>
        <rFont val="Calibri"/>
        <family val="2"/>
        <charset val="238"/>
        <scheme val="minor"/>
      </rPr>
      <t>bez limitu,</t>
    </r>
    <r>
      <rPr>
        <sz val="10"/>
        <color theme="1"/>
        <rFont val="Calibri"/>
        <family val="2"/>
        <charset val="238"/>
        <scheme val="minor"/>
      </rPr>
      <t xml:space="preserve"> w ilości wystarczającej dla wystkich uczestników</t>
    </r>
  </si>
  <si>
    <t>meble / wyposażenie: stoły, stoliki koktajlowe, krzesła itp.</t>
  </si>
  <si>
    <t>Proszę o uzupełnienie informacji w polach zielonych (kolumny 5, 6, 7 i 9). 
Uwagi (w kolumnie 9) – do uzupełnienia opcjonalnie, jeśli coś wymaga doprecyzowania, istnieje alternatywa, warunki lub ograniczenia świadczenia usługi. 
Jeśli któraś z pozycji asortymentu nie jest w ogóle oferowana, pola w kolumnach 5, 6 i 7 należy pozostawić puste i  w kolumnie 9 uwagi wpisać "BRAK".</t>
  </si>
  <si>
    <t>uwagi (np. minimalne/maksymalne zamówienie, inne proponowane warianty, gramatury itp.)</t>
  </si>
  <si>
    <t>obsługa kelnerska spotkań zasiadanych - serwowanie dań do stołu</t>
  </si>
  <si>
    <t>opis oferowanej usługi</t>
  </si>
  <si>
    <t>czy usługa jest w cenie kosztu całkowitego na uczestnika  (tak /nie)</t>
  </si>
  <si>
    <t>proponowane menu (proszę podać minimum tyle wariantów, ile jest wypunktowanych w komórce)</t>
  </si>
  <si>
    <t>Proszę o uzupełnienie informacji dotyczących serwisu podczas świadczenia usług cateringowych.
Jeśli jakiś rodzaj usług nie został uwzględniony w szacowaniu asortymentu, lub posiada warianty cenowe, proszę o podanie informacji: 
- co jest dodatkowo płatne (szczegółowy zakres np. konkretny rodzaj wyposażenia - kolumna 4)
- jaka jest zasada naliczania opłat (np. koszt całodziennego serwisu, koszt jednego pracownika, koszt na 1 uczestnika wydarzenia - kolumna 5)
- jaki jest koszt netto i stawka VAT (kolumna 6 i 7)
- opcjonalnie dodatkowe uwagi - kolumna 9</t>
  </si>
  <si>
    <t>opcjonalnie: dekoracje - świeże kwiaty</t>
  </si>
  <si>
    <t>opcjonalnie: namioty cateringowe (z podłogą)</t>
  </si>
  <si>
    <t>opcjonalnie: nagrzewnice / klimatyzacja do namiotów</t>
  </si>
  <si>
    <t>opcjonalnie: oświetlenie namiotów</t>
  </si>
  <si>
    <t>opcjonalnie: tort okolicznościowy</t>
  </si>
  <si>
    <t>finger food I - tartaletki mięsne / rybne wegetariańskie / wegańskie (1/3 bezmięsne)</t>
  </si>
  <si>
    <t>fff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</si>
</sst>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0.0%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6FFCD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</xf>
    <xf numFmtId="164" fontId="6" fillId="3" borderId="1" xfId="0" applyNumberFormat="1" applyFont="1" applyFill="1" applyBorder="1" applyAlignment="1" applyProtection="1">
      <alignment horizontal="center" vertical="center" wrapText="1"/>
    </xf>
    <xf numFmtId="165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 wrapText="1"/>
    </xf>
    <xf numFmtId="164" fontId="0" fillId="4" borderId="1" xfId="0" applyNumberFormat="1" applyFill="1" applyBorder="1" applyAlignment="1" applyProtection="1">
      <alignment horizontal="center" vertical="center" wrapText="1"/>
      <protection locked="0"/>
    </xf>
    <xf numFmtId="165" fontId="0" fillId="4" borderId="1" xfId="0" applyNumberForma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right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164" fontId="0" fillId="0" borderId="7" xfId="0" applyNumberForma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164" fontId="6" fillId="3" borderId="9" xfId="0" applyNumberFormat="1" applyFont="1" applyFill="1" applyBorder="1" applyAlignment="1">
      <alignment horizontal="center" vertical="center" wrapText="1"/>
    </xf>
    <xf numFmtId="165" fontId="6" fillId="3" borderId="9" xfId="0" applyNumberFormat="1" applyFont="1" applyFill="1" applyBorder="1" applyAlignment="1">
      <alignment horizontal="center" vertical="center" wrapText="1"/>
    </xf>
    <xf numFmtId="165" fontId="6" fillId="3" borderId="7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49" fontId="3" fillId="4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49" fontId="0" fillId="4" borderId="3" xfId="0" applyNumberFormat="1" applyFill="1" applyBorder="1" applyAlignment="1" applyProtection="1">
      <alignment horizontal="left" vertical="center" wrapText="1"/>
      <protection locked="0"/>
    </xf>
    <xf numFmtId="49" fontId="0" fillId="4" borderId="3" xfId="0" applyNumberForma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9" xfId="0" applyFont="1" applyFill="1" applyBorder="1" applyAlignment="1" applyProtection="1">
      <alignment vertical="center" wrapText="1"/>
      <protection locked="0"/>
    </xf>
    <xf numFmtId="164" fontId="0" fillId="4" borderId="9" xfId="0" applyNumberFormat="1" applyFill="1" applyBorder="1" applyAlignment="1" applyProtection="1">
      <alignment horizontal="center" vertical="center" wrapText="1"/>
      <protection locked="0"/>
    </xf>
    <xf numFmtId="165" fontId="0" fillId="4" borderId="9" xfId="0" applyNumberFormat="1" applyFill="1" applyBorder="1" applyAlignment="1" applyProtection="1">
      <alignment horizontal="center" vertical="center" wrapText="1"/>
      <protection locked="0"/>
    </xf>
    <xf numFmtId="49" fontId="0" fillId="4" borderId="7" xfId="0" applyNumberFormat="1" applyFill="1" applyBorder="1" applyAlignment="1" applyProtection="1">
      <alignment horizontal="center" vertical="center" wrapText="1"/>
      <protection locked="0"/>
    </xf>
    <xf numFmtId="49" fontId="0" fillId="4" borderId="3" xfId="0" applyNumberFormat="1" applyFill="1" applyBorder="1" applyAlignment="1" applyProtection="1">
      <alignment vertical="center" wrapText="1"/>
      <protection locked="0"/>
    </xf>
    <xf numFmtId="49" fontId="0" fillId="4" borderId="1" xfId="0" applyNumberForma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left" vertical="center" wrapText="1"/>
    </xf>
    <xf numFmtId="0" fontId="11" fillId="2" borderId="0" xfId="0" applyFont="1" applyFill="1" applyAlignment="1">
      <alignment horizontal="left" vertical="center" wrapText="1"/>
    </xf>
  </cellXfs>
  <cellStyles count="1">
    <cellStyle name="Normalny" xfId="0" builtinId="0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numFmt numFmtId="165" formatCode="0.0%"/>
      <fill>
        <patternFill patternType="solid">
          <fgColor indexed="64"/>
          <bgColor theme="2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30" formatCode="@"/>
      <fill>
        <patternFill patternType="solid">
          <fgColor indexed="64"/>
          <bgColor rgb="FFE6FFCD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numFmt numFmtId="164" formatCode="#,##0.00\ &quot;zł&quot;"/>
      <fill>
        <patternFill patternType="solid">
          <fgColor indexed="64"/>
          <bgColor theme="2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#,##0.00\ &quot;zł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numFmt numFmtId="165" formatCode="0.0%"/>
      <fill>
        <patternFill patternType="solid">
          <fgColor indexed="64"/>
          <bgColor theme="2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5" formatCode="0.0%"/>
      <fill>
        <patternFill patternType="solid">
          <fgColor indexed="64"/>
          <bgColor rgb="FFE6FFCD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numFmt numFmtId="164" formatCode="#,##0.00\ &quot;zł&quot;"/>
      <fill>
        <patternFill patternType="solid">
          <fgColor indexed="64"/>
          <bgColor theme="2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#,##0.00\ &quot;zł&quot;"/>
      <fill>
        <patternFill patternType="solid">
          <fgColor indexed="64"/>
          <bgColor rgb="FFE6FFCD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charset val="238"/>
        <scheme val="minor"/>
      </font>
      <fill>
        <patternFill patternType="solid">
          <fgColor indexed="64"/>
          <bgColor theme="2" tint="-0.49998474074526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charset val="238"/>
        <scheme val="minor"/>
      </font>
      <fill>
        <patternFill patternType="solid">
          <fgColor indexed="64"/>
          <bgColor theme="2" tint="-0.49998474074526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indexed="64"/>
          <bgColor theme="2" tint="-0.49998474074526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indexed="64"/>
          <bgColor theme="2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indexed="64"/>
          <bgColor rgb="FFE6FFCD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indexed="64"/>
          <bgColor theme="2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indexed="64"/>
          <bgColor theme="2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color rgb="FFFFFFFF"/>
        <name val="Calibri"/>
        <family val="2"/>
        <charset val="238"/>
        <scheme val="none"/>
      </font>
      <fill>
        <patternFill>
          <fgColor rgb="FF000000"/>
          <bgColor rgb="FF757171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indexed="64"/>
          <bgColor theme="2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indexed="64"/>
          <bgColor theme="2" tint="-0.49998474074526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numFmt numFmtId="164" formatCode="#,##0.00\ &quot;zł&quot;"/>
      <fill>
        <patternFill patternType="solid">
          <fgColor indexed="64"/>
          <bgColor theme="2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thin">
          <color indexed="64"/>
        </lef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numFmt numFmtId="165" formatCode="0.0%"/>
      <fill>
        <patternFill patternType="solid">
          <fgColor indexed="64"/>
          <bgColor theme="2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solid">
          <fgColor indexed="64"/>
          <bgColor rgb="FFE6FFCD"/>
        </patternFill>
      </fill>
      <border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numFmt numFmtId="164" formatCode="#,##0.00\ &quot;zł&quot;"/>
      <fill>
        <patternFill patternType="solid">
          <fgColor indexed="64"/>
          <bgColor theme="2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solid">
          <fgColor indexed="64"/>
          <bgColor rgb="FFE6FFCD"/>
        </patternFill>
      </fill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charset val="238"/>
        <scheme val="minor"/>
      </font>
      <fill>
        <patternFill patternType="solid">
          <fgColor indexed="64"/>
          <bgColor theme="2" tint="-0.49998474074526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charset val="238"/>
        <scheme val="minor"/>
      </font>
      <fill>
        <patternFill patternType="solid">
          <fgColor indexed="64"/>
          <bgColor theme="2" tint="-0.49998474074526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charset val="238"/>
        <scheme val="minor"/>
      </font>
      <fill>
        <patternFill patternType="solid">
          <fgColor indexed="64"/>
          <bgColor theme="2" tint="-0.49998474074526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charset val="238"/>
        <scheme val="minor"/>
      </font>
      <fill>
        <patternFill patternType="solid">
          <fgColor indexed="64"/>
          <bgColor theme="2" tint="-0.49998474074526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indexed="64"/>
          <bgColor theme="2" tint="-0.49998474074526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color theme="0"/>
        <name val="Calibri"/>
        <family val="2"/>
        <charset val="238"/>
        <scheme val="minor"/>
      </font>
      <fill>
        <patternFill>
          <fgColor indexed="64"/>
          <bgColor theme="2" tint="-0.499984740745262"/>
        </patternFill>
      </fill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indexed="64"/>
          <bgColor theme="2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E6FFCD"/>
      <color rgb="FFCCFF99"/>
      <color rgb="FFF4EED8"/>
      <color rgb="FFEFDE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D2725F3-D89C-4478-86D7-F9D8B95B4D21}" name="Tabela6" displayName="Tabela6" ref="B3:J35" totalsRowCount="1" headerRowDxfId="48" dataDxfId="46" totalsRowDxfId="44" headerRowBorderDxfId="47" tableBorderDxfId="45">
  <autoFilter ref="B3:J34" xr:uid="{81CD7FEA-AE2E-4422-AE30-4BE1479778C2}"/>
  <tableColumns count="9">
    <tableColumn id="1" xr3:uid="{9CF76B31-432C-4451-A1AB-B0EC50B3151A}" name="asortyment" dataDxfId="43" totalsRowDxfId="42"/>
    <tableColumn id="2" xr3:uid="{D4297AF6-E90D-42E4-A912-3B37B2B27F57}" name="informacje dodatkowe" dataDxfId="41" totalsRowDxfId="40"/>
    <tableColumn id="3" xr3:uid="{CAE2C9B0-A2AB-4803-BED3-C5853C7C4F05}" name="przykładowe pozycje menu" dataDxfId="39" totalsRowDxfId="38"/>
    <tableColumn id="4" xr3:uid="{F4B97F99-E847-47B3-A6DE-DD8B01DC3865}" name="gramatury (jeśli określone)" dataDxfId="37" totalsRowDxfId="36"/>
    <tableColumn id="9" xr3:uid="{A54D6AE2-6E1C-46B4-925E-BDF36B705B7F}" name="proponowane menu (proszę podać minimum tyle wariantów, ile jest wypunktowanych w komórce)" dataDxfId="35" totalsRowDxfId="34"/>
    <tableColumn id="5" xr3:uid="{45BA16B1-24EF-44F2-8846-0208DD35AF68}" name="koszt całkowity na uczestnika netto" totalsRowFunction="sum" dataDxfId="33" totalsRowDxfId="32"/>
    <tableColumn id="6" xr3:uid="{9E31E218-B323-4218-A1E7-1244B57BEB1F}" name="stawka podatku VAT" dataDxfId="31" totalsRowDxfId="30"/>
    <tableColumn id="7" xr3:uid="{A335055F-A221-41C2-8CE1-F4206567EEC2}" name="koszt całkowity na uczestnika brutto" totalsRowFunction="sum" dataDxfId="29" totalsRowDxfId="28">
      <calculatedColumnFormula>G4+(G4*H4)</calculatedColumnFormula>
    </tableColumn>
    <tableColumn id="8" xr3:uid="{3FC1C3F6-86AB-49DE-A800-F702C7E2FF16}" name="uwagi (np. minimalne/maksymalne zamówienie, inne proponowane warianty, gramatury itp.)" dataDxfId="27" totalsRowDxfId="26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BD1B086-A8CE-419A-BFB3-3A4F3F2195F5}" name="Tabela13" displayName="Tabela13" ref="A3:J24" totalsRowCount="1" headerRowDxfId="25" dataDxfId="23" totalsRowDxfId="21" headerRowBorderDxfId="24" tableBorderDxfId="22" totalsRowBorderDxfId="20">
  <autoFilter ref="A3:J23" xr:uid="{99537C80-2E0F-4A26-BB0E-5BF45CC69742}"/>
  <tableColumns count="10">
    <tableColumn id="1" xr3:uid="{068681F5-5AC8-4514-A026-9351CF88B691}" name="l.p." dataDxfId="19" totalsRowDxfId="18"/>
    <tableColumn id="2" xr3:uid="{C14CE0A8-17D2-4340-A1CF-B41C4AB88C3B}" name="kategoria/grupa" dataDxfId="17" totalsRowDxfId="16"/>
    <tableColumn id="6" xr3:uid="{4431DE2F-7FB6-4F13-9102-82CC04578408}" name="opis oferowanej usługi" dataDxfId="15" totalsRowDxfId="14"/>
    <tableColumn id="3" xr3:uid="{39838259-D381-476B-88BD-B170510A5E79}" name="czy usługa jest w cenie kosztu całkowitego na uczestnika  (tak /nie)" dataDxfId="13" totalsRowDxfId="12"/>
    <tableColumn id="4" xr3:uid="{8A6D6399-4E2F-46C9-92FE-31A60E608DBF}" name="szczegółowy zakres usług dodatkowo płatnych" dataDxfId="11" totalsRowDxfId="10"/>
    <tableColumn id="5" xr3:uid="{00923DF9-7990-4974-9EA3-1DB66C3AC576}" name="sposób naliczenia opłaty" dataDxfId="9" totalsRowDxfId="8"/>
    <tableColumn id="7" xr3:uid="{A4C745A4-5099-47E8-9043-F9A3FF0CB3E9}" name="koszt netto" totalsRowFunction="sum" dataDxfId="7" totalsRowDxfId="6"/>
    <tableColumn id="8" xr3:uid="{AE3A519C-C08D-4C37-B217-C6D1E886473B}" name="stawka podatku VAT" dataDxfId="5" totalsRowDxfId="4"/>
    <tableColumn id="9" xr3:uid="{6F1BFC11-EFFF-4849-83B8-5B241E4F9934}" name="koszt całkowity na uczestnika brutto" totalsRowFunction="sum" dataDxfId="3" totalsRowDxfId="2">
      <calculatedColumnFormula>G4+(G4*H4)</calculatedColumnFormula>
    </tableColumn>
    <tableColumn id="10" xr3:uid="{8CF59E39-4457-421A-93FD-37A9645D7372}" name="uwagi (np. minimalne zamówienie, inne proponowane warianty itp.)" dataDxfId="1" totalsRow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F64CC-B7FC-4CBA-953C-DB523700C59B}">
  <sheetPr>
    <tabColor rgb="FFFFFF00"/>
    <pageSetUpPr fitToPage="1"/>
  </sheetPr>
  <dimension ref="A1:J36"/>
  <sheetViews>
    <sheetView tabSelected="1" workbookViewId="0">
      <pane ySplit="3" topLeftCell="A4" activePane="bottomLeft" state="frozen"/>
      <selection pane="bottomLeft" activeCell="J34" sqref="J34"/>
    </sheetView>
  </sheetViews>
  <sheetFormatPr defaultColWidth="9.140625" defaultRowHeight="15" x14ac:dyDescent="0.25"/>
  <cols>
    <col min="1" max="1" width="5.7109375" style="17" customWidth="1"/>
    <col min="2" max="2" width="25.7109375" style="7" customWidth="1"/>
    <col min="3" max="4" width="30.7109375" style="7" customWidth="1"/>
    <col min="5" max="6" width="25.7109375" style="7" customWidth="1"/>
    <col min="7" max="9" width="15.7109375" style="7" customWidth="1"/>
    <col min="10" max="10" width="30.7109375" style="7" customWidth="1"/>
    <col min="11" max="16384" width="9.140625" style="7"/>
  </cols>
  <sheetData>
    <row r="1" spans="1:10" ht="54.95" customHeight="1" x14ac:dyDescent="0.25">
      <c r="A1" s="67" t="s">
        <v>140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5" customHeight="1" x14ac:dyDescent="0.25">
      <c r="A2" s="48"/>
      <c r="B2" s="42">
        <v>1</v>
      </c>
      <c r="C2" s="42">
        <v>2</v>
      </c>
      <c r="D2" s="42">
        <v>3</v>
      </c>
      <c r="E2" s="42">
        <v>4</v>
      </c>
      <c r="F2" s="49">
        <v>5</v>
      </c>
      <c r="G2" s="49">
        <v>6</v>
      </c>
      <c r="H2" s="49">
        <v>7</v>
      </c>
      <c r="I2" s="42">
        <v>8</v>
      </c>
      <c r="J2" s="49">
        <v>9</v>
      </c>
    </row>
    <row r="3" spans="1:10" s="3" customFormat="1" ht="91.5" customHeight="1" x14ac:dyDescent="0.25">
      <c r="A3" s="47" t="s">
        <v>50</v>
      </c>
      <c r="B3" s="1" t="s">
        <v>51</v>
      </c>
      <c r="C3" s="2" t="s">
        <v>11</v>
      </c>
      <c r="D3" s="2" t="s">
        <v>36</v>
      </c>
      <c r="E3" s="2" t="s">
        <v>61</v>
      </c>
      <c r="F3" s="20" t="s">
        <v>145</v>
      </c>
      <c r="G3" s="20" t="s">
        <v>9</v>
      </c>
      <c r="H3" s="20" t="s">
        <v>13</v>
      </c>
      <c r="I3" s="2" t="s">
        <v>10</v>
      </c>
      <c r="J3" s="33" t="s">
        <v>141</v>
      </c>
    </row>
    <row r="4" spans="1:10" ht="89.25" x14ac:dyDescent="0.25">
      <c r="A4" s="15" t="s">
        <v>0</v>
      </c>
      <c r="B4" s="4" t="s">
        <v>52</v>
      </c>
      <c r="C4" s="5" t="s">
        <v>103</v>
      </c>
      <c r="D4" s="5"/>
      <c r="E4" s="5" t="s">
        <v>60</v>
      </c>
      <c r="F4" s="44"/>
      <c r="G4" s="18"/>
      <c r="H4" s="19"/>
      <c r="I4" s="6">
        <f>G4+(G4*H4)</f>
        <v>0</v>
      </c>
      <c r="J4" s="63"/>
    </row>
    <row r="5" spans="1:10" ht="105" x14ac:dyDescent="0.25">
      <c r="A5" s="15" t="s">
        <v>1</v>
      </c>
      <c r="B5" s="4" t="s">
        <v>43</v>
      </c>
      <c r="C5" s="5" t="s">
        <v>103</v>
      </c>
      <c r="D5" s="5" t="s">
        <v>63</v>
      </c>
      <c r="E5" s="5" t="s">
        <v>59</v>
      </c>
      <c r="F5" s="45" t="s">
        <v>113</v>
      </c>
      <c r="G5" s="18"/>
      <c r="H5" s="19"/>
      <c r="I5" s="6">
        <f t="shared" ref="I5:I25" si="0">G5+(G5*H5)</f>
        <v>0</v>
      </c>
      <c r="J5" s="63"/>
    </row>
    <row r="6" spans="1:10" ht="63.75" x14ac:dyDescent="0.25">
      <c r="A6" s="15" t="s">
        <v>2</v>
      </c>
      <c r="B6" s="4" t="s">
        <v>44</v>
      </c>
      <c r="C6" s="5" t="s">
        <v>106</v>
      </c>
      <c r="D6" s="5" t="s">
        <v>45</v>
      </c>
      <c r="E6" s="5" t="s">
        <v>138</v>
      </c>
      <c r="F6" s="45"/>
      <c r="G6" s="18"/>
      <c r="H6" s="19"/>
      <c r="I6" s="6">
        <f t="shared" si="0"/>
        <v>0</v>
      </c>
      <c r="J6" s="63"/>
    </row>
    <row r="7" spans="1:10" ht="63.75" x14ac:dyDescent="0.25">
      <c r="A7" s="15" t="s">
        <v>3</v>
      </c>
      <c r="B7" s="4" t="s">
        <v>46</v>
      </c>
      <c r="C7" s="5" t="s">
        <v>106</v>
      </c>
      <c r="D7" s="5" t="s">
        <v>47</v>
      </c>
      <c r="E7" s="5" t="s">
        <v>138</v>
      </c>
      <c r="F7" s="45"/>
      <c r="G7" s="18"/>
      <c r="H7" s="19"/>
      <c r="I7" s="6">
        <f t="shared" si="0"/>
        <v>0</v>
      </c>
      <c r="J7" s="63"/>
    </row>
    <row r="8" spans="1:10" ht="63.75" x14ac:dyDescent="0.25">
      <c r="A8" s="15" t="s">
        <v>4</v>
      </c>
      <c r="B8" s="4" t="s">
        <v>29</v>
      </c>
      <c r="C8" s="5" t="s">
        <v>106</v>
      </c>
      <c r="D8" s="5"/>
      <c r="E8" s="5" t="s">
        <v>138</v>
      </c>
      <c r="F8" s="45"/>
      <c r="G8" s="18"/>
      <c r="H8" s="19"/>
      <c r="I8" s="6">
        <f t="shared" si="0"/>
        <v>0</v>
      </c>
      <c r="J8" s="63"/>
    </row>
    <row r="9" spans="1:10" ht="63.75" x14ac:dyDescent="0.25">
      <c r="A9" s="15" t="s">
        <v>5</v>
      </c>
      <c r="B9" s="4" t="s">
        <v>42</v>
      </c>
      <c r="C9" s="5" t="s">
        <v>106</v>
      </c>
      <c r="D9" s="5" t="s">
        <v>41</v>
      </c>
      <c r="E9" s="5" t="s">
        <v>107</v>
      </c>
      <c r="F9" s="45"/>
      <c r="G9" s="18"/>
      <c r="H9" s="19"/>
      <c r="I9" s="6">
        <f t="shared" si="0"/>
        <v>0</v>
      </c>
      <c r="J9" s="63"/>
    </row>
    <row r="10" spans="1:10" ht="76.5" x14ac:dyDescent="0.25">
      <c r="A10" s="15" t="s">
        <v>6</v>
      </c>
      <c r="B10" s="4" t="s">
        <v>40</v>
      </c>
      <c r="C10" s="5" t="s">
        <v>106</v>
      </c>
      <c r="D10" s="5" t="s">
        <v>111</v>
      </c>
      <c r="E10" s="5" t="s">
        <v>105</v>
      </c>
      <c r="F10" s="45" t="s">
        <v>114</v>
      </c>
      <c r="G10" s="18"/>
      <c r="H10" s="19"/>
      <c r="I10" s="6">
        <f t="shared" si="0"/>
        <v>0</v>
      </c>
      <c r="J10" s="63"/>
    </row>
    <row r="11" spans="1:10" ht="76.5" x14ac:dyDescent="0.25">
      <c r="A11" s="15" t="s">
        <v>7</v>
      </c>
      <c r="B11" s="4" t="s">
        <v>35</v>
      </c>
      <c r="C11" s="5" t="s">
        <v>26</v>
      </c>
      <c r="D11" s="5" t="s">
        <v>65</v>
      </c>
      <c r="E11" s="5" t="s">
        <v>108</v>
      </c>
      <c r="F11" s="45" t="s">
        <v>113</v>
      </c>
      <c r="G11" s="18"/>
      <c r="H11" s="19"/>
      <c r="I11" s="6">
        <f>G11+(G11*H11)</f>
        <v>0</v>
      </c>
      <c r="J11" s="63"/>
    </row>
    <row r="12" spans="1:10" ht="76.5" x14ac:dyDescent="0.25">
      <c r="A12" s="15" t="s">
        <v>8</v>
      </c>
      <c r="B12" s="4" t="s">
        <v>38</v>
      </c>
      <c r="C12" s="5" t="s">
        <v>26</v>
      </c>
      <c r="D12" s="5" t="s">
        <v>64</v>
      </c>
      <c r="E12" s="5" t="s">
        <v>110</v>
      </c>
      <c r="F12" s="45" t="s">
        <v>113</v>
      </c>
      <c r="G12" s="18"/>
      <c r="H12" s="19"/>
      <c r="I12" s="6">
        <f>G12+(G12*H12)</f>
        <v>0</v>
      </c>
      <c r="J12" s="63"/>
    </row>
    <row r="13" spans="1:10" ht="89.25" x14ac:dyDescent="0.25">
      <c r="A13" s="15" t="s">
        <v>12</v>
      </c>
      <c r="B13" s="4" t="s">
        <v>23</v>
      </c>
      <c r="C13" s="5" t="s">
        <v>103</v>
      </c>
      <c r="D13" s="5" t="s">
        <v>62</v>
      </c>
      <c r="E13" s="5" t="s">
        <v>109</v>
      </c>
      <c r="F13" s="45" t="s">
        <v>113</v>
      </c>
      <c r="G13" s="18"/>
      <c r="H13" s="19"/>
      <c r="I13" s="6">
        <f t="shared" si="0"/>
        <v>0</v>
      </c>
      <c r="J13" s="63"/>
    </row>
    <row r="14" spans="1:10" ht="89.25" x14ac:dyDescent="0.25">
      <c r="A14" s="15" t="s">
        <v>14</v>
      </c>
      <c r="B14" s="4" t="s">
        <v>24</v>
      </c>
      <c r="C14" s="5" t="s">
        <v>103</v>
      </c>
      <c r="D14" s="5" t="s">
        <v>115</v>
      </c>
      <c r="E14" s="5" t="s">
        <v>93</v>
      </c>
      <c r="F14" s="45" t="s">
        <v>113</v>
      </c>
      <c r="G14" s="18"/>
      <c r="H14" s="19"/>
      <c r="I14" s="6">
        <f t="shared" si="0"/>
        <v>0</v>
      </c>
      <c r="J14" s="63"/>
    </row>
    <row r="15" spans="1:10" ht="89.25" x14ac:dyDescent="0.25">
      <c r="A15" s="15" t="s">
        <v>15</v>
      </c>
      <c r="B15" s="4" t="s">
        <v>25</v>
      </c>
      <c r="C15" s="5" t="s">
        <v>103</v>
      </c>
      <c r="D15" s="5" t="s">
        <v>66</v>
      </c>
      <c r="E15" s="5" t="s">
        <v>58</v>
      </c>
      <c r="F15" s="45" t="s">
        <v>113</v>
      </c>
      <c r="G15" s="18"/>
      <c r="H15" s="19"/>
      <c r="I15" s="6">
        <f t="shared" si="0"/>
        <v>0</v>
      </c>
      <c r="J15" s="63"/>
    </row>
    <row r="16" spans="1:10" ht="89.25" x14ac:dyDescent="0.25">
      <c r="A16" s="15" t="s">
        <v>16</v>
      </c>
      <c r="B16" s="4" t="s">
        <v>48</v>
      </c>
      <c r="C16" s="5" t="s">
        <v>103</v>
      </c>
      <c r="D16" s="5" t="s">
        <v>67</v>
      </c>
      <c r="E16" s="5" t="s">
        <v>94</v>
      </c>
      <c r="F16" s="45" t="s">
        <v>113</v>
      </c>
      <c r="G16" s="18"/>
      <c r="H16" s="19"/>
      <c r="I16" s="6">
        <f t="shared" si="0"/>
        <v>0</v>
      </c>
      <c r="J16" s="63"/>
    </row>
    <row r="17" spans="1:10" ht="102" x14ac:dyDescent="0.25">
      <c r="A17" s="15" t="s">
        <v>17</v>
      </c>
      <c r="B17" s="4" t="s">
        <v>30</v>
      </c>
      <c r="C17" s="5" t="s">
        <v>103</v>
      </c>
      <c r="D17" s="5" t="s">
        <v>68</v>
      </c>
      <c r="E17" s="5" t="s">
        <v>117</v>
      </c>
      <c r="F17" s="45" t="s">
        <v>113</v>
      </c>
      <c r="G17" s="18"/>
      <c r="H17" s="19"/>
      <c r="I17" s="6">
        <f t="shared" si="0"/>
        <v>0</v>
      </c>
      <c r="J17" s="63"/>
    </row>
    <row r="18" spans="1:10" ht="102" x14ac:dyDescent="0.25">
      <c r="A18" s="15" t="s">
        <v>18</v>
      </c>
      <c r="B18" s="4" t="s">
        <v>56</v>
      </c>
      <c r="C18" s="5" t="s">
        <v>103</v>
      </c>
      <c r="D18" s="5" t="s">
        <v>69</v>
      </c>
      <c r="E18" s="46" t="s">
        <v>118</v>
      </c>
      <c r="F18" s="45" t="s">
        <v>113</v>
      </c>
      <c r="G18" s="18"/>
      <c r="H18" s="19"/>
      <c r="I18" s="6">
        <f t="shared" si="0"/>
        <v>0</v>
      </c>
      <c r="J18" s="63"/>
    </row>
    <row r="19" spans="1:10" ht="89.25" x14ac:dyDescent="0.25">
      <c r="A19" s="15" t="s">
        <v>19</v>
      </c>
      <c r="B19" s="4" t="s">
        <v>152</v>
      </c>
      <c r="C19" s="5" t="s">
        <v>103</v>
      </c>
      <c r="D19" s="5" t="s">
        <v>70</v>
      </c>
      <c r="E19" s="46" t="s">
        <v>137</v>
      </c>
      <c r="F19" s="45" t="s">
        <v>116</v>
      </c>
      <c r="G19" s="18"/>
      <c r="H19" s="19"/>
      <c r="I19" s="6">
        <f t="shared" si="0"/>
        <v>0</v>
      </c>
      <c r="J19" s="63"/>
    </row>
    <row r="20" spans="1:10" ht="89.25" x14ac:dyDescent="0.25">
      <c r="A20" s="15" t="s">
        <v>20</v>
      </c>
      <c r="B20" s="4" t="s">
        <v>98</v>
      </c>
      <c r="C20" s="5" t="s">
        <v>103</v>
      </c>
      <c r="D20" s="5" t="s">
        <v>70</v>
      </c>
      <c r="E20" s="46" t="s">
        <v>137</v>
      </c>
      <c r="F20" s="45" t="s">
        <v>116</v>
      </c>
      <c r="G20" s="18"/>
      <c r="H20" s="19"/>
      <c r="I20" s="6">
        <f t="shared" si="0"/>
        <v>0</v>
      </c>
      <c r="J20" s="63"/>
    </row>
    <row r="21" spans="1:10" ht="89.25" x14ac:dyDescent="0.25">
      <c r="A21" s="15" t="s">
        <v>21</v>
      </c>
      <c r="B21" s="4" t="s">
        <v>96</v>
      </c>
      <c r="C21" s="5" t="s">
        <v>103</v>
      </c>
      <c r="D21" s="5" t="s">
        <v>71</v>
      </c>
      <c r="E21" s="46" t="s">
        <v>137</v>
      </c>
      <c r="F21" s="45" t="s">
        <v>116</v>
      </c>
      <c r="G21" s="18"/>
      <c r="H21" s="19"/>
      <c r="I21" s="6">
        <f t="shared" si="0"/>
        <v>0</v>
      </c>
      <c r="J21" s="63"/>
    </row>
    <row r="22" spans="1:10" ht="102" x14ac:dyDescent="0.25">
      <c r="A22" s="15" t="s">
        <v>22</v>
      </c>
      <c r="B22" s="4" t="s">
        <v>97</v>
      </c>
      <c r="C22" s="5" t="s">
        <v>103</v>
      </c>
      <c r="D22" s="5" t="s">
        <v>72</v>
      </c>
      <c r="E22" s="5" t="s">
        <v>57</v>
      </c>
      <c r="F22" s="45" t="s">
        <v>114</v>
      </c>
      <c r="G22" s="18"/>
      <c r="H22" s="19"/>
      <c r="I22" s="6">
        <f t="shared" si="0"/>
        <v>0</v>
      </c>
      <c r="J22" s="63"/>
    </row>
    <row r="23" spans="1:10" ht="102" x14ac:dyDescent="0.25">
      <c r="A23" s="15" t="s">
        <v>31</v>
      </c>
      <c r="B23" s="4" t="s">
        <v>74</v>
      </c>
      <c r="C23" s="5" t="s">
        <v>103</v>
      </c>
      <c r="D23" s="5" t="s">
        <v>73</v>
      </c>
      <c r="E23" s="5" t="s">
        <v>95</v>
      </c>
      <c r="F23" s="45" t="s">
        <v>116</v>
      </c>
      <c r="G23" s="18"/>
      <c r="H23" s="19"/>
      <c r="I23" s="6">
        <f t="shared" si="0"/>
        <v>0</v>
      </c>
      <c r="J23" s="63"/>
    </row>
    <row r="24" spans="1:10" ht="89.25" x14ac:dyDescent="0.25">
      <c r="A24" s="15" t="s">
        <v>32</v>
      </c>
      <c r="B24" s="4" t="s">
        <v>76</v>
      </c>
      <c r="C24" s="5" t="s">
        <v>103</v>
      </c>
      <c r="D24" s="5" t="s">
        <v>75</v>
      </c>
      <c r="E24" s="5" t="s">
        <v>95</v>
      </c>
      <c r="F24" s="45" t="s">
        <v>116</v>
      </c>
      <c r="G24" s="18"/>
      <c r="H24" s="19"/>
      <c r="I24" s="6">
        <f t="shared" si="0"/>
        <v>0</v>
      </c>
      <c r="J24" s="63"/>
    </row>
    <row r="25" spans="1:10" ht="89.25" x14ac:dyDescent="0.25">
      <c r="A25" s="15" t="s">
        <v>33</v>
      </c>
      <c r="B25" s="9" t="s">
        <v>112</v>
      </c>
      <c r="C25" s="5" t="s">
        <v>103</v>
      </c>
      <c r="D25" s="5" t="s">
        <v>77</v>
      </c>
      <c r="E25" s="5" t="s">
        <v>138</v>
      </c>
      <c r="F25" s="45" t="s">
        <v>116</v>
      </c>
      <c r="G25" s="18"/>
      <c r="H25" s="19"/>
      <c r="I25" s="6">
        <f t="shared" si="0"/>
        <v>0</v>
      </c>
      <c r="J25" s="64"/>
    </row>
    <row r="26" spans="1:10" ht="114.75" x14ac:dyDescent="0.25">
      <c r="A26" s="15" t="s">
        <v>34</v>
      </c>
      <c r="B26" s="9" t="s">
        <v>54</v>
      </c>
      <c r="C26" s="5" t="s">
        <v>103</v>
      </c>
      <c r="D26" s="5" t="s">
        <v>78</v>
      </c>
      <c r="E26" s="5" t="s">
        <v>55</v>
      </c>
      <c r="F26" s="45" t="s">
        <v>113</v>
      </c>
      <c r="G26" s="18" t="s">
        <v>153</v>
      </c>
      <c r="H26" s="19"/>
      <c r="I26" s="6" t="e">
        <f>G26+(G26*H26)</f>
        <v>#VALUE!</v>
      </c>
      <c r="J26" s="64"/>
    </row>
    <row r="27" spans="1:10" s="22" customFormat="1" ht="76.5" x14ac:dyDescent="0.25">
      <c r="A27" s="15" t="s">
        <v>122</v>
      </c>
      <c r="B27" s="52" t="s">
        <v>80</v>
      </c>
      <c r="C27" s="26" t="s">
        <v>104</v>
      </c>
      <c r="D27" s="26" t="s">
        <v>79</v>
      </c>
      <c r="E27" s="26" t="s">
        <v>37</v>
      </c>
      <c r="F27" s="45" t="s">
        <v>119</v>
      </c>
      <c r="G27" s="18"/>
      <c r="H27" s="19"/>
      <c r="I27" s="27">
        <f t="shared" ref="I27:I34" si="1">G27+(G27*H27)</f>
        <v>0</v>
      </c>
      <c r="J27" s="56"/>
    </row>
    <row r="28" spans="1:10" s="22" customFormat="1" ht="63.75" x14ac:dyDescent="0.25">
      <c r="A28" s="15" t="s">
        <v>53</v>
      </c>
      <c r="B28" s="52" t="s">
        <v>82</v>
      </c>
      <c r="C28" s="26" t="s">
        <v>104</v>
      </c>
      <c r="D28" s="26" t="s">
        <v>81</v>
      </c>
      <c r="E28" s="26" t="s">
        <v>37</v>
      </c>
      <c r="F28" s="45" t="s">
        <v>116</v>
      </c>
      <c r="G28" s="18"/>
      <c r="H28" s="19"/>
      <c r="I28" s="27">
        <f t="shared" si="1"/>
        <v>0</v>
      </c>
      <c r="J28" s="56"/>
    </row>
    <row r="29" spans="1:10" s="22" customFormat="1" ht="114.75" x14ac:dyDescent="0.25">
      <c r="A29" s="15" t="s">
        <v>123</v>
      </c>
      <c r="B29" s="52" t="s">
        <v>27</v>
      </c>
      <c r="C29" s="26" t="s">
        <v>104</v>
      </c>
      <c r="D29" s="26" t="s">
        <v>83</v>
      </c>
      <c r="E29" s="26" t="s">
        <v>100</v>
      </c>
      <c r="F29" s="45" t="s">
        <v>116</v>
      </c>
      <c r="G29" s="18"/>
      <c r="H29" s="19"/>
      <c r="I29" s="27">
        <f t="shared" si="1"/>
        <v>0</v>
      </c>
      <c r="J29" s="56"/>
    </row>
    <row r="30" spans="1:10" s="22" customFormat="1" ht="76.5" x14ac:dyDescent="0.25">
      <c r="A30" s="15" t="s">
        <v>124</v>
      </c>
      <c r="B30" s="52" t="s">
        <v>28</v>
      </c>
      <c r="C30" s="26" t="s">
        <v>104</v>
      </c>
      <c r="D30" s="26" t="s">
        <v>84</v>
      </c>
      <c r="E30" s="26" t="s">
        <v>100</v>
      </c>
      <c r="F30" s="45" t="s">
        <v>116</v>
      </c>
      <c r="G30" s="18"/>
      <c r="H30" s="19"/>
      <c r="I30" s="27">
        <f t="shared" si="1"/>
        <v>0</v>
      </c>
      <c r="J30" s="56"/>
    </row>
    <row r="31" spans="1:10" s="22" customFormat="1" ht="89.25" x14ac:dyDescent="0.25">
      <c r="A31" s="15" t="s">
        <v>125</v>
      </c>
      <c r="B31" s="52" t="s">
        <v>85</v>
      </c>
      <c r="C31" s="26" t="s">
        <v>104</v>
      </c>
      <c r="D31" s="26" t="s">
        <v>86</v>
      </c>
      <c r="E31" s="26" t="s">
        <v>100</v>
      </c>
      <c r="F31" s="45" t="s">
        <v>116</v>
      </c>
      <c r="G31" s="18"/>
      <c r="H31" s="19"/>
      <c r="I31" s="27">
        <f t="shared" si="1"/>
        <v>0</v>
      </c>
      <c r="J31" s="56"/>
    </row>
    <row r="32" spans="1:10" s="22" customFormat="1" ht="89.25" x14ac:dyDescent="0.25">
      <c r="A32" s="15" t="s">
        <v>126</v>
      </c>
      <c r="B32" s="52" t="s">
        <v>88</v>
      </c>
      <c r="C32" s="26" t="s">
        <v>104</v>
      </c>
      <c r="D32" s="26" t="s">
        <v>87</v>
      </c>
      <c r="E32" s="26" t="s">
        <v>101</v>
      </c>
      <c r="F32" s="45" t="s">
        <v>116</v>
      </c>
      <c r="G32" s="18"/>
      <c r="H32" s="19"/>
      <c r="I32" s="27">
        <f t="shared" si="1"/>
        <v>0</v>
      </c>
      <c r="J32" s="56"/>
    </row>
    <row r="33" spans="1:10" s="22" customFormat="1" ht="89.25" x14ac:dyDescent="0.25">
      <c r="A33" s="15" t="s">
        <v>127</v>
      </c>
      <c r="B33" s="52" t="s">
        <v>89</v>
      </c>
      <c r="C33" s="26" t="s">
        <v>104</v>
      </c>
      <c r="D33" s="26" t="s">
        <v>90</v>
      </c>
      <c r="E33" s="26" t="s">
        <v>102</v>
      </c>
      <c r="F33" s="45" t="s">
        <v>116</v>
      </c>
      <c r="G33" s="18"/>
      <c r="H33" s="19"/>
      <c r="I33" s="27">
        <f t="shared" si="1"/>
        <v>0</v>
      </c>
      <c r="J33" s="56"/>
    </row>
    <row r="34" spans="1:10" s="22" customFormat="1" ht="127.5" x14ac:dyDescent="0.25">
      <c r="A34" s="15" t="s">
        <v>128</v>
      </c>
      <c r="B34" s="52" t="s">
        <v>91</v>
      </c>
      <c r="C34" s="26" t="s">
        <v>104</v>
      </c>
      <c r="D34" s="26" t="s">
        <v>92</v>
      </c>
      <c r="E34" s="26" t="s">
        <v>101</v>
      </c>
      <c r="F34" s="45" t="s">
        <v>116</v>
      </c>
      <c r="G34" s="18"/>
      <c r="H34" s="19"/>
      <c r="I34" s="27">
        <f t="shared" si="1"/>
        <v>0</v>
      </c>
      <c r="J34" s="56"/>
    </row>
    <row r="35" spans="1:10" ht="20.100000000000001" customHeight="1" x14ac:dyDescent="0.25">
      <c r="A35" s="16"/>
      <c r="B35" s="10"/>
      <c r="C35" s="11"/>
      <c r="D35" s="11"/>
      <c r="E35" s="11"/>
      <c r="F35" s="11"/>
      <c r="G35" s="12">
        <f>SUBTOTAL(109,Tabela6[koszt całkowity na uczestnika netto])</f>
        <v>0</v>
      </c>
      <c r="H35" s="13"/>
      <c r="I35" s="12" t="e">
        <f>SUBTOTAL(109,Tabela6[koszt całkowity na uczestnika brutto])</f>
        <v>#VALUE!</v>
      </c>
      <c r="J35" s="14"/>
    </row>
    <row r="36" spans="1:10" x14ac:dyDescent="0.25">
      <c r="B36" s="8"/>
      <c r="C36" s="8"/>
      <c r="D36" s="8"/>
      <c r="E36" s="8"/>
      <c r="F36" s="8"/>
      <c r="G36" s="8"/>
      <c r="H36" s="8"/>
      <c r="I36" s="8"/>
      <c r="J36" s="8"/>
    </row>
  </sheetData>
  <sheetProtection algorithmName="SHA-512" hashValue="r2UhWbu9dmCvXSqnkROEuypRbMM6bMX2uR8e/6DHoPPYPxNQMAARFdGZumEWAbSv1IDH7mi4z18W6bYLBuRPtQ==" saltValue="zHkZqgJ2ZL05kJWE6/fQvw==" spinCount="100000" sheet="1" selectLockedCells="1"/>
  <mergeCells count="1">
    <mergeCell ref="A1:J1"/>
  </mergeCells>
  <phoneticPr fontId="2" type="noConversion"/>
  <pageMargins left="0" right="0" top="0" bottom="0" header="0" footer="0"/>
  <pageSetup paperSize="9" scale="65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67261-CE98-466E-B856-3EF94FD6A680}">
  <sheetPr>
    <tabColor rgb="FF00B0F0"/>
    <pageSetUpPr fitToPage="1"/>
  </sheetPr>
  <dimension ref="A1:J24"/>
  <sheetViews>
    <sheetView workbookViewId="0">
      <pane ySplit="3" topLeftCell="A4" activePane="bottomLeft" state="frozen"/>
      <selection pane="bottomLeft" activeCell="I23" sqref="I4:I23"/>
    </sheetView>
  </sheetViews>
  <sheetFormatPr defaultColWidth="9.140625" defaultRowHeight="15" x14ac:dyDescent="0.25"/>
  <cols>
    <col min="1" max="1" width="5.7109375" style="23" customWidth="1"/>
    <col min="2" max="2" width="30.42578125" style="24" customWidth="1"/>
    <col min="3" max="3" width="25" style="24" customWidth="1"/>
    <col min="4" max="4" width="20.7109375" style="22" customWidth="1"/>
    <col min="5" max="6" width="30.7109375" style="22" customWidth="1"/>
    <col min="7" max="9" width="15.7109375" style="22" customWidth="1"/>
    <col min="10" max="10" width="30.7109375" style="22" customWidth="1"/>
    <col min="11" max="16384" width="9.140625" style="22"/>
  </cols>
  <sheetData>
    <row r="1" spans="1:10" ht="95.1" customHeight="1" x14ac:dyDescent="0.25">
      <c r="A1" s="68" t="s">
        <v>146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5" customHeight="1" x14ac:dyDescent="0.25">
      <c r="A2" s="54"/>
      <c r="B2" s="51">
        <v>1</v>
      </c>
      <c r="C2" s="51"/>
      <c r="D2" s="50">
        <v>3</v>
      </c>
      <c r="E2" s="50">
        <v>4</v>
      </c>
      <c r="F2" s="50">
        <v>5</v>
      </c>
      <c r="G2" s="50">
        <v>6</v>
      </c>
      <c r="H2" s="50">
        <v>7</v>
      </c>
      <c r="I2" s="51">
        <v>8</v>
      </c>
      <c r="J2" s="50">
        <v>9</v>
      </c>
    </row>
    <row r="3" spans="1:10" s="21" customFormat="1" ht="60" customHeight="1" x14ac:dyDescent="0.25">
      <c r="A3" s="29" t="s">
        <v>50</v>
      </c>
      <c r="B3" s="30" t="s">
        <v>49</v>
      </c>
      <c r="C3" s="32" t="s">
        <v>143</v>
      </c>
      <c r="D3" s="32" t="s">
        <v>144</v>
      </c>
      <c r="E3" s="32" t="s">
        <v>132</v>
      </c>
      <c r="F3" s="32" t="s">
        <v>133</v>
      </c>
      <c r="G3" s="32" t="s">
        <v>99</v>
      </c>
      <c r="H3" s="32" t="s">
        <v>13</v>
      </c>
      <c r="I3" s="31" t="s">
        <v>10</v>
      </c>
      <c r="J3" s="34" t="s">
        <v>39</v>
      </c>
    </row>
    <row r="4" spans="1:10" ht="40.5" customHeight="1" x14ac:dyDescent="0.25">
      <c r="A4" s="25" t="s">
        <v>0</v>
      </c>
      <c r="B4" s="53" t="s">
        <v>120</v>
      </c>
      <c r="C4" s="58"/>
      <c r="D4" s="66"/>
      <c r="E4" s="44"/>
      <c r="F4" s="44"/>
      <c r="G4" s="18"/>
      <c r="H4" s="19"/>
      <c r="I4" s="43">
        <f>G4+(G4*H4)</f>
        <v>0</v>
      </c>
      <c r="J4" s="55"/>
    </row>
    <row r="5" spans="1:10" ht="45.75" customHeight="1" x14ac:dyDescent="0.25">
      <c r="A5" s="25" t="s">
        <v>1</v>
      </c>
      <c r="B5" s="53" t="s">
        <v>142</v>
      </c>
      <c r="C5" s="58"/>
      <c r="D5" s="66"/>
      <c r="E5" s="44"/>
      <c r="F5" s="44"/>
      <c r="G5" s="18"/>
      <c r="H5" s="19"/>
      <c r="I5" s="43">
        <f>G5+(G5*H5)</f>
        <v>0</v>
      </c>
      <c r="J5" s="55"/>
    </row>
    <row r="6" spans="1:10" ht="75.75" customHeight="1" x14ac:dyDescent="0.25">
      <c r="A6" s="25" t="s">
        <v>2</v>
      </c>
      <c r="B6" s="53" t="s">
        <v>136</v>
      </c>
      <c r="C6" s="58"/>
      <c r="D6" s="66"/>
      <c r="E6" s="44"/>
      <c r="F6" s="44"/>
      <c r="G6" s="18"/>
      <c r="H6" s="19"/>
      <c r="I6" s="27">
        <f t="shared" ref="I6:I23" si="0">G6+(G6*H6)</f>
        <v>0</v>
      </c>
      <c r="J6" s="55"/>
    </row>
    <row r="7" spans="1:10" ht="37.5" customHeight="1" x14ac:dyDescent="0.25">
      <c r="A7" s="25" t="s">
        <v>3</v>
      </c>
      <c r="B7" s="53" t="s">
        <v>121</v>
      </c>
      <c r="C7" s="58"/>
      <c r="D7" s="66"/>
      <c r="E7" s="44"/>
      <c r="F7" s="44"/>
      <c r="G7" s="18"/>
      <c r="H7" s="19"/>
      <c r="I7" s="27">
        <f t="shared" si="0"/>
        <v>0</v>
      </c>
      <c r="J7" s="55"/>
    </row>
    <row r="8" spans="1:10" ht="42" customHeight="1" x14ac:dyDescent="0.25">
      <c r="A8" s="25" t="s">
        <v>4</v>
      </c>
      <c r="B8" s="53" t="s">
        <v>135</v>
      </c>
      <c r="C8" s="58"/>
      <c r="D8" s="66"/>
      <c r="E8" s="44"/>
      <c r="F8" s="44"/>
      <c r="G8" s="18"/>
      <c r="H8" s="19"/>
      <c r="I8" s="27">
        <f t="shared" si="0"/>
        <v>0</v>
      </c>
      <c r="J8" s="55"/>
    </row>
    <row r="9" spans="1:10" ht="30" x14ac:dyDescent="0.25">
      <c r="A9" s="25" t="s">
        <v>5</v>
      </c>
      <c r="B9" s="53" t="s">
        <v>139</v>
      </c>
      <c r="C9" s="58"/>
      <c r="D9" s="66"/>
      <c r="E9" s="44"/>
      <c r="F9" s="44"/>
      <c r="G9" s="18"/>
      <c r="H9" s="19"/>
      <c r="I9" s="27">
        <f t="shared" si="0"/>
        <v>0</v>
      </c>
      <c r="J9" s="55"/>
    </row>
    <row r="10" spans="1:10" ht="30" x14ac:dyDescent="0.25">
      <c r="A10" s="25" t="s">
        <v>6</v>
      </c>
      <c r="B10" s="53" t="s">
        <v>134</v>
      </c>
      <c r="C10" s="58"/>
      <c r="D10" s="66"/>
      <c r="E10" s="44"/>
      <c r="F10" s="44"/>
      <c r="G10" s="18"/>
      <c r="H10" s="19"/>
      <c r="I10" s="27">
        <f t="shared" si="0"/>
        <v>0</v>
      </c>
      <c r="J10" s="55"/>
    </row>
    <row r="11" spans="1:10" ht="30" customHeight="1" x14ac:dyDescent="0.25">
      <c r="A11" s="25" t="s">
        <v>7</v>
      </c>
      <c r="B11" s="53" t="s">
        <v>147</v>
      </c>
      <c r="C11" s="58"/>
      <c r="D11" s="66"/>
      <c r="E11" s="44"/>
      <c r="F11" s="44"/>
      <c r="G11" s="18"/>
      <c r="H11" s="19"/>
      <c r="I11" s="43">
        <f>G11+(G11*H11)</f>
        <v>0</v>
      </c>
      <c r="J11" s="55"/>
    </row>
    <row r="12" spans="1:10" ht="33.75" customHeight="1" x14ac:dyDescent="0.25">
      <c r="A12" s="25" t="s">
        <v>8</v>
      </c>
      <c r="B12" s="53" t="s">
        <v>148</v>
      </c>
      <c r="C12" s="58"/>
      <c r="D12" s="66"/>
      <c r="E12" s="57"/>
      <c r="F12" s="57"/>
      <c r="G12" s="18"/>
      <c r="H12" s="19"/>
      <c r="I12" s="43">
        <f>G12+(G12*H12)</f>
        <v>0</v>
      </c>
      <c r="J12" s="56"/>
    </row>
    <row r="13" spans="1:10" ht="32.25" customHeight="1" x14ac:dyDescent="0.25">
      <c r="A13" s="25" t="s">
        <v>12</v>
      </c>
      <c r="B13" s="53" t="s">
        <v>149</v>
      </c>
      <c r="C13" s="58"/>
      <c r="D13" s="66"/>
      <c r="E13" s="57"/>
      <c r="F13" s="57"/>
      <c r="G13" s="18"/>
      <c r="H13" s="19"/>
      <c r="I13" s="43">
        <f>G13+(G13*H13)</f>
        <v>0</v>
      </c>
      <c r="J13" s="56"/>
    </row>
    <row r="14" spans="1:10" ht="30.75" customHeight="1" x14ac:dyDescent="0.25">
      <c r="A14" s="25" t="s">
        <v>14</v>
      </c>
      <c r="B14" s="53" t="s">
        <v>150</v>
      </c>
      <c r="C14" s="58"/>
      <c r="D14" s="66"/>
      <c r="E14" s="44"/>
      <c r="F14" s="44"/>
      <c r="G14" s="18"/>
      <c r="H14" s="19"/>
      <c r="I14" s="27">
        <f t="shared" si="0"/>
        <v>0</v>
      </c>
      <c r="J14" s="55"/>
    </row>
    <row r="15" spans="1:10" ht="31.5" customHeight="1" x14ac:dyDescent="0.25">
      <c r="A15" s="25" t="s">
        <v>15</v>
      </c>
      <c r="B15" s="53" t="s">
        <v>151</v>
      </c>
      <c r="C15" s="58"/>
      <c r="D15" s="66"/>
      <c r="E15" s="44"/>
      <c r="F15" s="44"/>
      <c r="G15" s="18"/>
      <c r="H15" s="19"/>
      <c r="I15" s="27">
        <f t="shared" si="0"/>
        <v>0</v>
      </c>
      <c r="J15" s="55"/>
    </row>
    <row r="16" spans="1:10" ht="30" x14ac:dyDescent="0.25">
      <c r="A16" s="25" t="s">
        <v>16</v>
      </c>
      <c r="B16" s="65" t="s">
        <v>131</v>
      </c>
      <c r="C16" s="58"/>
      <c r="D16" s="66"/>
      <c r="E16" s="44"/>
      <c r="F16" s="44"/>
      <c r="G16" s="18"/>
      <c r="H16" s="19"/>
      <c r="I16" s="27">
        <f t="shared" si="0"/>
        <v>0</v>
      </c>
      <c r="J16" s="55"/>
    </row>
    <row r="17" spans="1:10" ht="30" x14ac:dyDescent="0.25">
      <c r="A17" s="25" t="s">
        <v>17</v>
      </c>
      <c r="B17" s="65" t="s">
        <v>131</v>
      </c>
      <c r="C17" s="58"/>
      <c r="D17" s="66"/>
      <c r="E17" s="57"/>
      <c r="F17" s="57"/>
      <c r="G17" s="18"/>
      <c r="H17" s="19"/>
      <c r="I17" s="27">
        <f t="shared" si="0"/>
        <v>0</v>
      </c>
      <c r="J17" s="56"/>
    </row>
    <row r="18" spans="1:10" ht="30" x14ac:dyDescent="0.25">
      <c r="A18" s="25" t="s">
        <v>18</v>
      </c>
      <c r="B18" s="65" t="s">
        <v>131</v>
      </c>
      <c r="C18" s="58"/>
      <c r="D18" s="66"/>
      <c r="E18" s="57"/>
      <c r="F18" s="57"/>
      <c r="G18" s="18"/>
      <c r="H18" s="19"/>
      <c r="I18" s="43">
        <f>G18+(G18*H18)</f>
        <v>0</v>
      </c>
      <c r="J18" s="56"/>
    </row>
    <row r="19" spans="1:10" ht="30" x14ac:dyDescent="0.25">
      <c r="A19" s="25" t="s">
        <v>19</v>
      </c>
      <c r="B19" s="65" t="s">
        <v>131</v>
      </c>
      <c r="C19" s="58"/>
      <c r="D19" s="66"/>
      <c r="E19" s="57"/>
      <c r="F19" s="57"/>
      <c r="G19" s="18"/>
      <c r="H19" s="19"/>
      <c r="I19" s="43">
        <f>G19+(G19*H19)</f>
        <v>0</v>
      </c>
      <c r="J19" s="56"/>
    </row>
    <row r="20" spans="1:10" ht="30" x14ac:dyDescent="0.25">
      <c r="A20" s="25" t="s">
        <v>20</v>
      </c>
      <c r="B20" s="65" t="s">
        <v>131</v>
      </c>
      <c r="C20" s="58"/>
      <c r="D20" s="66"/>
      <c r="E20" s="57"/>
      <c r="F20" s="57"/>
      <c r="G20" s="18"/>
      <c r="H20" s="19"/>
      <c r="I20" s="43">
        <f>G20+(G20*H20)</f>
        <v>0</v>
      </c>
      <c r="J20" s="56"/>
    </row>
    <row r="21" spans="1:10" ht="30" x14ac:dyDescent="0.25">
      <c r="A21" s="25" t="s">
        <v>21</v>
      </c>
      <c r="B21" s="65" t="s">
        <v>131</v>
      </c>
      <c r="C21" s="58"/>
      <c r="D21" s="66"/>
      <c r="E21" s="57"/>
      <c r="F21" s="57"/>
      <c r="G21" s="18"/>
      <c r="H21" s="19"/>
      <c r="I21" s="43">
        <f>G21+(G21*H21)</f>
        <v>0</v>
      </c>
      <c r="J21" s="56"/>
    </row>
    <row r="22" spans="1:10" ht="30" x14ac:dyDescent="0.25">
      <c r="A22" s="25" t="s">
        <v>22</v>
      </c>
      <c r="B22" s="65" t="s">
        <v>131</v>
      </c>
      <c r="C22" s="58"/>
      <c r="D22" s="66"/>
      <c r="E22" s="57"/>
      <c r="F22" s="57"/>
      <c r="G22" s="18"/>
      <c r="H22" s="19"/>
      <c r="I22" s="43">
        <f>G22+(G22*H22)</f>
        <v>0</v>
      </c>
      <c r="J22" s="56"/>
    </row>
    <row r="23" spans="1:10" ht="30" x14ac:dyDescent="0.25">
      <c r="A23" s="25" t="s">
        <v>31</v>
      </c>
      <c r="B23" s="65" t="s">
        <v>131</v>
      </c>
      <c r="C23" s="58"/>
      <c r="D23" s="66"/>
      <c r="E23" s="59"/>
      <c r="F23" s="59"/>
      <c r="G23" s="60"/>
      <c r="H23" s="61"/>
      <c r="I23" s="28">
        <f t="shared" si="0"/>
        <v>0</v>
      </c>
      <c r="J23" s="62"/>
    </row>
    <row r="24" spans="1:10" x14ac:dyDescent="0.25">
      <c r="A24" s="35"/>
      <c r="B24" s="36"/>
      <c r="C24" s="36"/>
      <c r="D24" s="37"/>
      <c r="E24" s="38"/>
      <c r="F24" s="38"/>
      <c r="G24" s="39">
        <f>SUBTOTAL(109,Tabela13[koszt netto])</f>
        <v>0</v>
      </c>
      <c r="H24" s="40"/>
      <c r="I24" s="39">
        <f>SUBTOTAL(109,Tabela13[koszt całkowity na uczestnika brutto])</f>
        <v>0</v>
      </c>
      <c r="J24" s="41"/>
    </row>
  </sheetData>
  <sheetProtection algorithmName="SHA-512" hashValue="Fjzecl/dyKgoVfeZrSGf1NeKTf2tudRhZs3QQbRZE0zRxFo+6VG2lMxw5eI/1ij3lIB0GZBg1WfmqW2tDNG1RQ==" saltValue="MLkYB0zS+MFNCZMbGsgTtw==" spinCount="100000" sheet="1" formatCells="0"/>
  <mergeCells count="1">
    <mergeCell ref="A1:J1"/>
  </mergeCells>
  <phoneticPr fontId="2" type="noConversion"/>
  <pageMargins left="0" right="0" top="0" bottom="0" header="0" footer="0"/>
  <pageSetup paperSize="9" scale="72" fitToHeight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73D8F2B-AD63-46F6-8212-59E7A6BC95A8}">
          <x14:formula1>
            <xm:f>Arkusz1!$A$1:$A$2</xm:f>
          </x14:formula1>
          <xm:sqref>D4:D23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CB25D-5B2A-4E94-80CD-FD1C27165118}">
  <dimension ref="A1:A2"/>
  <sheetViews>
    <sheetView workbookViewId="0">
      <selection activeCell="C13" sqref="C13"/>
    </sheetView>
  </sheetViews>
  <sheetFormatPr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F8EEBD193E38499DE37E6A03A9C177" ma:contentTypeVersion="2" ma:contentTypeDescription="Utwórz nowy dokument." ma:contentTypeScope="" ma:versionID="039bd30d48778bc0eaad28d851dd20fb">
  <xsd:schema xmlns:xsd="http://www.w3.org/2001/XMLSchema" xmlns:xs="http://www.w3.org/2001/XMLSchema" xmlns:p="http://schemas.microsoft.com/office/2006/metadata/properties" xmlns:ns2="9098b659-39b5-4ea9-bda9-13cb70fb72d3" targetNamespace="http://schemas.microsoft.com/office/2006/metadata/properties" ma:root="true" ma:fieldsID="7a3e4478f7d28c11287c8d0bce557fca" ns2:_="">
    <xsd:import namespace="9098b659-39b5-4ea9-bda9-13cb70fb72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8b659-39b5-4ea9-bda9-13cb70fb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ED9EA6-33BD-422F-AD30-81F58C1D004F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9098b659-39b5-4ea9-bda9-13cb70fb72d3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26A9F0D-E58F-4956-B923-7BDD04A343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98b659-39b5-4ea9-bda9-13cb70fb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473631-DC54-4CE9-AFBB-0C44A58B0C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catering - asortyment</vt:lpstr>
      <vt:lpstr>serwis - inne</vt:lpstr>
      <vt:lpstr>Arkusz1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Tkaczyk Dagmara</dc:creator>
  <cp:lastModifiedBy>Tkaczyk Dagmara</cp:lastModifiedBy>
  <cp:lastPrinted>2023-05-26T08:53:14Z</cp:lastPrinted>
  <dcterms:created xsi:type="dcterms:W3CDTF">2023-05-09T08:46:09Z</dcterms:created>
  <dcterms:modified xsi:type="dcterms:W3CDTF">2023-06-12T08:22:53Z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0x0101003EF8EEBD193E38499DE37E6A03A9C177</vt:lpwstr>
  </property>
</Properties>
</file>