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defaultThemeVersion="124226"/>
  <mc:AlternateContent xmlns:mc="http://schemas.openxmlformats.org/markup-compatibility/2006">
    <mc:Choice Requires="x15">
      <x15ac:absPath xmlns:x15ac="http://schemas.microsoft.com/office/spreadsheetml/2010/11/ac" url="D:\drezdenko\PCZ\2024\zp\11 2024 mikrobiologia cd\swz\"/>
    </mc:Choice>
  </mc:AlternateContent>
  <xr:revisionPtr revIDLastSave="0" documentId="13_ncr:1_{41063880-F2B4-48A2-BB11-2AE8A7DB4D1F}" xr6:coauthVersionLast="36" xr6:coauthVersionMax="36" xr10:uidLastSave="{00000000-0000-0000-0000-000000000000}"/>
  <bookViews>
    <workbookView xWindow="0" yWindow="0" windowWidth="19200" windowHeight="10845" activeTab="1" xr2:uid="{00000000-000D-0000-FFFF-FFFF00000000}"/>
  </bookViews>
  <sheets>
    <sheet name="Arkusz1" sheetId="32" r:id="rId1"/>
    <sheet name="zał.1" sheetId="31" r:id="rId2"/>
  </sheets>
  <definedNames>
    <definedName name="_xlnm.Print_Area" localSheetId="1">zał.1!$A$1:$K$200</definedName>
    <definedName name="_xlnm.Print_Titles" localSheetId="1">zał.1!$2:$2</definedName>
  </definedNames>
  <calcPr calcId="191029"/>
</workbook>
</file>

<file path=xl/calcChain.xml><?xml version="1.0" encoding="utf-8"?>
<calcChain xmlns="http://schemas.openxmlformats.org/spreadsheetml/2006/main">
  <c r="G189" i="31" l="1"/>
  <c r="I189" i="31" s="1"/>
  <c r="G115" i="31" l="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G139" i="31"/>
  <c r="G140" i="31"/>
  <c r="G141" i="31"/>
  <c r="G142" i="31"/>
  <c r="G143" i="31"/>
  <c r="G113" i="31" l="1"/>
  <c r="G51" i="31"/>
  <c r="I51" i="31" l="1"/>
  <c r="C7" i="32" s="1"/>
  <c r="B7" i="32"/>
  <c r="I113" i="31"/>
  <c r="C15" i="32" s="1"/>
  <c r="B15" i="32"/>
  <c r="G58" i="31"/>
  <c r="I58" i="31" s="1"/>
  <c r="G175" i="31"/>
  <c r="I175" i="31" s="1"/>
  <c r="G57" i="31" l="1"/>
  <c r="I57" i="31" s="1"/>
  <c r="G188" i="31"/>
  <c r="I188" i="31" s="1"/>
  <c r="G187" i="31"/>
  <c r="I187" i="31" s="1"/>
  <c r="G186" i="31"/>
  <c r="I186" i="31" s="1"/>
  <c r="G185" i="31"/>
  <c r="I185" i="31" s="1"/>
  <c r="G183" i="31"/>
  <c r="I183" i="31" s="1"/>
  <c r="G182" i="31"/>
  <c r="I182" i="31" s="1"/>
  <c r="G181" i="31"/>
  <c r="I181" i="31" s="1"/>
  <c r="G180" i="31"/>
  <c r="I180" i="31" s="1"/>
  <c r="G179" i="31"/>
  <c r="I179" i="31" s="1"/>
  <c r="G178" i="31"/>
  <c r="I178" i="31" s="1"/>
  <c r="G177" i="31"/>
  <c r="I177" i="31" s="1"/>
  <c r="G176" i="31"/>
  <c r="I176" i="31" s="1"/>
  <c r="I190" i="31" l="1"/>
  <c r="C18" i="32" s="1"/>
  <c r="G155" i="31"/>
  <c r="I155" i="31" s="1"/>
  <c r="G156" i="31"/>
  <c r="I156" i="31" s="1"/>
  <c r="G157" i="31"/>
  <c r="I157" i="31" s="1"/>
  <c r="G158" i="31"/>
  <c r="I158" i="31" s="1"/>
  <c r="G159" i="31"/>
  <c r="I159" i="31" s="1"/>
  <c r="G160" i="31"/>
  <c r="I160" i="31" s="1"/>
  <c r="G161" i="31"/>
  <c r="I161" i="31" s="1"/>
  <c r="I127" i="31"/>
  <c r="I128" i="31"/>
  <c r="I129" i="31"/>
  <c r="I130" i="31"/>
  <c r="I131" i="31"/>
  <c r="I132" i="31"/>
  <c r="I133" i="31"/>
  <c r="I134" i="31"/>
  <c r="I135" i="31"/>
  <c r="I136" i="31"/>
  <c r="I137" i="31"/>
  <c r="I138" i="31"/>
  <c r="I139" i="31"/>
  <c r="I140" i="31"/>
  <c r="I141" i="31"/>
  <c r="I142" i="31"/>
  <c r="I143" i="31"/>
  <c r="G144" i="31"/>
  <c r="I144" i="31" s="1"/>
  <c r="G145" i="31"/>
  <c r="I145" i="31" s="1"/>
  <c r="G146" i="31"/>
  <c r="I146" i="31" s="1"/>
  <c r="G147" i="31"/>
  <c r="I147" i="31" s="1"/>
  <c r="G148" i="31"/>
  <c r="I148" i="31" s="1"/>
  <c r="G149" i="31"/>
  <c r="I149" i="31" s="1"/>
  <c r="G150" i="31"/>
  <c r="I150" i="31" s="1"/>
  <c r="G151" i="31"/>
  <c r="I151" i="31" s="1"/>
  <c r="G152" i="31"/>
  <c r="I152" i="31" s="1"/>
  <c r="G153" i="31"/>
  <c r="I153" i="31" s="1"/>
  <c r="G154" i="31"/>
  <c r="I154" i="31" s="1"/>
  <c r="I126" i="31"/>
  <c r="I116" i="31"/>
  <c r="I117" i="31"/>
  <c r="I118" i="31"/>
  <c r="I119" i="31"/>
  <c r="I120" i="31"/>
  <c r="I121" i="31"/>
  <c r="I122" i="31"/>
  <c r="I123" i="31"/>
  <c r="I124" i="31"/>
  <c r="I125" i="31"/>
  <c r="I115" i="31" l="1"/>
  <c r="I162" i="31" s="1"/>
  <c r="C16" i="32" s="1"/>
  <c r="G71" i="31"/>
  <c r="I71" i="31" s="1"/>
  <c r="G200" i="31" l="1"/>
  <c r="G198" i="31"/>
  <c r="I198" i="31" l="1"/>
  <c r="C21" i="32" s="1"/>
  <c r="B21" i="32"/>
  <c r="I200" i="31"/>
  <c r="C22" i="32" s="1"/>
  <c r="B22" i="32"/>
  <c r="G100" i="31"/>
  <c r="I100" i="31" s="1"/>
  <c r="G29" i="31" l="1"/>
  <c r="I29" i="31" s="1"/>
  <c r="G171" i="31" l="1"/>
  <c r="I171" i="31" s="1"/>
  <c r="G110" i="31" l="1"/>
  <c r="I110" i="31" s="1"/>
  <c r="G109" i="31" l="1"/>
  <c r="I109" i="31" s="1"/>
  <c r="G37" i="31"/>
  <c r="I37" i="31" s="1"/>
  <c r="G5" i="31"/>
  <c r="I5" i="31" s="1"/>
  <c r="G108" i="31" l="1"/>
  <c r="I108" i="31" s="1"/>
  <c r="G107" i="31"/>
  <c r="I107" i="31" s="1"/>
  <c r="G106" i="31"/>
  <c r="I106" i="31" s="1"/>
  <c r="G192" i="31"/>
  <c r="I192" i="31" s="1"/>
  <c r="G30" i="31" l="1"/>
  <c r="I30" i="31" s="1"/>
  <c r="G28" i="31"/>
  <c r="I28" i="31" s="1"/>
  <c r="G196" i="31" l="1"/>
  <c r="G193" i="31"/>
  <c r="I193" i="31" s="1"/>
  <c r="I194" i="31" s="1"/>
  <c r="C19" i="32" s="1"/>
  <c r="G169" i="31"/>
  <c r="I169" i="31" s="1"/>
  <c r="G170" i="31"/>
  <c r="I170" i="31" s="1"/>
  <c r="G172" i="31"/>
  <c r="I172" i="31" s="1"/>
  <c r="G165" i="31"/>
  <c r="I165" i="31" s="1"/>
  <c r="G80" i="31"/>
  <c r="I80" i="31" s="1"/>
  <c r="G81" i="31"/>
  <c r="I81" i="31" s="1"/>
  <c r="G82" i="31"/>
  <c r="I82" i="31" s="1"/>
  <c r="G83" i="31"/>
  <c r="I83" i="31" s="1"/>
  <c r="G84" i="31"/>
  <c r="I84" i="31" s="1"/>
  <c r="G85" i="31"/>
  <c r="I85" i="31" s="1"/>
  <c r="G86" i="31"/>
  <c r="I86" i="31" s="1"/>
  <c r="G87" i="31"/>
  <c r="I87" i="31" s="1"/>
  <c r="G88" i="31"/>
  <c r="I88" i="31" s="1"/>
  <c r="G89" i="31"/>
  <c r="I89" i="31" s="1"/>
  <c r="G90" i="31"/>
  <c r="I90" i="31" s="1"/>
  <c r="G91" i="31"/>
  <c r="I91" i="31" s="1"/>
  <c r="G92" i="31"/>
  <c r="I92" i="31" s="1"/>
  <c r="G93" i="31"/>
  <c r="I93" i="31" s="1"/>
  <c r="G94" i="31"/>
  <c r="I94" i="31" s="1"/>
  <c r="G95" i="31"/>
  <c r="I95" i="31" s="1"/>
  <c r="G96" i="31"/>
  <c r="I96" i="31" s="1"/>
  <c r="G97" i="31"/>
  <c r="I97" i="31" s="1"/>
  <c r="G98" i="31"/>
  <c r="I98" i="31" s="1"/>
  <c r="G99" i="31"/>
  <c r="I99" i="31" s="1"/>
  <c r="G101" i="31"/>
  <c r="I101" i="31" s="1"/>
  <c r="G102" i="31"/>
  <c r="I102" i="31" s="1"/>
  <c r="G103" i="31"/>
  <c r="I103" i="31" s="1"/>
  <c r="G104" i="31"/>
  <c r="I104" i="31" s="1"/>
  <c r="G105" i="31"/>
  <c r="I105" i="31" s="1"/>
  <c r="G79" i="31"/>
  <c r="I79" i="31" s="1"/>
  <c r="G77" i="31"/>
  <c r="G75" i="31"/>
  <c r="G67" i="31"/>
  <c r="I67" i="31" s="1"/>
  <c r="G68" i="31"/>
  <c r="I68" i="31" s="1"/>
  <c r="G69" i="31"/>
  <c r="I69" i="31" s="1"/>
  <c r="G70" i="31"/>
  <c r="I70" i="31" s="1"/>
  <c r="G72" i="31"/>
  <c r="I72" i="31" s="1"/>
  <c r="G66" i="31"/>
  <c r="I66" i="31" s="1"/>
  <c r="G53" i="31"/>
  <c r="G9" i="31"/>
  <c r="I9" i="31" s="1"/>
  <c r="G10" i="31"/>
  <c r="I10" i="31" s="1"/>
  <c r="G11" i="31"/>
  <c r="I11" i="31" s="1"/>
  <c r="G12" i="31"/>
  <c r="I12" i="31" s="1"/>
  <c r="G13" i="31"/>
  <c r="I13" i="31" s="1"/>
  <c r="G14" i="31"/>
  <c r="I14" i="31" s="1"/>
  <c r="G15" i="31"/>
  <c r="I15" i="31" s="1"/>
  <c r="G16" i="31"/>
  <c r="I16" i="31" s="1"/>
  <c r="G17" i="31"/>
  <c r="I17" i="31" s="1"/>
  <c r="G18" i="31"/>
  <c r="I18" i="31" s="1"/>
  <c r="G19" i="31"/>
  <c r="I19" i="31" s="1"/>
  <c r="G20" i="31"/>
  <c r="I20" i="31" s="1"/>
  <c r="G21" i="31"/>
  <c r="I21" i="31" s="1"/>
  <c r="G22" i="31"/>
  <c r="I22" i="31" s="1"/>
  <c r="G23" i="31"/>
  <c r="I23" i="31" s="1"/>
  <c r="G24" i="31"/>
  <c r="I24" i="31" s="1"/>
  <c r="G25" i="31"/>
  <c r="I25" i="31" s="1"/>
  <c r="G26" i="31"/>
  <c r="I26" i="31" s="1"/>
  <c r="G27" i="31"/>
  <c r="I27" i="31" s="1"/>
  <c r="G8" i="31"/>
  <c r="I8" i="31" s="1"/>
  <c r="G62" i="31"/>
  <c r="I62" i="31" s="1"/>
  <c r="G63" i="31"/>
  <c r="I63" i="31" s="1"/>
  <c r="G61" i="31"/>
  <c r="I61" i="31" s="1"/>
  <c r="G56" i="31"/>
  <c r="I56" i="31" s="1"/>
  <c r="G55" i="31"/>
  <c r="I55" i="31" s="1"/>
  <c r="G43" i="31"/>
  <c r="I43" i="31" s="1"/>
  <c r="G44" i="31"/>
  <c r="I44" i="31" s="1"/>
  <c r="G45" i="31"/>
  <c r="I45" i="31" s="1"/>
  <c r="G46" i="31"/>
  <c r="I46" i="31" s="1"/>
  <c r="G47" i="31"/>
  <c r="I47" i="31" s="1"/>
  <c r="G48" i="31"/>
  <c r="I48" i="31" s="1"/>
  <c r="G42" i="31"/>
  <c r="I42" i="31" s="1"/>
  <c r="G40" i="31"/>
  <c r="G34" i="31"/>
  <c r="I34" i="31" s="1"/>
  <c r="G35" i="31"/>
  <c r="I35" i="31" s="1"/>
  <c r="G36" i="31"/>
  <c r="I36" i="31" s="1"/>
  <c r="G33" i="31"/>
  <c r="I33" i="31" s="1"/>
  <c r="G4" i="31"/>
  <c r="G168" i="31"/>
  <c r="I168" i="31" s="1"/>
  <c r="G167" i="31"/>
  <c r="I167" i="31" s="1"/>
  <c r="G166" i="31"/>
  <c r="I166" i="31" s="1"/>
  <c r="I40" i="31" l="1"/>
  <c r="C5" i="32" s="1"/>
  <c r="B5" i="32"/>
  <c r="I75" i="31"/>
  <c r="C12" i="32" s="1"/>
  <c r="B12" i="32"/>
  <c r="I53" i="31"/>
  <c r="C8" i="32" s="1"/>
  <c r="B8" i="32"/>
  <c r="I77" i="31"/>
  <c r="C13" i="32" s="1"/>
  <c r="B13" i="32"/>
  <c r="I196" i="31"/>
  <c r="C20" i="32" s="1"/>
  <c r="B20" i="32"/>
  <c r="I173" i="31"/>
  <c r="C17" i="32" s="1"/>
  <c r="I111" i="31"/>
  <c r="C14" i="32" s="1"/>
  <c r="I4" i="31"/>
  <c r="I6" i="31" s="1"/>
  <c r="C2" i="32" s="1"/>
  <c r="I31" i="31"/>
  <c r="C3" i="32" s="1"/>
  <c r="I64" i="31"/>
  <c r="C10" i="32" s="1"/>
  <c r="I59" i="31"/>
  <c r="C9" i="32" s="1"/>
  <c r="I38" i="31"/>
  <c r="C4" i="32" s="1"/>
  <c r="G173" i="31"/>
  <c r="B17" i="32" s="1"/>
  <c r="G111" i="31"/>
  <c r="B14" i="32" s="1"/>
  <c r="G194" i="31"/>
  <c r="B19" i="32" s="1"/>
  <c r="G6" i="31"/>
  <c r="B2" i="32" s="1"/>
  <c r="G38" i="31"/>
  <c r="B4" i="32" s="1"/>
  <c r="G190" i="31"/>
  <c r="B18" i="32" s="1"/>
  <c r="G59" i="31"/>
  <c r="B9" i="32" s="1"/>
  <c r="G31" i="31"/>
  <c r="B3" i="32" s="1"/>
  <c r="G49" i="31"/>
  <c r="B6" i="32" s="1"/>
  <c r="G64" i="31"/>
  <c r="B10" i="32" s="1"/>
  <c r="G73" i="31"/>
  <c r="B11" i="32" s="1"/>
  <c r="I73" i="31" l="1"/>
  <c r="C11" i="32" s="1"/>
  <c r="I49" i="31"/>
  <c r="C6" i="32" s="1"/>
  <c r="C23" i="32" l="1"/>
  <c r="G162" i="31"/>
  <c r="B16" i="32" s="1"/>
  <c r="B23" i="32" s="1"/>
</calcChain>
</file>

<file path=xl/sharedStrings.xml><?xml version="1.0" encoding="utf-8"?>
<sst xmlns="http://schemas.openxmlformats.org/spreadsheetml/2006/main" count="541" uniqueCount="254">
  <si>
    <t>Mac Conkeya agar+cristal violet</t>
  </si>
  <si>
    <t>j.m.</t>
  </si>
  <si>
    <t>l.p.</t>
  </si>
  <si>
    <t>op</t>
  </si>
  <si>
    <t>Amikacyna 30 ug</t>
  </si>
  <si>
    <t>Amoksycylina/kw.klawulanowy 20/10/ug</t>
  </si>
  <si>
    <t>Ampicylina 2 ug</t>
  </si>
  <si>
    <t>Ampicylina 10 ug</t>
  </si>
  <si>
    <t>Aztreonam 30 ug</t>
  </si>
  <si>
    <t>Cefepim 30 ug</t>
  </si>
  <si>
    <t>Cefotaksym 30 ug</t>
  </si>
  <si>
    <t>Ceftazydym 30 ug</t>
  </si>
  <si>
    <t>Ceftriakson 30 ug</t>
  </si>
  <si>
    <t>Cefuroksym 30 ug</t>
  </si>
  <si>
    <t>Ciprofloksacyna 5 um</t>
  </si>
  <si>
    <t>Erytromycyna 15 ug</t>
  </si>
  <si>
    <t>Gentamycyna 10 ug</t>
  </si>
  <si>
    <t>Klindamycyna 2 ug</t>
  </si>
  <si>
    <t>Kwas nalidyksowy 30 ug</t>
  </si>
  <si>
    <t>Linezolid 30 ug</t>
  </si>
  <si>
    <t>Meropenem 10 ug</t>
  </si>
  <si>
    <t>Mupirocyna 200 ug</t>
  </si>
  <si>
    <t>Norfloksacyna 10 ug</t>
  </si>
  <si>
    <t>Oksacylina 1 ug</t>
  </si>
  <si>
    <t>Rifampicyna 5 ug</t>
  </si>
  <si>
    <t>Streptomycyna 300 ug</t>
  </si>
  <si>
    <t>Teikoplanina 30 ug</t>
  </si>
  <si>
    <t>Tobramycyna 10 ug</t>
  </si>
  <si>
    <t>Trimeteprim/ Sulfametoksazol 1,25/23,75</t>
  </si>
  <si>
    <t>Trometamol/Fosfomycyna 200 ug</t>
  </si>
  <si>
    <t>Cefoksytyna 30 ug</t>
  </si>
  <si>
    <t>Imipenem 10 ug</t>
  </si>
  <si>
    <t>Columbia Agar z 5% krwią baranią</t>
  </si>
  <si>
    <t>Chrom agar Candida</t>
  </si>
  <si>
    <t>Mueller Hintona II Agar</t>
  </si>
  <si>
    <t>Haemophilus Chocolate agar</t>
  </si>
  <si>
    <t>Chokolate agar z Poly Vitex</t>
  </si>
  <si>
    <t>Sabourand Dextrose agar + Chloramphenikol</t>
  </si>
  <si>
    <t>Mueller Hinton II agar</t>
  </si>
  <si>
    <t>Mannitol Salt agar (Chapmann)</t>
  </si>
  <si>
    <t>Mac Conkey agar z fioletem krystalicznym</t>
  </si>
  <si>
    <t>Salmonella Shigella agar</t>
  </si>
  <si>
    <t>szt.</t>
  </si>
  <si>
    <t>butelka</t>
  </si>
  <si>
    <t>bulion z seleninem F</t>
  </si>
  <si>
    <t>1%woda peptonowa z tryptofanem</t>
  </si>
  <si>
    <t>Lewofloksacyna 5 ug</t>
  </si>
  <si>
    <t>Nitrofurantoina 100 ug</t>
  </si>
  <si>
    <t>Penicylina G  1 ug</t>
  </si>
  <si>
    <t>Piperacyluna/Tazobaktam 30/6 ug</t>
  </si>
  <si>
    <t>Trimeteprim 5 ug</t>
  </si>
  <si>
    <t>Vankomycyna 5 ug</t>
  </si>
  <si>
    <t>D-coccosel agar</t>
  </si>
  <si>
    <t>Nutrient agar</t>
  </si>
  <si>
    <t>saszetki do wytwarzania atmosfery mikroaerofilnej, do słoja 2,5 litra, nie wymagające katalizatora oraz dodawania wody, gotowe do użycia</t>
  </si>
  <si>
    <t>Mueller HintonII Agar z 5% odwłóknioną krwią końską i 20 mg/l B-NAD</t>
  </si>
  <si>
    <t>saszetki do wytwarzania atmosfery beztlenowej, nie wymagające katalizatora oraz dodawania wody, gotowe do użycia, zestaw zawiera worki oraz klipsy do zamknięcia worków</t>
  </si>
  <si>
    <t>op.</t>
  </si>
  <si>
    <t>krążki do identyfikacji beztlenowców, zestaw zawiera 6 fiolek z antybiotykami : wankomycyną 5ug, kanamycyną 1000ug, erytromycyną 60ug , penicyliną 2jdn, Colistin 10ug,  rifampicyna 15ug</t>
  </si>
  <si>
    <t>Asortyment</t>
  </si>
  <si>
    <t>Temocylina 30ug</t>
  </si>
  <si>
    <t>Gentamycyna 30 ug</t>
  </si>
  <si>
    <t>Ertapenem 10 ug</t>
  </si>
  <si>
    <t>Chinuprisina/dalfopristina 15ug</t>
  </si>
  <si>
    <t>Ceftazydym 10ug</t>
  </si>
  <si>
    <t>Cefotaksym 5ug</t>
  </si>
  <si>
    <t>Cefuroksym aksetyl 30ug</t>
  </si>
  <si>
    <t>Krążki z optochiną</t>
  </si>
  <si>
    <t>Krążki z cefinazą do badania obecności beta-laktamazy</t>
  </si>
  <si>
    <t>podłoze chromogenne do wstępnej identyfikacji pałeczek Gram-ujemnych wytwarzających karbapenemazy</t>
  </si>
  <si>
    <t>podłoże chromogenne do wstępnej identyfikavcji Streptococcus agalactiae</t>
  </si>
  <si>
    <t>podłoże wybiórcze do Yersinia sp.</t>
  </si>
  <si>
    <t>podłoże Columbia z kwasem nalidyksowym, wybiórcze do tlenowych ziarniaków gram-dodatnich, hamujace wzrost Proteus sp. i innych pałeczek Gram-ujemnych</t>
  </si>
  <si>
    <t>podłoże chromogenne  do wstępnej identyfikacji Staphylococcus aureus</t>
  </si>
  <si>
    <t xml:space="preserve">bulion Todd-Hewitta do Streptococcus agalactiae, </t>
  </si>
  <si>
    <t xml:space="preserve">bulion Scheadlera z heminą i witaminą K , do hodowli bakterii beztlenowych, </t>
  </si>
  <si>
    <t xml:space="preserve">saszetki do wytwarzania atmosfery CO2, do słoja 2,5 litranie wymagające katalizatora oraz dodawania wody, gotowe do użycia </t>
  </si>
  <si>
    <t>jałowe krążki blanc</t>
  </si>
  <si>
    <t>Tetracyklina 30ug</t>
  </si>
  <si>
    <t>wynajęcie miesiąc</t>
  </si>
  <si>
    <t xml:space="preserve">karty do identyfikacji tlenowych pałeczek Gram-ujemnych </t>
  </si>
  <si>
    <t>karty do identyfikacji ziarniaków Gram-dodatnich (Stapylococcus spp., Enterococcus spp., Streptococcus spp. )</t>
  </si>
  <si>
    <t>karty do identyfikacji drobnoustrojów Neisseria spp., Haemophilus spp.</t>
  </si>
  <si>
    <t>karty do identyfikacji grzybów drożdżopodobnych</t>
  </si>
  <si>
    <t xml:space="preserve">karty do lekowrażliwości tlenowych pałeczek Gram-ujemnych </t>
  </si>
  <si>
    <t>karty do lekowrażliwości tlenowych ziarniaków Gram-dodatnich</t>
  </si>
  <si>
    <t>Aparat do identyfikacji i oznaczania lekowrażliwości</t>
  </si>
  <si>
    <t>a</t>
  </si>
  <si>
    <t>b</t>
  </si>
  <si>
    <t>c</t>
  </si>
  <si>
    <t>d</t>
  </si>
  <si>
    <t>Tryptic Soy Broth</t>
  </si>
  <si>
    <t>10 kasetek</t>
  </si>
  <si>
    <t>20 kasetek</t>
  </si>
  <si>
    <t>Meropenem0,016-256</t>
  </si>
  <si>
    <t>Amoksycylina/kwas klawulanowy 0,016-256</t>
  </si>
  <si>
    <t>Wankomycyna stężenie 0,016-256 ug/ml</t>
  </si>
  <si>
    <t>Oksacylina 0,016-256</t>
  </si>
  <si>
    <t>Cefotaksym 0,015-256</t>
  </si>
  <si>
    <t>Benzylpenicylina 0,016-256</t>
  </si>
  <si>
    <t>Teicoplanina 0,016-256</t>
  </si>
  <si>
    <t>Lewofloksacyna 0,016-256</t>
  </si>
  <si>
    <t>Cefuroksym 0,016-256</t>
  </si>
  <si>
    <t>Imipenem0,016-256</t>
  </si>
  <si>
    <t>Ceftazydym 0,016-256</t>
  </si>
  <si>
    <t>podłoze chromogenne do wstępnej identyfikacji pałeczek Enterobacterales</t>
  </si>
  <si>
    <t>bulion tryptozowo-sojowy</t>
  </si>
  <si>
    <t>Tigecyklina 0,016-256</t>
  </si>
  <si>
    <t>Metronidazol 0,016-256</t>
  </si>
  <si>
    <t>10 pasków</t>
  </si>
  <si>
    <t>zestaw</t>
  </si>
  <si>
    <t>e</t>
  </si>
  <si>
    <t>Pakiet 4 Podłoża bakteriologiczne gotowe w butelkach, termin ważności minimum 6 miesięcy</t>
  </si>
  <si>
    <t>Surowica HM do aglutynacji szkiełkowej przeznaczona do serologicznej identyfikacji Gram-ujemnych pałeczek z rodzaju Salmonella.</t>
  </si>
  <si>
    <t>odczynnik 0,5 M EDTA o ph=7,3-7,4 do wykrywania B-laktamaz ESBL, w probówce po 2 ml</t>
  </si>
  <si>
    <t>kwas boronowy do wykrywania KPC, w probówce po 2 ml</t>
  </si>
  <si>
    <t>Mueller Hinton agar z klosacyliną</t>
  </si>
  <si>
    <t xml:space="preserve">Test lateksowy do wykrywania antygenów Neisseria meningitidis B/Escherichia coli K1, Haemophilus influenzae b, Streptococcus pneumoniae, Streptococcus grupy B, Neisseria meningitidis A, Neisseria meningitidis C, Neisseria mennigitidis Y/W135, w płynie mózgowo-rdzeniowym.W skład zestawu wchodzi 7 buteleczek do wykrywania antygenów poszczególnych drobnoustrojów oraz kontrolę ujemną dla Neisseria meningitidis B/E.coli K1, poliwalentną kontrolę dodatnią oraz poliwalentną kontrolę ujemną </t>
  </si>
  <si>
    <t>Schaedler  agar z 5% krwią końską z dodatkiem antybiotyków wankomycyny oraz kanamycyny lub neomycyny</t>
  </si>
  <si>
    <t>butelka 200ml</t>
  </si>
  <si>
    <t>500g</t>
  </si>
  <si>
    <t>250g</t>
  </si>
  <si>
    <t>probówka 2ml</t>
  </si>
  <si>
    <t>6x50krążków</t>
  </si>
  <si>
    <t>5x50krążków</t>
  </si>
  <si>
    <t>zestaw na minimum 25 oznaczeń</t>
  </si>
  <si>
    <t xml:space="preserve"> Test immunoenzymatyczny do jednoczesnego wykrywania w kale antygenu GDH Clostridioides difficile oraz toksyny A i B Clostridioides difficile w jednej studzience reakcyjnej. W skład zestawu wchodzą : płytki testowe, rozcieńczalnik , bufor płuczący , substrat , koniugat, kontrola dodatnia, jednorazowe pipetki plastikowe ze znacznikami na 25ul, 400ul, 500ul.</t>
  </si>
  <si>
    <t>20 kart</t>
  </si>
  <si>
    <t>zestaw na minimum 48 oznaczeń</t>
  </si>
  <si>
    <t>zestaw na mnimum 70 oznaczeń</t>
  </si>
  <si>
    <t>Zestaw odczynników lateksowych przeznaczony do identyfikacji enteropatogennych szczepów Escherichia coli wyizolowanych z próbek z organizmu ludzkiego, w skałd zestawu wchodzą odczynnik poliwalentny A, B, C, lateks kontrolny, płytki i bagietki do wykonania oznaczeń.</t>
  </si>
  <si>
    <t>10 płytek</t>
  </si>
  <si>
    <t>20 saszetek</t>
  </si>
  <si>
    <t>zestaw na minimum 20 suplementacji</t>
  </si>
  <si>
    <t>Płytki typu count-tact z podłożem do izolacji Enterobacterales z dezynfekowanych powierzchni</t>
  </si>
  <si>
    <t>Tryptic Soy Agar z inhibitorami środków dezynfekcyjnych ,płytki typu count-tact</t>
  </si>
  <si>
    <t xml:space="preserve">Aparat do posiewu krwi </t>
  </si>
  <si>
    <t>ml</t>
  </si>
  <si>
    <t xml:space="preserve">minimum 25 oznaczeń z jednego zestawu </t>
  </si>
  <si>
    <t>podłoże do lekowrażliwości grzybów drożdżopodobnych</t>
  </si>
  <si>
    <t>Test immunochromatograficzny, kasetkowy, manualny, do wykrywania u pałeczek Gram-ujemnych mechanizmów oporności tj. KPC, OXA 48, VIM, IMP, NDM (wszystkie mechanizmy  na jednej kasetce), opakowanie zawiera wszystkie odczynniki niezbędne do wykonania oznaczenia</t>
  </si>
  <si>
    <t>Trimetoprim/sulfametoksazol 0,016-256</t>
  </si>
  <si>
    <t>Amikacyna 0,016-256</t>
  </si>
  <si>
    <t>Gentamycyna 0,016-256</t>
  </si>
  <si>
    <t>Posakonazol 0,016-256</t>
  </si>
  <si>
    <t>Worikonazol 0,016-256</t>
  </si>
  <si>
    <t>Amfoterycyna B 0,016-256</t>
  </si>
  <si>
    <t>Flukonazol 0,016-256</t>
  </si>
  <si>
    <t>Anidulofungina 0,016-256</t>
  </si>
  <si>
    <t>Mycofungina 0,016-256</t>
  </si>
  <si>
    <t>klindamycyna 0,016-256</t>
  </si>
  <si>
    <t>Meropenem/vaborbactam 0,016-256</t>
  </si>
  <si>
    <t>ceftazydym/awibactam 0,016-256</t>
  </si>
  <si>
    <t>fosfomycyna 0,016-256</t>
  </si>
  <si>
    <t>Suplement do posiewów innych sterylnych płynów ustrojowych lub małych objętości krwi - parametr potwierdzony w karcie charakterystyki produktu, termin ważności  minimum 3 miesiącepo otwarciu butelki</t>
  </si>
  <si>
    <t>Podłoże lityczne do hodowli drobnoustrojów sfagocytowanych, podłoże kompatybilne z aparatem do posiewu krwi, podłoże zawierające inhibitory antybiotyków, bez konieczności dodawania suplementów</t>
  </si>
  <si>
    <t xml:space="preserve">Pakiet 5 Podłoża mikrobiologiczne gotowe suche, termin ważności minimum 1 rok </t>
  </si>
  <si>
    <t>Zestaw odczynników do barwienia preparatów metodą Grama, zestaw zawiera fiolet krystaliczny, odczynnik lugola, fuksyne karbolową,odbarwiacz, butelki z zakraplaczem, obj butelek 250 ml</t>
  </si>
  <si>
    <t>4 butelki x 250 ml</t>
  </si>
  <si>
    <t>ampicylina/sulbaktam 0,016-256</t>
  </si>
  <si>
    <t>Amoksycylina/kw.klawulanowy 2/1/ug</t>
  </si>
  <si>
    <t>Podłoże chromogenne do wstępnej identyfikacji wankomycyno opornych Enterococcus sp.</t>
  </si>
  <si>
    <t>Podłoże chromogenne do wstępnej identyfikacji szczepów Enterobacterales wytwarzajacych beta-laktamazy</t>
  </si>
  <si>
    <t>podłoże dwudzielne do posiewu moczu, Columbia agar  z kwasem nalidyksowym/ podłoże do wstępnej identyfikacji pałeczek Enterobacterales</t>
  </si>
  <si>
    <t>ampicylina 0,016-256</t>
  </si>
  <si>
    <t>imipenem/relebactam 0,016-256</t>
  </si>
  <si>
    <t>Dalbawancyna 0,016-256</t>
  </si>
  <si>
    <t>piperacylina/tazobactam 0,016-256</t>
  </si>
  <si>
    <t>metronidazol 5 ug</t>
  </si>
  <si>
    <t>1 szt.</t>
  </si>
  <si>
    <t>karty do lekowrażliwości grzybów z rodzaju  Candida sp. na leki przeciwgrzybicze</t>
  </si>
  <si>
    <t>Test immunochromatograficzny , kasetkowy, manualny , do wykrywania antygenu Giardia lamblia w kale, opakowanie  zawiera wszystkie niezbędne odczynniki  do wykonania badania</t>
  </si>
  <si>
    <t xml:space="preserve">Test immunochromatograficzny, kasetkowy, manualny, do wykrywania antygenu Helicobacter pylori w kale, opakowanie zawiera wszystkie niezbędne odczynniki do wykonania badania </t>
  </si>
  <si>
    <t>Test immunochromatograficzny, kasetkowy, do wykrywania Rota- i Adenowirusów w kale, opakowanie  zawiera wszystkie niezbędne odczynniki  do wykonania badania</t>
  </si>
  <si>
    <t>Test immunochromatograficzny, kasetkowy, do wykrywania Norowirusów w kale, opakowanie zawiera wszystkie niezbędne odczynniki  do wykonania badania</t>
  </si>
  <si>
    <t>Test immunochromatograficzny, kasetkowy, do wykrywania antygenu Streptococcus pyogenes w wymazach z gardła, opakowanie zawiera wszystkie niezbędne odczynniki  do wykonania badania</t>
  </si>
  <si>
    <t>Test immunochromatograficzny, kasetkowy,  do jakościowego wykrywania Legionella pneumophila w moczu opakowanie zawiera wszystkie niezbędne odczynniki  do wykonania badania</t>
  </si>
  <si>
    <t>Itrakonazol 0,016-256</t>
  </si>
  <si>
    <t>Pakiet 1 Krążki diagnostyczne</t>
  </si>
  <si>
    <t>Test immunochromatograficzny, kasetkowy,  do wykrywania mechanizmu ESBL u pałeczek Enterobacterales, opakowanie zawiera wszystkie niezbędne odczynniki  do wykonania badania</t>
  </si>
  <si>
    <t>Chloramfenikol 30 ug</t>
  </si>
  <si>
    <t>Pakiet 6 Testy lateksowe, termin ważności minimum 12 miesięcy, w zestawie instrukcja wykonania testu w języku polskim</t>
  </si>
  <si>
    <t>Pakiet 7 Osocze  królicze, termin ważności minimum 6 miesięcy</t>
  </si>
  <si>
    <t>Pakiet 9 Odczynniki, termin ważności minimum 6 miesięcy</t>
  </si>
  <si>
    <t>Pakiet 11  Test immunochromatograficzny do wykrywania mechanizmów oporności u pałeczek Gram-ujemnych</t>
  </si>
  <si>
    <t>Pakiet 12  Test immunoenzymatyczny do wykrywania antygenu oraz toksyny A, B Clostridioides difficille ,termin ważności minimum 6 miesięcy</t>
  </si>
  <si>
    <t>Pakiet 14 Test biochemiczny do wykrywania w moczu Mycoplasma sp., Ureaplasma  sp. , minimum rok ważności, instrukcja wykonania w języku polskim</t>
  </si>
  <si>
    <t>Pakiet 15 Krążki antybiotykowe,
 każdy krążek posiada symbol i stężenie w ug wydrukowane dwustronnie co umożliwi odczyt antybiogramu, 
 ze względu na rzadkie stosowanie niektórych krążków wymagany jest  termin ważności wszystlkich krążków minimum 1 rok</t>
  </si>
  <si>
    <t>Pakiet 8 Saszetki do wytwarzania atmosfery beztlenowej oraz wskaźnik atmosfery beztlenowej</t>
  </si>
  <si>
    <t>buteleczka 5ml</t>
  </si>
  <si>
    <t>wartość pakietu</t>
  </si>
  <si>
    <t xml:space="preserve">Osocze królicze liofilizowane, opakowanie z ampułkami  po 3ml lub 1ml </t>
  </si>
  <si>
    <t>wskaźnik atmosfery beztlenowej, paski lub krążki</t>
  </si>
  <si>
    <t>Podłoże do posiewu krwi w kierunku grzybów,  podłoże kompatybilne z aparatem do posiewu krwi, podłoże zawierające inhibitory antybiotyków, oraz cukry wspomagajace wzrost grzybów, podłoże bez konieczności dodawania suplementów</t>
  </si>
  <si>
    <t>Podłoże do posiewu krwi zawierające  podłoże płynne do posiewu tlenowego,  podłoże kompatybilne z aparatem do posiewu krwi, podłoże zawierające inhibitory antybiotyków, bez konieczności dodawania suplementów</t>
  </si>
  <si>
    <t xml:space="preserve">Igły do przesiewania pozytywnych krwi z butelek </t>
  </si>
  <si>
    <t>Zestaw do pobierania krwi na posiew, sterylny, o składzie: igła 21G( 0,80) motylkowa z wężykiem,  nasadka do butelki, zestaw kompatybilny z butelkami do posiewu krwi</t>
  </si>
  <si>
    <t xml:space="preserve">Zestaw do oznaczania stężenia MIC kolistyny metodą rozcieńczeń 0,25-16mg/l - karty wraz ze wszystkimi odczynnikami niezbędnymi do wykonania oznaczenia w tym nośnikiem zawiesiny bakteryjnej.
Termin ważności testu minimum 1 rok. Metoda KOLORYMETRYCZNA  oparta na ocenie zmiany zabarwienia </t>
  </si>
  <si>
    <t>Zestaw do oznaczania stężenia MIC penicyliny metodą rozcieńczeń 0,25-16mg/l - karty wraz ze wszystkimi odczynnikami niezbędnymi do wykonania oznaczenia w tym nośnikiem zawiesiny bakteryjnej.Metoda KOLORYMETRYCZNA ,oparta na ocenie zmiany zabarwienia
 Termin ważności testu minimum 1 rok</t>
  </si>
  <si>
    <t>Pakiet 20</t>
  </si>
  <si>
    <t xml:space="preserve">Kriokomory do konserwacji szczepów wzorcowych- sterylny system  umożliwiający przechowywanie szczepów bakteryjnych w warunkch zamrażania, system składa się z kriokomory ze spodem, o pojemności 2ml, zawiera szklane kulki zanurzone w środku konserwującym (bulion odżywczy) Jedna kriokomora umożliwia odzysk co najmniej 25 replik tego samego drobnoustroju. </t>
  </si>
  <si>
    <t xml:space="preserve">jałowy roztwór soli fizjologicznej 0,9%, </t>
  </si>
  <si>
    <t>Pakiet 13 Paski nasączone gradientem stężeń antybiotyku, pakowane pojedynczo, do oznaczania wartości MIC, termin ważności minimum 12 miesięcy</t>
  </si>
  <si>
    <t xml:space="preserve">karty do identyfikacji drobnoustrojów z rodzaju Corynebacterium </t>
  </si>
  <si>
    <t xml:space="preserve">Pakiet 19 </t>
  </si>
  <si>
    <t>Pakiet  21 Kriokomory do przechowywania szczepów wzorcowych</t>
  </si>
  <si>
    <r>
      <t xml:space="preserve">Pakiet 2 podłoża gotowe na płytkach
termin ważności dla podłoży z krwią minimum 6 tygodni, 
na powierzchni podłoża ani na wewnetrznej stronie przykrywki nie powinno być widocznych kropli wody, nadmiar wilgoci bowiem może powodować problemy z rozmytymi brzegami strefy lub wzrostem mgławicowym w  obrębie posiewu
</t>
    </r>
    <r>
      <rPr>
        <b/>
        <sz val="8"/>
        <color indexed="12"/>
        <rFont val="Garamond"/>
        <family val="1"/>
      </rPr>
      <t>dopuszczono dla poz. 1, 2, 9, 10, 12, 18 termin wazności 5 tygodni</t>
    </r>
  </si>
  <si>
    <r>
      <t xml:space="preserve">podłoże wybiórcze do izolacji jelitowych szczepów </t>
    </r>
    <r>
      <rPr>
        <i/>
        <sz val="8"/>
        <rFont val="Garamond"/>
        <family val="1"/>
      </rPr>
      <t>Campylobacter,</t>
    </r>
    <r>
      <rPr>
        <sz val="8"/>
        <rFont val="Garamond"/>
        <family val="1"/>
      </rPr>
      <t xml:space="preserve"> podłoże z dodatkiem m.in..cefoperazonu, amfoterycyny B,  dezoksycholanu sodu </t>
    </r>
  </si>
  <si>
    <r>
      <t>Podłoże pediatryczne do posiewu krwi zawierające podłoże płynne do posiewu tlenowego</t>
    </r>
    <r>
      <rPr>
        <sz val="8"/>
        <color indexed="12"/>
        <rFont val="Garamond"/>
        <family val="1"/>
      </rPr>
      <t>,</t>
    </r>
    <r>
      <rPr>
        <sz val="8"/>
        <rFont val="Garamond"/>
        <family val="1"/>
      </rPr>
      <t xml:space="preserve"> podłoże zawierające inhibitory antybiotyków, kompatybilne z aparatem do posiewu krwi, pozwalające na pobranie małej ilości materiału (0,5-5ml ), zawierające substancje wiążące antybiotyki podane pacjentowi, zapewniające ich neutralizację, bez konieczności dodawania suplementów inaktywujących antybiotyki</t>
    </r>
  </si>
  <si>
    <t>szacowane zapotrzebowanie wg j.m.</t>
  </si>
  <si>
    <t>wielkość
j.m.</t>
  </si>
  <si>
    <t>cena netto wg j.m.</t>
  </si>
  <si>
    <t>wartość 
netto</t>
  </si>
  <si>
    <t>wartość 
brutto</t>
  </si>
  <si>
    <t>stawka VAT</t>
  </si>
  <si>
    <t>producent</t>
  </si>
  <si>
    <t>dane identyfikujące przedmiot oferty m.in.: nazwa handlowa/ nr katalogowy</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</si>
  <si>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</si>
  <si>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</si>
  <si>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</si>
  <si>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</si>
  <si>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</si>
  <si>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</si>
  <si>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</si>
  <si>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</si>
  <si>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</si>
  <si>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</si>
  <si>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</si>
  <si>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</si>
  <si>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</si>
  <si>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</si>
  <si>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</si>
  <si>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</si>
  <si>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</si>
  <si>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</si>
  <si>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</si>
  <si>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</si>
  <si>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</si>
  <si>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 xml:space="preserve">wartość netto </t>
  </si>
  <si>
    <t>wartość brutto</t>
  </si>
  <si>
    <t>Test biochemiczny, ilościowy, studzienkowy, do wykrywania Mycoplasma hominis oraz Ureaplasma  sp.  w materiałach z dróg moczowo-płciowych oraz oznaczenia lekowrażliwości na  antybiotyki (tj. erytromycyny, tetramycyna, klindamycyna, telitromycyna, moksifloksacyna), zestaw zawiera wszystkie odczynniki  niezbędne do wykonania badania</t>
  </si>
  <si>
    <t>50 pasków/ krążków</t>
  </si>
  <si>
    <t>30 ml 
(10amp.x 3ml lub 30 amp.x 1ml)</t>
  </si>
  <si>
    <t>50 krążków</t>
  </si>
  <si>
    <r>
      <t xml:space="preserve">odczynniki i sprzęty niezbędne do przeprowadzenia szacowanej ilości badań (m.in. sterylne końcówki kompatybilne z pipetami automatycznymi, probówki jednorazowe, zestaw do kalibracji densytometru, pipety pasterowskie jednorazowe, densytometr kompatybilny z probówkami jednorazowymi, bateria UPS, roztwór do przygotowania zawiesiny bakteryjnej itd.)
</t>
    </r>
    <r>
      <rPr>
        <b/>
        <sz val="8"/>
        <color indexed="14"/>
        <rFont val="Garamond"/>
        <family val="1"/>
        <charset val="238"/>
      </rPr>
      <t>wyszczególnić i wycenić</t>
    </r>
  </si>
  <si>
    <r>
      <rPr>
        <b/>
        <sz val="8"/>
        <rFont val="Garamond"/>
        <family val="1"/>
      </rPr>
      <t xml:space="preserve">Pakiet 16  Podłoża bakteriologiczne gotowe w butelkach wraz z wynajęciem aparatu do posiewu krwi </t>
    </r>
    <r>
      <rPr>
        <sz val="8"/>
        <rFont val="Garamond"/>
        <family val="1"/>
      </rPr>
      <t xml:space="preserve">
Aparat do posiewu krwi  o parametrach nie gorszych niż:
1. na minimum 80 miejsc inkubacyjnych, 
2. możliwość ciągłego 24h monitoringu hodowli drobnoustrojów oraz detekcji ich wzrostu w obrębie jednego aparatu, 
3. graficzny interfejs użytkownika do komunikacji z aparatem ( wbudowany lub zewnętrzny panel LCD), 
4. oprogramowanie umożliwiające raportowanie oraz drukowanie danych poszczególnych prób zawierające: numer stacji, oznaczenie podłoża, stan butelki (posiew dodatni, posiew ujemny), datę oraz godzinę rozpoczęcia i zakończenia protokołu, datę zgłoszenia wyniku dodatniego przez system, datę i godzinę zakończenia protokołu w przypadku próbek ujemnych ),  
5. odczyt badanych (monitorowanych) próbek w aparacie poprzez system fotodetektorów minimum co 10 minut, 
6. natychmiastowa sygnalizacja próby badanej- sygnał dźwiękowy i świetlny, 
7. wprowadzanie danych o numerze badania czytnikiem kodów paskowych,  
8. dostępne są podłoża do hodowli drobnoustrojów tlenowych i beztlenowych oraz podłoża pediatryczne pozwalające na pobranie małej ilości materiału (0,5-5ml), 
do podłoży o objętości &lt;0,5ml krwi dostępny suplement wzbogacający zwalidowany na podłożach producenta, wszystkie  butelki są zwalidowane przez EUCAST lub równoważny pod względem możliwości wykonania antybiogramu bezpośrednio z dodatniej butelki posiewu krwi, 
9. termin ważności podłoży minimum 6 miesięcy
10. serwis na czas użytkowania aparatu, 
11. szkolenie na każdym oddziałe  szpitala osobno ( 7 oddziałów) z zakresu bezpiecznego pobierania krwi na posiew w systemie automatycznym, 
12. minimum 1 przegląd aparatu w ciągu roku, przegląd aparatu ważny w całym okresie obowiązywania umowy, 
13 .rok produkcji  - minimum 2021                                                                                                                                                                                                                                
14. funkcja ,, butelka anonimowa" - umożliwia wstawienie butelki do aparatu a następnie wyjęcie jej i zeskanowanie kodu oraz nadanie nr i ponowne wprowadzenie do aparatu przy zachowanej ciągłości inkubacji </t>
    </r>
  </si>
  <si>
    <t>probówka</t>
  </si>
  <si>
    <r>
      <t xml:space="preserve">Pakiet 3 Podłoża bakteriologiczne gotowe w probówkach, termin ważności minimum 6 miesięcy
</t>
    </r>
    <r>
      <rPr>
        <b/>
        <sz val="8"/>
        <color indexed="12"/>
        <rFont val="Garamond"/>
        <family val="1"/>
      </rPr>
      <t xml:space="preserve">objętość probówki minimum 5ml, max 10ml </t>
    </r>
  </si>
  <si>
    <t>minimum 20 oznaczeń z jednego zestawu</t>
  </si>
  <si>
    <t>Jeżeli dla wykonania badań w oparciu o szacowane ilości odczynników wymagane są dodatkowe materiały eksploatacyjne należy wprowadzić ich wycenę i przewidywane ilości do oferty cenowej.</t>
  </si>
  <si>
    <t>Pakiet 18 zestaw do oznaczania MIC Kolistyny oraz Penicyliny metodą rozcieńczeń, kolorymetryczna, metodyka testu w języku polskim dołączona do oferty</t>
  </si>
  <si>
    <t>dodatek nr 2 do SWZ
Załącznik nr 1 do oferty na dostawę wyrobów do diagnostyki mikrobiologicznej, nr sprawy PCZSzp/TP-MN/11/2024</t>
  </si>
  <si>
    <t>Pakiet 10 Testy immunochromatograficzne, termin ważności minimum 12 miesięcy, 
dopuszcza się inne konfekcjonowanie po przeliczeniu na ilości, z zastrzeżeniem zachowania zasad przeliczania opakowań wskazaych w SWZ</t>
  </si>
  <si>
    <r>
      <t xml:space="preserve">Pakiet 17
Karty i odczynniki do identyfikacji i oznaczania lekowrażliwości z wynajęciem analizatora.
</t>
    </r>
    <r>
      <rPr>
        <sz val="8"/>
        <rFont val="Garamond"/>
        <family val="1"/>
        <charset val="238"/>
      </rPr>
      <t>Analizato</t>
    </r>
    <r>
      <rPr>
        <b/>
        <sz val="8"/>
        <rFont val="Garamond"/>
        <family val="1"/>
      </rPr>
      <t>r</t>
    </r>
    <r>
      <rPr>
        <sz val="8"/>
        <rFont val="Garamond"/>
        <family val="1"/>
        <charset val="238"/>
      </rPr>
      <t xml:space="preserve"> automatyczny do identyfikacji i oznaczania lekowrażliwości </t>
    </r>
    <r>
      <rPr>
        <sz val="8"/>
        <rFont val="Garamond"/>
        <family val="1"/>
      </rPr>
      <t>o parametrach nie gorszych niż:
1. w zestawie aparat, komputer z drukarką, baterie UPS, pipety automatyczne, densytometr do badania gęstości zawiesiny
2. umożliwia identydfikację tego samego dnia
3. testy do identyfikacji zawierają od 64 dołków zawierających substraty biochemiczne
4. testy opatrzone kodami kreskowymi, które pozwolą na zabezpieczenie informacji
5.w celu wyeliminowamnia błędu przedanalitycznego przygotowanie zawiesiny do identyfikacji i lekowrażliwości odbywa sie metodą manualną a napełnianie kart, inkubacja i odczyt odbywa się w aparacie bez konieczności ingerencji osoby wykonujacej procedurę
6. wynik lekowrażliwości podawany jest w postaci wartości MIC oraz interpretacji wg najnowszych zaleceń CLSI oraz EUCAST lub równoważnych
7. system dokonuje odczytu każdej karty co 15 minut
8. system umożliwia przechowywanie danych na nośnikach (wejście USB)
9. aparat oraz odczynniki, karty do identyfikacji pochodzące od jednego producenta
10. rok produkcji - minimum 2022</t>
    </r>
    <r>
      <rPr>
        <b/>
        <sz val="8"/>
        <rFont val="Garamond"/>
        <family val="1"/>
      </rPr>
      <t xml:space="preserve">  
11. analizator współpracujący z siecią informatyczną w laboratorium oraz oprogramowaniem InfoMedica (producent Asseco Poland), w oparciu dwukierunkową komunikację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</si>
</sst>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24">
    <font>
      <sz val="11"/>
      <name val="Arial CE"/>
      <charset val="238"/>
    </font>
    <font>
      <sz val="11"/>
      <name val="Arial CE"/>
      <charset val="238"/>
    </font>
    <font>
      <sz val="8"/>
      <name val="Garamond"/>
      <family val="1"/>
      <charset val="238"/>
    </font>
    <font>
      <sz val="8"/>
      <name val="Arial CE"/>
      <charset val="238"/>
    </font>
    <font>
      <sz val="8"/>
      <color indexed="8"/>
      <name val="Garamond"/>
      <family val="1"/>
      <charset val="238"/>
    </font>
    <font>
      <sz val="8"/>
      <color indexed="10"/>
      <name val="Garamond"/>
      <family val="1"/>
      <charset val="238"/>
    </font>
    <font>
      <b/>
      <sz val="8"/>
      <name val="Garamond"/>
      <family val="1"/>
      <charset val="238"/>
    </font>
    <font>
      <sz val="7"/>
      <name val="Garamond"/>
      <family val="1"/>
      <charset val="238"/>
    </font>
    <font>
      <b/>
      <sz val="10"/>
      <name val="Garamond"/>
      <family val="1"/>
      <charset val="238"/>
    </font>
    <font>
      <b/>
      <sz val="8"/>
      <color indexed="14"/>
      <name val="Garamond"/>
      <family val="1"/>
      <charset val="238"/>
    </font>
    <font>
      <b/>
      <sz val="8"/>
      <name val="Garamond"/>
      <family val="1"/>
    </font>
    <font>
      <sz val="8"/>
      <color rgb="FFFF0000"/>
      <name val="Garamond"/>
      <family val="1"/>
      <charset val="238"/>
    </font>
    <font>
      <sz val="11"/>
      <color rgb="FF006100"/>
      <name val="Czcionka tekstu podstawowego"/>
      <family val="2"/>
      <charset val="238"/>
    </font>
    <font>
      <sz val="8"/>
      <name val="Garamond"/>
      <family val="1"/>
    </font>
    <font>
      <sz val="8"/>
      <color indexed="8"/>
      <name val="Garamond"/>
      <family val="1"/>
    </font>
    <font>
      <b/>
      <sz val="8"/>
      <color indexed="8"/>
      <name val="Garamond"/>
      <family val="1"/>
    </font>
    <font>
      <b/>
      <sz val="8"/>
      <color indexed="12"/>
      <name val="Garamond"/>
      <family val="1"/>
    </font>
    <font>
      <sz val="8"/>
      <color theme="1"/>
      <name val="Garamond"/>
      <family val="1"/>
    </font>
    <font>
      <i/>
      <sz val="8"/>
      <name val="Garamond"/>
      <family val="1"/>
    </font>
    <font>
      <sz val="8"/>
      <color indexed="10"/>
      <name val="Garamond"/>
      <family val="1"/>
    </font>
    <font>
      <sz val="8"/>
      <color indexed="12"/>
      <name val="Garamond"/>
      <family val="1"/>
    </font>
    <font>
      <sz val="7"/>
      <name val="Garamond"/>
      <family val="1"/>
    </font>
    <font>
      <b/>
      <sz val="7"/>
      <name val="Garamond"/>
      <family val="1"/>
    </font>
    <font>
      <sz val="10"/>
      <name val="Garamond"/>
      <family val="1"/>
      <charset val="238"/>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B5F6FD"/>
        <bgColor indexed="64"/>
      </patternFill>
    </fill>
    <fill>
      <patternFill patternType="solid">
        <fgColor rgb="FFD6FA9C"/>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2" fillId="2" borderId="0" applyNumberFormat="0" applyBorder="0" applyAlignment="0" applyProtection="0"/>
  </cellStyleXfs>
  <cellXfs count="126">
    <xf numFmtId="0" fontId="0" fillId="0" borderId="0" xfId="0"/>
    <xf numFmtId="0" fontId="2" fillId="0" borderId="1" xfId="0" applyFont="1" applyBorder="1" applyAlignment="1">
      <alignment horizontal="center" wrapText="1"/>
    </xf>
    <xf numFmtId="44" fontId="2" fillId="0" borderId="1" xfId="0" applyNumberFormat="1" applyFont="1" applyBorder="1" applyAlignment="1">
      <alignment wrapText="1"/>
    </xf>
    <xf numFmtId="0" fontId="4" fillId="0" borderId="1" xfId="0" applyFont="1" applyBorder="1" applyAlignment="1">
      <alignment horizontal="center" wrapText="1"/>
    </xf>
    <xf numFmtId="44" fontId="6" fillId="0" borderId="1" xfId="0" applyNumberFormat="1" applyFont="1" applyBorder="1" applyAlignment="1">
      <alignment wrapText="1"/>
    </xf>
    <xf numFmtId="0" fontId="6" fillId="0" borderId="1" xfId="0" applyFont="1" applyBorder="1" applyAlignment="1">
      <alignment horizontal="center" wrapText="1"/>
    </xf>
    <xf numFmtId="0" fontId="6" fillId="0" borderId="1" xfId="0" applyFont="1" applyFill="1" applyBorder="1" applyAlignment="1">
      <alignment horizontal="center" wrapText="1"/>
    </xf>
    <xf numFmtId="0" fontId="2" fillId="0" borderId="1" xfId="0" applyFont="1" applyBorder="1" applyAlignment="1">
      <alignment horizontal="center"/>
    </xf>
    <xf numFmtId="0" fontId="2" fillId="0" borderId="1" xfId="1" applyNumberFormat="1" applyFont="1" applyBorder="1" applyAlignment="1">
      <alignment horizontal="center"/>
    </xf>
    <xf numFmtId="0" fontId="6" fillId="0" borderId="1" xfId="0" applyFont="1" applyFill="1" applyBorder="1" applyAlignment="1" applyProtection="1">
      <alignment horizontal="center" wrapText="1"/>
      <protection locked="0"/>
    </xf>
    <xf numFmtId="44" fontId="2" fillId="0" borderId="1" xfId="1" applyNumberFormat="1" applyFont="1" applyBorder="1" applyAlignment="1">
      <alignment horizontal="center" wrapText="1"/>
    </xf>
    <xf numFmtId="0" fontId="2" fillId="0" borderId="1" xfId="0" applyFont="1" applyBorder="1"/>
    <xf numFmtId="0" fontId="2" fillId="0" borderId="1" xfId="0" applyFont="1" applyFill="1" applyBorder="1"/>
    <xf numFmtId="44" fontId="2" fillId="0" borderId="1" xfId="0" applyNumberFormat="1" applyFont="1" applyBorder="1"/>
    <xf numFmtId="44" fontId="6" fillId="0" borderId="1" xfId="0" applyNumberFormat="1" applyFont="1" applyBorder="1"/>
    <xf numFmtId="0" fontId="2" fillId="0" borderId="1" xfId="0" applyFont="1" applyBorder="1" applyAlignment="1">
      <alignment horizontal="left" wrapText="1"/>
    </xf>
    <xf numFmtId="0" fontId="4" fillId="0" borderId="1" xfId="0" applyFont="1" applyFill="1" applyBorder="1" applyAlignment="1">
      <alignment horizontal="center" wrapText="1"/>
    </xf>
    <xf numFmtId="0" fontId="6" fillId="0" borderId="1" xfId="0" applyFont="1" applyBorder="1" applyAlignment="1">
      <alignment horizontal="center"/>
    </xf>
    <xf numFmtId="44" fontId="6" fillId="0" borderId="1" xfId="1" applyNumberFormat="1" applyFont="1" applyBorder="1" applyAlignment="1">
      <alignment horizontal="center" wrapText="1"/>
    </xf>
    <xf numFmtId="44" fontId="2" fillId="0" borderId="1" xfId="0" applyNumberFormat="1" applyFont="1" applyBorder="1" applyAlignment="1">
      <alignment horizontal="center"/>
    </xf>
    <xf numFmtId="0" fontId="5" fillId="0" borderId="1"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2" fillId="0" borderId="1" xfId="0" applyFont="1" applyBorder="1" applyAlignment="1">
      <alignment wrapText="1"/>
    </xf>
    <xf numFmtId="44" fontId="2" fillId="0" borderId="1" xfId="0" applyNumberFormat="1" applyFont="1" applyBorder="1" applyAlignment="1">
      <alignment horizontal="center" wrapText="1"/>
    </xf>
    <xf numFmtId="44" fontId="6" fillId="0" borderId="1" xfId="0" applyNumberFormat="1" applyFont="1" applyBorder="1" applyAlignment="1">
      <alignment horizontal="center"/>
    </xf>
    <xf numFmtId="0" fontId="2" fillId="0" borderId="1" xfId="0" applyFont="1" applyBorder="1" applyAlignment="1">
      <alignment horizontal="left" wrapText="1"/>
    </xf>
    <xf numFmtId="0" fontId="10" fillId="0" borderId="2" xfId="0" applyFont="1" applyFill="1" applyBorder="1" applyAlignment="1">
      <alignment horizontal="left" wrapText="1"/>
    </xf>
    <xf numFmtId="0" fontId="10" fillId="0" borderId="3" xfId="0" applyFont="1" applyFill="1" applyBorder="1" applyAlignment="1">
      <alignment horizontal="left" wrapText="1"/>
    </xf>
    <xf numFmtId="44" fontId="10" fillId="0" borderId="1" xfId="0" applyNumberFormat="1" applyFont="1" applyFill="1" applyBorder="1" applyAlignment="1">
      <alignment horizontal="left" wrapText="1"/>
    </xf>
    <xf numFmtId="0" fontId="10" fillId="0"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0" fontId="11" fillId="0" borderId="1" xfId="0" applyFont="1" applyBorder="1" applyAlignment="1">
      <alignment horizontal="center" wrapText="1"/>
    </xf>
    <xf numFmtId="0" fontId="2" fillId="3" borderId="1" xfId="0" applyNumberFormat="1"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Fill="1" applyBorder="1" applyAlignment="1">
      <alignment horizontal="center" wrapText="1"/>
    </xf>
    <xf numFmtId="0" fontId="7" fillId="5" borderId="1" xfId="0" applyFont="1" applyFill="1" applyBorder="1"/>
    <xf numFmtId="0" fontId="2" fillId="5" borderId="1" xfId="0" applyFont="1" applyFill="1" applyBorder="1"/>
    <xf numFmtId="0" fontId="2" fillId="5" borderId="1" xfId="0" applyFont="1" applyFill="1" applyBorder="1" applyAlignment="1">
      <alignment wrapText="1"/>
    </xf>
    <xf numFmtId="0" fontId="8" fillId="5" borderId="3" xfId="2" applyFont="1" applyFill="1" applyBorder="1" applyAlignment="1">
      <alignment wrapText="1"/>
    </xf>
    <xf numFmtId="0" fontId="8" fillId="5" borderId="2" xfId="2" applyFont="1" applyFill="1" applyBorder="1" applyAlignment="1">
      <alignment wrapText="1"/>
    </xf>
    <xf numFmtId="0" fontId="6" fillId="5" borderId="3" xfId="0" applyFont="1" applyFill="1" applyBorder="1" applyAlignment="1"/>
    <xf numFmtId="0" fontId="6" fillId="5" borderId="1" xfId="0" applyFont="1" applyFill="1" applyBorder="1" applyAlignment="1"/>
    <xf numFmtId="0" fontId="2" fillId="5" borderId="1" xfId="0" applyFont="1" applyFill="1" applyBorder="1" applyAlignment="1">
      <alignment horizontal="left"/>
    </xf>
    <xf numFmtId="0" fontId="13" fillId="0" borderId="1" xfId="0" applyFont="1" applyBorder="1" applyAlignment="1">
      <alignment horizontal="center" wrapText="1"/>
    </xf>
    <xf numFmtId="0" fontId="14" fillId="0" borderId="1" xfId="0" applyFont="1" applyBorder="1" applyAlignment="1">
      <alignment horizontal="left" wrapText="1"/>
    </xf>
    <xf numFmtId="0" fontId="14" fillId="0" borderId="1" xfId="0" applyFont="1" applyBorder="1" applyAlignment="1">
      <alignment horizontal="center" wrapText="1"/>
    </xf>
    <xf numFmtId="44" fontId="13" fillId="0" borderId="1" xfId="0" applyNumberFormat="1" applyFont="1" applyBorder="1" applyAlignment="1">
      <alignment horizontal="center" wrapText="1"/>
    </xf>
    <xf numFmtId="44" fontId="13" fillId="0" borderId="1" xfId="1" applyNumberFormat="1" applyFont="1" applyBorder="1" applyAlignment="1">
      <alignment horizontal="center" wrapText="1"/>
    </xf>
    <xf numFmtId="44" fontId="13" fillId="0" borderId="1" xfId="0" applyNumberFormat="1" applyFont="1" applyBorder="1" applyAlignment="1">
      <alignment wrapText="1"/>
    </xf>
    <xf numFmtId="0" fontId="13" fillId="0" borderId="1" xfId="0" applyFont="1" applyBorder="1"/>
    <xf numFmtId="44" fontId="15" fillId="0" borderId="1" xfId="1" applyNumberFormat="1" applyFont="1" applyBorder="1" applyAlignment="1">
      <alignment horizontal="center" wrapText="1"/>
    </xf>
    <xf numFmtId="44" fontId="15" fillId="0" borderId="1" xfId="0" applyNumberFormat="1" applyFont="1" applyBorder="1" applyAlignment="1">
      <alignment wrapText="1"/>
    </xf>
    <xf numFmtId="0" fontId="13" fillId="0" borderId="1" xfId="0" applyFont="1" applyFill="1" applyBorder="1" applyAlignment="1">
      <alignment horizontal="center" wrapText="1"/>
    </xf>
    <xf numFmtId="0" fontId="13" fillId="0" borderId="1" xfId="0" applyFont="1" applyBorder="1" applyAlignment="1">
      <alignment horizontal="left" wrapText="1"/>
    </xf>
    <xf numFmtId="0" fontId="17" fillId="0" borderId="1" xfId="0" applyFont="1" applyBorder="1" applyAlignment="1">
      <alignment horizontal="center" wrapText="1"/>
    </xf>
    <xf numFmtId="44" fontId="13" fillId="0" borderId="1" xfId="1" applyNumberFormat="1" applyFont="1" applyBorder="1" applyAlignment="1">
      <alignment horizontal="right" wrapText="1"/>
    </xf>
    <xf numFmtId="0" fontId="13" fillId="0" borderId="1" xfId="0" applyFont="1" applyFill="1" applyBorder="1" applyAlignment="1">
      <alignment horizontal="left" wrapText="1"/>
    </xf>
    <xf numFmtId="44" fontId="10" fillId="0" borderId="1" xfId="1" applyNumberFormat="1" applyFont="1" applyBorder="1" applyAlignment="1">
      <alignment horizontal="right" wrapText="1"/>
    </xf>
    <xf numFmtId="44" fontId="10" fillId="0" borderId="1" xfId="0" applyNumberFormat="1" applyFont="1" applyBorder="1" applyAlignment="1">
      <alignment wrapText="1"/>
    </xf>
    <xf numFmtId="44" fontId="13" fillId="0" borderId="1" xfId="0" applyNumberFormat="1" applyFont="1" applyFill="1" applyBorder="1" applyAlignment="1">
      <alignment horizontal="center" wrapText="1"/>
    </xf>
    <xf numFmtId="0" fontId="19" fillId="0" borderId="1" xfId="0" applyFont="1" applyBorder="1"/>
    <xf numFmtId="44" fontId="10" fillId="0" borderId="1" xfId="0" applyNumberFormat="1" applyFont="1" applyFill="1" applyBorder="1" applyAlignment="1">
      <alignment horizontal="center" wrapText="1"/>
    </xf>
    <xf numFmtId="44" fontId="10" fillId="0" borderId="1" xfId="1" applyNumberFormat="1" applyFont="1" applyBorder="1" applyAlignment="1">
      <alignment horizontal="center" wrapText="1"/>
    </xf>
    <xf numFmtId="0" fontId="10" fillId="0" borderId="1" xfId="0" applyFont="1" applyFill="1" applyBorder="1" applyAlignment="1">
      <alignment horizontal="center"/>
    </xf>
    <xf numFmtId="44" fontId="10" fillId="0" borderId="1" xfId="1" applyNumberFormat="1" applyFont="1" applyBorder="1" applyAlignment="1">
      <alignment horizontal="center"/>
    </xf>
    <xf numFmtId="44" fontId="10" fillId="0" borderId="1" xfId="1" applyNumberFormat="1" applyFont="1" applyFill="1" applyBorder="1" applyAlignment="1">
      <alignment horizontal="center"/>
    </xf>
    <xf numFmtId="0" fontId="14" fillId="0" borderId="1" xfId="0" applyFont="1" applyFill="1" applyBorder="1" applyAlignment="1">
      <alignment horizontal="left" wrapText="1"/>
    </xf>
    <xf numFmtId="0" fontId="14" fillId="0" borderId="1" xfId="0" applyFont="1" applyFill="1" applyBorder="1" applyAlignment="1">
      <alignment horizontal="center" wrapText="1"/>
    </xf>
    <xf numFmtId="44" fontId="14" fillId="0" borderId="1" xfId="0" applyNumberFormat="1" applyFont="1" applyFill="1" applyBorder="1" applyAlignment="1">
      <alignment horizontal="center" wrapText="1"/>
    </xf>
    <xf numFmtId="44" fontId="13" fillId="0" borderId="1" xfId="0" applyNumberFormat="1" applyFont="1" applyFill="1" applyBorder="1" applyAlignment="1">
      <alignment wrapText="1"/>
    </xf>
    <xf numFmtId="0" fontId="13" fillId="0" borderId="1" xfId="0" applyFont="1" applyFill="1" applyBorder="1"/>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44" fontId="13" fillId="0" borderId="1" xfId="0" applyNumberFormat="1" applyFont="1" applyFill="1" applyBorder="1" applyAlignment="1" applyProtection="1">
      <alignment horizontal="center" wrapText="1"/>
      <protection locked="0"/>
    </xf>
    <xf numFmtId="44" fontId="10" fillId="0" borderId="1" xfId="0" applyNumberFormat="1" applyFont="1" applyFill="1" applyBorder="1" applyAlignment="1">
      <alignment wrapText="1"/>
    </xf>
    <xf numFmtId="0" fontId="13" fillId="0" borderId="1" xfId="0" applyFont="1" applyBorder="1" applyAlignment="1">
      <alignment horizontal="center"/>
    </xf>
    <xf numFmtId="44" fontId="13" fillId="0" borderId="1" xfId="0" applyNumberFormat="1" applyFont="1" applyBorder="1" applyAlignment="1">
      <alignment horizontal="center"/>
    </xf>
    <xf numFmtId="44" fontId="13" fillId="0" borderId="1" xfId="0" applyNumberFormat="1" applyFont="1" applyBorder="1"/>
    <xf numFmtId="44" fontId="10" fillId="0" borderId="1" xfId="0" applyNumberFormat="1" applyFont="1" applyBorder="1"/>
    <xf numFmtId="8" fontId="13" fillId="0" borderId="1" xfId="0" applyNumberFormat="1" applyFont="1" applyFill="1" applyBorder="1" applyAlignment="1">
      <alignment horizontal="right" wrapText="1"/>
    </xf>
    <xf numFmtId="44" fontId="10" fillId="0" borderId="1" xfId="1" applyNumberFormat="1" applyFont="1" applyFill="1" applyBorder="1" applyAlignment="1">
      <alignment horizontal="center" wrapText="1"/>
    </xf>
    <xf numFmtId="0" fontId="21" fillId="4" borderId="1" xfId="0" applyFont="1" applyFill="1" applyBorder="1" applyAlignment="1">
      <alignment horizontal="center" wrapText="1"/>
    </xf>
    <xf numFmtId="44" fontId="21" fillId="4" borderId="1" xfId="0" applyNumberFormat="1" applyFont="1" applyFill="1" applyBorder="1" applyAlignment="1">
      <alignment horizontal="center" wrapText="1"/>
    </xf>
    <xf numFmtId="44" fontId="2" fillId="3" borderId="1" xfId="0" applyNumberFormat="1" applyFont="1" applyFill="1" applyBorder="1"/>
    <xf numFmtId="0" fontId="21" fillId="4" borderId="1" xfId="0" applyFont="1" applyFill="1" applyBorder="1" applyAlignment="1">
      <alignment horizontal="center" vertical="center" wrapText="1"/>
    </xf>
    <xf numFmtId="0" fontId="21" fillId="4" borderId="1" xfId="0" applyFont="1" applyFill="1" applyBorder="1" applyAlignment="1">
      <alignment horizontal="center"/>
    </xf>
    <xf numFmtId="1" fontId="2" fillId="0" borderId="1" xfId="0" applyNumberFormat="1" applyFont="1" applyBorder="1" applyAlignment="1">
      <alignment horizontal="center" wrapText="1"/>
    </xf>
    <xf numFmtId="1" fontId="2" fillId="0" borderId="1" xfId="0" applyNumberFormat="1" applyFont="1" applyBorder="1" applyAlignment="1">
      <alignment horizontal="center"/>
    </xf>
    <xf numFmtId="1" fontId="7" fillId="4"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1" fontId="11" fillId="0" borderId="1" xfId="0" applyNumberFormat="1" applyFont="1" applyBorder="1" applyAlignment="1">
      <alignment horizontal="center" wrapText="1"/>
    </xf>
    <xf numFmtId="1" fontId="4" fillId="0" borderId="1" xfId="0" applyNumberFormat="1" applyFont="1" applyFill="1" applyBorder="1" applyAlignment="1">
      <alignment horizontal="center" wrapText="1"/>
    </xf>
    <xf numFmtId="1" fontId="2" fillId="0" borderId="1" xfId="0" applyNumberFormat="1" applyFont="1" applyFill="1" applyBorder="1" applyAlignment="1" applyProtection="1">
      <alignment horizontal="center" wrapText="1"/>
      <protection locked="0"/>
    </xf>
    <xf numFmtId="0" fontId="23" fillId="0" borderId="0" xfId="0" applyFont="1"/>
    <xf numFmtId="44" fontId="23" fillId="0" borderId="0" xfId="0" applyNumberFormat="1" applyFont="1"/>
    <xf numFmtId="0" fontId="11" fillId="0" borderId="1" xfId="0" applyFont="1" applyBorder="1" applyAlignment="1">
      <alignment horizontal="left" wrapText="1"/>
    </xf>
    <xf numFmtId="0" fontId="11" fillId="0" borderId="1" xfId="0" applyFont="1" applyBorder="1" applyAlignment="1">
      <alignment horizontal="center"/>
    </xf>
    <xf numFmtId="1" fontId="11" fillId="0" borderId="1" xfId="0" applyNumberFormat="1" applyFont="1" applyBorder="1" applyAlignment="1">
      <alignment horizontal="center"/>
    </xf>
    <xf numFmtId="0" fontId="10" fillId="5" borderId="3" xfId="2" applyFont="1" applyFill="1" applyBorder="1" applyAlignment="1">
      <alignment wrapText="1"/>
    </xf>
    <xf numFmtId="0" fontId="13" fillId="5" borderId="4" xfId="2" applyFont="1" applyFill="1" applyBorder="1" applyAlignment="1">
      <alignment wrapText="1"/>
    </xf>
    <xf numFmtId="0" fontId="10" fillId="6" borderId="4" xfId="0" applyFont="1" applyFill="1" applyBorder="1" applyAlignment="1">
      <alignment wrapText="1"/>
    </xf>
    <xf numFmtId="44" fontId="13" fillId="3" borderId="4" xfId="0" applyNumberFormat="1" applyFont="1" applyFill="1" applyBorder="1"/>
    <xf numFmtId="44" fontId="22" fillId="3" borderId="4" xfId="0" applyNumberFormat="1" applyFont="1" applyFill="1" applyBorder="1" applyAlignment="1">
      <alignment horizontal="center" wrapText="1"/>
    </xf>
    <xf numFmtId="44" fontId="13" fillId="3" borderId="4" xfId="0" applyNumberFormat="1" applyFont="1" applyFill="1" applyBorder="1" applyAlignment="1">
      <alignment horizontal="center"/>
    </xf>
    <xf numFmtId="44" fontId="10" fillId="3" borderId="4" xfId="0" applyNumberFormat="1" applyFont="1" applyFill="1" applyBorder="1" applyAlignment="1">
      <alignment horizontal="left" wrapText="1"/>
    </xf>
    <xf numFmtId="44" fontId="2" fillId="3" borderId="4" xfId="0" applyNumberFormat="1" applyFont="1" applyFill="1" applyBorder="1"/>
    <xf numFmtId="44" fontId="2" fillId="3" borderId="4" xfId="0" applyNumberFormat="1" applyFont="1" applyFill="1" applyBorder="1" applyAlignment="1">
      <alignment horizontal="center"/>
    </xf>
    <xf numFmtId="0" fontId="13" fillId="5" borderId="1" xfId="0" applyFont="1" applyFill="1" applyBorder="1" applyAlignment="1">
      <alignment horizontal="left" wrapText="1"/>
    </xf>
    <xf numFmtId="0" fontId="10" fillId="0" borderId="1" xfId="0" applyFont="1" applyFill="1" applyBorder="1" applyAlignment="1">
      <alignment horizontal="left" wrapText="1"/>
    </xf>
    <xf numFmtId="0" fontId="10" fillId="5" borderId="1" xfId="0" applyFont="1" applyFill="1" applyBorder="1" applyAlignment="1">
      <alignment horizontal="left" wrapText="1"/>
    </xf>
    <xf numFmtId="0" fontId="8" fillId="0" borderId="1" xfId="0" applyFont="1" applyBorder="1" applyAlignment="1">
      <alignment horizontal="center" wrapText="1"/>
    </xf>
    <xf numFmtId="0" fontId="13" fillId="5" borderId="1" xfId="0" applyFont="1" applyFill="1" applyBorder="1" applyAlignment="1">
      <alignment horizontal="left" wrapText="1"/>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6" fillId="0" borderId="1" xfId="0" applyFont="1" applyBorder="1" applyAlignment="1">
      <alignment horizontal="center" wrapText="1"/>
    </xf>
    <xf numFmtId="0" fontId="10" fillId="0" borderId="1" xfId="0" applyFont="1" applyBorder="1" applyAlignment="1">
      <alignment horizontal="center"/>
    </xf>
    <xf numFmtId="0" fontId="6" fillId="0" borderId="1" xfId="0" applyFont="1" applyFill="1" applyBorder="1" applyAlignment="1">
      <alignment horizontal="center" wrapText="1"/>
    </xf>
    <xf numFmtId="0" fontId="15" fillId="5" borderId="1" xfId="0" applyFont="1" applyFill="1" applyBorder="1" applyAlignment="1">
      <alignment horizontal="left" wrapText="1"/>
    </xf>
    <xf numFmtId="0" fontId="10" fillId="5" borderId="1" xfId="0" applyFont="1" applyFill="1" applyBorder="1" applyAlignment="1">
      <alignment horizontal="left" vertical="center" wrapText="1"/>
    </xf>
    <xf numFmtId="0" fontId="10" fillId="5" borderId="1" xfId="2" applyFont="1" applyFill="1" applyBorder="1" applyAlignment="1">
      <alignment horizontal="left" wrapText="1"/>
    </xf>
    <xf numFmtId="0" fontId="13" fillId="5" borderId="1" xfId="2" applyFont="1" applyFill="1" applyBorder="1" applyAlignment="1">
      <alignment horizontal="left" wrapText="1"/>
    </xf>
    <xf numFmtId="0" fontId="10" fillId="6" borderId="1" xfId="0" applyFont="1" applyFill="1" applyBorder="1" applyAlignment="1">
      <alignment horizontal="left" wrapText="1"/>
    </xf>
    <xf numFmtId="0" fontId="6" fillId="5" borderId="1" xfId="0" applyFont="1" applyFill="1" applyBorder="1" applyAlignment="1">
      <alignment horizontal="left"/>
    </xf>
    <xf numFmtId="0" fontId="2" fillId="0" borderId="1" xfId="0" applyFont="1" applyBorder="1" applyAlignment="1">
      <alignment horizontal="left" wrapText="1"/>
    </xf>
    <xf numFmtId="0" fontId="6" fillId="0" borderId="1" xfId="0" applyFont="1" applyBorder="1" applyAlignment="1">
      <alignment horizontal="center"/>
    </xf>
  </cellXfs>
  <cellStyles count="3">
    <cellStyle name="Dobry" xfId="2" builtinId="26"/>
    <cellStyle name="Normalny" xfId="0" builtinId="0"/>
    <cellStyle name="Walutowy" xfId="1"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E6AF2"/>
      <color rgb="FF087DB8"/>
      <color rgb="FFD6FA9C"/>
      <color rgb="FFC8F87A"/>
      <color rgb="FFB5F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25F06-F5FD-42C5-8288-FC78CE9377F7}">
  <dimension ref="A1:C23"/>
  <sheetViews>
    <sheetView workbookViewId="0">
      <selection activeCell="K23" sqref="K23"/>
    </sheetView>
  </sheetViews>
  <sheetFormatPr defaultRowHeight="12.75"/>
  <cols>
    <col min="1" max="1" width="9" style="94"/>
    <col min="2" max="2" width="9.875" style="94" customWidth="1"/>
    <col min="3" max="3" width="12.125" style="94" customWidth="1"/>
    <col min="4" max="16384" width="9" style="94"/>
  </cols>
  <sheetData>
    <row r="1" spans="1:3">
      <c r="B1" s="94" t="s">
        <v>238</v>
      </c>
      <c r="C1" s="94" t="s">
        <v>239</v>
      </c>
    </row>
    <row r="2" spans="1:3">
      <c r="A2" s="94" t="s">
        <v>217</v>
      </c>
      <c r="B2" s="95">
        <f>zał.1!G6</f>
        <v>0</v>
      </c>
      <c r="C2" s="95">
        <f>zał.1!I6</f>
        <v>0</v>
      </c>
    </row>
    <row r="3" spans="1:3">
      <c r="A3" s="94" t="s">
        <v>218</v>
      </c>
      <c r="B3" s="95">
        <f>zał.1!G31</f>
        <v>0</v>
      </c>
      <c r="C3" s="95">
        <f>zał.1!I31</f>
        <v>0</v>
      </c>
    </row>
    <row r="4" spans="1:3">
      <c r="A4" s="94" t="s">
        <v>219</v>
      </c>
      <c r="B4" s="95">
        <f>zał.1!G38</f>
        <v>0</v>
      </c>
      <c r="C4" s="95">
        <f>zał.1!I38</f>
        <v>0</v>
      </c>
    </row>
    <row r="5" spans="1:3">
      <c r="A5" s="94" t="s">
        <v>220</v>
      </c>
      <c r="B5" s="95">
        <f>zał.1!G40</f>
        <v>0</v>
      </c>
      <c r="C5" s="95">
        <f>zał.1!I40</f>
        <v>0</v>
      </c>
    </row>
    <row r="6" spans="1:3">
      <c r="A6" s="94" t="s">
        <v>221</v>
      </c>
      <c r="B6" s="95">
        <f>zał.1!G49</f>
        <v>0</v>
      </c>
      <c r="C6" s="95">
        <f>zał.1!I49</f>
        <v>0</v>
      </c>
    </row>
    <row r="7" spans="1:3">
      <c r="A7" s="94" t="s">
        <v>222</v>
      </c>
      <c r="B7" s="95">
        <f>zał.1!G51</f>
        <v>0</v>
      </c>
      <c r="C7" s="95">
        <f>zał.1!I51</f>
        <v>0</v>
      </c>
    </row>
    <row r="8" spans="1:3">
      <c r="A8" s="94" t="s">
        <v>223</v>
      </c>
      <c r="B8" s="95">
        <f>zał.1!G53</f>
        <v>0</v>
      </c>
      <c r="C8" s="95">
        <f>zał.1!I53</f>
        <v>0</v>
      </c>
    </row>
    <row r="9" spans="1:3">
      <c r="A9" s="94" t="s">
        <v>224</v>
      </c>
      <c r="B9" s="95">
        <f>zał.1!G59</f>
        <v>0</v>
      </c>
      <c r="C9" s="95">
        <f>zał.1!I59</f>
        <v>0</v>
      </c>
    </row>
    <row r="10" spans="1:3">
      <c r="A10" s="94" t="s">
        <v>225</v>
      </c>
      <c r="B10" s="95">
        <f>zał.1!G64</f>
        <v>0</v>
      </c>
      <c r="C10" s="95">
        <f>zał.1!I64</f>
        <v>0</v>
      </c>
    </row>
    <row r="11" spans="1:3">
      <c r="A11" s="94" t="s">
        <v>226</v>
      </c>
      <c r="B11" s="95">
        <f>zał.1!G73</f>
        <v>0</v>
      </c>
      <c r="C11" s="95">
        <f>zał.1!I73</f>
        <v>0</v>
      </c>
    </row>
    <row r="12" spans="1:3">
      <c r="A12" s="94" t="s">
        <v>227</v>
      </c>
      <c r="B12" s="95">
        <f>zał.1!G75</f>
        <v>0</v>
      </c>
      <c r="C12" s="95">
        <f>zał.1!I75</f>
        <v>0</v>
      </c>
    </row>
    <row r="13" spans="1:3">
      <c r="A13" s="94" t="s">
        <v>228</v>
      </c>
      <c r="B13" s="95">
        <f>zał.1!G77</f>
        <v>0</v>
      </c>
      <c r="C13" s="95">
        <f>zał.1!I77</f>
        <v>0</v>
      </c>
    </row>
    <row r="14" spans="1:3">
      <c r="A14" s="94" t="s">
        <v>229</v>
      </c>
      <c r="B14" s="95">
        <f>zał.1!G111</f>
        <v>0</v>
      </c>
      <c r="C14" s="95">
        <f>zał.1!I111</f>
        <v>0</v>
      </c>
    </row>
    <row r="15" spans="1:3">
      <c r="A15" s="94" t="s">
        <v>230</v>
      </c>
      <c r="B15" s="95">
        <f>zał.1!G113</f>
        <v>0</v>
      </c>
      <c r="C15" s="95">
        <f>zał.1!I113</f>
        <v>0</v>
      </c>
    </row>
    <row r="16" spans="1:3">
      <c r="A16" s="94" t="s">
        <v>231</v>
      </c>
      <c r="B16" s="95">
        <f>zał.1!G162</f>
        <v>0</v>
      </c>
      <c r="C16" s="95">
        <f>zał.1!I162</f>
        <v>0</v>
      </c>
    </row>
    <row r="17" spans="1:3">
      <c r="A17" s="94" t="s">
        <v>232</v>
      </c>
      <c r="B17" s="95">
        <f>zał.1!G173</f>
        <v>0</v>
      </c>
      <c r="C17" s="95">
        <f>zał.1!I173</f>
        <v>0</v>
      </c>
    </row>
    <row r="18" spans="1:3">
      <c r="A18" s="94" t="s">
        <v>233</v>
      </c>
      <c r="B18" s="95">
        <f>zał.1!G190</f>
        <v>0</v>
      </c>
      <c r="C18" s="95">
        <f>zał.1!I190</f>
        <v>0</v>
      </c>
    </row>
    <row r="19" spans="1:3">
      <c r="A19" s="94" t="s">
        <v>234</v>
      </c>
      <c r="B19" s="95">
        <f>zał.1!G194</f>
        <v>0</v>
      </c>
      <c r="C19" s="95">
        <f>zał.1!I194</f>
        <v>0</v>
      </c>
    </row>
    <row r="20" spans="1:3">
      <c r="A20" s="94" t="s">
        <v>235</v>
      </c>
      <c r="B20" s="95">
        <f>zał.1!G196</f>
        <v>0</v>
      </c>
      <c r="C20" s="95">
        <f>zał.1!I196</f>
        <v>0</v>
      </c>
    </row>
    <row r="21" spans="1:3">
      <c r="A21" s="94" t="s">
        <v>236</v>
      </c>
      <c r="B21" s="95">
        <f>zał.1!G198</f>
        <v>0</v>
      </c>
      <c r="C21" s="95">
        <f>zał.1!I198</f>
        <v>0</v>
      </c>
    </row>
    <row r="22" spans="1:3">
      <c r="A22" s="94" t="s">
        <v>237</v>
      </c>
      <c r="B22" s="95">
        <f>zał.1!G200</f>
        <v>0</v>
      </c>
      <c r="C22" s="95">
        <f>zał.1!I200</f>
        <v>0</v>
      </c>
    </row>
    <row r="23" spans="1:3">
      <c r="B23" s="95">
        <f>SUM(B2:B22)</f>
        <v>0</v>
      </c>
      <c r="C23" s="95">
        <f>SUM(C2:C22)</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0"/>
  <sheetViews>
    <sheetView tabSelected="1" topLeftCell="A49" workbookViewId="0">
      <selection activeCell="M53" sqref="M53"/>
    </sheetView>
  </sheetViews>
  <sheetFormatPr defaultRowHeight="11.25"/>
  <cols>
    <col min="1" max="1" width="4.5" style="7" customWidth="1"/>
    <col min="2" max="2" width="30.25" style="15" customWidth="1"/>
    <col min="3" max="3" width="8.125" style="7" customWidth="1"/>
    <col min="4" max="4" width="10.75" style="7" customWidth="1"/>
    <col min="5" max="5" width="8.875" style="88" customWidth="1"/>
    <col min="6" max="6" width="7.875" style="13" customWidth="1"/>
    <col min="7" max="7" width="10.125" style="7" customWidth="1"/>
    <col min="8" max="8" width="5.625" style="13" customWidth="1"/>
    <col min="9" max="9" width="10.5" style="11" customWidth="1"/>
    <col min="10" max="10" width="15.25" style="11" customWidth="1"/>
    <col min="11" max="11" width="8.125" style="11" customWidth="1"/>
    <col min="12" max="12" width="8.625" style="84" customWidth="1"/>
    <col min="13" max="16384" width="9" style="11"/>
  </cols>
  <sheetData>
    <row r="1" spans="1:12" ht="29.25" customHeight="1">
      <c r="A1" s="111" t="s">
        <v>251</v>
      </c>
      <c r="B1" s="111"/>
      <c r="C1" s="111"/>
      <c r="D1" s="111"/>
      <c r="E1" s="111"/>
      <c r="F1" s="111"/>
      <c r="G1" s="111"/>
      <c r="H1" s="111"/>
      <c r="I1" s="111"/>
      <c r="J1" s="111"/>
      <c r="K1" s="111"/>
      <c r="L1" s="102"/>
    </row>
    <row r="2" spans="1:12" s="86" customFormat="1" ht="30" customHeight="1">
      <c r="A2" s="82" t="s">
        <v>2</v>
      </c>
      <c r="B2" s="82" t="s">
        <v>59</v>
      </c>
      <c r="C2" s="82" t="s">
        <v>1</v>
      </c>
      <c r="D2" s="82" t="s">
        <v>210</v>
      </c>
      <c r="E2" s="89" t="s">
        <v>209</v>
      </c>
      <c r="F2" s="83" t="s">
        <v>211</v>
      </c>
      <c r="G2" s="83" t="s">
        <v>212</v>
      </c>
      <c r="H2" s="83" t="s">
        <v>214</v>
      </c>
      <c r="I2" s="83" t="s">
        <v>213</v>
      </c>
      <c r="J2" s="85" t="s">
        <v>216</v>
      </c>
      <c r="K2" s="85" t="s">
        <v>215</v>
      </c>
      <c r="L2" s="103"/>
    </row>
    <row r="3" spans="1:12" s="36" customFormat="1" ht="21.75" customHeight="1">
      <c r="A3" s="110" t="s">
        <v>178</v>
      </c>
      <c r="B3" s="112"/>
      <c r="C3" s="112"/>
      <c r="D3" s="112"/>
      <c r="E3" s="112"/>
      <c r="F3" s="112"/>
      <c r="G3" s="112"/>
      <c r="H3" s="112"/>
      <c r="I3" s="112"/>
      <c r="J3" s="112"/>
      <c r="K3" s="108"/>
      <c r="L3" s="102"/>
    </row>
    <row r="4" spans="1:12" ht="26.25" customHeight="1">
      <c r="A4" s="44">
        <v>1</v>
      </c>
      <c r="B4" s="45" t="s">
        <v>68</v>
      </c>
      <c r="C4" s="46" t="s">
        <v>57</v>
      </c>
      <c r="D4" s="46" t="s">
        <v>243</v>
      </c>
      <c r="E4" s="87">
        <v>2</v>
      </c>
      <c r="F4" s="47"/>
      <c r="G4" s="48">
        <f>E4*F4</f>
        <v>0</v>
      </c>
      <c r="H4" s="3"/>
      <c r="I4" s="49">
        <f>ROUND(G4+(G4*H4/100),2)</f>
        <v>0</v>
      </c>
      <c r="J4" s="50"/>
      <c r="K4" s="50"/>
      <c r="L4" s="102"/>
    </row>
    <row r="5" spans="1:12" ht="21.75" customHeight="1">
      <c r="A5" s="44">
        <v>2</v>
      </c>
      <c r="B5" s="45" t="s">
        <v>67</v>
      </c>
      <c r="C5" s="46" t="s">
        <v>57</v>
      </c>
      <c r="D5" s="46" t="s">
        <v>243</v>
      </c>
      <c r="E5" s="87">
        <v>2</v>
      </c>
      <c r="F5" s="47"/>
      <c r="G5" s="48">
        <f>E5*F5</f>
        <v>0</v>
      </c>
      <c r="H5" s="3"/>
      <c r="I5" s="49">
        <f>ROUND(G5+(G5*H5/100),2)</f>
        <v>0</v>
      </c>
      <c r="J5" s="50"/>
      <c r="K5" s="50"/>
      <c r="L5" s="102"/>
    </row>
    <row r="6" spans="1:12" ht="18.75" customHeight="1">
      <c r="A6" s="113" t="s">
        <v>190</v>
      </c>
      <c r="B6" s="113"/>
      <c r="C6" s="113"/>
      <c r="D6" s="113"/>
      <c r="E6" s="113"/>
      <c r="F6" s="113"/>
      <c r="G6" s="51">
        <f>SUM(G4:G5)</f>
        <v>0</v>
      </c>
      <c r="H6" s="3"/>
      <c r="I6" s="52">
        <f>SUM(I4:I5)</f>
        <v>0</v>
      </c>
      <c r="J6" s="50"/>
      <c r="K6" s="50"/>
      <c r="L6" s="102"/>
    </row>
    <row r="7" spans="1:12" s="37" customFormat="1" ht="63" customHeight="1">
      <c r="A7" s="110" t="s">
        <v>206</v>
      </c>
      <c r="B7" s="110"/>
      <c r="C7" s="110"/>
      <c r="D7" s="110"/>
      <c r="E7" s="110"/>
      <c r="F7" s="110"/>
      <c r="G7" s="110"/>
      <c r="H7" s="110"/>
      <c r="I7" s="110"/>
      <c r="J7" s="110"/>
      <c r="K7" s="110"/>
      <c r="L7" s="102"/>
    </row>
    <row r="8" spans="1:12" ht="17.25" customHeight="1">
      <c r="A8" s="53">
        <v>1</v>
      </c>
      <c r="B8" s="54" t="s">
        <v>32</v>
      </c>
      <c r="C8" s="55" t="s">
        <v>57</v>
      </c>
      <c r="D8" s="55" t="s">
        <v>131</v>
      </c>
      <c r="E8" s="87">
        <v>750</v>
      </c>
      <c r="F8" s="47"/>
      <c r="G8" s="56">
        <f t="shared" ref="G8:G30" si="0">E8*F8</f>
        <v>0</v>
      </c>
      <c r="H8" s="1"/>
      <c r="I8" s="49">
        <f>ROUND(G8+(G8*H8/100),2)</f>
        <v>0</v>
      </c>
      <c r="J8" s="50"/>
      <c r="K8" s="50"/>
      <c r="L8" s="102"/>
    </row>
    <row r="9" spans="1:12" ht="33.75">
      <c r="A9" s="53">
        <v>2</v>
      </c>
      <c r="B9" s="54" t="s">
        <v>118</v>
      </c>
      <c r="C9" s="55" t="s">
        <v>57</v>
      </c>
      <c r="D9" s="55" t="s">
        <v>131</v>
      </c>
      <c r="E9" s="87">
        <v>18</v>
      </c>
      <c r="F9" s="47"/>
      <c r="G9" s="56">
        <f t="shared" si="0"/>
        <v>0</v>
      </c>
      <c r="H9" s="1"/>
      <c r="I9" s="49">
        <f t="shared" ref="I9:I30" si="1">ROUND(G9+(G9*H9/100),2)</f>
        <v>0</v>
      </c>
      <c r="J9" s="50"/>
      <c r="K9" s="50"/>
      <c r="L9" s="102"/>
    </row>
    <row r="10" spans="1:12">
      <c r="A10" s="53">
        <v>3</v>
      </c>
      <c r="B10" s="54" t="s">
        <v>33</v>
      </c>
      <c r="C10" s="55" t="s">
        <v>57</v>
      </c>
      <c r="D10" s="55" t="s">
        <v>131</v>
      </c>
      <c r="E10" s="87">
        <v>28</v>
      </c>
      <c r="F10" s="47"/>
      <c r="G10" s="56">
        <f t="shared" si="0"/>
        <v>0</v>
      </c>
      <c r="H10" s="1"/>
      <c r="I10" s="49">
        <f t="shared" si="1"/>
        <v>0</v>
      </c>
      <c r="J10" s="50"/>
      <c r="K10" s="50"/>
      <c r="L10" s="102"/>
    </row>
    <row r="11" spans="1:12">
      <c r="A11" s="53">
        <v>4</v>
      </c>
      <c r="B11" s="54" t="s">
        <v>34</v>
      </c>
      <c r="C11" s="55" t="s">
        <v>57</v>
      </c>
      <c r="D11" s="55" t="s">
        <v>131</v>
      </c>
      <c r="E11" s="87">
        <v>33</v>
      </c>
      <c r="F11" s="47"/>
      <c r="G11" s="56">
        <f t="shared" si="0"/>
        <v>0</v>
      </c>
      <c r="H11" s="1"/>
      <c r="I11" s="49">
        <f t="shared" si="1"/>
        <v>0</v>
      </c>
      <c r="J11" s="50"/>
      <c r="K11" s="50"/>
      <c r="L11" s="102"/>
    </row>
    <row r="12" spans="1:12">
      <c r="A12" s="53">
        <v>5</v>
      </c>
      <c r="B12" s="54" t="s">
        <v>35</v>
      </c>
      <c r="C12" s="55" t="s">
        <v>57</v>
      </c>
      <c r="D12" s="55" t="s">
        <v>131</v>
      </c>
      <c r="E12" s="87">
        <v>43</v>
      </c>
      <c r="F12" s="47"/>
      <c r="G12" s="56">
        <f t="shared" si="0"/>
        <v>0</v>
      </c>
      <c r="H12" s="1"/>
      <c r="I12" s="49">
        <f t="shared" si="1"/>
        <v>0</v>
      </c>
      <c r="J12" s="50"/>
      <c r="K12" s="50"/>
      <c r="L12" s="102"/>
    </row>
    <row r="13" spans="1:12">
      <c r="A13" s="53">
        <v>6</v>
      </c>
      <c r="B13" s="54" t="s">
        <v>40</v>
      </c>
      <c r="C13" s="55" t="s">
        <v>57</v>
      </c>
      <c r="D13" s="55" t="s">
        <v>131</v>
      </c>
      <c r="E13" s="87">
        <v>30</v>
      </c>
      <c r="F13" s="47"/>
      <c r="G13" s="56">
        <f t="shared" si="0"/>
        <v>0</v>
      </c>
      <c r="H13" s="1"/>
      <c r="I13" s="49">
        <f t="shared" si="1"/>
        <v>0</v>
      </c>
      <c r="J13" s="50"/>
      <c r="K13" s="50"/>
      <c r="L13" s="102"/>
    </row>
    <row r="14" spans="1:12">
      <c r="A14" s="53">
        <v>7</v>
      </c>
      <c r="B14" s="54" t="s">
        <v>36</v>
      </c>
      <c r="C14" s="55" t="s">
        <v>57</v>
      </c>
      <c r="D14" s="55" t="s">
        <v>131</v>
      </c>
      <c r="E14" s="87">
        <v>36</v>
      </c>
      <c r="F14" s="47"/>
      <c r="G14" s="56">
        <f t="shared" si="0"/>
        <v>0</v>
      </c>
      <c r="H14" s="1"/>
      <c r="I14" s="49">
        <f t="shared" si="1"/>
        <v>0</v>
      </c>
      <c r="J14" s="50"/>
      <c r="K14" s="50"/>
      <c r="L14" s="102"/>
    </row>
    <row r="15" spans="1:12">
      <c r="A15" s="53">
        <v>8</v>
      </c>
      <c r="B15" s="54" t="s">
        <v>41</v>
      </c>
      <c r="C15" s="55" t="s">
        <v>57</v>
      </c>
      <c r="D15" s="55" t="s">
        <v>131</v>
      </c>
      <c r="E15" s="87">
        <v>52</v>
      </c>
      <c r="F15" s="47"/>
      <c r="G15" s="56">
        <f t="shared" si="0"/>
        <v>0</v>
      </c>
      <c r="H15" s="1"/>
      <c r="I15" s="49">
        <f t="shared" si="1"/>
        <v>0</v>
      </c>
      <c r="J15" s="50"/>
      <c r="K15" s="50"/>
      <c r="L15" s="102"/>
    </row>
    <row r="16" spans="1:12" ht="22.5">
      <c r="A16" s="53">
        <v>9</v>
      </c>
      <c r="B16" s="57" t="s">
        <v>55</v>
      </c>
      <c r="C16" s="55" t="s">
        <v>57</v>
      </c>
      <c r="D16" s="55" t="s">
        <v>131</v>
      </c>
      <c r="E16" s="87">
        <v>26</v>
      </c>
      <c r="F16" s="47"/>
      <c r="G16" s="56">
        <f t="shared" si="0"/>
        <v>0</v>
      </c>
      <c r="H16" s="1"/>
      <c r="I16" s="49">
        <f t="shared" si="1"/>
        <v>0</v>
      </c>
      <c r="J16" s="50"/>
      <c r="K16" s="50"/>
      <c r="L16" s="102"/>
    </row>
    <row r="17" spans="1:12" ht="45" customHeight="1">
      <c r="A17" s="53">
        <v>10</v>
      </c>
      <c r="B17" s="57" t="s">
        <v>207</v>
      </c>
      <c r="C17" s="55" t="s">
        <v>57</v>
      </c>
      <c r="D17" s="55" t="s">
        <v>131</v>
      </c>
      <c r="E17" s="87">
        <v>30</v>
      </c>
      <c r="F17" s="47"/>
      <c r="G17" s="56">
        <f t="shared" si="0"/>
        <v>0</v>
      </c>
      <c r="H17" s="1"/>
      <c r="I17" s="49">
        <f t="shared" si="1"/>
        <v>0</v>
      </c>
      <c r="J17" s="50"/>
      <c r="K17" s="50"/>
      <c r="L17" s="102"/>
    </row>
    <row r="18" spans="1:12">
      <c r="A18" s="53">
        <v>11</v>
      </c>
      <c r="B18" s="57" t="s">
        <v>116</v>
      </c>
      <c r="C18" s="55" t="s">
        <v>57</v>
      </c>
      <c r="D18" s="55" t="s">
        <v>131</v>
      </c>
      <c r="E18" s="87">
        <v>10</v>
      </c>
      <c r="F18" s="47"/>
      <c r="G18" s="56">
        <f t="shared" si="0"/>
        <v>0</v>
      </c>
      <c r="H18" s="1"/>
      <c r="I18" s="49">
        <f t="shared" si="1"/>
        <v>0</v>
      </c>
      <c r="J18" s="50"/>
      <c r="K18" s="50"/>
      <c r="L18" s="102"/>
    </row>
    <row r="19" spans="1:12" ht="36.75" customHeight="1">
      <c r="A19" s="53">
        <v>12</v>
      </c>
      <c r="B19" s="57" t="s">
        <v>163</v>
      </c>
      <c r="C19" s="55" t="s">
        <v>57</v>
      </c>
      <c r="D19" s="55" t="s">
        <v>131</v>
      </c>
      <c r="E19" s="87">
        <v>50</v>
      </c>
      <c r="F19" s="47"/>
      <c r="G19" s="56">
        <f t="shared" si="0"/>
        <v>0</v>
      </c>
      <c r="H19" s="1"/>
      <c r="I19" s="49">
        <f t="shared" si="1"/>
        <v>0</v>
      </c>
      <c r="J19" s="50"/>
      <c r="K19" s="50"/>
      <c r="L19" s="102"/>
    </row>
    <row r="20" spans="1:12" ht="33.75">
      <c r="A20" s="53">
        <v>13</v>
      </c>
      <c r="B20" s="57" t="s">
        <v>69</v>
      </c>
      <c r="C20" s="55" t="s">
        <v>57</v>
      </c>
      <c r="D20" s="55" t="s">
        <v>131</v>
      </c>
      <c r="E20" s="87">
        <v>85</v>
      </c>
      <c r="F20" s="47"/>
      <c r="G20" s="56">
        <f t="shared" si="0"/>
        <v>0</v>
      </c>
      <c r="H20" s="1"/>
      <c r="I20" s="49">
        <f t="shared" si="1"/>
        <v>0</v>
      </c>
      <c r="J20" s="50"/>
      <c r="K20" s="50"/>
      <c r="L20" s="102"/>
    </row>
    <row r="21" spans="1:12" ht="22.5">
      <c r="A21" s="53">
        <v>14</v>
      </c>
      <c r="B21" s="57" t="s">
        <v>105</v>
      </c>
      <c r="C21" s="55" t="s">
        <v>57</v>
      </c>
      <c r="D21" s="55" t="s">
        <v>131</v>
      </c>
      <c r="E21" s="87">
        <v>35</v>
      </c>
      <c r="F21" s="47"/>
      <c r="G21" s="56">
        <f t="shared" si="0"/>
        <v>0</v>
      </c>
      <c r="H21" s="1"/>
      <c r="I21" s="49">
        <f t="shared" si="1"/>
        <v>0</v>
      </c>
      <c r="J21" s="50"/>
      <c r="K21" s="50"/>
      <c r="L21" s="102"/>
    </row>
    <row r="22" spans="1:12" ht="22.5">
      <c r="A22" s="53">
        <v>15</v>
      </c>
      <c r="B22" s="57" t="s">
        <v>70</v>
      </c>
      <c r="C22" s="55" t="s">
        <v>57</v>
      </c>
      <c r="D22" s="55" t="s">
        <v>131</v>
      </c>
      <c r="E22" s="87">
        <v>48</v>
      </c>
      <c r="F22" s="47"/>
      <c r="G22" s="56">
        <f t="shared" si="0"/>
        <v>0</v>
      </c>
      <c r="H22" s="1"/>
      <c r="I22" s="49">
        <f t="shared" si="1"/>
        <v>0</v>
      </c>
      <c r="J22" s="50"/>
      <c r="K22" s="50"/>
      <c r="L22" s="102"/>
    </row>
    <row r="23" spans="1:12" ht="26.25" customHeight="1">
      <c r="A23" s="53">
        <v>16</v>
      </c>
      <c r="B23" s="57" t="s">
        <v>134</v>
      </c>
      <c r="C23" s="55" t="s">
        <v>57</v>
      </c>
      <c r="D23" s="55" t="s">
        <v>131</v>
      </c>
      <c r="E23" s="87">
        <v>22</v>
      </c>
      <c r="F23" s="47"/>
      <c r="G23" s="56">
        <f t="shared" si="0"/>
        <v>0</v>
      </c>
      <c r="H23" s="1"/>
      <c r="I23" s="49">
        <f t="shared" si="1"/>
        <v>0</v>
      </c>
      <c r="J23" s="50"/>
      <c r="K23" s="50"/>
      <c r="L23" s="102"/>
    </row>
    <row r="24" spans="1:12" ht="15" customHeight="1">
      <c r="A24" s="53">
        <v>17</v>
      </c>
      <c r="B24" s="57" t="s">
        <v>71</v>
      </c>
      <c r="C24" s="55" t="s">
        <v>57</v>
      </c>
      <c r="D24" s="55" t="s">
        <v>131</v>
      </c>
      <c r="E24" s="87">
        <v>24</v>
      </c>
      <c r="F24" s="47"/>
      <c r="G24" s="56">
        <f t="shared" si="0"/>
        <v>0</v>
      </c>
      <c r="H24" s="1"/>
      <c r="I24" s="49">
        <f t="shared" si="1"/>
        <v>0</v>
      </c>
      <c r="J24" s="50"/>
      <c r="K24" s="50"/>
      <c r="L24" s="102"/>
    </row>
    <row r="25" spans="1:12" ht="45">
      <c r="A25" s="53">
        <v>18</v>
      </c>
      <c r="B25" s="57" t="s">
        <v>72</v>
      </c>
      <c r="C25" s="55" t="s">
        <v>57</v>
      </c>
      <c r="D25" s="55" t="s">
        <v>131</v>
      </c>
      <c r="E25" s="87">
        <v>26</v>
      </c>
      <c r="F25" s="47"/>
      <c r="G25" s="56">
        <f t="shared" si="0"/>
        <v>0</v>
      </c>
      <c r="H25" s="1"/>
      <c r="I25" s="49">
        <f t="shared" si="1"/>
        <v>0</v>
      </c>
      <c r="J25" s="50"/>
      <c r="K25" s="50"/>
      <c r="L25" s="102"/>
    </row>
    <row r="26" spans="1:12" ht="22.5">
      <c r="A26" s="53">
        <v>19</v>
      </c>
      <c r="B26" s="57" t="s">
        <v>73</v>
      </c>
      <c r="C26" s="55" t="s">
        <v>57</v>
      </c>
      <c r="D26" s="55" t="s">
        <v>131</v>
      </c>
      <c r="E26" s="87">
        <v>50</v>
      </c>
      <c r="F26" s="47"/>
      <c r="G26" s="56">
        <f t="shared" si="0"/>
        <v>0</v>
      </c>
      <c r="H26" s="1"/>
      <c r="I26" s="49">
        <f t="shared" si="1"/>
        <v>0</v>
      </c>
      <c r="J26" s="50"/>
      <c r="K26" s="50"/>
      <c r="L26" s="102"/>
    </row>
    <row r="27" spans="1:12" ht="22.5">
      <c r="A27" s="53">
        <v>21</v>
      </c>
      <c r="B27" s="57" t="s">
        <v>135</v>
      </c>
      <c r="C27" s="55" t="s">
        <v>57</v>
      </c>
      <c r="D27" s="55" t="s">
        <v>131</v>
      </c>
      <c r="E27" s="87">
        <v>21</v>
      </c>
      <c r="F27" s="47"/>
      <c r="G27" s="56">
        <f t="shared" si="0"/>
        <v>0</v>
      </c>
      <c r="H27" s="1"/>
      <c r="I27" s="49">
        <f t="shared" si="1"/>
        <v>0</v>
      </c>
      <c r="J27" s="50"/>
      <c r="K27" s="50"/>
      <c r="L27" s="102"/>
    </row>
    <row r="28" spans="1:12" ht="22.5">
      <c r="A28" s="53">
        <v>22</v>
      </c>
      <c r="B28" s="57" t="s">
        <v>161</v>
      </c>
      <c r="C28" s="55" t="s">
        <v>57</v>
      </c>
      <c r="D28" s="55" t="s">
        <v>131</v>
      </c>
      <c r="E28" s="87">
        <v>20</v>
      </c>
      <c r="F28" s="47"/>
      <c r="G28" s="56">
        <f t="shared" si="0"/>
        <v>0</v>
      </c>
      <c r="H28" s="1"/>
      <c r="I28" s="49">
        <f t="shared" si="1"/>
        <v>0</v>
      </c>
      <c r="J28" s="50"/>
      <c r="K28" s="50"/>
      <c r="L28" s="104"/>
    </row>
    <row r="29" spans="1:12" ht="22.5">
      <c r="A29" s="53">
        <v>23</v>
      </c>
      <c r="B29" s="57" t="s">
        <v>139</v>
      </c>
      <c r="C29" s="44" t="s">
        <v>57</v>
      </c>
      <c r="D29" s="44" t="s">
        <v>131</v>
      </c>
      <c r="E29" s="87">
        <v>18</v>
      </c>
      <c r="F29" s="47"/>
      <c r="G29" s="56">
        <f t="shared" si="0"/>
        <v>0</v>
      </c>
      <c r="H29" s="1"/>
      <c r="I29" s="49">
        <f t="shared" si="1"/>
        <v>0</v>
      </c>
      <c r="J29" s="50"/>
      <c r="K29" s="50"/>
      <c r="L29" s="102"/>
    </row>
    <row r="30" spans="1:12" ht="33.75">
      <c r="A30" s="53">
        <v>24</v>
      </c>
      <c r="B30" s="57" t="s">
        <v>162</v>
      </c>
      <c r="C30" s="55" t="s">
        <v>57</v>
      </c>
      <c r="D30" s="55" t="s">
        <v>131</v>
      </c>
      <c r="E30" s="87">
        <v>20</v>
      </c>
      <c r="F30" s="47"/>
      <c r="G30" s="56">
        <f t="shared" si="0"/>
        <v>0</v>
      </c>
      <c r="H30" s="1"/>
      <c r="I30" s="49">
        <f t="shared" si="1"/>
        <v>0</v>
      </c>
      <c r="J30" s="50"/>
      <c r="K30" s="50"/>
      <c r="L30" s="104"/>
    </row>
    <row r="31" spans="1:12" ht="17.25" customHeight="1">
      <c r="A31" s="114" t="s">
        <v>190</v>
      </c>
      <c r="B31" s="114"/>
      <c r="C31" s="114"/>
      <c r="D31" s="114"/>
      <c r="E31" s="114"/>
      <c r="F31" s="114"/>
      <c r="G31" s="58">
        <f>SUM(G8:G30)</f>
        <v>0</v>
      </c>
      <c r="H31" s="35"/>
      <c r="I31" s="59">
        <f>SUM(I8:I30)</f>
        <v>0</v>
      </c>
      <c r="J31" s="50"/>
      <c r="K31" s="50"/>
      <c r="L31" s="102"/>
    </row>
    <row r="32" spans="1:12" s="37" customFormat="1" ht="26.25" customHeight="1">
      <c r="A32" s="110" t="s">
        <v>247</v>
      </c>
      <c r="B32" s="110"/>
      <c r="C32" s="110"/>
      <c r="D32" s="110"/>
      <c r="E32" s="110"/>
      <c r="F32" s="110"/>
      <c r="G32" s="110"/>
      <c r="H32" s="110"/>
      <c r="I32" s="110"/>
      <c r="J32" s="110"/>
      <c r="K32" s="110"/>
      <c r="L32" s="102"/>
    </row>
    <row r="33" spans="1:12">
      <c r="A33" s="53">
        <v>1</v>
      </c>
      <c r="B33" s="57" t="s">
        <v>44</v>
      </c>
      <c r="C33" s="53" t="s">
        <v>137</v>
      </c>
      <c r="D33" s="53" t="s">
        <v>246</v>
      </c>
      <c r="E33" s="90">
        <v>2700</v>
      </c>
      <c r="F33" s="60"/>
      <c r="G33" s="60">
        <f>E33*F33</f>
        <v>0</v>
      </c>
      <c r="H33" s="35"/>
      <c r="I33" s="60">
        <f>ROUND(G33+(G33*H33/100),2)</f>
        <v>0</v>
      </c>
      <c r="J33" s="61"/>
      <c r="K33" s="61"/>
      <c r="L33" s="102"/>
    </row>
    <row r="34" spans="1:12">
      <c r="A34" s="53">
        <v>2</v>
      </c>
      <c r="B34" s="57" t="s">
        <v>201</v>
      </c>
      <c r="C34" s="53" t="s">
        <v>137</v>
      </c>
      <c r="D34" s="53" t="s">
        <v>246</v>
      </c>
      <c r="E34" s="90">
        <v>13200</v>
      </c>
      <c r="F34" s="60"/>
      <c r="G34" s="60">
        <f>E34*F34</f>
        <v>0</v>
      </c>
      <c r="H34" s="35"/>
      <c r="I34" s="60">
        <f t="shared" ref="I34:I37" si="2">ROUND(G34+(G34*H34/100),2)</f>
        <v>0</v>
      </c>
      <c r="J34" s="50"/>
      <c r="K34" s="50"/>
      <c r="L34" s="102"/>
    </row>
    <row r="35" spans="1:12" ht="13.5" customHeight="1">
      <c r="A35" s="53">
        <v>3</v>
      </c>
      <c r="B35" s="57" t="s">
        <v>74</v>
      </c>
      <c r="C35" s="53" t="s">
        <v>137</v>
      </c>
      <c r="D35" s="53" t="s">
        <v>246</v>
      </c>
      <c r="E35" s="90">
        <v>7000</v>
      </c>
      <c r="F35" s="60"/>
      <c r="G35" s="60">
        <f>E35*F35</f>
        <v>0</v>
      </c>
      <c r="H35" s="35"/>
      <c r="I35" s="60">
        <f t="shared" si="2"/>
        <v>0</v>
      </c>
      <c r="J35" s="50"/>
      <c r="K35" s="50"/>
      <c r="L35" s="102"/>
    </row>
    <row r="36" spans="1:12" ht="15.75" customHeight="1">
      <c r="A36" s="53">
        <v>4</v>
      </c>
      <c r="B36" s="57" t="s">
        <v>106</v>
      </c>
      <c r="C36" s="53" t="s">
        <v>137</v>
      </c>
      <c r="D36" s="53" t="s">
        <v>246</v>
      </c>
      <c r="E36" s="90">
        <v>10000</v>
      </c>
      <c r="F36" s="60"/>
      <c r="G36" s="60">
        <f>E36*F36</f>
        <v>0</v>
      </c>
      <c r="H36" s="35"/>
      <c r="I36" s="60">
        <f t="shared" si="2"/>
        <v>0</v>
      </c>
      <c r="J36" s="50"/>
      <c r="K36" s="50"/>
      <c r="L36" s="102"/>
    </row>
    <row r="37" spans="1:12" ht="22.5">
      <c r="A37" s="53">
        <v>5</v>
      </c>
      <c r="B37" s="57" t="s">
        <v>75</v>
      </c>
      <c r="C37" s="53" t="s">
        <v>137</v>
      </c>
      <c r="D37" s="53" t="s">
        <v>246</v>
      </c>
      <c r="E37" s="90">
        <v>900</v>
      </c>
      <c r="F37" s="60"/>
      <c r="G37" s="60">
        <f>E37*F37</f>
        <v>0</v>
      </c>
      <c r="H37" s="35"/>
      <c r="I37" s="60">
        <f t="shared" si="2"/>
        <v>0</v>
      </c>
      <c r="J37" s="50"/>
      <c r="K37" s="50"/>
      <c r="L37" s="102"/>
    </row>
    <row r="38" spans="1:12" ht="16.5" customHeight="1">
      <c r="A38" s="114" t="s">
        <v>190</v>
      </c>
      <c r="B38" s="114"/>
      <c r="C38" s="114"/>
      <c r="D38" s="114"/>
      <c r="E38" s="114"/>
      <c r="F38" s="114"/>
      <c r="G38" s="62">
        <f>SUM(G33:G37)</f>
        <v>0</v>
      </c>
      <c r="H38" s="35"/>
      <c r="I38" s="62">
        <f>SUM(I33:I37)</f>
        <v>0</v>
      </c>
      <c r="J38" s="50"/>
      <c r="K38" s="50"/>
      <c r="L38" s="102"/>
    </row>
    <row r="39" spans="1:12" s="37" customFormat="1" ht="18" customHeight="1">
      <c r="A39" s="110" t="s">
        <v>112</v>
      </c>
      <c r="B39" s="110"/>
      <c r="C39" s="110"/>
      <c r="D39" s="110"/>
      <c r="E39" s="110"/>
      <c r="F39" s="110"/>
      <c r="G39" s="110"/>
      <c r="H39" s="110"/>
      <c r="I39" s="110"/>
      <c r="J39" s="110"/>
      <c r="K39" s="110"/>
      <c r="L39" s="102"/>
    </row>
    <row r="40" spans="1:12" ht="16.5" customHeight="1">
      <c r="A40" s="53">
        <v>1</v>
      </c>
      <c r="B40" s="57" t="s">
        <v>45</v>
      </c>
      <c r="C40" s="44" t="s">
        <v>43</v>
      </c>
      <c r="D40" s="44" t="s">
        <v>119</v>
      </c>
      <c r="E40" s="87">
        <v>6</v>
      </c>
      <c r="F40" s="47"/>
      <c r="G40" s="48">
        <f>F40*E40</f>
        <v>0</v>
      </c>
      <c r="H40" s="34"/>
      <c r="I40" s="49">
        <f>ROUND(G40+(G40*H40/100),2)</f>
        <v>0</v>
      </c>
      <c r="J40" s="50"/>
      <c r="K40" s="50"/>
      <c r="L40" s="102"/>
    </row>
    <row r="41" spans="1:12" s="37" customFormat="1" ht="15.75" customHeight="1">
      <c r="A41" s="110" t="s">
        <v>156</v>
      </c>
      <c r="B41" s="110"/>
      <c r="C41" s="110"/>
      <c r="D41" s="110"/>
      <c r="E41" s="110"/>
      <c r="F41" s="110"/>
      <c r="G41" s="110"/>
      <c r="H41" s="110"/>
      <c r="I41" s="110"/>
      <c r="J41" s="110"/>
      <c r="K41" s="110"/>
      <c r="L41" s="102"/>
    </row>
    <row r="42" spans="1:12">
      <c r="A42" s="53">
        <v>1</v>
      </c>
      <c r="B42" s="54" t="s">
        <v>37</v>
      </c>
      <c r="C42" s="44" t="s">
        <v>57</v>
      </c>
      <c r="D42" s="44" t="s">
        <v>120</v>
      </c>
      <c r="E42" s="87">
        <v>3</v>
      </c>
      <c r="F42" s="47"/>
      <c r="G42" s="48">
        <f t="shared" ref="G42:G48" si="3">E42*F42</f>
        <v>0</v>
      </c>
      <c r="H42" s="1"/>
      <c r="I42" s="49">
        <f>ROUND(G42+(G42*H42/100),2)</f>
        <v>0</v>
      </c>
      <c r="J42" s="50"/>
      <c r="K42" s="50"/>
      <c r="L42" s="102"/>
    </row>
    <row r="43" spans="1:12">
      <c r="A43" s="53">
        <v>2</v>
      </c>
      <c r="B43" s="54" t="s">
        <v>38</v>
      </c>
      <c r="C43" s="44" t="s">
        <v>57</v>
      </c>
      <c r="D43" s="44" t="s">
        <v>120</v>
      </c>
      <c r="E43" s="87">
        <v>12</v>
      </c>
      <c r="F43" s="47"/>
      <c r="G43" s="48">
        <f t="shared" si="3"/>
        <v>0</v>
      </c>
      <c r="H43" s="1"/>
      <c r="I43" s="49">
        <f t="shared" ref="I43:I48" si="4">ROUND(G43+(G43*H43/100),2)</f>
        <v>0</v>
      </c>
      <c r="J43" s="50"/>
      <c r="K43" s="50"/>
      <c r="L43" s="102"/>
    </row>
    <row r="44" spans="1:12">
      <c r="A44" s="53">
        <v>3</v>
      </c>
      <c r="B44" s="54" t="s">
        <v>39</v>
      </c>
      <c r="C44" s="44" t="s">
        <v>57</v>
      </c>
      <c r="D44" s="44" t="s">
        <v>120</v>
      </c>
      <c r="E44" s="87">
        <v>5</v>
      </c>
      <c r="F44" s="47"/>
      <c r="G44" s="48">
        <f t="shared" si="3"/>
        <v>0</v>
      </c>
      <c r="H44" s="1"/>
      <c r="I44" s="49">
        <f t="shared" si="4"/>
        <v>0</v>
      </c>
      <c r="J44" s="50"/>
      <c r="K44" s="50"/>
      <c r="L44" s="102"/>
    </row>
    <row r="45" spans="1:12">
      <c r="A45" s="53">
        <v>4</v>
      </c>
      <c r="B45" s="54" t="s">
        <v>0</v>
      </c>
      <c r="C45" s="44" t="s">
        <v>57</v>
      </c>
      <c r="D45" s="44" t="s">
        <v>120</v>
      </c>
      <c r="E45" s="87">
        <v>16</v>
      </c>
      <c r="F45" s="47"/>
      <c r="G45" s="48">
        <f t="shared" si="3"/>
        <v>0</v>
      </c>
      <c r="H45" s="1"/>
      <c r="I45" s="49">
        <f t="shared" si="4"/>
        <v>0</v>
      </c>
      <c r="J45" s="50"/>
      <c r="K45" s="50"/>
      <c r="L45" s="102"/>
    </row>
    <row r="46" spans="1:12">
      <c r="A46" s="53">
        <v>5</v>
      </c>
      <c r="B46" s="54" t="s">
        <v>91</v>
      </c>
      <c r="C46" s="44" t="s">
        <v>57</v>
      </c>
      <c r="D46" s="44" t="s">
        <v>120</v>
      </c>
      <c r="E46" s="87">
        <v>1</v>
      </c>
      <c r="F46" s="47"/>
      <c r="G46" s="48">
        <f t="shared" si="3"/>
        <v>0</v>
      </c>
      <c r="H46" s="1"/>
      <c r="I46" s="49">
        <f t="shared" si="4"/>
        <v>0</v>
      </c>
      <c r="J46" s="50"/>
      <c r="K46" s="50"/>
      <c r="L46" s="102"/>
    </row>
    <row r="47" spans="1:12">
      <c r="A47" s="53">
        <v>6</v>
      </c>
      <c r="B47" s="54" t="s">
        <v>52</v>
      </c>
      <c r="C47" s="44" t="s">
        <v>57</v>
      </c>
      <c r="D47" s="44" t="s">
        <v>120</v>
      </c>
      <c r="E47" s="87">
        <v>4</v>
      </c>
      <c r="F47" s="47"/>
      <c r="G47" s="48">
        <f t="shared" si="3"/>
        <v>0</v>
      </c>
      <c r="H47" s="1"/>
      <c r="I47" s="49">
        <f t="shared" si="4"/>
        <v>0</v>
      </c>
      <c r="J47" s="50"/>
      <c r="K47" s="50"/>
      <c r="L47" s="102"/>
    </row>
    <row r="48" spans="1:12">
      <c r="A48" s="53">
        <v>7</v>
      </c>
      <c r="B48" s="54" t="s">
        <v>53</v>
      </c>
      <c r="C48" s="44" t="s">
        <v>57</v>
      </c>
      <c r="D48" s="44" t="s">
        <v>121</v>
      </c>
      <c r="E48" s="87">
        <v>1</v>
      </c>
      <c r="F48" s="47"/>
      <c r="G48" s="48">
        <f t="shared" si="3"/>
        <v>0</v>
      </c>
      <c r="H48" s="1"/>
      <c r="I48" s="49">
        <f t="shared" si="4"/>
        <v>0</v>
      </c>
      <c r="J48" s="50"/>
      <c r="K48" s="50"/>
      <c r="L48" s="102"/>
    </row>
    <row r="49" spans="1:12" ht="14.25" customHeight="1">
      <c r="A49" s="114" t="s">
        <v>190</v>
      </c>
      <c r="B49" s="114"/>
      <c r="C49" s="114"/>
      <c r="D49" s="114"/>
      <c r="E49" s="114"/>
      <c r="F49" s="114"/>
      <c r="G49" s="63">
        <f>SUM(G42:G48)</f>
        <v>0</v>
      </c>
      <c r="H49" s="5"/>
      <c r="I49" s="59">
        <f>SUM(I42:I48)</f>
        <v>0</v>
      </c>
      <c r="J49" s="50"/>
      <c r="K49" s="50"/>
      <c r="L49" s="102"/>
    </row>
    <row r="50" spans="1:12" s="37" customFormat="1" ht="19.5" customHeight="1">
      <c r="A50" s="110" t="s">
        <v>181</v>
      </c>
      <c r="B50" s="110"/>
      <c r="C50" s="110"/>
      <c r="D50" s="110"/>
      <c r="E50" s="110"/>
      <c r="F50" s="110"/>
      <c r="G50" s="110"/>
      <c r="H50" s="110"/>
      <c r="I50" s="110"/>
      <c r="J50" s="110"/>
      <c r="K50" s="110"/>
      <c r="L50" s="102"/>
    </row>
    <row r="51" spans="1:12" ht="123.75" customHeight="1">
      <c r="A51" s="53">
        <v>1</v>
      </c>
      <c r="B51" s="57" t="s">
        <v>117</v>
      </c>
      <c r="C51" s="53" t="s">
        <v>110</v>
      </c>
      <c r="D51" s="53" t="s">
        <v>138</v>
      </c>
      <c r="E51" s="90">
        <v>2</v>
      </c>
      <c r="F51" s="60"/>
      <c r="G51" s="60">
        <f>E51*F51</f>
        <v>0</v>
      </c>
      <c r="H51" s="35"/>
      <c r="I51" s="49">
        <f t="shared" ref="I51:I58" si="5">ROUND(G51+(G51*H51/100),2)</f>
        <v>0</v>
      </c>
      <c r="J51" s="50"/>
      <c r="K51" s="50"/>
      <c r="L51" s="102"/>
    </row>
    <row r="52" spans="1:12" s="37" customFormat="1" ht="16.5" customHeight="1">
      <c r="A52" s="110" t="s">
        <v>182</v>
      </c>
      <c r="B52" s="110"/>
      <c r="C52" s="110"/>
      <c r="D52" s="110"/>
      <c r="E52" s="110"/>
      <c r="F52" s="110"/>
      <c r="G52" s="110"/>
      <c r="H52" s="110"/>
      <c r="I52" s="110"/>
      <c r="J52" s="110"/>
      <c r="K52" s="110"/>
      <c r="L52" s="102"/>
    </row>
    <row r="53" spans="1:12" ht="38.25" customHeight="1">
      <c r="A53" s="64">
        <v>1</v>
      </c>
      <c r="B53" s="54" t="s">
        <v>191</v>
      </c>
      <c r="C53" s="44" t="s">
        <v>57</v>
      </c>
      <c r="D53" s="44" t="s">
        <v>242</v>
      </c>
      <c r="E53" s="87">
        <v>12</v>
      </c>
      <c r="F53" s="47"/>
      <c r="G53" s="65">
        <f>E53*F53</f>
        <v>0</v>
      </c>
      <c r="H53" s="8"/>
      <c r="I53" s="66">
        <f t="shared" si="5"/>
        <v>0</v>
      </c>
      <c r="J53" s="50"/>
      <c r="K53" s="50"/>
      <c r="L53" s="102"/>
    </row>
    <row r="54" spans="1:12" s="37" customFormat="1" ht="15.75" customHeight="1">
      <c r="A54" s="118" t="s">
        <v>188</v>
      </c>
      <c r="B54" s="118"/>
      <c r="C54" s="118"/>
      <c r="D54" s="118"/>
      <c r="E54" s="118"/>
      <c r="F54" s="118"/>
      <c r="G54" s="118"/>
      <c r="H54" s="118"/>
      <c r="I54" s="118"/>
      <c r="J54" s="118"/>
      <c r="K54" s="118"/>
      <c r="L54" s="102"/>
    </row>
    <row r="55" spans="1:12" s="12" customFormat="1" ht="45">
      <c r="A55" s="53">
        <v>1</v>
      </c>
      <c r="B55" s="67" t="s">
        <v>56</v>
      </c>
      <c r="C55" s="68" t="s">
        <v>57</v>
      </c>
      <c r="D55" s="68" t="s">
        <v>132</v>
      </c>
      <c r="E55" s="92">
        <v>60</v>
      </c>
      <c r="F55" s="69"/>
      <c r="G55" s="69">
        <f>E55*F55</f>
        <v>0</v>
      </c>
      <c r="H55" s="16"/>
      <c r="I55" s="70">
        <f t="shared" si="5"/>
        <v>0</v>
      </c>
      <c r="J55" s="71"/>
      <c r="K55" s="71"/>
      <c r="L55" s="102"/>
    </row>
    <row r="56" spans="1:12" s="12" customFormat="1" ht="33.75">
      <c r="A56" s="53">
        <v>2</v>
      </c>
      <c r="B56" s="67" t="s">
        <v>76</v>
      </c>
      <c r="C56" s="68" t="s">
        <v>57</v>
      </c>
      <c r="D56" s="68" t="s">
        <v>132</v>
      </c>
      <c r="E56" s="92">
        <v>7</v>
      </c>
      <c r="F56" s="69"/>
      <c r="G56" s="69">
        <f>E56*F56</f>
        <v>0</v>
      </c>
      <c r="H56" s="16"/>
      <c r="I56" s="70">
        <f t="shared" si="5"/>
        <v>0</v>
      </c>
      <c r="J56" s="71"/>
      <c r="K56" s="71"/>
      <c r="L56" s="102"/>
    </row>
    <row r="57" spans="1:12" s="12" customFormat="1" ht="33.75">
      <c r="A57" s="53">
        <v>3</v>
      </c>
      <c r="B57" s="67" t="s">
        <v>54</v>
      </c>
      <c r="C57" s="68" t="s">
        <v>57</v>
      </c>
      <c r="D57" s="68" t="s">
        <v>132</v>
      </c>
      <c r="E57" s="92">
        <v>36</v>
      </c>
      <c r="F57" s="69"/>
      <c r="G57" s="69">
        <f>E57*F57</f>
        <v>0</v>
      </c>
      <c r="H57" s="16"/>
      <c r="I57" s="70">
        <f t="shared" si="5"/>
        <v>0</v>
      </c>
      <c r="J57" s="71"/>
      <c r="K57" s="71"/>
      <c r="L57" s="102"/>
    </row>
    <row r="58" spans="1:12" s="12" customFormat="1" ht="22.5">
      <c r="A58" s="53">
        <v>4</v>
      </c>
      <c r="B58" s="57" t="s">
        <v>192</v>
      </c>
      <c r="C58" s="53" t="s">
        <v>57</v>
      </c>
      <c r="D58" s="53" t="s">
        <v>241</v>
      </c>
      <c r="E58" s="90">
        <v>1</v>
      </c>
      <c r="F58" s="60"/>
      <c r="G58" s="60">
        <f>E58*F58</f>
        <v>0</v>
      </c>
      <c r="H58" s="35"/>
      <c r="I58" s="70">
        <f t="shared" si="5"/>
        <v>0</v>
      </c>
      <c r="J58" s="71"/>
      <c r="K58" s="71"/>
      <c r="L58" s="104"/>
    </row>
    <row r="59" spans="1:12" ht="18.75" customHeight="1">
      <c r="A59" s="114" t="s">
        <v>190</v>
      </c>
      <c r="B59" s="114"/>
      <c r="C59" s="114"/>
      <c r="D59" s="114"/>
      <c r="E59" s="114"/>
      <c r="F59" s="114"/>
      <c r="G59" s="51">
        <f>SUM(G55:G58)</f>
        <v>0</v>
      </c>
      <c r="H59" s="5"/>
      <c r="I59" s="52">
        <f>SUM(I55:I58)</f>
        <v>0</v>
      </c>
      <c r="J59" s="50"/>
      <c r="K59" s="50"/>
      <c r="L59" s="102"/>
    </row>
    <row r="60" spans="1:12" s="37" customFormat="1" ht="19.5" customHeight="1">
      <c r="A60" s="118" t="s">
        <v>183</v>
      </c>
      <c r="B60" s="118"/>
      <c r="C60" s="118"/>
      <c r="D60" s="118"/>
      <c r="E60" s="118"/>
      <c r="F60" s="118"/>
      <c r="G60" s="118"/>
      <c r="H60" s="118"/>
      <c r="I60" s="118"/>
      <c r="J60" s="118"/>
      <c r="K60" s="118"/>
      <c r="L60" s="102"/>
    </row>
    <row r="61" spans="1:12" ht="45">
      <c r="A61" s="53">
        <v>1</v>
      </c>
      <c r="B61" s="57" t="s">
        <v>157</v>
      </c>
      <c r="C61" s="53" t="s">
        <v>110</v>
      </c>
      <c r="D61" s="53" t="s">
        <v>158</v>
      </c>
      <c r="E61" s="90">
        <v>16</v>
      </c>
      <c r="F61" s="60"/>
      <c r="G61" s="60">
        <f>E61*F61</f>
        <v>0</v>
      </c>
      <c r="H61" s="6"/>
      <c r="I61" s="70">
        <f t="shared" ref="I61:I63" si="6">ROUND(G61+(G61*H61/100),2)</f>
        <v>0</v>
      </c>
      <c r="J61" s="50"/>
      <c r="K61" s="50"/>
      <c r="L61" s="102"/>
    </row>
    <row r="62" spans="1:12" ht="22.5">
      <c r="A62" s="53">
        <v>2</v>
      </c>
      <c r="B62" s="57" t="s">
        <v>114</v>
      </c>
      <c r="C62" s="53" t="s">
        <v>57</v>
      </c>
      <c r="D62" s="53" t="s">
        <v>122</v>
      </c>
      <c r="E62" s="90">
        <v>7</v>
      </c>
      <c r="F62" s="60"/>
      <c r="G62" s="60">
        <f>E62*F62</f>
        <v>0</v>
      </c>
      <c r="H62" s="6"/>
      <c r="I62" s="70">
        <f t="shared" si="6"/>
        <v>0</v>
      </c>
      <c r="J62" s="50"/>
      <c r="K62" s="50"/>
      <c r="L62" s="102"/>
    </row>
    <row r="63" spans="1:12" ht="22.5">
      <c r="A63" s="53">
        <v>3</v>
      </c>
      <c r="B63" s="72" t="s">
        <v>115</v>
      </c>
      <c r="C63" s="73" t="s">
        <v>57</v>
      </c>
      <c r="D63" s="53" t="s">
        <v>122</v>
      </c>
      <c r="E63" s="93">
        <v>7</v>
      </c>
      <c r="F63" s="74"/>
      <c r="G63" s="60">
        <f>E63*F63</f>
        <v>0</v>
      </c>
      <c r="H63" s="9"/>
      <c r="I63" s="70">
        <f t="shared" si="6"/>
        <v>0</v>
      </c>
      <c r="J63" s="50"/>
      <c r="K63" s="50"/>
      <c r="L63" s="102"/>
    </row>
    <row r="64" spans="1:12" ht="17.25" customHeight="1">
      <c r="A64" s="114" t="s">
        <v>190</v>
      </c>
      <c r="B64" s="114"/>
      <c r="C64" s="114"/>
      <c r="D64" s="114"/>
      <c r="E64" s="114"/>
      <c r="F64" s="114"/>
      <c r="G64" s="62">
        <f>SUM(G61:G63)</f>
        <v>0</v>
      </c>
      <c r="H64" s="9"/>
      <c r="I64" s="75">
        <f>SUM(I61:I63)</f>
        <v>0</v>
      </c>
      <c r="J64" s="50"/>
      <c r="K64" s="50"/>
      <c r="L64" s="102"/>
    </row>
    <row r="65" spans="1:12" s="37" customFormat="1" ht="27" customHeight="1">
      <c r="A65" s="119" t="s">
        <v>252</v>
      </c>
      <c r="B65" s="119"/>
      <c r="C65" s="119"/>
      <c r="D65" s="119"/>
      <c r="E65" s="119"/>
      <c r="F65" s="119"/>
      <c r="G65" s="119"/>
      <c r="H65" s="119"/>
      <c r="I65" s="119"/>
      <c r="J65" s="119"/>
      <c r="K65" s="119"/>
      <c r="L65" s="102"/>
    </row>
    <row r="66" spans="1:12" ht="45">
      <c r="A66" s="44">
        <v>1</v>
      </c>
      <c r="B66" s="54" t="s">
        <v>171</v>
      </c>
      <c r="C66" s="1" t="s">
        <v>57</v>
      </c>
      <c r="D66" s="44" t="s">
        <v>92</v>
      </c>
      <c r="E66" s="87">
        <v>10</v>
      </c>
      <c r="F66" s="47"/>
      <c r="G66" s="49">
        <f t="shared" ref="G66:G72" si="7">E66*F66</f>
        <v>0</v>
      </c>
      <c r="H66" s="1"/>
      <c r="I66" s="49">
        <f t="shared" ref="I66:I72" si="8">ROUND(G66+(G66*H66/100),2)</f>
        <v>0</v>
      </c>
      <c r="J66" s="50"/>
      <c r="K66" s="50"/>
      <c r="L66" s="102"/>
    </row>
    <row r="67" spans="1:12" ht="45">
      <c r="A67" s="44">
        <v>2</v>
      </c>
      <c r="B67" s="54" t="s">
        <v>172</v>
      </c>
      <c r="C67" s="1" t="s">
        <v>57</v>
      </c>
      <c r="D67" s="44" t="s">
        <v>92</v>
      </c>
      <c r="E67" s="87">
        <v>6</v>
      </c>
      <c r="F67" s="47"/>
      <c r="G67" s="49">
        <f t="shared" si="7"/>
        <v>0</v>
      </c>
      <c r="H67" s="1"/>
      <c r="I67" s="49">
        <f t="shared" si="8"/>
        <v>0</v>
      </c>
      <c r="J67" s="50"/>
      <c r="K67" s="50"/>
      <c r="L67" s="102"/>
    </row>
    <row r="68" spans="1:12" ht="45">
      <c r="A68" s="44">
        <v>3</v>
      </c>
      <c r="B68" s="54" t="s">
        <v>173</v>
      </c>
      <c r="C68" s="1" t="s">
        <v>57</v>
      </c>
      <c r="D68" s="44" t="s">
        <v>93</v>
      </c>
      <c r="E68" s="87">
        <v>26</v>
      </c>
      <c r="F68" s="47"/>
      <c r="G68" s="49">
        <f t="shared" si="7"/>
        <v>0</v>
      </c>
      <c r="H68" s="1"/>
      <c r="I68" s="49">
        <f t="shared" si="8"/>
        <v>0</v>
      </c>
      <c r="J68" s="50"/>
      <c r="K68" s="50"/>
      <c r="L68" s="102"/>
    </row>
    <row r="69" spans="1:12" ht="45">
      <c r="A69" s="44">
        <v>4</v>
      </c>
      <c r="B69" s="54" t="s">
        <v>174</v>
      </c>
      <c r="C69" s="1" t="s">
        <v>57</v>
      </c>
      <c r="D69" s="44" t="s">
        <v>92</v>
      </c>
      <c r="E69" s="87">
        <v>40</v>
      </c>
      <c r="F69" s="47"/>
      <c r="G69" s="49">
        <f t="shared" si="7"/>
        <v>0</v>
      </c>
      <c r="H69" s="1"/>
      <c r="I69" s="49">
        <f t="shared" si="8"/>
        <v>0</v>
      </c>
      <c r="J69" s="50"/>
      <c r="K69" s="50"/>
      <c r="L69" s="102"/>
    </row>
    <row r="70" spans="1:12" ht="45">
      <c r="A70" s="44">
        <v>5</v>
      </c>
      <c r="B70" s="54" t="s">
        <v>175</v>
      </c>
      <c r="C70" s="1" t="s">
        <v>57</v>
      </c>
      <c r="D70" s="44" t="s">
        <v>93</v>
      </c>
      <c r="E70" s="87">
        <v>20</v>
      </c>
      <c r="F70" s="47"/>
      <c r="G70" s="49">
        <f t="shared" si="7"/>
        <v>0</v>
      </c>
      <c r="H70" s="1"/>
      <c r="I70" s="49">
        <f t="shared" si="8"/>
        <v>0</v>
      </c>
      <c r="J70" s="50"/>
      <c r="K70" s="50"/>
      <c r="L70" s="102"/>
    </row>
    <row r="71" spans="1:12" ht="45">
      <c r="A71" s="44">
        <v>6</v>
      </c>
      <c r="B71" s="54" t="s">
        <v>176</v>
      </c>
      <c r="C71" s="1" t="s">
        <v>57</v>
      </c>
      <c r="D71" s="44" t="s">
        <v>93</v>
      </c>
      <c r="E71" s="87">
        <v>2</v>
      </c>
      <c r="F71" s="47"/>
      <c r="G71" s="49">
        <f t="shared" ref="G71" si="9">E71*F71</f>
        <v>0</v>
      </c>
      <c r="H71" s="1"/>
      <c r="I71" s="49">
        <f t="shared" si="8"/>
        <v>0</v>
      </c>
      <c r="J71" s="50"/>
      <c r="K71" s="50"/>
      <c r="L71" s="102"/>
    </row>
    <row r="72" spans="1:12" ht="45">
      <c r="A72" s="44">
        <v>7</v>
      </c>
      <c r="B72" s="54" t="s">
        <v>179</v>
      </c>
      <c r="C72" s="1" t="s">
        <v>57</v>
      </c>
      <c r="D72" s="44" t="s">
        <v>93</v>
      </c>
      <c r="E72" s="87">
        <v>4</v>
      </c>
      <c r="F72" s="47"/>
      <c r="G72" s="49">
        <f t="shared" si="7"/>
        <v>0</v>
      </c>
      <c r="H72" s="1"/>
      <c r="I72" s="49">
        <f t="shared" si="8"/>
        <v>0</v>
      </c>
      <c r="J72" s="50"/>
      <c r="K72" s="50"/>
      <c r="L72" s="104"/>
    </row>
    <row r="73" spans="1:12" ht="15" customHeight="1">
      <c r="A73" s="114" t="s">
        <v>190</v>
      </c>
      <c r="B73" s="114"/>
      <c r="C73" s="114"/>
      <c r="D73" s="114"/>
      <c r="E73" s="114"/>
      <c r="F73" s="114"/>
      <c r="G73" s="59">
        <f>SUM(G66:G72)</f>
        <v>0</v>
      </c>
      <c r="H73" s="5"/>
      <c r="I73" s="59">
        <f>SUM(I66:I72)</f>
        <v>0</v>
      </c>
      <c r="J73" s="50"/>
      <c r="K73" s="50"/>
      <c r="L73" s="102"/>
    </row>
    <row r="74" spans="1:12" s="37" customFormat="1" ht="18" customHeight="1">
      <c r="A74" s="119" t="s">
        <v>184</v>
      </c>
      <c r="B74" s="119"/>
      <c r="C74" s="119"/>
      <c r="D74" s="119"/>
      <c r="E74" s="119"/>
      <c r="F74" s="119"/>
      <c r="G74" s="119"/>
      <c r="H74" s="119"/>
      <c r="I74" s="119"/>
      <c r="J74" s="119"/>
      <c r="K74" s="119"/>
      <c r="L74" s="102"/>
    </row>
    <row r="75" spans="1:12" ht="72.75" customHeight="1">
      <c r="A75" s="44">
        <v>1</v>
      </c>
      <c r="B75" s="54" t="s">
        <v>140</v>
      </c>
      <c r="C75" s="44" t="s">
        <v>57</v>
      </c>
      <c r="D75" s="44" t="s">
        <v>93</v>
      </c>
      <c r="E75" s="87">
        <v>4</v>
      </c>
      <c r="F75" s="47"/>
      <c r="G75" s="59">
        <f>E75*F75</f>
        <v>0</v>
      </c>
      <c r="H75" s="1"/>
      <c r="I75" s="59">
        <f t="shared" ref="I75:I110" si="10">ROUND(G75+(G75*H75/100),2)</f>
        <v>0</v>
      </c>
      <c r="J75" s="50"/>
      <c r="K75" s="50"/>
      <c r="L75" s="102"/>
    </row>
    <row r="76" spans="1:12" s="38" customFormat="1" ht="21" customHeight="1">
      <c r="A76" s="110" t="s">
        <v>185</v>
      </c>
      <c r="B76" s="110"/>
      <c r="C76" s="110"/>
      <c r="D76" s="110"/>
      <c r="E76" s="110"/>
      <c r="F76" s="110"/>
      <c r="G76" s="110"/>
      <c r="H76" s="110"/>
      <c r="I76" s="110"/>
      <c r="J76" s="110"/>
      <c r="K76" s="110"/>
      <c r="L76" s="102"/>
    </row>
    <row r="77" spans="1:12" ht="90">
      <c r="A77" s="44">
        <v>1</v>
      </c>
      <c r="B77" s="54" t="s">
        <v>126</v>
      </c>
      <c r="C77" s="44" t="s">
        <v>110</v>
      </c>
      <c r="D77" s="44" t="s">
        <v>125</v>
      </c>
      <c r="E77" s="87">
        <v>36</v>
      </c>
      <c r="F77" s="47"/>
      <c r="G77" s="59">
        <f>E77*F77</f>
        <v>0</v>
      </c>
      <c r="H77" s="1"/>
      <c r="I77" s="59">
        <f t="shared" si="10"/>
        <v>0</v>
      </c>
      <c r="J77" s="50"/>
      <c r="K77" s="50"/>
      <c r="L77" s="102"/>
    </row>
    <row r="78" spans="1:12" s="37" customFormat="1" ht="24.75" customHeight="1">
      <c r="A78" s="110" t="s">
        <v>202</v>
      </c>
      <c r="B78" s="110"/>
      <c r="C78" s="110"/>
      <c r="D78" s="110"/>
      <c r="E78" s="110"/>
      <c r="F78" s="110"/>
      <c r="G78" s="110"/>
      <c r="H78" s="110"/>
      <c r="I78" s="110"/>
      <c r="J78" s="110"/>
      <c r="K78" s="110"/>
      <c r="L78" s="102"/>
    </row>
    <row r="79" spans="1:12" ht="14.25" customHeight="1">
      <c r="A79" s="76">
        <v>1</v>
      </c>
      <c r="B79" s="54" t="s">
        <v>96</v>
      </c>
      <c r="C79" s="76" t="s">
        <v>57</v>
      </c>
      <c r="D79" s="76" t="s">
        <v>109</v>
      </c>
      <c r="E79" s="88">
        <v>13</v>
      </c>
      <c r="F79" s="77"/>
      <c r="G79" s="78">
        <f t="shared" ref="G79:G110" si="11">E79*F79</f>
        <v>0</v>
      </c>
      <c r="H79" s="7"/>
      <c r="I79" s="78">
        <f t="shared" si="10"/>
        <v>0</v>
      </c>
      <c r="J79" s="50"/>
      <c r="K79" s="50"/>
      <c r="L79" s="102"/>
    </row>
    <row r="80" spans="1:12" ht="14.25" customHeight="1">
      <c r="A80" s="76">
        <v>2</v>
      </c>
      <c r="B80" s="54" t="s">
        <v>97</v>
      </c>
      <c r="C80" s="76" t="s">
        <v>57</v>
      </c>
      <c r="D80" s="76" t="s">
        <v>109</v>
      </c>
      <c r="E80" s="88">
        <v>1</v>
      </c>
      <c r="F80" s="77"/>
      <c r="G80" s="78">
        <f t="shared" si="11"/>
        <v>0</v>
      </c>
      <c r="H80" s="7"/>
      <c r="I80" s="78">
        <f t="shared" si="10"/>
        <v>0</v>
      </c>
      <c r="J80" s="50"/>
      <c r="K80" s="50"/>
      <c r="L80" s="102"/>
    </row>
    <row r="81" spans="1:12" ht="14.25" customHeight="1">
      <c r="A81" s="76">
        <v>3</v>
      </c>
      <c r="B81" s="57" t="s">
        <v>98</v>
      </c>
      <c r="C81" s="76" t="s">
        <v>57</v>
      </c>
      <c r="D81" s="76" t="s">
        <v>109</v>
      </c>
      <c r="E81" s="88">
        <v>5</v>
      </c>
      <c r="F81" s="77"/>
      <c r="G81" s="78">
        <f t="shared" si="11"/>
        <v>0</v>
      </c>
      <c r="H81" s="7"/>
      <c r="I81" s="78">
        <f t="shared" si="10"/>
        <v>0</v>
      </c>
      <c r="J81" s="50"/>
      <c r="K81" s="50"/>
      <c r="L81" s="102"/>
    </row>
    <row r="82" spans="1:12" ht="14.25" customHeight="1">
      <c r="A82" s="76">
        <v>4</v>
      </c>
      <c r="B82" s="57" t="s">
        <v>99</v>
      </c>
      <c r="C82" s="76" t="s">
        <v>57</v>
      </c>
      <c r="D82" s="76" t="s">
        <v>109</v>
      </c>
      <c r="E82" s="88">
        <v>18</v>
      </c>
      <c r="F82" s="77"/>
      <c r="G82" s="78">
        <f t="shared" si="11"/>
        <v>0</v>
      </c>
      <c r="H82" s="7"/>
      <c r="I82" s="78">
        <f t="shared" si="10"/>
        <v>0</v>
      </c>
      <c r="J82" s="50"/>
      <c r="K82" s="50"/>
      <c r="L82" s="102"/>
    </row>
    <row r="83" spans="1:12" ht="14.25" customHeight="1">
      <c r="A83" s="76">
        <v>5</v>
      </c>
      <c r="B83" s="57" t="s">
        <v>100</v>
      </c>
      <c r="C83" s="76" t="s">
        <v>57</v>
      </c>
      <c r="D83" s="76" t="s">
        <v>109</v>
      </c>
      <c r="E83" s="88">
        <v>1</v>
      </c>
      <c r="F83" s="77"/>
      <c r="G83" s="78">
        <f t="shared" si="11"/>
        <v>0</v>
      </c>
      <c r="H83" s="7"/>
      <c r="I83" s="78">
        <f t="shared" si="10"/>
        <v>0</v>
      </c>
      <c r="J83" s="50"/>
      <c r="K83" s="50"/>
      <c r="L83" s="102"/>
    </row>
    <row r="84" spans="1:12" ht="14.25" customHeight="1">
      <c r="A84" s="76">
        <v>6</v>
      </c>
      <c r="B84" s="57" t="s">
        <v>101</v>
      </c>
      <c r="C84" s="76" t="s">
        <v>57</v>
      </c>
      <c r="D84" s="76" t="s">
        <v>109</v>
      </c>
      <c r="E84" s="88">
        <v>4</v>
      </c>
      <c r="F84" s="77"/>
      <c r="G84" s="78">
        <f t="shared" si="11"/>
        <v>0</v>
      </c>
      <c r="H84" s="7"/>
      <c r="I84" s="78">
        <f t="shared" si="10"/>
        <v>0</v>
      </c>
      <c r="J84" s="50"/>
      <c r="K84" s="50"/>
      <c r="L84" s="102"/>
    </row>
    <row r="85" spans="1:12" ht="14.25" customHeight="1">
      <c r="A85" s="76">
        <v>7</v>
      </c>
      <c r="B85" s="57" t="s">
        <v>102</v>
      </c>
      <c r="C85" s="76" t="s">
        <v>57</v>
      </c>
      <c r="D85" s="76" t="s">
        <v>109</v>
      </c>
      <c r="E85" s="88">
        <v>3</v>
      </c>
      <c r="F85" s="77"/>
      <c r="G85" s="78">
        <f t="shared" si="11"/>
        <v>0</v>
      </c>
      <c r="H85" s="7"/>
      <c r="I85" s="78">
        <f t="shared" si="10"/>
        <v>0</v>
      </c>
      <c r="J85" s="50"/>
      <c r="K85" s="50"/>
      <c r="L85" s="102"/>
    </row>
    <row r="86" spans="1:12" ht="14.25" customHeight="1">
      <c r="A86" s="76">
        <v>8</v>
      </c>
      <c r="B86" s="57" t="s">
        <v>103</v>
      </c>
      <c r="C86" s="76" t="s">
        <v>57</v>
      </c>
      <c r="D86" s="76" t="s">
        <v>109</v>
      </c>
      <c r="E86" s="88">
        <v>3</v>
      </c>
      <c r="F86" s="77"/>
      <c r="G86" s="78">
        <f t="shared" si="11"/>
        <v>0</v>
      </c>
      <c r="H86" s="7"/>
      <c r="I86" s="78">
        <f t="shared" si="10"/>
        <v>0</v>
      </c>
      <c r="J86" s="50"/>
      <c r="K86" s="50"/>
      <c r="L86" s="102"/>
    </row>
    <row r="87" spans="1:12" ht="14.25" customHeight="1">
      <c r="A87" s="76">
        <v>9</v>
      </c>
      <c r="B87" s="57" t="s">
        <v>104</v>
      </c>
      <c r="C87" s="76" t="s">
        <v>57</v>
      </c>
      <c r="D87" s="76" t="s">
        <v>109</v>
      </c>
      <c r="E87" s="88">
        <v>5</v>
      </c>
      <c r="F87" s="77"/>
      <c r="G87" s="78">
        <f t="shared" si="11"/>
        <v>0</v>
      </c>
      <c r="H87" s="7"/>
      <c r="I87" s="78">
        <f t="shared" si="10"/>
        <v>0</v>
      </c>
      <c r="J87" s="50"/>
      <c r="K87" s="50"/>
      <c r="L87" s="102"/>
    </row>
    <row r="88" spans="1:12" ht="14.25" customHeight="1">
      <c r="A88" s="76">
        <v>10</v>
      </c>
      <c r="B88" s="57" t="s">
        <v>94</v>
      </c>
      <c r="C88" s="76" t="s">
        <v>57</v>
      </c>
      <c r="D88" s="76" t="s">
        <v>109</v>
      </c>
      <c r="E88" s="88">
        <v>7</v>
      </c>
      <c r="F88" s="77"/>
      <c r="G88" s="78">
        <f t="shared" si="11"/>
        <v>0</v>
      </c>
      <c r="H88" s="7"/>
      <c r="I88" s="78">
        <f t="shared" si="10"/>
        <v>0</v>
      </c>
      <c r="J88" s="50"/>
      <c r="K88" s="50"/>
      <c r="L88" s="102"/>
    </row>
    <row r="89" spans="1:12" ht="14.25" customHeight="1">
      <c r="A89" s="76">
        <v>11</v>
      </c>
      <c r="B89" s="57" t="s">
        <v>107</v>
      </c>
      <c r="C89" s="76" t="s">
        <v>57</v>
      </c>
      <c r="D89" s="76" t="s">
        <v>109</v>
      </c>
      <c r="E89" s="88">
        <v>2</v>
      </c>
      <c r="F89" s="77"/>
      <c r="G89" s="78">
        <f t="shared" si="11"/>
        <v>0</v>
      </c>
      <c r="H89" s="7"/>
      <c r="I89" s="78">
        <f t="shared" si="10"/>
        <v>0</v>
      </c>
      <c r="J89" s="50"/>
      <c r="K89" s="50"/>
      <c r="L89" s="102"/>
    </row>
    <row r="90" spans="1:12" ht="14.25" customHeight="1">
      <c r="A90" s="76">
        <v>12</v>
      </c>
      <c r="B90" s="57" t="s">
        <v>95</v>
      </c>
      <c r="C90" s="76" t="s">
        <v>57</v>
      </c>
      <c r="D90" s="76" t="s">
        <v>109</v>
      </c>
      <c r="E90" s="88">
        <v>6</v>
      </c>
      <c r="F90" s="77"/>
      <c r="G90" s="78">
        <f t="shared" si="11"/>
        <v>0</v>
      </c>
      <c r="H90" s="7"/>
      <c r="I90" s="78">
        <f t="shared" si="10"/>
        <v>0</v>
      </c>
      <c r="J90" s="50"/>
      <c r="K90" s="50"/>
      <c r="L90" s="102"/>
    </row>
    <row r="91" spans="1:12" ht="14.25" customHeight="1">
      <c r="A91" s="76">
        <v>13</v>
      </c>
      <c r="B91" s="57" t="s">
        <v>141</v>
      </c>
      <c r="C91" s="76" t="s">
        <v>57</v>
      </c>
      <c r="D91" s="76" t="s">
        <v>109</v>
      </c>
      <c r="E91" s="88">
        <v>6</v>
      </c>
      <c r="F91" s="77"/>
      <c r="G91" s="78">
        <f t="shared" si="11"/>
        <v>0</v>
      </c>
      <c r="H91" s="7"/>
      <c r="I91" s="78">
        <f t="shared" si="10"/>
        <v>0</v>
      </c>
      <c r="J91" s="50"/>
      <c r="K91" s="50"/>
      <c r="L91" s="102"/>
    </row>
    <row r="92" spans="1:12" ht="14.25" customHeight="1">
      <c r="A92" s="76">
        <v>14</v>
      </c>
      <c r="B92" s="57" t="s">
        <v>142</v>
      </c>
      <c r="C92" s="76" t="s">
        <v>57</v>
      </c>
      <c r="D92" s="76" t="s">
        <v>109</v>
      </c>
      <c r="E92" s="88">
        <v>2</v>
      </c>
      <c r="F92" s="77"/>
      <c r="G92" s="78">
        <f t="shared" si="11"/>
        <v>0</v>
      </c>
      <c r="H92" s="7"/>
      <c r="I92" s="78">
        <f t="shared" si="10"/>
        <v>0</v>
      </c>
      <c r="J92" s="50"/>
      <c r="K92" s="50"/>
      <c r="L92" s="102"/>
    </row>
    <row r="93" spans="1:12" ht="14.25" customHeight="1">
      <c r="A93" s="76">
        <v>15</v>
      </c>
      <c r="B93" s="57" t="s">
        <v>143</v>
      </c>
      <c r="C93" s="76" t="s">
        <v>57</v>
      </c>
      <c r="D93" s="76" t="s">
        <v>109</v>
      </c>
      <c r="E93" s="88">
        <v>3</v>
      </c>
      <c r="F93" s="77"/>
      <c r="G93" s="78">
        <f t="shared" si="11"/>
        <v>0</v>
      </c>
      <c r="H93" s="7"/>
      <c r="I93" s="78">
        <f t="shared" si="10"/>
        <v>0</v>
      </c>
      <c r="J93" s="50"/>
      <c r="K93" s="50"/>
      <c r="L93" s="102"/>
    </row>
    <row r="94" spans="1:12" ht="14.25" customHeight="1">
      <c r="A94" s="76">
        <v>16</v>
      </c>
      <c r="B94" s="57" t="s">
        <v>108</v>
      </c>
      <c r="C94" s="76" t="s">
        <v>57</v>
      </c>
      <c r="D94" s="76" t="s">
        <v>109</v>
      </c>
      <c r="E94" s="88">
        <v>16</v>
      </c>
      <c r="F94" s="77"/>
      <c r="G94" s="78">
        <f t="shared" si="11"/>
        <v>0</v>
      </c>
      <c r="H94" s="7"/>
      <c r="I94" s="78">
        <f t="shared" si="10"/>
        <v>0</v>
      </c>
      <c r="J94" s="50"/>
      <c r="K94" s="50"/>
      <c r="L94" s="102"/>
    </row>
    <row r="95" spans="1:12" ht="14.25" customHeight="1">
      <c r="A95" s="76">
        <v>17</v>
      </c>
      <c r="B95" s="57" t="s">
        <v>150</v>
      </c>
      <c r="C95" s="76" t="s">
        <v>57</v>
      </c>
      <c r="D95" s="76" t="s">
        <v>109</v>
      </c>
      <c r="E95" s="88">
        <v>10</v>
      </c>
      <c r="F95" s="77"/>
      <c r="G95" s="78">
        <f t="shared" si="11"/>
        <v>0</v>
      </c>
      <c r="H95" s="7"/>
      <c r="I95" s="78">
        <f t="shared" si="10"/>
        <v>0</v>
      </c>
      <c r="J95" s="50"/>
      <c r="K95" s="50"/>
      <c r="L95" s="102"/>
    </row>
    <row r="96" spans="1:12" ht="14.25" customHeight="1">
      <c r="A96" s="76">
        <v>18</v>
      </c>
      <c r="B96" s="57" t="s">
        <v>144</v>
      </c>
      <c r="C96" s="76" t="s">
        <v>57</v>
      </c>
      <c r="D96" s="76" t="s">
        <v>109</v>
      </c>
      <c r="E96" s="88">
        <v>5</v>
      </c>
      <c r="F96" s="77"/>
      <c r="G96" s="78">
        <f t="shared" si="11"/>
        <v>0</v>
      </c>
      <c r="H96" s="7"/>
      <c r="I96" s="78">
        <f t="shared" si="10"/>
        <v>0</v>
      </c>
      <c r="J96" s="50"/>
      <c r="K96" s="50"/>
      <c r="L96" s="102"/>
    </row>
    <row r="97" spans="1:21" ht="14.25" customHeight="1">
      <c r="A97" s="76">
        <v>19</v>
      </c>
      <c r="B97" s="57" t="s">
        <v>145</v>
      </c>
      <c r="C97" s="76" t="s">
        <v>57</v>
      </c>
      <c r="D97" s="76" t="s">
        <v>109</v>
      </c>
      <c r="E97" s="88">
        <v>6</v>
      </c>
      <c r="F97" s="77"/>
      <c r="G97" s="78">
        <f t="shared" si="11"/>
        <v>0</v>
      </c>
      <c r="H97" s="7"/>
      <c r="I97" s="78">
        <f t="shared" si="10"/>
        <v>0</v>
      </c>
      <c r="J97" s="50"/>
      <c r="K97" s="50"/>
      <c r="L97" s="102"/>
    </row>
    <row r="98" spans="1:21" ht="14.25" customHeight="1">
      <c r="A98" s="76">
        <v>20</v>
      </c>
      <c r="B98" s="57" t="s">
        <v>146</v>
      </c>
      <c r="C98" s="76" t="s">
        <v>57</v>
      </c>
      <c r="D98" s="76" t="s">
        <v>109</v>
      </c>
      <c r="E98" s="88">
        <v>3</v>
      </c>
      <c r="F98" s="77"/>
      <c r="G98" s="78">
        <f t="shared" si="11"/>
        <v>0</v>
      </c>
      <c r="H98" s="7"/>
      <c r="I98" s="78">
        <f t="shared" si="10"/>
        <v>0</v>
      </c>
      <c r="J98" s="50"/>
      <c r="K98" s="50"/>
      <c r="L98" s="102"/>
    </row>
    <row r="99" spans="1:21" ht="14.25" customHeight="1">
      <c r="A99" s="76">
        <v>21</v>
      </c>
      <c r="B99" s="57" t="s">
        <v>147</v>
      </c>
      <c r="C99" s="76" t="s">
        <v>57</v>
      </c>
      <c r="D99" s="76" t="s">
        <v>109</v>
      </c>
      <c r="E99" s="88">
        <v>12</v>
      </c>
      <c r="F99" s="77"/>
      <c r="G99" s="78">
        <f t="shared" si="11"/>
        <v>0</v>
      </c>
      <c r="H99" s="7"/>
      <c r="I99" s="78">
        <f t="shared" si="10"/>
        <v>0</v>
      </c>
      <c r="J99" s="50"/>
      <c r="K99" s="50"/>
      <c r="L99" s="102"/>
    </row>
    <row r="100" spans="1:21" ht="14.25" customHeight="1">
      <c r="A100" s="76">
        <v>22</v>
      </c>
      <c r="B100" s="57" t="s">
        <v>148</v>
      </c>
      <c r="C100" s="76" t="s">
        <v>57</v>
      </c>
      <c r="D100" s="76" t="s">
        <v>109</v>
      </c>
      <c r="E100" s="88">
        <v>6</v>
      </c>
      <c r="F100" s="77"/>
      <c r="G100" s="78">
        <f t="shared" ref="G100" si="12">E100*F100</f>
        <v>0</v>
      </c>
      <c r="H100" s="7"/>
      <c r="I100" s="78">
        <f t="shared" si="10"/>
        <v>0</v>
      </c>
      <c r="J100" s="50"/>
      <c r="K100" s="50"/>
      <c r="L100" s="102"/>
    </row>
    <row r="101" spans="1:21" ht="14.25" customHeight="1">
      <c r="A101" s="76">
        <v>23</v>
      </c>
      <c r="B101" s="57" t="s">
        <v>177</v>
      </c>
      <c r="C101" s="76" t="s">
        <v>57</v>
      </c>
      <c r="D101" s="76" t="s">
        <v>109</v>
      </c>
      <c r="E101" s="88">
        <v>5</v>
      </c>
      <c r="F101" s="77"/>
      <c r="G101" s="78">
        <f t="shared" si="11"/>
        <v>0</v>
      </c>
      <c r="H101" s="7"/>
      <c r="I101" s="78">
        <f t="shared" si="10"/>
        <v>0</v>
      </c>
      <c r="J101" s="50"/>
      <c r="K101" s="50"/>
      <c r="L101" s="102"/>
    </row>
    <row r="102" spans="1:21" ht="14.25" customHeight="1">
      <c r="A102" s="76">
        <v>24</v>
      </c>
      <c r="B102" s="57" t="s">
        <v>149</v>
      </c>
      <c r="C102" s="76" t="s">
        <v>57</v>
      </c>
      <c r="D102" s="76" t="s">
        <v>109</v>
      </c>
      <c r="E102" s="88">
        <v>6</v>
      </c>
      <c r="F102" s="77"/>
      <c r="G102" s="78">
        <f t="shared" si="11"/>
        <v>0</v>
      </c>
      <c r="H102" s="7"/>
      <c r="I102" s="78">
        <f t="shared" si="10"/>
        <v>0</v>
      </c>
      <c r="J102" s="50"/>
      <c r="K102" s="50"/>
      <c r="L102" s="102"/>
    </row>
    <row r="103" spans="1:21" ht="14.25" customHeight="1">
      <c r="A103" s="76">
        <v>25</v>
      </c>
      <c r="B103" s="57" t="s">
        <v>151</v>
      </c>
      <c r="C103" s="76" t="s">
        <v>57</v>
      </c>
      <c r="D103" s="76" t="s">
        <v>109</v>
      </c>
      <c r="E103" s="88">
        <v>2</v>
      </c>
      <c r="F103" s="77"/>
      <c r="G103" s="78">
        <f t="shared" si="11"/>
        <v>0</v>
      </c>
      <c r="H103" s="7"/>
      <c r="I103" s="78">
        <f t="shared" si="10"/>
        <v>0</v>
      </c>
      <c r="J103" s="50"/>
      <c r="K103" s="50"/>
      <c r="L103" s="102"/>
    </row>
    <row r="104" spans="1:21" ht="14.25" customHeight="1">
      <c r="A104" s="76">
        <v>26</v>
      </c>
      <c r="B104" s="57" t="s">
        <v>152</v>
      </c>
      <c r="C104" s="76" t="s">
        <v>57</v>
      </c>
      <c r="D104" s="76" t="s">
        <v>109</v>
      </c>
      <c r="E104" s="88">
        <v>2</v>
      </c>
      <c r="F104" s="77"/>
      <c r="G104" s="78">
        <f t="shared" si="11"/>
        <v>0</v>
      </c>
      <c r="H104" s="7"/>
      <c r="I104" s="78">
        <f t="shared" si="10"/>
        <v>0</v>
      </c>
      <c r="J104" s="50"/>
      <c r="K104" s="50"/>
      <c r="L104" s="102"/>
    </row>
    <row r="105" spans="1:21" ht="14.25" customHeight="1">
      <c r="A105" s="76">
        <v>27</v>
      </c>
      <c r="B105" s="57" t="s">
        <v>153</v>
      </c>
      <c r="C105" s="76" t="s">
        <v>57</v>
      </c>
      <c r="D105" s="76" t="s">
        <v>109</v>
      </c>
      <c r="E105" s="88">
        <v>2</v>
      </c>
      <c r="F105" s="77"/>
      <c r="G105" s="78">
        <f t="shared" si="11"/>
        <v>0</v>
      </c>
      <c r="H105" s="7"/>
      <c r="I105" s="78">
        <f t="shared" si="10"/>
        <v>0</v>
      </c>
      <c r="J105" s="50"/>
      <c r="K105" s="50"/>
      <c r="L105" s="102"/>
    </row>
    <row r="106" spans="1:21" ht="14.25" customHeight="1">
      <c r="A106" s="76">
        <v>28</v>
      </c>
      <c r="B106" s="57" t="s">
        <v>159</v>
      </c>
      <c r="C106" s="76" t="s">
        <v>57</v>
      </c>
      <c r="D106" s="76" t="s">
        <v>109</v>
      </c>
      <c r="E106" s="88">
        <v>4</v>
      </c>
      <c r="F106" s="77"/>
      <c r="G106" s="78">
        <f t="shared" si="11"/>
        <v>0</v>
      </c>
      <c r="H106" s="7"/>
      <c r="I106" s="78">
        <f t="shared" si="10"/>
        <v>0</v>
      </c>
      <c r="J106" s="50"/>
      <c r="K106" s="50"/>
      <c r="L106" s="102"/>
    </row>
    <row r="107" spans="1:21" ht="14.25" customHeight="1">
      <c r="A107" s="76">
        <v>29</v>
      </c>
      <c r="B107" s="57" t="s">
        <v>164</v>
      </c>
      <c r="C107" s="76" t="s">
        <v>57</v>
      </c>
      <c r="D107" s="76" t="s">
        <v>109</v>
      </c>
      <c r="E107" s="88">
        <v>4</v>
      </c>
      <c r="F107" s="77"/>
      <c r="G107" s="78">
        <f t="shared" si="11"/>
        <v>0</v>
      </c>
      <c r="H107" s="7"/>
      <c r="I107" s="78">
        <f t="shared" si="10"/>
        <v>0</v>
      </c>
      <c r="J107" s="50"/>
      <c r="K107" s="50"/>
      <c r="L107" s="104"/>
    </row>
    <row r="108" spans="1:21" ht="14.25" customHeight="1">
      <c r="A108" s="76">
        <v>30</v>
      </c>
      <c r="B108" s="57" t="s">
        <v>165</v>
      </c>
      <c r="C108" s="76" t="s">
        <v>57</v>
      </c>
      <c r="D108" s="76" t="s">
        <v>109</v>
      </c>
      <c r="E108" s="88">
        <v>1</v>
      </c>
      <c r="F108" s="77"/>
      <c r="G108" s="78">
        <f t="shared" si="11"/>
        <v>0</v>
      </c>
      <c r="H108" s="7"/>
      <c r="I108" s="78">
        <f t="shared" si="10"/>
        <v>0</v>
      </c>
      <c r="J108" s="50"/>
      <c r="K108" s="50"/>
      <c r="L108" s="104"/>
    </row>
    <row r="109" spans="1:21" ht="14.25" customHeight="1">
      <c r="A109" s="76">
        <v>31</v>
      </c>
      <c r="B109" s="57" t="s">
        <v>167</v>
      </c>
      <c r="C109" s="76" t="s">
        <v>57</v>
      </c>
      <c r="D109" s="76" t="s">
        <v>109</v>
      </c>
      <c r="E109" s="88">
        <v>4</v>
      </c>
      <c r="F109" s="77"/>
      <c r="G109" s="78">
        <f t="shared" si="11"/>
        <v>0</v>
      </c>
      <c r="H109" s="7"/>
      <c r="I109" s="78">
        <f t="shared" si="10"/>
        <v>0</v>
      </c>
      <c r="J109" s="50"/>
      <c r="K109" s="50"/>
      <c r="L109" s="104"/>
    </row>
    <row r="110" spans="1:21" ht="14.25" customHeight="1">
      <c r="A110" s="76">
        <v>32</v>
      </c>
      <c r="B110" s="57" t="s">
        <v>166</v>
      </c>
      <c r="C110" s="76" t="s">
        <v>57</v>
      </c>
      <c r="D110" s="76" t="s">
        <v>109</v>
      </c>
      <c r="E110" s="88">
        <v>1</v>
      </c>
      <c r="F110" s="77"/>
      <c r="G110" s="78">
        <f t="shared" si="11"/>
        <v>0</v>
      </c>
      <c r="H110" s="7"/>
      <c r="I110" s="78">
        <f t="shared" si="10"/>
        <v>0</v>
      </c>
      <c r="J110" s="50"/>
      <c r="K110" s="50"/>
      <c r="L110" s="104"/>
    </row>
    <row r="111" spans="1:21" ht="17.25" customHeight="1">
      <c r="A111" s="114" t="s">
        <v>190</v>
      </c>
      <c r="B111" s="114"/>
      <c r="C111" s="114"/>
      <c r="D111" s="114"/>
      <c r="E111" s="114"/>
      <c r="F111" s="114"/>
      <c r="G111" s="79">
        <f>SUM(G79:G110)</f>
        <v>0</v>
      </c>
      <c r="H111" s="14"/>
      <c r="I111" s="79">
        <f t="shared" ref="I111" si="13">SUM(I79:I110)</f>
        <v>0</v>
      </c>
      <c r="J111" s="50"/>
      <c r="K111" s="50"/>
      <c r="L111" s="102"/>
    </row>
    <row r="112" spans="1:21" s="40" customFormat="1" ht="19.5" customHeight="1">
      <c r="A112" s="120" t="s">
        <v>186</v>
      </c>
      <c r="B112" s="120"/>
      <c r="C112" s="120"/>
      <c r="D112" s="120"/>
      <c r="E112" s="120"/>
      <c r="F112" s="120"/>
      <c r="G112" s="120"/>
      <c r="H112" s="120"/>
      <c r="I112" s="120"/>
      <c r="J112" s="120"/>
      <c r="K112" s="120"/>
      <c r="L112" s="99"/>
      <c r="M112" s="39"/>
      <c r="N112" s="39"/>
      <c r="O112" s="39"/>
      <c r="P112" s="39"/>
      <c r="Q112" s="39"/>
      <c r="R112" s="39"/>
      <c r="S112" s="39"/>
      <c r="T112" s="39"/>
      <c r="U112" s="39"/>
    </row>
    <row r="113" spans="1:22" s="27" customFormat="1" ht="90">
      <c r="A113" s="109">
        <v>1</v>
      </c>
      <c r="B113" s="57" t="s">
        <v>240</v>
      </c>
      <c r="C113" s="53" t="s">
        <v>110</v>
      </c>
      <c r="D113" s="57" t="s">
        <v>248</v>
      </c>
      <c r="E113" s="90">
        <v>1</v>
      </c>
      <c r="F113" s="80"/>
      <c r="G113" s="29">
        <f t="shared" ref="G113" si="14">E113*F113</f>
        <v>0</v>
      </c>
      <c r="H113" s="30"/>
      <c r="I113" s="29">
        <f t="shared" ref="I113" si="15">ROUND(G113+(G113*H113/100),2)</f>
        <v>0</v>
      </c>
      <c r="J113" s="29"/>
      <c r="K113" s="29"/>
      <c r="L113" s="105"/>
      <c r="M113" s="28"/>
      <c r="N113" s="28"/>
      <c r="O113" s="28"/>
      <c r="P113" s="28"/>
      <c r="Q113" s="28"/>
      <c r="R113" s="28"/>
      <c r="S113" s="28"/>
      <c r="T113" s="28"/>
      <c r="U113" s="28"/>
      <c r="V113" s="28"/>
    </row>
    <row r="114" spans="1:22" s="37" customFormat="1" ht="35.25" customHeight="1">
      <c r="A114" s="110" t="s">
        <v>187</v>
      </c>
      <c r="B114" s="110"/>
      <c r="C114" s="110"/>
      <c r="D114" s="110"/>
      <c r="E114" s="110"/>
      <c r="F114" s="110"/>
      <c r="G114" s="110"/>
      <c r="H114" s="110"/>
      <c r="I114" s="110"/>
      <c r="J114" s="110"/>
      <c r="K114" s="110"/>
      <c r="L114" s="102"/>
    </row>
    <row r="115" spans="1:22" ht="15" customHeight="1">
      <c r="A115" s="44">
        <v>1</v>
      </c>
      <c r="B115" s="54" t="s">
        <v>4</v>
      </c>
      <c r="C115" s="44" t="s">
        <v>57</v>
      </c>
      <c r="D115" s="44" t="s">
        <v>124</v>
      </c>
      <c r="E115" s="87">
        <v>6</v>
      </c>
      <c r="F115" s="47"/>
      <c r="G115" s="48">
        <f>E115*F115</f>
        <v>0</v>
      </c>
      <c r="H115" s="1"/>
      <c r="I115" s="49">
        <f t="shared" ref="I115:I161" si="16">ROUND(G115+(G115*H115/100),2)</f>
        <v>0</v>
      </c>
      <c r="J115" s="50"/>
      <c r="K115" s="50"/>
      <c r="L115" s="102"/>
    </row>
    <row r="116" spans="1:22" ht="15" customHeight="1">
      <c r="A116" s="44">
        <v>2</v>
      </c>
      <c r="B116" s="54" t="s">
        <v>5</v>
      </c>
      <c r="C116" s="44" t="s">
        <v>57</v>
      </c>
      <c r="D116" s="44" t="s">
        <v>124</v>
      </c>
      <c r="E116" s="87">
        <v>13</v>
      </c>
      <c r="F116" s="47"/>
      <c r="G116" s="48">
        <f>E116*F116</f>
        <v>0</v>
      </c>
      <c r="H116" s="1"/>
      <c r="I116" s="49">
        <f t="shared" si="16"/>
        <v>0</v>
      </c>
      <c r="J116" s="50"/>
      <c r="K116" s="50"/>
      <c r="L116" s="102"/>
    </row>
    <row r="117" spans="1:22" ht="15" customHeight="1">
      <c r="A117" s="44">
        <v>3</v>
      </c>
      <c r="B117" s="54" t="s">
        <v>6</v>
      </c>
      <c r="C117" s="44" t="s">
        <v>57</v>
      </c>
      <c r="D117" s="44" t="s">
        <v>124</v>
      </c>
      <c r="E117" s="87">
        <v>5</v>
      </c>
      <c r="F117" s="47"/>
      <c r="G117" s="48">
        <f t="shared" ref="G117:G125" si="17">E117*F117</f>
        <v>0</v>
      </c>
      <c r="H117" s="1"/>
      <c r="I117" s="49">
        <f t="shared" si="16"/>
        <v>0</v>
      </c>
      <c r="J117" s="50"/>
      <c r="K117" s="50"/>
      <c r="L117" s="102"/>
    </row>
    <row r="118" spans="1:22" ht="15" customHeight="1">
      <c r="A118" s="44">
        <v>4</v>
      </c>
      <c r="B118" s="54" t="s">
        <v>7</v>
      </c>
      <c r="C118" s="44" t="s">
        <v>57</v>
      </c>
      <c r="D118" s="44" t="s">
        <v>124</v>
      </c>
      <c r="E118" s="87">
        <v>10</v>
      </c>
      <c r="F118" s="47"/>
      <c r="G118" s="48">
        <f t="shared" si="17"/>
        <v>0</v>
      </c>
      <c r="H118" s="1"/>
      <c r="I118" s="49">
        <f t="shared" si="16"/>
        <v>0</v>
      </c>
      <c r="J118" s="50"/>
      <c r="K118" s="50"/>
      <c r="L118" s="102"/>
    </row>
    <row r="119" spans="1:22" ht="15" customHeight="1">
      <c r="A119" s="44">
        <v>5</v>
      </c>
      <c r="B119" s="54" t="s">
        <v>8</v>
      </c>
      <c r="C119" s="44" t="s">
        <v>57</v>
      </c>
      <c r="D119" s="44" t="s">
        <v>124</v>
      </c>
      <c r="E119" s="87">
        <v>2</v>
      </c>
      <c r="F119" s="47"/>
      <c r="G119" s="48">
        <f t="shared" si="17"/>
        <v>0</v>
      </c>
      <c r="H119" s="1"/>
      <c r="I119" s="49">
        <f t="shared" si="16"/>
        <v>0</v>
      </c>
      <c r="J119" s="50"/>
      <c r="K119" s="50"/>
      <c r="L119" s="102"/>
    </row>
    <row r="120" spans="1:22" ht="15" customHeight="1">
      <c r="A120" s="44">
        <v>6</v>
      </c>
      <c r="B120" s="54" t="s">
        <v>66</v>
      </c>
      <c r="C120" s="44" t="s">
        <v>57</v>
      </c>
      <c r="D120" s="44" t="s">
        <v>124</v>
      </c>
      <c r="E120" s="87">
        <v>3</v>
      </c>
      <c r="F120" s="47"/>
      <c r="G120" s="48">
        <f t="shared" si="17"/>
        <v>0</v>
      </c>
      <c r="H120" s="1"/>
      <c r="I120" s="49">
        <f t="shared" si="16"/>
        <v>0</v>
      </c>
      <c r="J120" s="50"/>
      <c r="K120" s="50"/>
      <c r="L120" s="102"/>
    </row>
    <row r="121" spans="1:22" ht="15" customHeight="1">
      <c r="A121" s="44">
        <v>7</v>
      </c>
      <c r="B121" s="54" t="s">
        <v>9</v>
      </c>
      <c r="C121" s="44" t="s">
        <v>57</v>
      </c>
      <c r="D121" s="44" t="s">
        <v>124</v>
      </c>
      <c r="E121" s="87">
        <v>8</v>
      </c>
      <c r="F121" s="47"/>
      <c r="G121" s="48">
        <f t="shared" si="17"/>
        <v>0</v>
      </c>
      <c r="H121" s="1"/>
      <c r="I121" s="49">
        <f t="shared" si="16"/>
        <v>0</v>
      </c>
      <c r="J121" s="50"/>
      <c r="K121" s="50"/>
      <c r="L121" s="102"/>
    </row>
    <row r="122" spans="1:22" ht="15" customHeight="1">
      <c r="A122" s="44">
        <v>8</v>
      </c>
      <c r="B122" s="54" t="s">
        <v>30</v>
      </c>
      <c r="C122" s="44" t="s">
        <v>57</v>
      </c>
      <c r="D122" s="44" t="s">
        <v>124</v>
      </c>
      <c r="E122" s="87">
        <v>12</v>
      </c>
      <c r="F122" s="47"/>
      <c r="G122" s="48">
        <f t="shared" si="17"/>
        <v>0</v>
      </c>
      <c r="H122" s="1"/>
      <c r="I122" s="49">
        <f t="shared" si="16"/>
        <v>0</v>
      </c>
      <c r="J122" s="50"/>
      <c r="K122" s="50"/>
      <c r="L122" s="102"/>
    </row>
    <row r="123" spans="1:22" ht="15" customHeight="1">
      <c r="A123" s="44">
        <v>9</v>
      </c>
      <c r="B123" s="54" t="s">
        <v>65</v>
      </c>
      <c r="C123" s="44" t="s">
        <v>57</v>
      </c>
      <c r="D123" s="44" t="s">
        <v>124</v>
      </c>
      <c r="E123" s="87">
        <v>7</v>
      </c>
      <c r="F123" s="47"/>
      <c r="G123" s="48">
        <f t="shared" si="17"/>
        <v>0</v>
      </c>
      <c r="H123" s="1"/>
      <c r="I123" s="49">
        <f t="shared" si="16"/>
        <v>0</v>
      </c>
      <c r="J123" s="50"/>
      <c r="K123" s="50"/>
      <c r="L123" s="102"/>
    </row>
    <row r="124" spans="1:22" ht="15" customHeight="1">
      <c r="A124" s="44">
        <v>10</v>
      </c>
      <c r="B124" s="54" t="s">
        <v>10</v>
      </c>
      <c r="C124" s="44" t="s">
        <v>57</v>
      </c>
      <c r="D124" s="44" t="s">
        <v>124</v>
      </c>
      <c r="E124" s="87">
        <v>9</v>
      </c>
      <c r="F124" s="47"/>
      <c r="G124" s="48">
        <f t="shared" si="17"/>
        <v>0</v>
      </c>
      <c r="H124" s="1"/>
      <c r="I124" s="49">
        <f t="shared" si="16"/>
        <v>0</v>
      </c>
      <c r="J124" s="50"/>
      <c r="K124" s="50"/>
      <c r="L124" s="102"/>
    </row>
    <row r="125" spans="1:22" ht="15" customHeight="1">
      <c r="A125" s="44">
        <v>11</v>
      </c>
      <c r="B125" s="54" t="s">
        <v>64</v>
      </c>
      <c r="C125" s="44" t="s">
        <v>57</v>
      </c>
      <c r="D125" s="44" t="s">
        <v>124</v>
      </c>
      <c r="E125" s="87">
        <v>5</v>
      </c>
      <c r="F125" s="47"/>
      <c r="G125" s="48">
        <f t="shared" si="17"/>
        <v>0</v>
      </c>
      <c r="H125" s="1"/>
      <c r="I125" s="49">
        <f t="shared" si="16"/>
        <v>0</v>
      </c>
      <c r="J125" s="50"/>
      <c r="K125" s="50"/>
      <c r="L125" s="102"/>
    </row>
    <row r="126" spans="1:22" ht="15" customHeight="1">
      <c r="A126" s="44">
        <v>12</v>
      </c>
      <c r="B126" s="54" t="s">
        <v>63</v>
      </c>
      <c r="C126" s="44" t="s">
        <v>57</v>
      </c>
      <c r="D126" s="44" t="s">
        <v>124</v>
      </c>
      <c r="E126" s="87">
        <v>1</v>
      </c>
      <c r="F126" s="47"/>
      <c r="G126" s="48">
        <f>E126*F126</f>
        <v>0</v>
      </c>
      <c r="H126" s="1"/>
      <c r="I126" s="49">
        <f t="shared" si="16"/>
        <v>0</v>
      </c>
      <c r="J126" s="50"/>
      <c r="K126" s="50"/>
      <c r="L126" s="102"/>
    </row>
    <row r="127" spans="1:22" ht="15" customHeight="1">
      <c r="A127" s="44">
        <v>14</v>
      </c>
      <c r="B127" s="54" t="s">
        <v>11</v>
      </c>
      <c r="C127" s="44" t="s">
        <v>57</v>
      </c>
      <c r="D127" s="44" t="s">
        <v>124</v>
      </c>
      <c r="E127" s="87">
        <v>9</v>
      </c>
      <c r="F127" s="47"/>
      <c r="G127" s="48">
        <f t="shared" ref="G127:G154" si="18">E127*F127</f>
        <v>0</v>
      </c>
      <c r="H127" s="1"/>
      <c r="I127" s="49">
        <f t="shared" si="16"/>
        <v>0</v>
      </c>
      <c r="J127" s="50"/>
      <c r="K127" s="50"/>
      <c r="L127" s="102"/>
    </row>
    <row r="128" spans="1:22" ht="15" customHeight="1">
      <c r="A128" s="44">
        <v>15</v>
      </c>
      <c r="B128" s="54" t="s">
        <v>12</v>
      </c>
      <c r="C128" s="44" t="s">
        <v>57</v>
      </c>
      <c r="D128" s="44" t="s">
        <v>124</v>
      </c>
      <c r="E128" s="87">
        <v>2</v>
      </c>
      <c r="F128" s="47"/>
      <c r="G128" s="48">
        <f t="shared" si="18"/>
        <v>0</v>
      </c>
      <c r="H128" s="1"/>
      <c r="I128" s="49">
        <f t="shared" si="16"/>
        <v>0</v>
      </c>
      <c r="J128" s="50"/>
      <c r="K128" s="50"/>
      <c r="L128" s="102"/>
    </row>
    <row r="129" spans="1:12" ht="15" customHeight="1">
      <c r="A129" s="44">
        <v>16</v>
      </c>
      <c r="B129" s="54" t="s">
        <v>13</v>
      </c>
      <c r="C129" s="44" t="s">
        <v>57</v>
      </c>
      <c r="D129" s="44" t="s">
        <v>124</v>
      </c>
      <c r="E129" s="87">
        <v>7</v>
      </c>
      <c r="F129" s="47"/>
      <c r="G129" s="48">
        <f t="shared" si="18"/>
        <v>0</v>
      </c>
      <c r="H129" s="1"/>
      <c r="I129" s="49">
        <f t="shared" si="16"/>
        <v>0</v>
      </c>
      <c r="J129" s="50"/>
      <c r="K129" s="50"/>
      <c r="L129" s="102"/>
    </row>
    <row r="130" spans="1:12" ht="15" customHeight="1">
      <c r="A130" s="44">
        <v>17</v>
      </c>
      <c r="B130" s="54" t="s">
        <v>14</v>
      </c>
      <c r="C130" s="44" t="s">
        <v>57</v>
      </c>
      <c r="D130" s="44" t="s">
        <v>124</v>
      </c>
      <c r="E130" s="87">
        <v>8</v>
      </c>
      <c r="F130" s="47"/>
      <c r="G130" s="48">
        <f t="shared" si="18"/>
        <v>0</v>
      </c>
      <c r="H130" s="1"/>
      <c r="I130" s="49">
        <f t="shared" si="16"/>
        <v>0</v>
      </c>
      <c r="J130" s="50"/>
      <c r="K130" s="50"/>
      <c r="L130" s="102"/>
    </row>
    <row r="131" spans="1:12" ht="15" customHeight="1">
      <c r="A131" s="44">
        <v>18</v>
      </c>
      <c r="B131" s="54" t="s">
        <v>62</v>
      </c>
      <c r="C131" s="44" t="s">
        <v>57</v>
      </c>
      <c r="D131" s="44" t="s">
        <v>124</v>
      </c>
      <c r="E131" s="87">
        <v>40</v>
      </c>
      <c r="F131" s="47"/>
      <c r="G131" s="48">
        <f t="shared" si="18"/>
        <v>0</v>
      </c>
      <c r="H131" s="1"/>
      <c r="I131" s="49">
        <f t="shared" si="16"/>
        <v>0</v>
      </c>
      <c r="J131" s="50"/>
      <c r="K131" s="50"/>
      <c r="L131" s="102"/>
    </row>
    <row r="132" spans="1:12" ht="15" customHeight="1">
      <c r="A132" s="44">
        <v>19</v>
      </c>
      <c r="B132" s="54" t="s">
        <v>15</v>
      </c>
      <c r="C132" s="44" t="s">
        <v>57</v>
      </c>
      <c r="D132" s="44" t="s">
        <v>124</v>
      </c>
      <c r="E132" s="87">
        <v>8</v>
      </c>
      <c r="F132" s="47"/>
      <c r="G132" s="48">
        <f t="shared" si="18"/>
        <v>0</v>
      </c>
      <c r="H132" s="1"/>
      <c r="I132" s="49">
        <f t="shared" si="16"/>
        <v>0</v>
      </c>
      <c r="J132" s="50"/>
      <c r="K132" s="50"/>
      <c r="L132" s="102"/>
    </row>
    <row r="133" spans="1:12" ht="15" customHeight="1">
      <c r="A133" s="44">
        <v>20</v>
      </c>
      <c r="B133" s="54" t="s">
        <v>16</v>
      </c>
      <c r="C133" s="44" t="s">
        <v>57</v>
      </c>
      <c r="D133" s="44" t="s">
        <v>124</v>
      </c>
      <c r="E133" s="87">
        <v>8</v>
      </c>
      <c r="F133" s="47"/>
      <c r="G133" s="48">
        <f t="shared" si="18"/>
        <v>0</v>
      </c>
      <c r="H133" s="1"/>
      <c r="I133" s="49">
        <f t="shared" si="16"/>
        <v>0</v>
      </c>
      <c r="J133" s="50"/>
      <c r="K133" s="50"/>
      <c r="L133" s="102"/>
    </row>
    <row r="134" spans="1:12" ht="15" customHeight="1">
      <c r="A134" s="44">
        <v>21</v>
      </c>
      <c r="B134" s="54" t="s">
        <v>61</v>
      </c>
      <c r="C134" s="44" t="s">
        <v>57</v>
      </c>
      <c r="D134" s="44" t="s">
        <v>124</v>
      </c>
      <c r="E134" s="87">
        <v>6</v>
      </c>
      <c r="F134" s="47"/>
      <c r="G134" s="48">
        <f t="shared" si="18"/>
        <v>0</v>
      </c>
      <c r="H134" s="1"/>
      <c r="I134" s="49">
        <f t="shared" si="16"/>
        <v>0</v>
      </c>
      <c r="J134" s="50"/>
      <c r="K134" s="50"/>
      <c r="L134" s="102"/>
    </row>
    <row r="135" spans="1:12" ht="15" customHeight="1">
      <c r="A135" s="44">
        <v>22</v>
      </c>
      <c r="B135" s="54" t="s">
        <v>31</v>
      </c>
      <c r="C135" s="44" t="s">
        <v>57</v>
      </c>
      <c r="D135" s="44" t="s">
        <v>124</v>
      </c>
      <c r="E135" s="87">
        <v>7</v>
      </c>
      <c r="F135" s="47"/>
      <c r="G135" s="48">
        <f t="shared" si="18"/>
        <v>0</v>
      </c>
      <c r="H135" s="1"/>
      <c r="I135" s="49">
        <f t="shared" si="16"/>
        <v>0</v>
      </c>
      <c r="J135" s="50"/>
      <c r="K135" s="50"/>
      <c r="L135" s="102"/>
    </row>
    <row r="136" spans="1:12" ht="15" customHeight="1">
      <c r="A136" s="44">
        <v>23</v>
      </c>
      <c r="B136" s="54" t="s">
        <v>17</v>
      </c>
      <c r="C136" s="44" t="s">
        <v>57</v>
      </c>
      <c r="D136" s="44" t="s">
        <v>124</v>
      </c>
      <c r="E136" s="87">
        <v>8</v>
      </c>
      <c r="F136" s="47"/>
      <c r="G136" s="48">
        <f t="shared" si="18"/>
        <v>0</v>
      </c>
      <c r="H136" s="1"/>
      <c r="I136" s="49">
        <f t="shared" si="16"/>
        <v>0</v>
      </c>
      <c r="J136" s="50"/>
      <c r="K136" s="50"/>
      <c r="L136" s="102"/>
    </row>
    <row r="137" spans="1:12" ht="15" customHeight="1">
      <c r="A137" s="44">
        <v>24</v>
      </c>
      <c r="B137" s="54" t="s">
        <v>18</v>
      </c>
      <c r="C137" s="44" t="s">
        <v>57</v>
      </c>
      <c r="D137" s="44" t="s">
        <v>124</v>
      </c>
      <c r="E137" s="87">
        <v>1</v>
      </c>
      <c r="F137" s="47"/>
      <c r="G137" s="48">
        <f t="shared" si="18"/>
        <v>0</v>
      </c>
      <c r="H137" s="1"/>
      <c r="I137" s="49">
        <f t="shared" si="16"/>
        <v>0</v>
      </c>
      <c r="J137" s="50"/>
      <c r="K137" s="50"/>
      <c r="L137" s="102"/>
    </row>
    <row r="138" spans="1:12" ht="15" customHeight="1">
      <c r="A138" s="44">
        <v>25</v>
      </c>
      <c r="B138" s="54" t="s">
        <v>46</v>
      </c>
      <c r="C138" s="44" t="s">
        <v>57</v>
      </c>
      <c r="D138" s="44" t="s">
        <v>124</v>
      </c>
      <c r="E138" s="87">
        <v>2</v>
      </c>
      <c r="F138" s="47"/>
      <c r="G138" s="48">
        <f t="shared" si="18"/>
        <v>0</v>
      </c>
      <c r="H138" s="1"/>
      <c r="I138" s="49">
        <f t="shared" si="16"/>
        <v>0</v>
      </c>
      <c r="J138" s="50"/>
      <c r="K138" s="50"/>
      <c r="L138" s="102"/>
    </row>
    <row r="139" spans="1:12" ht="15" customHeight="1">
      <c r="A139" s="44">
        <v>26</v>
      </c>
      <c r="B139" s="54" t="s">
        <v>19</v>
      </c>
      <c r="C139" s="44" t="s">
        <v>57</v>
      </c>
      <c r="D139" s="44" t="s">
        <v>124</v>
      </c>
      <c r="E139" s="87">
        <v>3</v>
      </c>
      <c r="F139" s="47"/>
      <c r="G139" s="48">
        <f t="shared" si="18"/>
        <v>0</v>
      </c>
      <c r="H139" s="1"/>
      <c r="I139" s="49">
        <f t="shared" si="16"/>
        <v>0</v>
      </c>
      <c r="J139" s="50"/>
      <c r="K139" s="50"/>
      <c r="L139" s="102"/>
    </row>
    <row r="140" spans="1:12" ht="15" customHeight="1">
      <c r="A140" s="44">
        <v>27</v>
      </c>
      <c r="B140" s="54" t="s">
        <v>20</v>
      </c>
      <c r="C140" s="44" t="s">
        <v>57</v>
      </c>
      <c r="D140" s="44" t="s">
        <v>124</v>
      </c>
      <c r="E140" s="87">
        <v>8</v>
      </c>
      <c r="F140" s="47"/>
      <c r="G140" s="48">
        <f t="shared" si="18"/>
        <v>0</v>
      </c>
      <c r="H140" s="1"/>
      <c r="I140" s="49">
        <f t="shared" si="16"/>
        <v>0</v>
      </c>
      <c r="J140" s="50"/>
      <c r="K140" s="50"/>
      <c r="L140" s="102"/>
    </row>
    <row r="141" spans="1:12" ht="15" customHeight="1">
      <c r="A141" s="44">
        <v>28</v>
      </c>
      <c r="B141" s="54" t="s">
        <v>21</v>
      </c>
      <c r="C141" s="44" t="s">
        <v>57</v>
      </c>
      <c r="D141" s="44" t="s">
        <v>124</v>
      </c>
      <c r="E141" s="87">
        <v>2</v>
      </c>
      <c r="F141" s="47"/>
      <c r="G141" s="48">
        <f t="shared" si="18"/>
        <v>0</v>
      </c>
      <c r="H141" s="1"/>
      <c r="I141" s="49">
        <f t="shared" si="16"/>
        <v>0</v>
      </c>
      <c r="J141" s="50"/>
      <c r="K141" s="50"/>
      <c r="L141" s="102"/>
    </row>
    <row r="142" spans="1:12" ht="15" customHeight="1">
      <c r="A142" s="44">
        <v>29</v>
      </c>
      <c r="B142" s="54" t="s">
        <v>47</v>
      </c>
      <c r="C142" s="44" t="s">
        <v>57</v>
      </c>
      <c r="D142" s="44" t="s">
        <v>124</v>
      </c>
      <c r="E142" s="87">
        <v>6</v>
      </c>
      <c r="F142" s="47"/>
      <c r="G142" s="48">
        <f t="shared" si="18"/>
        <v>0</v>
      </c>
      <c r="H142" s="1"/>
      <c r="I142" s="49">
        <f t="shared" si="16"/>
        <v>0</v>
      </c>
      <c r="J142" s="50"/>
      <c r="K142" s="50"/>
      <c r="L142" s="102"/>
    </row>
    <row r="143" spans="1:12" ht="15" customHeight="1">
      <c r="A143" s="44">
        <v>30</v>
      </c>
      <c r="B143" s="54" t="s">
        <v>22</v>
      </c>
      <c r="C143" s="44" t="s">
        <v>57</v>
      </c>
      <c r="D143" s="44" t="s">
        <v>124</v>
      </c>
      <c r="E143" s="87">
        <v>3</v>
      </c>
      <c r="F143" s="47"/>
      <c r="G143" s="48">
        <f t="shared" si="18"/>
        <v>0</v>
      </c>
      <c r="H143" s="1"/>
      <c r="I143" s="49">
        <f t="shared" si="16"/>
        <v>0</v>
      </c>
      <c r="J143" s="50"/>
      <c r="K143" s="50"/>
      <c r="L143" s="102"/>
    </row>
    <row r="144" spans="1:12" ht="15" customHeight="1">
      <c r="A144" s="44">
        <v>31</v>
      </c>
      <c r="B144" s="54" t="s">
        <v>23</v>
      </c>
      <c r="C144" s="44" t="s">
        <v>57</v>
      </c>
      <c r="D144" s="44" t="s">
        <v>124</v>
      </c>
      <c r="E144" s="87">
        <v>2</v>
      </c>
      <c r="F144" s="47"/>
      <c r="G144" s="48">
        <f t="shared" si="18"/>
        <v>0</v>
      </c>
      <c r="H144" s="1"/>
      <c r="I144" s="49">
        <f t="shared" si="16"/>
        <v>0</v>
      </c>
      <c r="J144" s="50"/>
      <c r="K144" s="50"/>
      <c r="L144" s="102"/>
    </row>
    <row r="145" spans="1:12" ht="15" customHeight="1">
      <c r="A145" s="44">
        <v>32</v>
      </c>
      <c r="B145" s="54" t="s">
        <v>48</v>
      </c>
      <c r="C145" s="44" t="s">
        <v>57</v>
      </c>
      <c r="D145" s="44" t="s">
        <v>124</v>
      </c>
      <c r="E145" s="87">
        <v>1</v>
      </c>
      <c r="F145" s="47"/>
      <c r="G145" s="48">
        <f t="shared" si="18"/>
        <v>0</v>
      </c>
      <c r="H145" s="1"/>
      <c r="I145" s="49">
        <f t="shared" si="16"/>
        <v>0</v>
      </c>
      <c r="J145" s="50"/>
      <c r="K145" s="50"/>
      <c r="L145" s="102"/>
    </row>
    <row r="146" spans="1:12" ht="15" customHeight="1">
      <c r="A146" s="44">
        <v>33</v>
      </c>
      <c r="B146" s="54" t="s">
        <v>49</v>
      </c>
      <c r="C146" s="44" t="s">
        <v>57</v>
      </c>
      <c r="D146" s="44" t="s">
        <v>124</v>
      </c>
      <c r="E146" s="87">
        <v>5</v>
      </c>
      <c r="F146" s="47"/>
      <c r="G146" s="48">
        <f t="shared" si="18"/>
        <v>0</v>
      </c>
      <c r="H146" s="1"/>
      <c r="I146" s="49">
        <f t="shared" si="16"/>
        <v>0</v>
      </c>
      <c r="J146" s="50"/>
      <c r="K146" s="50"/>
      <c r="L146" s="102"/>
    </row>
    <row r="147" spans="1:12" ht="15" customHeight="1">
      <c r="A147" s="44">
        <v>34</v>
      </c>
      <c r="B147" s="54" t="s">
        <v>24</v>
      </c>
      <c r="C147" s="44" t="s">
        <v>57</v>
      </c>
      <c r="D147" s="44" t="s">
        <v>124</v>
      </c>
      <c r="E147" s="87">
        <v>1</v>
      </c>
      <c r="F147" s="47"/>
      <c r="G147" s="48">
        <f t="shared" si="18"/>
        <v>0</v>
      </c>
      <c r="H147" s="1"/>
      <c r="I147" s="49">
        <f t="shared" si="16"/>
        <v>0</v>
      </c>
      <c r="J147" s="50"/>
      <c r="K147" s="50"/>
      <c r="L147" s="102"/>
    </row>
    <row r="148" spans="1:12" ht="15" customHeight="1">
      <c r="A148" s="44">
        <v>35</v>
      </c>
      <c r="B148" s="54" t="s">
        <v>25</v>
      </c>
      <c r="C148" s="44" t="s">
        <v>57</v>
      </c>
      <c r="D148" s="44" t="s">
        <v>124</v>
      </c>
      <c r="E148" s="87">
        <v>1</v>
      </c>
      <c r="F148" s="47"/>
      <c r="G148" s="48">
        <f t="shared" si="18"/>
        <v>0</v>
      </c>
      <c r="H148" s="1"/>
      <c r="I148" s="49">
        <f t="shared" si="16"/>
        <v>0</v>
      </c>
      <c r="J148" s="50"/>
      <c r="K148" s="50"/>
      <c r="L148" s="102"/>
    </row>
    <row r="149" spans="1:12" ht="15" customHeight="1">
      <c r="A149" s="44">
        <v>36</v>
      </c>
      <c r="B149" s="54" t="s">
        <v>26</v>
      </c>
      <c r="C149" s="44" t="s">
        <v>57</v>
      </c>
      <c r="D149" s="44" t="s">
        <v>124</v>
      </c>
      <c r="E149" s="87">
        <v>6</v>
      </c>
      <c r="F149" s="47"/>
      <c r="G149" s="48">
        <f t="shared" si="18"/>
        <v>0</v>
      </c>
      <c r="H149" s="1"/>
      <c r="I149" s="49">
        <f t="shared" si="16"/>
        <v>0</v>
      </c>
      <c r="J149" s="50"/>
      <c r="K149" s="50"/>
      <c r="L149" s="102"/>
    </row>
    <row r="150" spans="1:12" ht="15" customHeight="1">
      <c r="A150" s="44">
        <v>37</v>
      </c>
      <c r="B150" s="54" t="s">
        <v>27</v>
      </c>
      <c r="C150" s="44" t="s">
        <v>57</v>
      </c>
      <c r="D150" s="44" t="s">
        <v>124</v>
      </c>
      <c r="E150" s="87">
        <v>3</v>
      </c>
      <c r="F150" s="47"/>
      <c r="G150" s="48">
        <f t="shared" si="18"/>
        <v>0</v>
      </c>
      <c r="H150" s="1"/>
      <c r="I150" s="49">
        <f t="shared" si="16"/>
        <v>0</v>
      </c>
      <c r="J150" s="50"/>
      <c r="K150" s="50"/>
      <c r="L150" s="102"/>
    </row>
    <row r="151" spans="1:12" ht="15" customHeight="1">
      <c r="A151" s="44">
        <v>38</v>
      </c>
      <c r="B151" s="54" t="s">
        <v>28</v>
      </c>
      <c r="C151" s="44" t="s">
        <v>57</v>
      </c>
      <c r="D151" s="44" t="s">
        <v>124</v>
      </c>
      <c r="E151" s="87">
        <v>9</v>
      </c>
      <c r="F151" s="47"/>
      <c r="G151" s="48">
        <f t="shared" si="18"/>
        <v>0</v>
      </c>
      <c r="H151" s="1"/>
      <c r="I151" s="49">
        <f t="shared" si="16"/>
        <v>0</v>
      </c>
      <c r="J151" s="50"/>
      <c r="K151" s="50"/>
      <c r="L151" s="102"/>
    </row>
    <row r="152" spans="1:12" ht="15" customHeight="1">
      <c r="A152" s="44">
        <v>39</v>
      </c>
      <c r="B152" s="54" t="s">
        <v>50</v>
      </c>
      <c r="C152" s="44" t="s">
        <v>57</v>
      </c>
      <c r="D152" s="44" t="s">
        <v>124</v>
      </c>
      <c r="E152" s="87">
        <v>3</v>
      </c>
      <c r="F152" s="47"/>
      <c r="G152" s="48">
        <f t="shared" si="18"/>
        <v>0</v>
      </c>
      <c r="H152" s="1"/>
      <c r="I152" s="49">
        <f t="shared" si="16"/>
        <v>0</v>
      </c>
      <c r="J152" s="50"/>
      <c r="K152" s="50"/>
      <c r="L152" s="102"/>
    </row>
    <row r="153" spans="1:12" ht="15" customHeight="1">
      <c r="A153" s="44">
        <v>40</v>
      </c>
      <c r="B153" s="54" t="s">
        <v>29</v>
      </c>
      <c r="C153" s="44" t="s">
        <v>57</v>
      </c>
      <c r="D153" s="44" t="s">
        <v>124</v>
      </c>
      <c r="E153" s="87">
        <v>2</v>
      </c>
      <c r="F153" s="47"/>
      <c r="G153" s="48">
        <f t="shared" si="18"/>
        <v>0</v>
      </c>
      <c r="H153" s="1"/>
      <c r="I153" s="49">
        <f t="shared" si="16"/>
        <v>0</v>
      </c>
      <c r="J153" s="50"/>
      <c r="K153" s="50"/>
      <c r="L153" s="102"/>
    </row>
    <row r="154" spans="1:12" ht="15" customHeight="1">
      <c r="A154" s="44">
        <v>41</v>
      </c>
      <c r="B154" s="54" t="s">
        <v>51</v>
      </c>
      <c r="C154" s="44" t="s">
        <v>57</v>
      </c>
      <c r="D154" s="44" t="s">
        <v>124</v>
      </c>
      <c r="E154" s="87">
        <v>6</v>
      </c>
      <c r="F154" s="47"/>
      <c r="G154" s="48">
        <f t="shared" si="18"/>
        <v>0</v>
      </c>
      <c r="H154" s="1"/>
      <c r="I154" s="49">
        <f t="shared" si="16"/>
        <v>0</v>
      </c>
      <c r="J154" s="50"/>
      <c r="K154" s="50"/>
      <c r="L154" s="102"/>
    </row>
    <row r="155" spans="1:12" ht="15" customHeight="1">
      <c r="A155" s="44">
        <v>42</v>
      </c>
      <c r="B155" s="54" t="s">
        <v>60</v>
      </c>
      <c r="C155" s="44" t="s">
        <v>57</v>
      </c>
      <c r="D155" s="44" t="s">
        <v>124</v>
      </c>
      <c r="E155" s="87">
        <v>6</v>
      </c>
      <c r="F155" s="47"/>
      <c r="G155" s="48">
        <f t="shared" ref="G155:G161" si="19">E155*F155</f>
        <v>0</v>
      </c>
      <c r="H155" s="1"/>
      <c r="I155" s="49">
        <f t="shared" si="16"/>
        <v>0</v>
      </c>
      <c r="J155" s="50"/>
      <c r="K155" s="50"/>
      <c r="L155" s="102"/>
    </row>
    <row r="156" spans="1:12" ht="15" customHeight="1">
      <c r="A156" s="44">
        <v>42</v>
      </c>
      <c r="B156" s="54" t="s">
        <v>180</v>
      </c>
      <c r="C156" s="44" t="s">
        <v>57</v>
      </c>
      <c r="D156" s="44" t="s">
        <v>124</v>
      </c>
      <c r="E156" s="87">
        <v>2</v>
      </c>
      <c r="F156" s="47"/>
      <c r="G156" s="48">
        <f t="shared" si="19"/>
        <v>0</v>
      </c>
      <c r="H156" s="1"/>
      <c r="I156" s="49">
        <f t="shared" si="16"/>
        <v>0</v>
      </c>
      <c r="J156" s="50"/>
      <c r="K156" s="50"/>
      <c r="L156" s="102"/>
    </row>
    <row r="157" spans="1:12" ht="45">
      <c r="A157" s="44">
        <v>43</v>
      </c>
      <c r="B157" s="54" t="s">
        <v>58</v>
      </c>
      <c r="C157" s="44" t="s">
        <v>57</v>
      </c>
      <c r="D157" s="44" t="s">
        <v>123</v>
      </c>
      <c r="E157" s="87">
        <v>2</v>
      </c>
      <c r="F157" s="47"/>
      <c r="G157" s="48">
        <f t="shared" si="19"/>
        <v>0</v>
      </c>
      <c r="H157" s="1"/>
      <c r="I157" s="49">
        <f t="shared" si="16"/>
        <v>0</v>
      </c>
      <c r="J157" s="50"/>
      <c r="K157" s="50"/>
      <c r="L157" s="102"/>
    </row>
    <row r="158" spans="1:12" ht="15" customHeight="1">
      <c r="A158" s="44">
        <v>44</v>
      </c>
      <c r="B158" s="54" t="s">
        <v>78</v>
      </c>
      <c r="C158" s="44" t="s">
        <v>57</v>
      </c>
      <c r="D158" s="44" t="s">
        <v>124</v>
      </c>
      <c r="E158" s="87">
        <v>2</v>
      </c>
      <c r="F158" s="47"/>
      <c r="G158" s="48">
        <f t="shared" si="19"/>
        <v>0</v>
      </c>
      <c r="H158" s="1"/>
      <c r="I158" s="49">
        <f t="shared" si="16"/>
        <v>0</v>
      </c>
      <c r="J158" s="50"/>
      <c r="K158" s="50"/>
      <c r="L158" s="102"/>
    </row>
    <row r="159" spans="1:12" ht="15" customHeight="1">
      <c r="A159" s="44">
        <v>45</v>
      </c>
      <c r="B159" s="54" t="s">
        <v>77</v>
      </c>
      <c r="C159" s="44" t="s">
        <v>57</v>
      </c>
      <c r="D159" s="44" t="s">
        <v>124</v>
      </c>
      <c r="E159" s="87">
        <v>13</v>
      </c>
      <c r="F159" s="47"/>
      <c r="G159" s="48">
        <f t="shared" si="19"/>
        <v>0</v>
      </c>
      <c r="H159" s="1"/>
      <c r="I159" s="49">
        <f t="shared" si="16"/>
        <v>0</v>
      </c>
      <c r="J159" s="50"/>
      <c r="K159" s="50"/>
      <c r="L159" s="102"/>
    </row>
    <row r="160" spans="1:12" ht="15" customHeight="1">
      <c r="A160" s="44">
        <v>46</v>
      </c>
      <c r="B160" s="54" t="s">
        <v>160</v>
      </c>
      <c r="C160" s="44" t="s">
        <v>57</v>
      </c>
      <c r="D160" s="44" t="s">
        <v>124</v>
      </c>
      <c r="E160" s="87">
        <v>3</v>
      </c>
      <c r="F160" s="47"/>
      <c r="G160" s="48">
        <f t="shared" si="19"/>
        <v>0</v>
      </c>
      <c r="H160" s="1"/>
      <c r="I160" s="49">
        <f t="shared" si="16"/>
        <v>0</v>
      </c>
      <c r="J160" s="50"/>
      <c r="K160" s="50"/>
      <c r="L160" s="102"/>
    </row>
    <row r="161" spans="1:12" ht="15" customHeight="1">
      <c r="A161" s="44">
        <v>47</v>
      </c>
      <c r="B161" s="54" t="s">
        <v>168</v>
      </c>
      <c r="C161" s="44" t="s">
        <v>57</v>
      </c>
      <c r="D161" s="44" t="s">
        <v>124</v>
      </c>
      <c r="E161" s="87">
        <v>5</v>
      </c>
      <c r="F161" s="47"/>
      <c r="G161" s="48">
        <f t="shared" si="19"/>
        <v>0</v>
      </c>
      <c r="H161" s="1"/>
      <c r="I161" s="49">
        <f t="shared" si="16"/>
        <v>0</v>
      </c>
      <c r="J161" s="50"/>
      <c r="K161" s="50"/>
      <c r="L161" s="104"/>
    </row>
    <row r="162" spans="1:12" s="12" customFormat="1" ht="15" customHeight="1">
      <c r="A162" s="117" t="s">
        <v>190</v>
      </c>
      <c r="B162" s="117"/>
      <c r="C162" s="117"/>
      <c r="D162" s="117"/>
      <c r="E162" s="117"/>
      <c r="F162" s="117"/>
      <c r="G162" s="81">
        <f>SUM(G115:G161)</f>
        <v>0</v>
      </c>
      <c r="H162" s="35"/>
      <c r="I162" s="75">
        <f>SUM(I115:I161)</f>
        <v>0</v>
      </c>
      <c r="J162" s="71"/>
      <c r="K162" s="71"/>
      <c r="L162" s="102"/>
    </row>
    <row r="163" spans="1:12" s="37" customFormat="1" ht="213.75" customHeight="1">
      <c r="A163" s="121" t="s">
        <v>245</v>
      </c>
      <c r="B163" s="121"/>
      <c r="C163" s="121"/>
      <c r="D163" s="121"/>
      <c r="E163" s="121"/>
      <c r="F163" s="121"/>
      <c r="G163" s="121"/>
      <c r="H163" s="121"/>
      <c r="I163" s="121"/>
      <c r="J163" s="121"/>
      <c r="K163" s="121"/>
      <c r="L163" s="100"/>
    </row>
    <row r="164" spans="1:12" s="12" customFormat="1" ht="22.5" customHeight="1">
      <c r="A164" s="122" t="s">
        <v>249</v>
      </c>
      <c r="B164" s="122"/>
      <c r="C164" s="122"/>
      <c r="D164" s="122"/>
      <c r="E164" s="122"/>
      <c r="F164" s="122"/>
      <c r="G164" s="122"/>
      <c r="H164" s="122"/>
      <c r="I164" s="122"/>
      <c r="J164" s="122"/>
      <c r="K164" s="122"/>
      <c r="L164" s="101"/>
    </row>
    <row r="165" spans="1:12" ht="23.25" customHeight="1">
      <c r="A165" s="44">
        <v>1</v>
      </c>
      <c r="B165" s="54" t="s">
        <v>136</v>
      </c>
      <c r="C165" s="44" t="s">
        <v>79</v>
      </c>
      <c r="D165" s="44">
        <v>1</v>
      </c>
      <c r="E165" s="87">
        <v>24</v>
      </c>
      <c r="F165" s="48"/>
      <c r="G165" s="47">
        <f t="shared" ref="G165:G172" si="20">E165*F165</f>
        <v>0</v>
      </c>
      <c r="H165" s="33"/>
      <c r="I165" s="78">
        <f t="shared" ref="I165:I172" si="21">ROUND(G165+(G165*H165/100),2)</f>
        <v>0</v>
      </c>
      <c r="J165" s="50"/>
      <c r="K165" s="50"/>
      <c r="L165" s="102"/>
    </row>
    <row r="166" spans="1:12" ht="56.25">
      <c r="A166" s="53">
        <v>2</v>
      </c>
      <c r="B166" s="54" t="s">
        <v>194</v>
      </c>
      <c r="C166" s="44" t="s">
        <v>43</v>
      </c>
      <c r="D166" s="44">
        <v>1</v>
      </c>
      <c r="E166" s="87">
        <v>2100</v>
      </c>
      <c r="F166" s="48"/>
      <c r="G166" s="47">
        <f t="shared" si="20"/>
        <v>0</v>
      </c>
      <c r="H166" s="31"/>
      <c r="I166" s="78">
        <f t="shared" si="21"/>
        <v>0</v>
      </c>
      <c r="J166" s="50"/>
      <c r="K166" s="50"/>
      <c r="L166" s="102"/>
    </row>
    <row r="167" spans="1:12" ht="56.25">
      <c r="A167" s="53">
        <v>3</v>
      </c>
      <c r="B167" s="54" t="s">
        <v>193</v>
      </c>
      <c r="C167" s="44" t="s">
        <v>43</v>
      </c>
      <c r="D167" s="44">
        <v>1</v>
      </c>
      <c r="E167" s="87">
        <v>100</v>
      </c>
      <c r="F167" s="48"/>
      <c r="G167" s="47">
        <f t="shared" si="20"/>
        <v>0</v>
      </c>
      <c r="H167" s="31"/>
      <c r="I167" s="78">
        <f t="shared" si="21"/>
        <v>0</v>
      </c>
      <c r="J167" s="50"/>
      <c r="K167" s="50"/>
      <c r="L167" s="102"/>
    </row>
    <row r="168" spans="1:12" ht="91.5" customHeight="1">
      <c r="A168" s="53">
        <v>4</v>
      </c>
      <c r="B168" s="54" t="s">
        <v>208</v>
      </c>
      <c r="C168" s="44" t="s">
        <v>43</v>
      </c>
      <c r="D168" s="44">
        <v>1</v>
      </c>
      <c r="E168" s="87">
        <v>500</v>
      </c>
      <c r="F168" s="48"/>
      <c r="G168" s="47">
        <f t="shared" si="20"/>
        <v>0</v>
      </c>
      <c r="H168" s="31"/>
      <c r="I168" s="78">
        <f t="shared" si="21"/>
        <v>0</v>
      </c>
      <c r="J168" s="50"/>
      <c r="K168" s="50"/>
      <c r="L168" s="102"/>
    </row>
    <row r="169" spans="1:12" ht="60" customHeight="1">
      <c r="A169" s="53">
        <v>5</v>
      </c>
      <c r="B169" s="54" t="s">
        <v>155</v>
      </c>
      <c r="C169" s="44" t="s">
        <v>43</v>
      </c>
      <c r="D169" s="44">
        <v>1</v>
      </c>
      <c r="E169" s="87">
        <v>2100</v>
      </c>
      <c r="F169" s="48"/>
      <c r="G169" s="47">
        <f t="shared" si="20"/>
        <v>0</v>
      </c>
      <c r="H169" s="31"/>
      <c r="I169" s="78">
        <f t="shared" si="21"/>
        <v>0</v>
      </c>
      <c r="J169" s="50"/>
      <c r="K169" s="50"/>
      <c r="L169" s="102"/>
    </row>
    <row r="170" spans="1:12" ht="18" customHeight="1">
      <c r="A170" s="53">
        <v>6</v>
      </c>
      <c r="B170" s="54" t="s">
        <v>195</v>
      </c>
      <c r="C170" s="44" t="s">
        <v>42</v>
      </c>
      <c r="D170" s="44">
        <v>1</v>
      </c>
      <c r="E170" s="87">
        <v>1000</v>
      </c>
      <c r="F170" s="48"/>
      <c r="G170" s="47">
        <f t="shared" si="20"/>
        <v>0</v>
      </c>
      <c r="H170" s="31"/>
      <c r="I170" s="78">
        <f t="shared" si="21"/>
        <v>0</v>
      </c>
      <c r="J170" s="50"/>
      <c r="K170" s="50"/>
      <c r="L170" s="102"/>
    </row>
    <row r="171" spans="1:12" ht="54" customHeight="1">
      <c r="A171" s="53">
        <v>7</v>
      </c>
      <c r="B171" s="54" t="s">
        <v>154</v>
      </c>
      <c r="C171" s="44" t="s">
        <v>110</v>
      </c>
      <c r="D171" s="44" t="s">
        <v>133</v>
      </c>
      <c r="E171" s="87">
        <v>3</v>
      </c>
      <c r="F171" s="48"/>
      <c r="G171" s="47">
        <f t="shared" si="20"/>
        <v>0</v>
      </c>
      <c r="H171" s="31"/>
      <c r="I171" s="78">
        <f t="shared" si="21"/>
        <v>0</v>
      </c>
      <c r="J171" s="50"/>
      <c r="K171" s="50"/>
      <c r="L171" s="102"/>
    </row>
    <row r="172" spans="1:12" ht="43.5" customHeight="1">
      <c r="A172" s="53">
        <v>8</v>
      </c>
      <c r="B172" s="54" t="s">
        <v>196</v>
      </c>
      <c r="C172" s="44" t="s">
        <v>110</v>
      </c>
      <c r="D172" s="44">
        <v>1</v>
      </c>
      <c r="E172" s="87">
        <v>460</v>
      </c>
      <c r="F172" s="48"/>
      <c r="G172" s="47">
        <f t="shared" si="20"/>
        <v>0</v>
      </c>
      <c r="H172" s="31"/>
      <c r="I172" s="78">
        <f t="shared" si="21"/>
        <v>0</v>
      </c>
      <c r="J172" s="50"/>
      <c r="K172" s="50"/>
      <c r="L172" s="104"/>
    </row>
    <row r="173" spans="1:12" ht="16.5" customHeight="1">
      <c r="A173" s="116" t="s">
        <v>190</v>
      </c>
      <c r="B173" s="116"/>
      <c r="C173" s="116"/>
      <c r="D173" s="116"/>
      <c r="E173" s="116"/>
      <c r="F173" s="116"/>
      <c r="G173" s="79">
        <f>SUM(G165:G172)</f>
        <v>0</v>
      </c>
      <c r="H173" s="14"/>
      <c r="I173" s="79">
        <f t="shared" ref="I173" si="22">SUM(I165:I172)</f>
        <v>0</v>
      </c>
      <c r="J173" s="50"/>
      <c r="K173" s="50"/>
      <c r="L173" s="102"/>
    </row>
    <row r="174" spans="1:12" s="37" customFormat="1" ht="170.25" customHeight="1">
      <c r="A174" s="110" t="s">
        <v>253</v>
      </c>
      <c r="B174" s="110"/>
      <c r="C174" s="110"/>
      <c r="D174" s="110"/>
      <c r="E174" s="110"/>
      <c r="F174" s="110"/>
      <c r="G174" s="110"/>
      <c r="H174" s="110"/>
      <c r="I174" s="110"/>
      <c r="J174" s="110"/>
      <c r="K174" s="110"/>
      <c r="L174" s="102"/>
    </row>
    <row r="175" spans="1:12" ht="20.25" customHeight="1">
      <c r="A175" s="1">
        <v>1</v>
      </c>
      <c r="B175" s="26" t="s">
        <v>86</v>
      </c>
      <c r="C175" s="1" t="s">
        <v>79</v>
      </c>
      <c r="D175" s="1">
        <v>1</v>
      </c>
      <c r="E175" s="87">
        <v>24</v>
      </c>
      <c r="F175" s="24"/>
      <c r="G175" s="10">
        <f>E175*F175</f>
        <v>0</v>
      </c>
      <c r="H175" s="1"/>
      <c r="I175" s="2">
        <f t="shared" ref="I175:I189" si="23">ROUND(G175+(G175*H175/100),2)</f>
        <v>0</v>
      </c>
      <c r="L175" s="106"/>
    </row>
    <row r="176" spans="1:12" ht="22.5">
      <c r="A176" s="35">
        <v>2</v>
      </c>
      <c r="B176" s="26" t="s">
        <v>80</v>
      </c>
      <c r="C176" s="7" t="s">
        <v>57</v>
      </c>
      <c r="D176" s="7" t="s">
        <v>127</v>
      </c>
      <c r="E176" s="87">
        <v>20</v>
      </c>
      <c r="F176" s="24"/>
      <c r="G176" s="10">
        <f t="shared" ref="G176:G183" si="24">E176*F176</f>
        <v>0</v>
      </c>
      <c r="H176" s="1"/>
      <c r="I176" s="2">
        <f t="shared" si="23"/>
        <v>0</v>
      </c>
      <c r="L176" s="106"/>
    </row>
    <row r="177" spans="1:22" ht="22.5" customHeight="1">
      <c r="A177" s="1">
        <v>3</v>
      </c>
      <c r="B177" s="26" t="s">
        <v>84</v>
      </c>
      <c r="C177" s="7" t="s">
        <v>3</v>
      </c>
      <c r="D177" s="7" t="s">
        <v>127</v>
      </c>
      <c r="E177" s="87">
        <v>39</v>
      </c>
      <c r="F177" s="24"/>
      <c r="G177" s="10">
        <f t="shared" si="24"/>
        <v>0</v>
      </c>
      <c r="H177" s="1"/>
      <c r="I177" s="2">
        <f t="shared" si="23"/>
        <v>0</v>
      </c>
      <c r="L177" s="106"/>
    </row>
    <row r="178" spans="1:22" ht="22.5" customHeight="1">
      <c r="A178" s="1">
        <v>4</v>
      </c>
      <c r="B178" s="26" t="s">
        <v>170</v>
      </c>
      <c r="C178" s="7" t="s">
        <v>3</v>
      </c>
      <c r="D178" s="7" t="s">
        <v>127</v>
      </c>
      <c r="E178" s="87">
        <v>3</v>
      </c>
      <c r="F178" s="24"/>
      <c r="G178" s="10">
        <f t="shared" si="24"/>
        <v>0</v>
      </c>
      <c r="H178" s="1"/>
      <c r="I178" s="2">
        <f t="shared" si="23"/>
        <v>0</v>
      </c>
      <c r="L178" s="107"/>
    </row>
    <row r="179" spans="1:22" ht="33.75">
      <c r="A179" s="35">
        <v>5</v>
      </c>
      <c r="B179" s="26" t="s">
        <v>81</v>
      </c>
      <c r="C179" s="7" t="s">
        <v>57</v>
      </c>
      <c r="D179" s="7" t="s">
        <v>127</v>
      </c>
      <c r="E179" s="87">
        <v>20</v>
      </c>
      <c r="F179" s="24"/>
      <c r="G179" s="10">
        <f t="shared" si="24"/>
        <v>0</v>
      </c>
      <c r="H179" s="1"/>
      <c r="I179" s="2">
        <f t="shared" si="23"/>
        <v>0</v>
      </c>
      <c r="L179" s="106"/>
    </row>
    <row r="180" spans="1:22" ht="22.5">
      <c r="A180" s="1">
        <v>6</v>
      </c>
      <c r="B180" s="26" t="s">
        <v>85</v>
      </c>
      <c r="C180" s="7" t="s">
        <v>3</v>
      </c>
      <c r="D180" s="7" t="s">
        <v>127</v>
      </c>
      <c r="E180" s="87">
        <v>30</v>
      </c>
      <c r="F180" s="24"/>
      <c r="G180" s="10">
        <f t="shared" si="24"/>
        <v>0</v>
      </c>
      <c r="H180" s="1"/>
      <c r="I180" s="2">
        <f t="shared" si="23"/>
        <v>0</v>
      </c>
      <c r="L180" s="106"/>
    </row>
    <row r="181" spans="1:22" ht="22.5">
      <c r="A181" s="35">
        <v>7</v>
      </c>
      <c r="B181" s="26" t="s">
        <v>82</v>
      </c>
      <c r="C181" s="7" t="s">
        <v>57</v>
      </c>
      <c r="D181" s="7" t="s">
        <v>127</v>
      </c>
      <c r="E181" s="87">
        <v>2</v>
      </c>
      <c r="F181" s="24"/>
      <c r="G181" s="10">
        <f t="shared" si="24"/>
        <v>0</v>
      </c>
      <c r="H181" s="1"/>
      <c r="I181" s="2">
        <f t="shared" si="23"/>
        <v>0</v>
      </c>
      <c r="L181" s="106"/>
    </row>
    <row r="182" spans="1:22" ht="18.75" customHeight="1">
      <c r="A182" s="1">
        <v>8</v>
      </c>
      <c r="B182" s="26" t="s">
        <v>83</v>
      </c>
      <c r="C182" s="7" t="s">
        <v>3</v>
      </c>
      <c r="D182" s="7" t="s">
        <v>127</v>
      </c>
      <c r="E182" s="87">
        <v>2</v>
      </c>
      <c r="F182" s="24"/>
      <c r="G182" s="10">
        <f t="shared" si="24"/>
        <v>0</v>
      </c>
      <c r="H182" s="1"/>
      <c r="I182" s="2">
        <f t="shared" si="23"/>
        <v>0</v>
      </c>
      <c r="L182" s="106"/>
    </row>
    <row r="183" spans="1:22" ht="25.5" customHeight="1">
      <c r="A183" s="1">
        <v>9</v>
      </c>
      <c r="B183" s="26" t="s">
        <v>203</v>
      </c>
      <c r="C183" s="7" t="s">
        <v>3</v>
      </c>
      <c r="D183" s="7" t="s">
        <v>127</v>
      </c>
      <c r="E183" s="87">
        <v>2</v>
      </c>
      <c r="F183" s="24"/>
      <c r="G183" s="10">
        <f t="shared" si="24"/>
        <v>0</v>
      </c>
      <c r="H183" s="1"/>
      <c r="I183" s="2">
        <f t="shared" si="23"/>
        <v>0</v>
      </c>
      <c r="L183" s="106"/>
    </row>
    <row r="184" spans="1:22" ht="57.75" customHeight="1">
      <c r="A184" s="35">
        <v>10</v>
      </c>
      <c r="B184" s="124" t="s">
        <v>244</v>
      </c>
      <c r="C184" s="124"/>
      <c r="D184" s="124"/>
      <c r="E184" s="124"/>
      <c r="F184" s="124"/>
      <c r="G184" s="10"/>
      <c r="H184" s="1"/>
      <c r="I184" s="2"/>
      <c r="L184" s="106"/>
    </row>
    <row r="185" spans="1:22" ht="14.25" customHeight="1">
      <c r="A185" s="35" t="s">
        <v>87</v>
      </c>
      <c r="B185" s="96"/>
      <c r="C185" s="32"/>
      <c r="D185" s="32"/>
      <c r="E185" s="91"/>
      <c r="F185" s="24"/>
      <c r="G185" s="10">
        <f>E185*F185</f>
        <v>0</v>
      </c>
      <c r="H185" s="1"/>
      <c r="I185" s="2">
        <f t="shared" si="23"/>
        <v>0</v>
      </c>
      <c r="L185" s="106"/>
    </row>
    <row r="186" spans="1:22" ht="14.25" customHeight="1">
      <c r="A186" s="35" t="s">
        <v>88</v>
      </c>
      <c r="B186" s="96"/>
      <c r="C186" s="32"/>
      <c r="D186" s="32"/>
      <c r="E186" s="91"/>
      <c r="F186" s="24"/>
      <c r="G186" s="10">
        <f>E186*F186</f>
        <v>0</v>
      </c>
      <c r="H186" s="1"/>
      <c r="I186" s="2">
        <f t="shared" si="23"/>
        <v>0</v>
      </c>
      <c r="L186" s="106"/>
    </row>
    <row r="187" spans="1:22" ht="14.25" customHeight="1">
      <c r="A187" s="35" t="s">
        <v>89</v>
      </c>
      <c r="B187" s="96"/>
      <c r="C187" s="32"/>
      <c r="D187" s="32"/>
      <c r="E187" s="91"/>
      <c r="F187" s="24"/>
      <c r="G187" s="10">
        <f>E187*F187</f>
        <v>0</v>
      </c>
      <c r="H187" s="1"/>
      <c r="I187" s="2">
        <f t="shared" si="23"/>
        <v>0</v>
      </c>
      <c r="J187" s="20"/>
      <c r="K187" s="20"/>
      <c r="L187" s="106"/>
    </row>
    <row r="188" spans="1:22" ht="14.25" customHeight="1">
      <c r="A188" s="35" t="s">
        <v>90</v>
      </c>
      <c r="B188" s="96"/>
      <c r="C188" s="32"/>
      <c r="D188" s="32"/>
      <c r="E188" s="91"/>
      <c r="F188" s="24"/>
      <c r="G188" s="10">
        <f>E188*F188</f>
        <v>0</v>
      </c>
      <c r="H188" s="1"/>
      <c r="I188" s="2">
        <f t="shared" si="23"/>
        <v>0</v>
      </c>
      <c r="J188" s="20"/>
      <c r="K188" s="20"/>
      <c r="L188" s="106"/>
    </row>
    <row r="189" spans="1:22" ht="14.25" customHeight="1">
      <c r="A189" s="7" t="s">
        <v>111</v>
      </c>
      <c r="B189" s="96"/>
      <c r="C189" s="97"/>
      <c r="D189" s="97"/>
      <c r="E189" s="98"/>
      <c r="F189" s="19"/>
      <c r="G189" s="10">
        <f>E189*F189</f>
        <v>0</v>
      </c>
      <c r="H189" s="7"/>
      <c r="I189" s="2">
        <f t="shared" si="23"/>
        <v>0</v>
      </c>
      <c r="L189" s="107"/>
    </row>
    <row r="190" spans="1:22" ht="20.25" customHeight="1">
      <c r="A190" s="115" t="s">
        <v>190</v>
      </c>
      <c r="B190" s="115"/>
      <c r="C190" s="115"/>
      <c r="D190" s="115"/>
      <c r="E190" s="115"/>
      <c r="F190" s="115"/>
      <c r="G190" s="18">
        <f>SUM(G175:G189)</f>
        <v>0</v>
      </c>
      <c r="H190" s="17"/>
      <c r="I190" s="4">
        <f>SUM(I175:I189)</f>
        <v>0</v>
      </c>
      <c r="L190" s="106"/>
    </row>
    <row r="191" spans="1:22" s="42" customFormat="1" ht="21" customHeight="1">
      <c r="A191" s="123" t="s">
        <v>250</v>
      </c>
      <c r="B191" s="123"/>
      <c r="C191" s="123"/>
      <c r="D191" s="123"/>
      <c r="E191" s="123"/>
      <c r="F191" s="123"/>
      <c r="G191" s="123"/>
      <c r="H191" s="123"/>
      <c r="I191" s="123"/>
      <c r="J191" s="123"/>
      <c r="K191" s="123"/>
      <c r="L191" s="106"/>
      <c r="M191" s="41"/>
      <c r="N191" s="41"/>
      <c r="O191" s="41"/>
      <c r="P191" s="41"/>
      <c r="Q191" s="41"/>
      <c r="R191" s="41"/>
      <c r="S191" s="41"/>
      <c r="T191" s="41"/>
      <c r="U191" s="41"/>
    </row>
    <row r="192" spans="1:22" s="21" customFormat="1" ht="79.5" customHeight="1">
      <c r="A192" s="17">
        <v>1</v>
      </c>
      <c r="B192" s="26" t="s">
        <v>197</v>
      </c>
      <c r="C192" s="7" t="s">
        <v>110</v>
      </c>
      <c r="D192" s="1" t="s">
        <v>128</v>
      </c>
      <c r="E192" s="88">
        <v>3</v>
      </c>
      <c r="F192" s="19"/>
      <c r="G192" s="13">
        <f>E192*F192</f>
        <v>0</v>
      </c>
      <c r="H192" s="17"/>
      <c r="I192" s="13">
        <f t="shared" ref="I192:I193" si="25">ROUND(G192+(G192*H192/100),2)</f>
        <v>0</v>
      </c>
      <c r="J192" s="17"/>
      <c r="K192" s="17"/>
      <c r="L192" s="107"/>
      <c r="M192" s="22"/>
      <c r="N192" s="22"/>
      <c r="O192" s="22"/>
      <c r="P192" s="22"/>
      <c r="Q192" s="22"/>
      <c r="R192" s="22"/>
      <c r="S192" s="22"/>
      <c r="T192" s="22"/>
      <c r="U192" s="22"/>
      <c r="V192" s="22"/>
    </row>
    <row r="193" spans="1:22" s="21" customFormat="1" ht="80.25" customHeight="1">
      <c r="A193" s="17">
        <v>2</v>
      </c>
      <c r="B193" s="26" t="s">
        <v>198</v>
      </c>
      <c r="C193" s="7" t="s">
        <v>110</v>
      </c>
      <c r="D193" s="1" t="s">
        <v>128</v>
      </c>
      <c r="E193" s="88">
        <v>2</v>
      </c>
      <c r="F193" s="19"/>
      <c r="G193" s="13">
        <f>E193*F193</f>
        <v>0</v>
      </c>
      <c r="H193" s="17"/>
      <c r="I193" s="13">
        <f t="shared" si="25"/>
        <v>0</v>
      </c>
      <c r="J193" s="17"/>
      <c r="K193" s="17"/>
      <c r="L193" s="107"/>
      <c r="M193" s="22"/>
      <c r="N193" s="22"/>
      <c r="O193" s="22"/>
      <c r="P193" s="22"/>
      <c r="Q193" s="22"/>
      <c r="R193" s="22"/>
      <c r="S193" s="22"/>
      <c r="T193" s="22"/>
      <c r="U193" s="22"/>
      <c r="V193" s="22"/>
    </row>
    <row r="194" spans="1:22" ht="14.25" customHeight="1">
      <c r="A194" s="125" t="s">
        <v>190</v>
      </c>
      <c r="B194" s="125"/>
      <c r="C194" s="125"/>
      <c r="D194" s="125"/>
      <c r="E194" s="125"/>
      <c r="F194" s="125"/>
      <c r="G194" s="14">
        <f>SUM(G192:G193)</f>
        <v>0</v>
      </c>
      <c r="I194" s="14">
        <f>SUM(I192:I193)</f>
        <v>0</v>
      </c>
      <c r="J194" s="13"/>
      <c r="K194" s="13"/>
      <c r="L194" s="106"/>
    </row>
    <row r="195" spans="1:22" s="43" customFormat="1" ht="18" customHeight="1">
      <c r="A195" s="123" t="s">
        <v>204</v>
      </c>
      <c r="B195" s="123"/>
      <c r="C195" s="123"/>
      <c r="D195" s="123"/>
      <c r="E195" s="123"/>
      <c r="F195" s="123"/>
      <c r="G195" s="123"/>
      <c r="H195" s="123"/>
      <c r="I195" s="123"/>
      <c r="J195" s="123"/>
      <c r="K195" s="123"/>
      <c r="L195" s="106"/>
    </row>
    <row r="196" spans="1:22" ht="34.5" customHeight="1">
      <c r="A196" s="11">
        <v>1</v>
      </c>
      <c r="B196" s="23" t="s">
        <v>113</v>
      </c>
      <c r="C196" s="7" t="s">
        <v>57</v>
      </c>
      <c r="D196" s="7" t="s">
        <v>189</v>
      </c>
      <c r="E196" s="88">
        <v>2</v>
      </c>
      <c r="F196" s="19"/>
      <c r="G196" s="14">
        <f>E196*F196</f>
        <v>0</v>
      </c>
      <c r="H196" s="7"/>
      <c r="I196" s="14">
        <f t="shared" ref="I196:I200" si="26">ROUND(G196+(G196*H196/100),2)</f>
        <v>0</v>
      </c>
      <c r="L196" s="106"/>
    </row>
    <row r="197" spans="1:22" s="43" customFormat="1" ht="18" customHeight="1">
      <c r="A197" s="123" t="s">
        <v>199</v>
      </c>
      <c r="B197" s="123"/>
      <c r="C197" s="123"/>
      <c r="D197" s="123"/>
      <c r="E197" s="123"/>
      <c r="F197" s="123"/>
      <c r="G197" s="123"/>
      <c r="H197" s="123"/>
      <c r="I197" s="123"/>
      <c r="J197" s="123"/>
      <c r="K197" s="123"/>
      <c r="L197" s="106"/>
    </row>
    <row r="198" spans="1:22" ht="69" customHeight="1">
      <c r="A198" s="11">
        <v>1</v>
      </c>
      <c r="B198" s="23" t="s">
        <v>130</v>
      </c>
      <c r="C198" s="1" t="s">
        <v>110</v>
      </c>
      <c r="D198" s="1" t="s">
        <v>129</v>
      </c>
      <c r="E198" s="88">
        <v>2</v>
      </c>
      <c r="F198" s="19"/>
      <c r="G198" s="14">
        <f>E198*F198</f>
        <v>0</v>
      </c>
      <c r="H198" s="7"/>
      <c r="I198" s="14">
        <f t="shared" si="26"/>
        <v>0</v>
      </c>
      <c r="L198" s="106"/>
    </row>
    <row r="199" spans="1:22" s="37" customFormat="1" ht="15" customHeight="1">
      <c r="A199" s="123" t="s">
        <v>205</v>
      </c>
      <c r="B199" s="123"/>
      <c r="C199" s="123"/>
      <c r="D199" s="123"/>
      <c r="E199" s="123"/>
      <c r="F199" s="123"/>
      <c r="G199" s="123"/>
      <c r="H199" s="123"/>
      <c r="I199" s="123"/>
      <c r="J199" s="123"/>
      <c r="K199" s="123"/>
      <c r="L199" s="106"/>
    </row>
    <row r="200" spans="1:22" ht="87.75" customHeight="1">
      <c r="A200" s="7">
        <v>1</v>
      </c>
      <c r="B200" s="26" t="s">
        <v>200</v>
      </c>
      <c r="C200" s="7" t="s">
        <v>42</v>
      </c>
      <c r="D200" s="7" t="s">
        <v>169</v>
      </c>
      <c r="E200" s="88">
        <v>160</v>
      </c>
      <c r="G200" s="25">
        <f>E200*F200</f>
        <v>0</v>
      </c>
      <c r="H200" s="7"/>
      <c r="I200" s="13">
        <f t="shared" si="26"/>
        <v>0</v>
      </c>
      <c r="L200" s="107"/>
    </row>
  </sheetData>
  <mergeCells count="36">
    <mergeCell ref="A191:K191"/>
    <mergeCell ref="A195:K195"/>
    <mergeCell ref="A197:K197"/>
    <mergeCell ref="A199:K199"/>
    <mergeCell ref="B184:F184"/>
    <mergeCell ref="A194:F194"/>
    <mergeCell ref="A114:K114"/>
    <mergeCell ref="A111:F111"/>
    <mergeCell ref="A112:K112"/>
    <mergeCell ref="A163:K163"/>
    <mergeCell ref="A164:K164"/>
    <mergeCell ref="A49:F49"/>
    <mergeCell ref="A59:F59"/>
    <mergeCell ref="A64:F64"/>
    <mergeCell ref="A73:F73"/>
    <mergeCell ref="A190:F190"/>
    <mergeCell ref="A173:F173"/>
    <mergeCell ref="A162:F162"/>
    <mergeCell ref="A174:K174"/>
    <mergeCell ref="A50:K50"/>
    <mergeCell ref="A52:K52"/>
    <mergeCell ref="A54:K54"/>
    <mergeCell ref="A60:K60"/>
    <mergeCell ref="A65:K65"/>
    <mergeCell ref="A74:K74"/>
    <mergeCell ref="A76:K76"/>
    <mergeCell ref="A78:K78"/>
    <mergeCell ref="A39:K39"/>
    <mergeCell ref="A41:K41"/>
    <mergeCell ref="A1:K1"/>
    <mergeCell ref="A3:J3"/>
    <mergeCell ref="A6:F6"/>
    <mergeCell ref="A31:F31"/>
    <mergeCell ref="A38:F38"/>
    <mergeCell ref="A7:K7"/>
    <mergeCell ref="A32:K32"/>
  </mergeCells>
  <phoneticPr fontId="3" type="noConversion"/>
  <pageMargins left="0.47244094488188981" right="0.39370078740157483" top="0.59055118110236227" bottom="0.82677165354330717" header="0.31496062992125984" footer="0.43307086614173229"/>
  <pageSetup paperSize="9" orientation="landscape" r:id="rId1"/>
  <headerFooter alignWithMargins="0">
    <oddFooter>&amp;C&amp;"Garamond,Normalny"&amp;8dodatek nr 2 do SWZ&amp;R&amp;"Garamond,Normalny"&amp;8&amp;P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Arkusz1</vt:lpstr>
      <vt:lpstr>zał.1</vt:lpstr>
      <vt:lpstr>zał.1!Obszar_wydruku</vt:lpstr>
      <vt:lpstr>zał.1!Tytuły_wydruku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2024-06-12T10:26:38Z</cp:lastPrinted>
  <dcterms:created xsi:type="dcterms:W3CDTF">1999-07-05T07:20:55Z</dcterms:created>
  <dcterms:modified xsi:type="dcterms:W3CDTF">2024-06-12T10:55:30Z</dcterms:modified>
</cp:coreProperties>
</file>