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zilbert\Desktop\Documents\2022\Droga\4 przetarg\"/>
    </mc:Choice>
  </mc:AlternateContent>
  <xr:revisionPtr revIDLastSave="0" documentId="8_{8E0C81EE-CB0B-4CDE-8F7D-710186747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Arkusz1!$A$1:$H$231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0" i="1" l="1"/>
  <c r="H186" i="1" l="1"/>
  <c r="H178" i="1"/>
  <c r="H169" i="1"/>
  <c r="H160" i="1"/>
  <c r="H156" i="1"/>
  <c r="H150" i="1"/>
  <c r="H179" i="1" l="1"/>
  <c r="G222" i="1" l="1"/>
  <c r="G224" i="1" s="1"/>
  <c r="H128" i="1" l="1"/>
  <c r="H110" i="1"/>
  <c r="H100" i="1"/>
  <c r="H85" i="1"/>
  <c r="H61" i="1"/>
  <c r="H42" i="1" l="1"/>
  <c r="H31" i="1"/>
  <c r="H187" i="1" s="1"/>
  <c r="H188" i="1" l="1"/>
  <c r="H190" i="1" s="1"/>
</calcChain>
</file>

<file path=xl/sharedStrings.xml><?xml version="1.0" encoding="utf-8"?>
<sst xmlns="http://schemas.openxmlformats.org/spreadsheetml/2006/main" count="421" uniqueCount="286">
  <si>
    <t>Lp.</t>
  </si>
  <si>
    <t>Numer Specyfikacji Technicznej</t>
  </si>
  <si>
    <t>Wyszczególnienie elementów rozliczeniowych</t>
  </si>
  <si>
    <t>1) km 2+050 do 4+520</t>
  </si>
  <si>
    <t>2) km 4+865 do 5+765</t>
  </si>
  <si>
    <t>Jednostka</t>
  </si>
  <si>
    <t>Cena</t>
  </si>
  <si>
    <t>Jedn. zł.</t>
  </si>
  <si>
    <t>Nazwa</t>
  </si>
  <si>
    <t>Ilość</t>
  </si>
  <si>
    <t>I</t>
  </si>
  <si>
    <t>D-01.00.00</t>
  </si>
  <si>
    <t xml:space="preserve"> D-01.03.02</t>
  </si>
  <si>
    <t>m²</t>
  </si>
  <si>
    <t xml:space="preserve">Rozebranie przepustów rurowych betonowych o średnicy 40 cm </t>
  </si>
  <si>
    <t>m</t>
  </si>
  <si>
    <t xml:space="preserve">Rozebranie przepustów rurowych betonowych o średnicy 60 cm </t>
  </si>
  <si>
    <t xml:space="preserve">        m</t>
  </si>
  <si>
    <t>Mechaniczne rozebranie ścianek przepustów z kamienia</t>
  </si>
  <si>
    <t>Razem V=2,40+9,80=12,20</t>
  </si>
  <si>
    <t>m³</t>
  </si>
  <si>
    <t>Załadunek ładowarkami kołowymi o pojemności łyżki 2,00 m³ materiałów z rozbiórki z transportem samochodami samowyładowczymi do miejsca ustalonego przez Wykonawcę</t>
  </si>
  <si>
    <t>II</t>
  </si>
  <si>
    <t>D-02.00.00.</t>
  </si>
  <si>
    <t>ROBOTY ZIEMNE</t>
  </si>
  <si>
    <t>D-02.01.01</t>
  </si>
  <si>
    <t>D-02.03.01</t>
  </si>
  <si>
    <t xml:space="preserve">Ręczne formowanie i zagęszczanie nasypów z kruszywa stabilizowanego cementem dowiezionego samochodem samowyładowczym ze zwilżeniem w miarę potrzeby wodą </t>
  </si>
  <si>
    <t xml:space="preserve">- zasypki przepustów </t>
  </si>
  <si>
    <t>III</t>
  </si>
  <si>
    <t>D-03.00.00.</t>
  </si>
  <si>
    <t>ODWODNIENIE KORPUSU DROGOWEGO</t>
  </si>
  <si>
    <t>D-03.01.01</t>
  </si>
  <si>
    <t>Wykonanie części przelotowej prefabrykowanych przepustów drogowych jednootworowych, która składa się z ławy żwirowej, rur żelbetowych o średnicy 50 cm, izolacja styków rur papą i rur lepikiem pod zjazdami</t>
  </si>
  <si>
    <t>Wykonanie części przelotowej prefabrykowanych przepustów drogowych jednootworowych, która składa się z ławy żwirowej, rur żelbetowych o średnicy 60 cm, izolacja styków rur papą i rur lepikiem pod drogą</t>
  </si>
  <si>
    <t>IV</t>
  </si>
  <si>
    <t>D-04.00.00.</t>
  </si>
  <si>
    <t>PODBUDOWY</t>
  </si>
  <si>
    <t>D-04.01.01</t>
  </si>
  <si>
    <t xml:space="preserve"> D-04.01.01</t>
  </si>
  <si>
    <t>D-04.04.02</t>
  </si>
  <si>
    <t xml:space="preserve"> Mechaniczne oczyszczenie i skropienie podbudowy warstw konstrukcyjnych ulepszonych emulsją asfaltową w ilości 0,50 kg/m² pod nawierzchnię jezdni </t>
  </si>
  <si>
    <t>V</t>
  </si>
  <si>
    <t>D-05.00.00.</t>
  </si>
  <si>
    <t>D-05.03.01</t>
  </si>
  <si>
    <t>D-05.03.05</t>
  </si>
  <si>
    <t>Wykonanie nawierzchni z betonu asfaltowego AC11S o grubości 4 cm (warstwa ścieralna) jezdnia, zjazdy</t>
  </si>
  <si>
    <t>VI</t>
  </si>
  <si>
    <t>D-06.00.00.</t>
  </si>
  <si>
    <t>ROBOTY WYKOŃCZENIOWE</t>
  </si>
  <si>
    <t>D-06.04.01</t>
  </si>
  <si>
    <t>D-06.03.01</t>
  </si>
  <si>
    <t xml:space="preserve">Mechaniczna ścinka zawyżonych poboczy o średniej grubości 10 cm na szerokości 100 cm  </t>
  </si>
  <si>
    <t>VII</t>
  </si>
  <si>
    <t>D-07.00.00.</t>
  </si>
  <si>
    <t>D-07.02.01</t>
  </si>
  <si>
    <t>D-07.05.01</t>
  </si>
  <si>
    <t>VIII</t>
  </si>
  <si>
    <t>Wartość</t>
  </si>
  <si>
    <t>zł.</t>
  </si>
  <si>
    <t>ROBOTY PRZYGOTOWAWCZE I ROZBIÓRKOWE</t>
  </si>
  <si>
    <t>1) L=6+5+8+2+6+6+8=41</t>
  </si>
  <si>
    <t>2) L=7+8+10+8+6+6+7= 52</t>
  </si>
  <si>
    <t>Razem 41+52=93</t>
  </si>
  <si>
    <t>Frezowanie lokalnie nawierzchni i podbudowy z mieszanki mineralno-bitumicznej i tłucznia o średniej grubości 5 cm z odwiezieniem materiału z rozbiórki na miejsce uzyskane przez Wykonawcę. 1)10 185 m2</t>
  </si>
  <si>
    <t>1) 13+8+9+8=38</t>
  </si>
  <si>
    <t>Rozebranie elementów betonowych</t>
  </si>
  <si>
    <t>2) 1,2</t>
  </si>
  <si>
    <t>1) 2,5</t>
  </si>
  <si>
    <t>m3</t>
  </si>
  <si>
    <t>2) V=4x2x0,30=2,40</t>
  </si>
  <si>
    <t>1) V=8x2x0,30+2x0,50+2,00x2,00=9,80</t>
  </si>
  <si>
    <t>1) F=6,0</t>
  </si>
  <si>
    <t>2) F=32,0</t>
  </si>
  <si>
    <t>Ręczne rozebranie nawierzchni z kostki kamiennej (kostkę kamienną wbudować w projektowane nawierzchnie)</t>
  </si>
  <si>
    <t>Mechaniczne rozebranie nawierzchni z asfaltowych gr. 5 cm</t>
  </si>
  <si>
    <t>1) F=8,0</t>
  </si>
  <si>
    <t>2) F=250,0</t>
  </si>
  <si>
    <t>m2</t>
  </si>
  <si>
    <t>V=10185x0,05+93x0,2+38x0,3+3,7+12,2+258x0,05=568,05</t>
  </si>
  <si>
    <t>Razem  ROBOTY PRZYGOTOWAWCZE I ROZBIÓRKOWE</t>
  </si>
  <si>
    <t>wykopy pod przepusty pod drogą i zjazdami                      1) [38x0,8x1+113x0,8x0,8] = 102,72m3,                          2) [47x0,8x0,8] = 30,08m3</t>
  </si>
  <si>
    <t>załadunek i wywóz gruntu z korytowania zjazdów, ścieków, brukowań                                                   1) 998x0,2+224x0,75x0,4+852x0,4 = 607,6 m3                         2) 528x0,2+250x0,1+111x0,6x0,4+234x0,4 = 250,84 m3</t>
  </si>
  <si>
    <t>Razem V=102,72+30,08+607,6+250,84 = 991,24 m3</t>
  </si>
  <si>
    <t>Wykonanie wykopów w gruntach III-IV kat i wywiezienie nadmiaru gruntu z transportem urobku na miejsce ustalone przez Wykonawcę.</t>
  </si>
  <si>
    <t>1) 102,72 x 0,3 = 30,82</t>
  </si>
  <si>
    <t>2) 30,08x0,3 = 9,02</t>
  </si>
  <si>
    <t>Razem V=39,84</t>
  </si>
  <si>
    <t>Razem  ROBOTY ZIEMNE</t>
  </si>
  <si>
    <t>1) 7+7+5+7+7+7+7+7+7+7+7+24+7+7=113m/14szt.</t>
  </si>
  <si>
    <t>2) 7+7+7+7+7+5+7=47m/7szt.</t>
  </si>
  <si>
    <t>Razem L=113+47=160 m</t>
  </si>
  <si>
    <t>1) 13+8+9+8=38m</t>
  </si>
  <si>
    <t>Obudowy wlotów (wylotów) prefabrykowanych przepustów drogowych rurowych o średnicy 50, 60 cm z betonu C 16/20                                            1) 4x2x1,5+14x2x1 = 40 m3                                                                          2) 7x2x1 = 14 m3</t>
  </si>
  <si>
    <t>Wykonanie ścieku przykrawędziowego z korytek betonowych 50x60x20 cm na ławie betonowej.</t>
  </si>
  <si>
    <t>Wykonanie ścieku przykrawędziowego z kostki kamiennej 9-11 cm, szerokości 75 cm/7rzędów/ na ławie betonowej.</t>
  </si>
  <si>
    <t>Wykonanie ławy pod ścieki gr. 20 cm z betonu C16/20</t>
  </si>
  <si>
    <t>V=111x0,6x0,2+224x0,8x0,2 = 49,16 m3</t>
  </si>
  <si>
    <t>Wykonanie kompletnych studzienek ściekowych z wpustem żeliwnym, wraz z wykonaniem robót ziemnych i odtworzeniowych.</t>
  </si>
  <si>
    <t>1) 3 szt., 2) 2 szt.</t>
  </si>
  <si>
    <t>szt.</t>
  </si>
  <si>
    <t>Wykonanie przykanalików z rur PCV Ø 20 cm z wykonaniem robót ziemnych i odtworzeniowych</t>
  </si>
  <si>
    <t>1) 7+7+9 = 23 m, 2) 9+9 = 18 m, razem 41 m</t>
  </si>
  <si>
    <t>Wykonanie obudowy wylotów przykanalików z kamienia łamanego na zaprawie cementowej, 05 m3/szt.</t>
  </si>
  <si>
    <t>1) 3x0,5 = 1,5 m3, 2) 2x0,5 = 1,0 m3</t>
  </si>
  <si>
    <t>Razem ODWODNIENIE KORPUSU DROGOWEGO</t>
  </si>
  <si>
    <t>Koryta wykonane mechanicznie głębokości 20 cm w gruncie, zjazdy, mijanki remonty cząstkowe</t>
  </si>
  <si>
    <t>1) 20+20+40+60+20+50+20+20+20+45+90+15+15+60+10+15+20+25+20+20+25+10+20+25+20+10+20+20+20+20+20+8+12+50+12+12+12+30+15+10+20 = 998m2</t>
  </si>
  <si>
    <t>2) 76+84+12+20+15+15+8+20+15+20+15+20+8+75+5+20+20+20+20+20+20 = 528 m2 + 250 m2 (remonty cząstkowe) = 778 m2</t>
  </si>
  <si>
    <t>Razem F=998+778 = 1 776 m2</t>
  </si>
  <si>
    <t>Koryta wykonane mechanicznie głębokości 40 cm w gruncie, ścieki i brukowania</t>
  </si>
  <si>
    <t>2) (111x0,6)+41+109+84 = 66,6+234 = 300,6 m2</t>
  </si>
  <si>
    <t xml:space="preserve">Wykonanie warstwy podbudowy z kruszywa łamanego 0-63 mm o grubości 20 cm w miejscu wykonania przepustów pod drogą i pod zjazdy </t>
  </si>
  <si>
    <t>1) 4x6x1,5 + 998 = 1034 m2</t>
  </si>
  <si>
    <t>2) 528 m2</t>
  </si>
  <si>
    <t>Razem F=1034+528 = 1562 m2</t>
  </si>
  <si>
    <t xml:space="preserve">Wykonanie warstwy podbudowy z betonu asfaltowego AC 22 P o grubości 10 cm w miejscu     [2)] wykonania remontów cząstkowych </t>
  </si>
  <si>
    <t>D-04.07.01</t>
  </si>
  <si>
    <t>D-04.06.02</t>
  </si>
  <si>
    <t>Wykonanie podbudowy z betonu klasy C 16/20 o grubości 20 cm pielęgnowane wodą i piaskiem wraz z nacięciem dylatacji pod brukowanie z kostki kamiennej</t>
  </si>
  <si>
    <t>wykonanie poboczy szerokości 50 cm</t>
  </si>
  <si>
    <t xml:space="preserve">Wyrównanie istniejącej podbudowy mieszanką kamienną 0-31 mm z zagęszczeniem mechanicznym o grubości 15 cm </t>
  </si>
  <si>
    <t>[1) 2482x2x0,5+2) 918x2x0,5] x 0,15 = 510 m3</t>
  </si>
  <si>
    <t>1) 10185 + 2) 3741 = 13 926 m2</t>
  </si>
  <si>
    <t>Razem   PODBUDOWY</t>
  </si>
  <si>
    <t>Brukowanie pobocza z kostki kamiennej nieregularnej o wymiarach 18-20 cm na podsypce cementowo-piaskowej o grubości 5 cm, na podbudowie betonowej,  szerokością 100 cm i lokalnie w dopasowaniu  do istniejących murów</t>
  </si>
  <si>
    <t>Wykonanie nawierzchni z betonu asfaltowego AC16W o grubości 5 cm (warstwa wiążąca) remonty cząstkowe [2)]</t>
  </si>
  <si>
    <t>1) 10185+998 = 11 183 m2                                                               2) tylko zjazdy 528 m2</t>
  </si>
  <si>
    <t xml:space="preserve">Razem F=11183+528 = 11 711 m2                </t>
  </si>
  <si>
    <t>1) 9938+998 = 10 936 m2                                                           2) tylko zjazdy 528 m2</t>
  </si>
  <si>
    <t xml:space="preserve">Razem F=10936+528 = 11 464 m2                </t>
  </si>
  <si>
    <t xml:space="preserve">Wykonanie nawierzchni z betonu asfaltowego AC11S o grubości 5 cm (warstwa ścieralna) jezdnia 2) na drugim odcinku </t>
  </si>
  <si>
    <t>Razem  NAWIERZCHNIA</t>
  </si>
  <si>
    <t>2)  F = 250 m2</t>
  </si>
  <si>
    <t xml:space="preserve">2)  F=3741m2                </t>
  </si>
  <si>
    <t>Mechaniczne oczyszczenie rowów z namułu o głębokości 20 cm z ręcznym profilowaniem dna rowu i skarp</t>
  </si>
  <si>
    <t>1) 180+53+90+49+84+145+211+152+228+48+8+12+30+34+27+175+47+75+29+34+30+15+76+75=1907m</t>
  </si>
  <si>
    <t>2) 11+35+16+7+120+109+43+38+60+69+26+28+53+13 = 628m</t>
  </si>
  <si>
    <t>Razem L=1907+628=2535 m</t>
  </si>
  <si>
    <t xml:space="preserve">Czyszczenie przepustów z namułu </t>
  </si>
  <si>
    <t>1) 3470 m2 + 2) 1280 m2 = 4750 m2</t>
  </si>
  <si>
    <t>Razem  ROBOTY WYKOŃCZENIOWE</t>
  </si>
  <si>
    <t>Wykonanie i ustawienie w ścianach przepustu oraz na skarpie poręczy ochronnych sztywnych  z rur stalowych o średnicy 60 mm o rozstawie łupków co 1,5 m, (dwa przeciągi i pochwyt), podwójne malowanie w kolorze biało - niebieskim</t>
  </si>
  <si>
    <t>Wykonanie barier stalowych ochronnych jednostronnych na murach, mocowanych na śruby o rozstawie słupków co 2 m typu SP-06</t>
  </si>
  <si>
    <t xml:space="preserve">Wykonanie zakończeń barier : Zakończenia czołowe i końcowe barier ochronnych - łącznik czołowy i końcowy </t>
  </si>
  <si>
    <t>Malowanie dwukrotne poręczy stalowej w kolorze biało - niebieskim</t>
  </si>
  <si>
    <t>2) 100+58 = 158 m</t>
  </si>
  <si>
    <t>Razem OZNAKOWANIE DRÓG I URZADZENIA BEZPIECZEŃSTWA RUCHU DROGOWEGO</t>
  </si>
  <si>
    <t>D-10.00.00.</t>
  </si>
  <si>
    <t>D-10.01.01</t>
  </si>
  <si>
    <t>1) 791x0,2x0,5=79,1 m3  2) 242x0,2x0,5=24,2 m3                 Razem 79,1+24,2 = 103,3 m3</t>
  </si>
  <si>
    <t>1) 791 szt.  +  2) 242 szt. = 1033 szt.</t>
  </si>
  <si>
    <t>Razem 429+1952+1171+131+598+360 = 4641kg.</t>
  </si>
  <si>
    <t>t</t>
  </si>
  <si>
    <r>
      <t>{</t>
    </r>
    <r>
      <rPr>
        <b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8+8</t>
    </r>
    <r>
      <rPr>
        <sz val="10"/>
        <color theme="1"/>
        <rFont val="Arial"/>
        <family val="2"/>
        <charset val="238"/>
      </rPr>
      <t>} + {</t>
    </r>
    <r>
      <rPr>
        <b/>
        <sz val="10"/>
        <color theme="1"/>
        <rFont val="Arial"/>
        <family val="2"/>
        <charset val="238"/>
      </rPr>
      <t>2)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66+86</t>
    </r>
    <r>
      <rPr>
        <sz val="10"/>
        <color theme="1"/>
        <rFont val="Arial"/>
        <family val="2"/>
        <charset val="238"/>
      </rPr>
      <t>} = 168 m</t>
    </r>
  </si>
  <si>
    <t>PODATEK VAT (23%)</t>
  </si>
  <si>
    <t>OGÓŁEM WARTOŚĆ ROBÓT (brutto)</t>
  </si>
  <si>
    <t>RAZEM WARTOŚĆ ROBÓT (netto)</t>
  </si>
  <si>
    <t>ROBOTY PRZYGOTOWAWCZE I ROZBIÓRKOWE  CPV 45100000-8</t>
  </si>
  <si>
    <t>ROBOTY ZIEMNE  CPV 45230000-8</t>
  </si>
  <si>
    <t>ODWODNIENIE KORPUSU DROGOWEGO  45230000-8</t>
  </si>
  <si>
    <t>PODBUDOWY   45233000-9</t>
  </si>
  <si>
    <t>NAWIERZCHNIA  CPV 45233000-9</t>
  </si>
  <si>
    <t>ROBOTY WYKOŃCZENIOWE  CPV 45233000-9</t>
  </si>
  <si>
    <t>OZNAKOWANIE DRÓG I URZADZENIA BEZPIECZEŃSTWA RUCHU DROGOWEGO  CPV 45233280-5</t>
  </si>
  <si>
    <t>TABELA ELEMENTÓW SCALONYCH</t>
  </si>
  <si>
    <t>OZNACZENIE</t>
  </si>
  <si>
    <t>NAZWA ELEMENTU</t>
  </si>
  <si>
    <t xml:space="preserve">WARTOŚĆ    PLN
</t>
  </si>
  <si>
    <t>NAWIERZCHNIE</t>
  </si>
  <si>
    <t>OZNAKOWANIE DRÓG I URZĄDZENIA BEZPIECZEŃSTWA RUCHU</t>
  </si>
  <si>
    <t>IX</t>
  </si>
  <si>
    <t>KNR 2-33 0706-01</t>
  </si>
  <si>
    <t>KNR 2-33 0401-03</t>
  </si>
  <si>
    <t>ROBOTY ROZBIÓRKOWE</t>
  </si>
  <si>
    <t>KNR 2-33 0702-03</t>
  </si>
  <si>
    <t>Demontaż poręczy mostowych istniejących. Materiał należy dostarczyć na Obwód drogowy nr 3 w Nowej Rudzie</t>
  </si>
  <si>
    <t>0,020 * (7,0 + 9,5) = 0,330</t>
  </si>
  <si>
    <t>RAZEM ROBOTY ROZBIÓRKOWE</t>
  </si>
  <si>
    <t>ZABUDOWA KORYTA CIEKU WODNEGO</t>
  </si>
  <si>
    <t>KNR 2-01 0217-06 z.sz. 2.3.2. 9903</t>
  </si>
  <si>
    <t>Wykopy oraz przekopy wykonywane koparkami podsiębiernymi 0.40 m3 na odkład w gruncie kat. III Grunt oblepiający naczynie robocze. Oczyszczenie dna potoku o średniej grubości 0,25m oraz wykopy pod odsadzki betonowe</t>
  </si>
  <si>
    <t>5,5 * (7,0 + 5,85 + 3,0) * 0,30 = 26,153</t>
  </si>
  <si>
    <t>KNKRB 1 0214-04</t>
  </si>
  <si>
    <t>Załadunek gruntu kat. III koparkami podsiębiernymi o pojemności łyżki 0.4 m3 na samochody i wywiezienie na składowisko Wykonawcy</t>
  </si>
  <si>
    <t>KNKRB 6 0101-06</t>
  </si>
  <si>
    <t>Profilowanie i zagęszczanie podłoża wykonywane mechanicznie - kategoria gruntu I-IV</t>
  </si>
  <si>
    <t>26,153 / 0,25 = 104,612</t>
  </si>
  <si>
    <t>KNR 2-33 0203-02</t>
  </si>
  <si>
    <t>Deskowanie tradycyjne - podpory masywne, ściany oporowe i ściany maskujące o wysokości do 4 m - ANALOGIA. Szalowanie odsadzek betonowych przy istniejących przyczółkach oraz murach oporowych na przedłużeniu korpusów przyczółków</t>
  </si>
  <si>
    <t>(6,0 + 5,85 + 3,0) * 0,6 + 0,6 * (8,0 + 3,00) = 15,510</t>
  </si>
  <si>
    <t>KNR 2-33 0210-03</t>
  </si>
  <si>
    <t>Betonowanie przy użyciu pompy na samochodzie - odsadzki betonowe w obrębie skrzydeł i prawostronny przyczółek</t>
  </si>
  <si>
    <t>15,51 * 0,3 = 4,653</t>
  </si>
  <si>
    <t>RAZEM ZABUDOWA KORYTA CIEKU WODNEGO</t>
  </si>
  <si>
    <t>PRZYCZÓŁKI I MURY OPOROWE</t>
  </si>
  <si>
    <t>KNR K-01 0101-01</t>
  </si>
  <si>
    <t>Czyszczenie strumieniowo-ścierne powierzchni betonowych nie malowanych. Czyszczenie odsłoniętych części korpusu przyczółka lewo- i prawostronnego oraz skrzydeł kamiennych 4 - stronnie</t>
  </si>
  <si>
    <t>5,85 * 1,30 * 2 + 3,00 * 2,00 + 6,00 * 2 + 8,00 * 2,00 + 3,00 * 2,00 = 55,210</t>
  </si>
  <si>
    <t>KNR 2-11 0412-05</t>
  </si>
  <si>
    <t>Spoinowanie murów kamiennych oraz przyczółków, zaimpregnowanie jednokrotne środkiem systemowym</t>
  </si>
  <si>
    <t>KNR 2-33 0203-06</t>
  </si>
  <si>
    <t>Deskowanie tradycyjne - NAKRYWY BETONOWE</t>
  </si>
  <si>
    <t>(0,1 + 0,20) * (2,5 + 2,5 + 6,0 + 8,0) + 0,6 * 0,20 * 4 = 6,180</t>
  </si>
  <si>
    <t>KNR 2-33 0210-01</t>
  </si>
  <si>
    <t>Betonowanie przy użyciu pompy na samochodzie - NAKRYWY BETONOWE, BETON C30/37. Należy uwzględnić kotwienie w dwóch rzędach i rozstawie podłużnym co 50cm.</t>
  </si>
  <si>
    <t>(6,0 + 8,0 + 2,5 * 2) * 0,20 * 0,6 = 2,280</t>
  </si>
  <si>
    <t>RAZEM PRZYCZÓŁKI I MURY OPOROWE</t>
  </si>
  <si>
    <t>UKŁAD NOŚNY</t>
  </si>
  <si>
    <t>Czyszczenie strumieniowo-ścierne powierzchni betonowych nie malowanych oraz stalowych spodu konstrukcji wraz ze ściankami czołowymi.</t>
  </si>
  <si>
    <t>5,85 * 5,50 + 5,50 * (0,2 + 0,15 + 0,15) * 2 = 37,675</t>
  </si>
  <si>
    <t>KNR-W 7-12 0401-06</t>
  </si>
  <si>
    <t>Malowanie farbą systemową powierzchni sufitowych konstrukcji betonowych - dwukrotne</t>
  </si>
  <si>
    <t>RAZEM UKŁAD NOŚNY</t>
  </si>
  <si>
    <t>KAPA CHODNIKOWA OD GÓRNEJ WODY</t>
  </si>
  <si>
    <t>Deskowanie tradycyjne - wsporniki i gzymsy</t>
  </si>
  <si>
    <t>1,20 * 13,5 + 0,5 * 1,5 * 2 = 17,700</t>
  </si>
  <si>
    <t>KNR 2-33 0404-02</t>
  </si>
  <si>
    <t>KNNR 4 1308-01</t>
  </si>
  <si>
    <t>Kanały z rur PVC łączonych na wcisk o śr. zewn. 110 mm</t>
  </si>
  <si>
    <t>13,5 * 2 = 27,000</t>
  </si>
  <si>
    <t>KNR 2-33 0408-07</t>
  </si>
  <si>
    <t>Betonowanie przy użyciu żurawia wsporników i gzymsów</t>
  </si>
  <si>
    <t>0,255 * 13,5 + 1 * 0,3 * 0,5 * 2 = 3,743</t>
  </si>
  <si>
    <t>KNR 2-33 0702-01</t>
  </si>
  <si>
    <t>Montaż poręczy mostowych. ANALOGIA. Poręcze rurowe o średnicy 76,1mm, rozstaw słupków 1,50m, poczwyt na wysokości 1,10m, 2 przelotki pośrednie rozmieszczone równomiernie, balustrada cynkowana ogniowo, malowanie nawierzchniowe dwukolorowe</t>
  </si>
  <si>
    <t>53,5 * 6,26 / 1000 = 0,335</t>
  </si>
  <si>
    <t>KNR AT-33 0405-03</t>
  </si>
  <si>
    <t>Nawierzchnie ścieżek rowerowych i chodników na podłożu betonowym grubowarstwowe z żywicy poliuretanowej, warstwa nośna o grubości ok. 3 mm</t>
  </si>
  <si>
    <t>0,7 * 13,5 + 1,0 * 0,5 * 1 * 2 = 10,450</t>
  </si>
  <si>
    <t xml:space="preserve"> RAZEM KAPA CHODNIKOWA OD GÓRNEJ WODY</t>
  </si>
  <si>
    <t>KAPA CHODNIKOWA OD DOLNEJ WODY</t>
  </si>
  <si>
    <t>Montaż krawężników na prostej; 15,50m odcinek prosty wyniesiony nad jezdnię 15cm mostowy, odcinek drogowy 2,50m. Krawężnik mostowy, kamienny gr. 20 cm.</t>
  </si>
  <si>
    <t>Montaż krawężników na prostej; 13,00m odcinek prosty wyniesiony nad jezdnię 15cm most, odcinek drogowy 8,00m. Krawężnik mostowy, kamienny gr. 20 cm.</t>
  </si>
  <si>
    <t>1,20 * 11,0 + 0,5 * 1,5 * 2 = 14,700</t>
  </si>
  <si>
    <t>Przygotowanie i montaż zbrojenia na budowie prętami o śr. 10-14 mm płyt ustrojów niosących pełnych bez wsporników</t>
  </si>
  <si>
    <t>11,0 * 2 = 22,000</t>
  </si>
  <si>
    <t>Montaż poręczy mostowych - odcinki proste. ANALOGIA. Poręcze rurowe o średnicy 76,1mm, rozstaw słupków 1,50m, poczwyt na wysokości 1,10m, 2 przelotki pośrednie rozmieszczone równomiernie, balustrada cynkowana ogniowo, malowanie nawierzchniowe dwukolorowe</t>
  </si>
  <si>
    <t>0,255 * 11,0 + 1 * 0,3 * 0,5 * 2 = 3,105</t>
  </si>
  <si>
    <t>43,4 * 6,26 / 1000 = 0,272</t>
  </si>
  <si>
    <t>0,7 * 11,0 + 1,0 * 0,5 * 1 * 2 = 8,700</t>
  </si>
  <si>
    <t xml:space="preserve"> RAZEM  KAPA CHODNIKOWA OD DOLNEJ WODY</t>
  </si>
  <si>
    <t>K N R</t>
  </si>
  <si>
    <t>RAZEM  REMONT MOSTU KM 3+193</t>
  </si>
  <si>
    <t>REMONT MOSTU KM 3+193</t>
  </si>
  <si>
    <t xml:space="preserve">  </t>
  </si>
  <si>
    <t xml:space="preserve">REMONT MOSTU KM 3+193   CPV 45221119-9
</t>
  </si>
  <si>
    <t>D 07.01.01.</t>
  </si>
  <si>
    <t>Oznakowanie poziome jezdni grubowarstwowe w klorze białym wg projektu organizacji ruchu7,36 m2</t>
  </si>
  <si>
    <t>D 07.02.01.</t>
  </si>
  <si>
    <t>Oznakowanie pionowe jezdni demontaż tarcz znaków z odwiezieniem na ON nr 3 w Nowej Rudzie</t>
  </si>
  <si>
    <t>Oznakowanie pionowe jezdni demontaż słupków do znaków z odwiezieniem na ON nr 3 w Nowej Rudzie</t>
  </si>
  <si>
    <t>Oznakowanie pionowe jezdni montaż tarczy znaków typ średni, folia odblaskowa II generacji, wg projektu organizacji ruchu</t>
  </si>
  <si>
    <t xml:space="preserve">Przygotowanie i montaż zbrojenia na budowie prętami o śr. 10-14 mm płyt ustrojów niosących pełnych bez wsporników. </t>
  </si>
  <si>
    <t xml:space="preserve">Deskowanie tradycyjne - podpory masywne, ściany oporowe i ściany maskujące o wysokości do 4 m - ANALOGIA. Szalowanie odsadzek betonowych przy istniejących przyczółkach oraz murach oporowych </t>
  </si>
  <si>
    <t xml:space="preserve">Betonowanie przy użyciu pompy na samochodzie - odsadzki betonowe </t>
  </si>
  <si>
    <t>KNR 2-11 0415-03</t>
  </si>
  <si>
    <t>Wykonanie murów z kamienia. Remont sklepienia kamiennego mostu.</t>
  </si>
  <si>
    <t>Spoinowanie murów kamiennych oraz przyczółków, zaimpregnowanie jednokrotne środkiem systemowym - całośćistniejącego sklepienia mostu</t>
  </si>
  <si>
    <t>KNR 2-33 0718-09</t>
  </si>
  <si>
    <t>Malowanie konstrukcji stalowych. Malowanie poręczy na moście - dwukrotne - 1,8 t</t>
  </si>
  <si>
    <t>RAZEM REMONT MOSTU KM 5+637</t>
  </si>
  <si>
    <t>X</t>
  </si>
  <si>
    <t>KNR</t>
  </si>
  <si>
    <t>REMONT MOSTU KM 5+637 CPV 45221119-9</t>
  </si>
  <si>
    <t>Oznakowanie pionowe jezdni montaż słupków z rur stalowych ocynkowanych średnicy 60 mm wg projektu organizacji ruchu +2</t>
  </si>
  <si>
    <t>Oznakowanie pionowe jezdni montaż tablicy informacyjnej projektu 1200x1800 mm, blacha stalowa ocynkowana, folia odblaskowa II generacji,</t>
  </si>
  <si>
    <r>
      <rPr>
        <b/>
        <sz val="14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„Przebudowa odcinka drogi powiatowej nr 3313D Nowa Wieś Kłodzka – Czerwieńczyce”</t>
    </r>
    <r>
      <rPr>
        <sz val="11"/>
        <color theme="1"/>
        <rFont val="Calibri"/>
        <family val="2"/>
        <scheme val="minor"/>
      </rPr>
      <t xml:space="preserve">
km 2+050 do 4+520 i 4+865 do 5+765.
</t>
    </r>
    <r>
      <rPr>
        <b/>
        <sz val="16"/>
        <color theme="1"/>
        <rFont val="Calibri"/>
        <family val="2"/>
        <charset val="238"/>
        <scheme val="minor"/>
      </rPr>
      <t>KOSZTORYS OFERTOWY</t>
    </r>
    <r>
      <rPr>
        <sz val="11"/>
        <color theme="1"/>
        <rFont val="Calibri"/>
        <family val="2"/>
        <scheme val="minor"/>
      </rPr>
      <t xml:space="preserve">
</t>
    </r>
  </si>
  <si>
    <t>PIECZĘĆ I PODPIS OFERENTA</t>
  </si>
  <si>
    <t>Wykonanie nawierzchni z betonu asfaltowego AC16W o grubości 4 cm (warstwa wiążąca) na jezdni i zjazdach</t>
  </si>
  <si>
    <t>D-05.03.05 zmiana - do wykonania w-wa wiążąca gr. 4 cm</t>
  </si>
  <si>
    <t>D-07.05.01 zmiana - z zakresu rzeczowego usunięto wykonanie barier na całym zadaniu</t>
  </si>
  <si>
    <r>
      <t xml:space="preserve">1) (224x0,75)[ USUNIĘTO Z ZAKRESU WYKONAWCZEGO </t>
    </r>
    <r>
      <rPr>
        <strike/>
        <sz val="10"/>
        <color theme="1"/>
        <rFont val="Arial"/>
        <family val="2"/>
        <charset val="238"/>
      </rPr>
      <t>+45+15+110+82+95+27+35+85+50+154+154]</t>
    </r>
    <r>
      <rPr>
        <sz val="10"/>
        <color theme="1"/>
        <rFont val="Arial"/>
        <family val="2"/>
        <charset val="238"/>
      </rPr>
      <t xml:space="preserve"> = 168</t>
    </r>
    <r>
      <rPr>
        <strike/>
        <sz val="10"/>
        <color theme="1"/>
        <rFont val="Arial"/>
        <family val="2"/>
        <charset val="238"/>
      </rPr>
      <t>+852</t>
    </r>
    <r>
      <rPr>
        <sz val="10"/>
        <color theme="1"/>
        <rFont val="Arial"/>
        <family val="2"/>
        <charset val="238"/>
      </rPr>
      <t xml:space="preserve"> = 168 m2</t>
    </r>
  </si>
  <si>
    <t>Razem  F = 168+300,6 = 468,6 m2</t>
  </si>
  <si>
    <r>
      <t>[ USUNIĘTO Z ZAKRESU WYKONAWCZEGO 1)</t>
    </r>
    <r>
      <rPr>
        <strike/>
        <sz val="10"/>
        <color theme="1"/>
        <rFont val="Arial"/>
        <family val="2"/>
        <charset val="238"/>
      </rPr>
      <t xml:space="preserve"> 852 + </t>
    </r>
    <r>
      <rPr>
        <sz val="10"/>
        <color theme="1"/>
        <rFont val="Arial"/>
        <family val="2"/>
        <charset val="238"/>
      </rPr>
      <t>]2) 234 = 234 m2</t>
    </r>
  </si>
  <si>
    <r>
      <t xml:space="preserve">[ USUNIĘTO Z ZAKRESU WYKONAWCZEGO </t>
    </r>
    <r>
      <rPr>
        <strike/>
        <sz val="10"/>
        <color theme="1"/>
        <rFont val="Arial"/>
        <family val="2"/>
        <charset val="238"/>
      </rPr>
      <t>1) 852 +</t>
    </r>
    <r>
      <rPr>
        <sz val="10"/>
        <color theme="1"/>
        <rFont val="Arial"/>
        <family val="2"/>
        <charset val="238"/>
      </rPr>
      <t xml:space="preserve"> ]2) 234 = 234 m2</t>
    </r>
  </si>
  <si>
    <r>
      <t xml:space="preserve"> USUNIĘTO Z ZAKRESU WYKONAWCZEGO </t>
    </r>
    <r>
      <rPr>
        <strike/>
        <sz val="10"/>
        <color theme="1"/>
        <rFont val="Arial"/>
        <family val="2"/>
        <charset val="238"/>
      </rPr>
      <t>1) 46+25+28+28+96+34+16+28+42+54+98+32+18+16+132+24+74 = 791 m                                                    2) 38+70+20+24+90 = 242 m                                                             Razem 791+242 = 1 033 m</t>
    </r>
  </si>
  <si>
    <r>
      <t xml:space="preserve"> USUNIĘTO Z ZAKRESU WYKONAWCZEGO                       </t>
    </r>
    <r>
      <rPr>
        <strike/>
        <sz val="10"/>
        <color theme="1"/>
        <rFont val="Arial"/>
        <family val="2"/>
        <charset val="238"/>
      </rPr>
      <t>1) 17x2 = 34 szt.                                                                                    2) 5x2 = 10 szt                                                            Razem 44 szt.</t>
    </r>
  </si>
  <si>
    <t>x</t>
  </si>
  <si>
    <t xml:space="preserve"> USUNIĘTO Z ZAKRESU WYKONAWCZEGO                 MURY OPOROWE. Wykonanie nakrywy betonowej na istniejącym murze z betonu B30 (C25/30) wraz z wykonaniem deskowania.</t>
  </si>
  <si>
    <t xml:space="preserve"> USUNIĘTO Z ZAKRESU WYKONAWCZEGO               MURY OPOROWE. Wiercenie w murze otworów na kotwy oraz mocowanie kotew stalowych na klej.</t>
  </si>
  <si>
    <t xml:space="preserve"> USUNIĘTO Z ZAKRESU WYKONAWCZEGO               MURY OPOROWE. Zakup i montaż stali zbrojeniowej klasy A-1</t>
  </si>
  <si>
    <r>
      <rPr>
        <strike/>
        <sz val="10"/>
        <color theme="1"/>
        <rFont val="Arial"/>
        <family val="2"/>
        <charset val="238"/>
      </rPr>
      <t xml:space="preserve">1) strzemiona Ø6mm 791x2x1,22=1930mx0,222kg/m = </t>
    </r>
    <r>
      <rPr>
        <b/>
        <strike/>
        <sz val="10"/>
        <color theme="1"/>
        <rFont val="Arial"/>
        <family val="2"/>
        <charset val="238"/>
      </rPr>
      <t>429 kg</t>
    </r>
    <r>
      <rPr>
        <strike/>
        <sz val="10"/>
        <color theme="1"/>
        <rFont val="Arial"/>
        <family val="2"/>
        <charset val="238"/>
      </rPr>
      <t xml:space="preserve">, pręty Ø10mm 791x4=3164mx0,617kg/m = </t>
    </r>
    <r>
      <rPr>
        <b/>
        <strike/>
        <sz val="10"/>
        <color theme="1"/>
        <rFont val="Arial"/>
        <family val="2"/>
        <charset val="238"/>
      </rPr>
      <t>1952 kg</t>
    </r>
    <r>
      <rPr>
        <strike/>
        <sz val="10"/>
        <color theme="1"/>
        <rFont val="Arial"/>
        <family val="2"/>
        <charset val="238"/>
      </rPr>
      <t xml:space="preserve">, kotwy Ø20mm 791x0,6=475mx2,466kg/m = </t>
    </r>
    <r>
      <rPr>
        <b/>
        <strike/>
        <sz val="10"/>
        <color theme="1"/>
        <rFont val="Arial"/>
        <family val="2"/>
        <charset val="238"/>
      </rPr>
      <t xml:space="preserve">1171kg                              </t>
    </r>
    <r>
      <rPr>
        <strike/>
        <sz val="10"/>
        <color theme="1"/>
        <rFont val="Arial"/>
        <family val="2"/>
        <charset val="238"/>
      </rPr>
      <t xml:space="preserve">2) strzemiona Ø6mm 242x2x1,22=591mx0,222kg/m = </t>
    </r>
    <r>
      <rPr>
        <b/>
        <strike/>
        <sz val="10"/>
        <color theme="1"/>
        <rFont val="Arial"/>
        <family val="2"/>
        <charset val="238"/>
      </rPr>
      <t>131 kg</t>
    </r>
    <r>
      <rPr>
        <strike/>
        <sz val="10"/>
        <color theme="1"/>
        <rFont val="Arial"/>
        <family val="2"/>
        <charset val="238"/>
      </rPr>
      <t>, pręty Ø10mm 242x4=968mx0,617kg/m =</t>
    </r>
    <r>
      <rPr>
        <b/>
        <strike/>
        <sz val="10"/>
        <color theme="1"/>
        <rFont val="Arial"/>
        <family val="2"/>
        <charset val="238"/>
      </rPr>
      <t xml:space="preserve"> 598 kg</t>
    </r>
    <r>
      <rPr>
        <strike/>
        <sz val="10"/>
        <color theme="1"/>
        <rFont val="Arial"/>
        <family val="2"/>
        <charset val="238"/>
      </rPr>
      <t xml:space="preserve">, kotwy Ø20mm 242x0,6=146mx2,466kg/m = </t>
    </r>
    <r>
      <rPr>
        <b/>
        <strike/>
        <sz val="10"/>
        <color theme="1"/>
        <rFont val="Arial"/>
        <family val="2"/>
        <charset val="238"/>
      </rPr>
      <t>360 kg</t>
    </r>
    <r>
      <rPr>
        <strike/>
        <sz val="10"/>
        <color theme="1"/>
        <rFont val="Arial"/>
        <family val="2"/>
        <charset val="238"/>
      </rPr>
      <t xml:space="preserve"> </t>
    </r>
  </si>
  <si>
    <r>
      <rPr>
        <sz val="11"/>
        <color theme="1"/>
        <rFont val="Arial"/>
        <family val="2"/>
        <charset val="238"/>
      </rPr>
      <t xml:space="preserve">USUNIĘTO Z ZAKRESU WYKONAWCZEGO </t>
    </r>
    <r>
      <rPr>
        <b/>
        <sz val="11"/>
        <color theme="1"/>
        <rFont val="Arial"/>
        <family val="2"/>
        <charset val="238"/>
      </rPr>
      <t xml:space="preserve"> </t>
    </r>
    <r>
      <rPr>
        <b/>
        <strike/>
        <sz val="11"/>
        <color theme="1"/>
        <rFont val="Arial"/>
        <family val="2"/>
        <charset val="238"/>
      </rPr>
      <t>INNE ROBOTY  CPV 45230000-8</t>
    </r>
  </si>
  <si>
    <r>
      <rPr>
        <sz val="12"/>
        <color theme="1"/>
        <rFont val="Arial"/>
        <family val="2"/>
        <charset val="238"/>
      </rPr>
      <t xml:space="preserve">USUNIĘTO Z ZAKRESU WYKONAWCZEGO </t>
    </r>
    <r>
      <rPr>
        <b/>
        <sz val="12"/>
        <color theme="1"/>
        <rFont val="Arial"/>
        <family val="2"/>
        <charset val="238"/>
      </rPr>
      <t xml:space="preserve">  </t>
    </r>
    <r>
      <rPr>
        <b/>
        <strike/>
        <sz val="12"/>
        <color theme="1"/>
        <rFont val="Arial"/>
        <family val="2"/>
        <charset val="238"/>
      </rPr>
      <t>Razem INNE ROBOTY</t>
    </r>
  </si>
  <si>
    <r>
      <t xml:space="preserve">USUNIĘTO Z ZAKRESU WYKONAWCZEGO  </t>
    </r>
    <r>
      <rPr>
        <strike/>
        <sz val="14"/>
        <color theme="1"/>
        <rFont val="Calibri"/>
        <family val="2"/>
        <charset val="238"/>
        <scheme val="minor"/>
      </rPr>
      <t>ROBOTY INNE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</si>
</sst>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trike/>
      <sz val="10"/>
      <color theme="1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trike/>
      <sz val="12"/>
      <color theme="1"/>
      <name val="Arial"/>
      <family val="2"/>
      <charset val="238"/>
    </font>
    <font>
      <strike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vertical="center" wrapText="1"/>
    </xf>
    <xf numFmtId="4" fontId="3" fillId="0" borderId="51" xfId="0" applyNumberFormat="1" applyFont="1" applyBorder="1" applyAlignment="1">
      <alignment horizontal="right" vertical="center" wrapText="1"/>
    </xf>
    <xf numFmtId="0" fontId="3" fillId="0" borderId="51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right" vertical="center" wrapText="1"/>
    </xf>
    <xf numFmtId="0" fontId="16" fillId="0" borderId="27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4" fontId="6" fillId="0" borderId="51" xfId="0" applyNumberFormat="1" applyFont="1" applyBorder="1" applyAlignment="1">
      <alignment horizontal="right" vertical="center" wrapText="1"/>
    </xf>
    <xf numFmtId="0" fontId="6" fillId="0" borderId="51" xfId="0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46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right" vertical="center"/>
    </xf>
    <xf numFmtId="4" fontId="11" fillId="0" borderId="48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9"/>
  <sheetViews>
    <sheetView tabSelected="1" view="pageLayout" topLeftCell="A13" zoomScale="80" zoomScaleNormal="100" zoomScaleSheetLayoutView="40" zoomScalePageLayoutView="80" workbookViewId="0">
      <selection activeCell="G218" sqref="G218:H219"/>
    </sheetView>
  </sheetViews>
  <sheetFormatPr defaultRowHeight="15" x14ac:dyDescent="0.25"/>
  <cols>
    <col min="1" max="1" width="4.7109375" customWidth="1"/>
    <col min="2" max="2" width="12.7109375" customWidth="1"/>
    <col min="3" max="3" width="9.140625" customWidth="1"/>
    <col min="4" max="4" width="35" customWidth="1"/>
    <col min="6" max="6" width="9.85546875" customWidth="1"/>
    <col min="7" max="7" width="9.7109375" customWidth="1"/>
    <col min="8" max="8" width="20.5703125" customWidth="1"/>
  </cols>
  <sheetData>
    <row r="1" spans="1:8" x14ac:dyDescent="0.25">
      <c r="A1" s="186" t="s">
        <v>267</v>
      </c>
      <c r="B1" s="187"/>
      <c r="C1" s="187"/>
      <c r="D1" s="187"/>
      <c r="E1" s="187"/>
      <c r="F1" s="187"/>
      <c r="G1" s="187"/>
      <c r="H1" s="188"/>
    </row>
    <row r="2" spans="1:8" ht="37.5" customHeight="1" thickBot="1" x14ac:dyDescent="0.3">
      <c r="A2" s="189"/>
      <c r="B2" s="190"/>
      <c r="C2" s="190"/>
      <c r="D2" s="190"/>
      <c r="E2" s="190"/>
      <c r="F2" s="190"/>
      <c r="G2" s="190"/>
      <c r="H2" s="191"/>
    </row>
    <row r="3" spans="1:8" ht="30.75" customHeight="1" x14ac:dyDescent="0.25">
      <c r="A3" s="107" t="s">
        <v>0</v>
      </c>
      <c r="B3" s="86" t="s">
        <v>1</v>
      </c>
      <c r="C3" s="79" t="s">
        <v>2</v>
      </c>
      <c r="D3" s="78"/>
      <c r="E3" s="79" t="s">
        <v>5</v>
      </c>
      <c r="F3" s="78"/>
      <c r="G3" s="24" t="s">
        <v>6</v>
      </c>
      <c r="H3" s="9" t="s">
        <v>58</v>
      </c>
    </row>
    <row r="4" spans="1:8" ht="18" customHeight="1" thickBot="1" x14ac:dyDescent="0.3">
      <c r="A4" s="107"/>
      <c r="B4" s="86"/>
      <c r="C4" s="79" t="s">
        <v>3</v>
      </c>
      <c r="D4" s="78"/>
      <c r="E4" s="80"/>
      <c r="F4" s="81"/>
      <c r="G4" s="1" t="s">
        <v>7</v>
      </c>
      <c r="H4" s="9" t="s">
        <v>59</v>
      </c>
    </row>
    <row r="5" spans="1:8" ht="19.5" customHeight="1" thickBot="1" x14ac:dyDescent="0.3">
      <c r="A5" s="143"/>
      <c r="B5" s="144"/>
      <c r="C5" s="145" t="s">
        <v>4</v>
      </c>
      <c r="D5" s="146"/>
      <c r="E5" s="26" t="s">
        <v>8</v>
      </c>
      <c r="F5" s="26" t="s">
        <v>9</v>
      </c>
      <c r="G5" s="2"/>
      <c r="H5" s="10"/>
    </row>
    <row r="6" spans="1:8" ht="17.25" thickTop="1" thickBot="1" x14ac:dyDescent="0.3">
      <c r="A6" s="3">
        <v>1</v>
      </c>
      <c r="B6" s="11">
        <v>2</v>
      </c>
      <c r="C6" s="141">
        <v>3</v>
      </c>
      <c r="D6" s="142"/>
      <c r="E6" s="11">
        <v>4</v>
      </c>
      <c r="F6" s="11">
        <v>5</v>
      </c>
      <c r="G6" s="11">
        <v>6</v>
      </c>
      <c r="H6" s="12">
        <v>7</v>
      </c>
    </row>
    <row r="7" spans="1:8" ht="45" customHeight="1" thickTop="1" thickBot="1" x14ac:dyDescent="0.3">
      <c r="A7" s="56" t="s">
        <v>10</v>
      </c>
      <c r="B7" s="13" t="s">
        <v>11</v>
      </c>
      <c r="C7" s="68" t="s">
        <v>158</v>
      </c>
      <c r="D7" s="69"/>
      <c r="E7" s="69"/>
      <c r="F7" s="69"/>
      <c r="G7" s="69"/>
      <c r="H7" s="70"/>
    </row>
    <row r="8" spans="1:8" ht="74.25" customHeight="1" thickBot="1" x14ac:dyDescent="0.3">
      <c r="A8" s="19">
        <v>1</v>
      </c>
      <c r="B8" s="8" t="s">
        <v>12</v>
      </c>
      <c r="C8" s="108" t="s">
        <v>64</v>
      </c>
      <c r="D8" s="128"/>
      <c r="E8" s="14" t="s">
        <v>13</v>
      </c>
      <c r="F8" s="15">
        <v>10185</v>
      </c>
      <c r="G8" s="15"/>
      <c r="H8" s="20"/>
    </row>
    <row r="9" spans="1:8" ht="36" customHeight="1" x14ac:dyDescent="0.25">
      <c r="A9" s="99">
        <v>2</v>
      </c>
      <c r="B9" s="85" t="s">
        <v>12</v>
      </c>
      <c r="C9" s="91" t="s">
        <v>14</v>
      </c>
      <c r="D9" s="92"/>
      <c r="E9" s="86" t="s">
        <v>15</v>
      </c>
      <c r="F9" s="74">
        <v>93</v>
      </c>
      <c r="G9" s="101"/>
      <c r="H9" s="130"/>
    </row>
    <row r="10" spans="1:8" ht="25.5" customHeight="1" x14ac:dyDescent="0.25">
      <c r="A10" s="107"/>
      <c r="B10" s="86"/>
      <c r="C10" s="108" t="s">
        <v>61</v>
      </c>
      <c r="D10" s="109"/>
      <c r="E10" s="86"/>
      <c r="F10" s="74"/>
      <c r="G10" s="74"/>
      <c r="H10" s="76"/>
    </row>
    <row r="11" spans="1:8" ht="25.5" customHeight="1" x14ac:dyDescent="0.25">
      <c r="A11" s="107"/>
      <c r="B11" s="86"/>
      <c r="C11" s="108" t="s">
        <v>62</v>
      </c>
      <c r="D11" s="109"/>
      <c r="E11" s="86"/>
      <c r="F11" s="74"/>
      <c r="G11" s="74"/>
      <c r="H11" s="76"/>
    </row>
    <row r="12" spans="1:8" ht="15.75" thickBot="1" x14ac:dyDescent="0.3">
      <c r="A12" s="100"/>
      <c r="B12" s="87"/>
      <c r="C12" s="139" t="s">
        <v>63</v>
      </c>
      <c r="D12" s="94"/>
      <c r="E12" s="87"/>
      <c r="F12" s="75"/>
      <c r="G12" s="74"/>
      <c r="H12" s="76"/>
    </row>
    <row r="13" spans="1:8" ht="39" customHeight="1" x14ac:dyDescent="0.25">
      <c r="A13" s="99">
        <v>3</v>
      </c>
      <c r="B13" s="85" t="s">
        <v>12</v>
      </c>
      <c r="C13" s="91" t="s">
        <v>16</v>
      </c>
      <c r="D13" s="92"/>
      <c r="E13" s="147" t="s">
        <v>17</v>
      </c>
      <c r="F13" s="136">
        <v>38</v>
      </c>
      <c r="G13" s="112"/>
      <c r="H13" s="113"/>
    </row>
    <row r="14" spans="1:8" ht="15.75" thickBot="1" x14ac:dyDescent="0.3">
      <c r="A14" s="107"/>
      <c r="B14" s="86"/>
      <c r="C14" s="108" t="s">
        <v>65</v>
      </c>
      <c r="D14" s="109"/>
      <c r="E14" s="148"/>
      <c r="F14" s="126"/>
      <c r="G14" s="112"/>
      <c r="H14" s="113"/>
    </row>
    <row r="15" spans="1:8" ht="21.75" customHeight="1" x14ac:dyDescent="0.25">
      <c r="A15" s="99">
        <v>4</v>
      </c>
      <c r="B15" s="85" t="s">
        <v>12</v>
      </c>
      <c r="C15" s="91" t="s">
        <v>66</v>
      </c>
      <c r="D15" s="92"/>
      <c r="E15" s="85" t="s">
        <v>69</v>
      </c>
      <c r="F15" s="73">
        <v>3.7</v>
      </c>
      <c r="G15" s="101"/>
      <c r="H15" s="130"/>
    </row>
    <row r="16" spans="1:8" x14ac:dyDescent="0.25">
      <c r="A16" s="107"/>
      <c r="B16" s="86"/>
      <c r="C16" s="108" t="s">
        <v>68</v>
      </c>
      <c r="D16" s="109"/>
      <c r="E16" s="86"/>
      <c r="F16" s="74"/>
      <c r="G16" s="74"/>
      <c r="H16" s="76"/>
    </row>
    <row r="17" spans="1:8" ht="15.75" thickBot="1" x14ac:dyDescent="0.3">
      <c r="A17" s="100"/>
      <c r="B17" s="87"/>
      <c r="C17" s="139" t="s">
        <v>67</v>
      </c>
      <c r="D17" s="94"/>
      <c r="E17" s="87"/>
      <c r="F17" s="75"/>
      <c r="G17" s="75"/>
      <c r="H17" s="72"/>
    </row>
    <row r="18" spans="1:8" ht="33.75" customHeight="1" x14ac:dyDescent="0.25">
      <c r="A18" s="99">
        <v>5</v>
      </c>
      <c r="B18" s="85" t="s">
        <v>12</v>
      </c>
      <c r="C18" s="91" t="s">
        <v>18</v>
      </c>
      <c r="D18" s="92"/>
      <c r="E18" s="85" t="s">
        <v>20</v>
      </c>
      <c r="F18" s="73">
        <v>12.2</v>
      </c>
      <c r="G18" s="73"/>
      <c r="H18" s="71"/>
    </row>
    <row r="19" spans="1:8" ht="15" customHeight="1" x14ac:dyDescent="0.25">
      <c r="A19" s="107"/>
      <c r="B19" s="86"/>
      <c r="C19" s="108" t="s">
        <v>71</v>
      </c>
      <c r="D19" s="109"/>
      <c r="E19" s="86"/>
      <c r="F19" s="74"/>
      <c r="G19" s="74"/>
      <c r="H19" s="76"/>
    </row>
    <row r="20" spans="1:8" ht="15" customHeight="1" x14ac:dyDescent="0.25">
      <c r="A20" s="107"/>
      <c r="B20" s="86"/>
      <c r="C20" s="105" t="s">
        <v>70</v>
      </c>
      <c r="D20" s="106"/>
      <c r="E20" s="86"/>
      <c r="F20" s="74"/>
      <c r="G20" s="74"/>
      <c r="H20" s="76"/>
    </row>
    <row r="21" spans="1:8" ht="6" customHeight="1" x14ac:dyDescent="0.25">
      <c r="A21" s="107"/>
      <c r="B21" s="86"/>
      <c r="C21" s="105"/>
      <c r="D21" s="106"/>
      <c r="E21" s="86"/>
      <c r="F21" s="74"/>
      <c r="G21" s="74"/>
      <c r="H21" s="76"/>
    </row>
    <row r="22" spans="1:8" ht="18.75" customHeight="1" thickBot="1" x14ac:dyDescent="0.3">
      <c r="A22" s="100"/>
      <c r="B22" s="87"/>
      <c r="C22" s="139" t="s">
        <v>19</v>
      </c>
      <c r="D22" s="94"/>
      <c r="E22" s="87"/>
      <c r="F22" s="75"/>
      <c r="G22" s="75"/>
      <c r="H22" s="72"/>
    </row>
    <row r="23" spans="1:8" ht="44.25" customHeight="1" x14ac:dyDescent="0.25">
      <c r="A23" s="99">
        <v>6</v>
      </c>
      <c r="B23" s="85" t="s">
        <v>12</v>
      </c>
      <c r="C23" s="91" t="s">
        <v>74</v>
      </c>
      <c r="D23" s="92"/>
      <c r="E23" s="85" t="s">
        <v>13</v>
      </c>
      <c r="F23" s="73">
        <v>38</v>
      </c>
      <c r="G23" s="73"/>
      <c r="H23" s="71"/>
    </row>
    <row r="24" spans="1:8" x14ac:dyDescent="0.25">
      <c r="A24" s="107"/>
      <c r="B24" s="86"/>
      <c r="C24" s="108" t="s">
        <v>72</v>
      </c>
      <c r="D24" s="109"/>
      <c r="E24" s="86"/>
      <c r="F24" s="74"/>
      <c r="G24" s="74"/>
      <c r="H24" s="76"/>
    </row>
    <row r="25" spans="1:8" ht="15.75" thickBot="1" x14ac:dyDescent="0.3">
      <c r="A25" s="100"/>
      <c r="B25" s="87"/>
      <c r="C25" s="149" t="s">
        <v>73</v>
      </c>
      <c r="D25" s="150"/>
      <c r="E25" s="87"/>
      <c r="F25" s="75"/>
      <c r="G25" s="75"/>
      <c r="H25" s="72"/>
    </row>
    <row r="26" spans="1:8" ht="37.5" customHeight="1" x14ac:dyDescent="0.25">
      <c r="A26" s="99">
        <v>7</v>
      </c>
      <c r="B26" s="85" t="s">
        <v>12</v>
      </c>
      <c r="C26" s="91" t="s">
        <v>75</v>
      </c>
      <c r="D26" s="92"/>
      <c r="E26" s="85" t="s">
        <v>78</v>
      </c>
      <c r="F26" s="73">
        <v>258</v>
      </c>
      <c r="G26" s="73"/>
      <c r="H26" s="71"/>
    </row>
    <row r="27" spans="1:8" x14ac:dyDescent="0.25">
      <c r="A27" s="107"/>
      <c r="B27" s="86"/>
      <c r="C27" s="108" t="s">
        <v>76</v>
      </c>
      <c r="D27" s="109"/>
      <c r="E27" s="86"/>
      <c r="F27" s="74"/>
      <c r="G27" s="74"/>
      <c r="H27" s="76"/>
    </row>
    <row r="28" spans="1:8" ht="15.75" thickBot="1" x14ac:dyDescent="0.3">
      <c r="A28" s="107"/>
      <c r="B28" s="86"/>
      <c r="C28" s="149" t="s">
        <v>77</v>
      </c>
      <c r="D28" s="150"/>
      <c r="E28" s="86"/>
      <c r="F28" s="74"/>
      <c r="G28" s="74"/>
      <c r="H28" s="76"/>
    </row>
    <row r="29" spans="1:8" ht="59.25" customHeight="1" x14ac:dyDescent="0.25">
      <c r="A29" s="99">
        <v>8</v>
      </c>
      <c r="B29" s="85" t="s">
        <v>12</v>
      </c>
      <c r="C29" s="91" t="s">
        <v>21</v>
      </c>
      <c r="D29" s="92"/>
      <c r="E29" s="85" t="s">
        <v>20</v>
      </c>
      <c r="F29" s="73">
        <v>568.04999999999995</v>
      </c>
      <c r="G29" s="73"/>
      <c r="H29" s="71"/>
    </row>
    <row r="30" spans="1:8" ht="30" customHeight="1" x14ac:dyDescent="0.25">
      <c r="A30" s="107"/>
      <c r="B30" s="86"/>
      <c r="C30" s="79" t="s">
        <v>79</v>
      </c>
      <c r="D30" s="78"/>
      <c r="E30" s="86"/>
      <c r="F30" s="74"/>
      <c r="G30" s="74"/>
      <c r="H30" s="76"/>
    </row>
    <row r="31" spans="1:8" ht="25.5" customHeight="1" thickBot="1" x14ac:dyDescent="0.3">
      <c r="A31" s="176" t="s">
        <v>80</v>
      </c>
      <c r="B31" s="176"/>
      <c r="C31" s="177"/>
      <c r="D31" s="177"/>
      <c r="E31" s="177"/>
      <c r="F31" s="177"/>
      <c r="G31" s="177"/>
      <c r="H31" s="37">
        <f>SUM(H8:H30)</f>
        <v>0</v>
      </c>
    </row>
    <row r="32" spans="1:8" ht="30" customHeight="1" thickBot="1" x14ac:dyDescent="0.3">
      <c r="A32" s="4" t="s">
        <v>22</v>
      </c>
      <c r="B32" s="5" t="s">
        <v>23</v>
      </c>
      <c r="C32" s="210" t="s">
        <v>159</v>
      </c>
      <c r="D32" s="211"/>
      <c r="E32" s="211"/>
      <c r="F32" s="211"/>
      <c r="G32" s="211"/>
      <c r="H32" s="212"/>
    </row>
    <row r="33" spans="1:8" ht="51.75" customHeight="1" x14ac:dyDescent="0.25">
      <c r="A33" s="99">
        <v>9</v>
      </c>
      <c r="B33" s="85" t="s">
        <v>25</v>
      </c>
      <c r="C33" s="108" t="s">
        <v>84</v>
      </c>
      <c r="D33" s="109"/>
      <c r="E33" s="86" t="s">
        <v>20</v>
      </c>
      <c r="F33" s="126">
        <v>991.24</v>
      </c>
      <c r="G33" s="133"/>
      <c r="H33" s="134"/>
    </row>
    <row r="34" spans="1:8" ht="51" customHeight="1" x14ac:dyDescent="0.25">
      <c r="A34" s="107"/>
      <c r="B34" s="86"/>
      <c r="C34" s="108" t="s">
        <v>81</v>
      </c>
      <c r="D34" s="109"/>
      <c r="E34" s="86"/>
      <c r="F34" s="126"/>
      <c r="G34" s="112"/>
      <c r="H34" s="113"/>
    </row>
    <row r="35" spans="1:8" ht="60.75" customHeight="1" x14ac:dyDescent="0.25">
      <c r="A35" s="107"/>
      <c r="B35" s="86"/>
      <c r="C35" s="108" t="s">
        <v>82</v>
      </c>
      <c r="D35" s="109"/>
      <c r="E35" s="86"/>
      <c r="F35" s="126"/>
      <c r="G35" s="112"/>
      <c r="H35" s="113"/>
    </row>
    <row r="36" spans="1:8" ht="38.25" customHeight="1" thickBot="1" x14ac:dyDescent="0.3">
      <c r="A36" s="107"/>
      <c r="B36" s="86"/>
      <c r="C36" s="108" t="s">
        <v>83</v>
      </c>
      <c r="D36" s="109"/>
      <c r="E36" s="86"/>
      <c r="F36" s="126"/>
      <c r="G36" s="131"/>
      <c r="H36" s="135"/>
    </row>
    <row r="37" spans="1:8" ht="59.25" customHeight="1" x14ac:dyDescent="0.25">
      <c r="A37" s="99">
        <v>10</v>
      </c>
      <c r="B37" s="85" t="s">
        <v>26</v>
      </c>
      <c r="C37" s="91" t="s">
        <v>27</v>
      </c>
      <c r="D37" s="138"/>
      <c r="E37" s="129" t="s">
        <v>20</v>
      </c>
      <c r="F37" s="112">
        <v>39.840000000000003</v>
      </c>
      <c r="G37" s="112"/>
      <c r="H37" s="113"/>
    </row>
    <row r="38" spans="1:8" x14ac:dyDescent="0.25">
      <c r="A38" s="107"/>
      <c r="B38" s="86"/>
      <c r="C38" s="108" t="s">
        <v>28</v>
      </c>
      <c r="D38" s="128"/>
      <c r="E38" s="129"/>
      <c r="F38" s="112"/>
      <c r="G38" s="112"/>
      <c r="H38" s="113"/>
    </row>
    <row r="39" spans="1:8" x14ac:dyDescent="0.25">
      <c r="A39" s="107"/>
      <c r="B39" s="86"/>
      <c r="C39" s="108" t="s">
        <v>85</v>
      </c>
      <c r="D39" s="128"/>
      <c r="E39" s="129"/>
      <c r="F39" s="112"/>
      <c r="G39" s="112"/>
      <c r="H39" s="113"/>
    </row>
    <row r="40" spans="1:8" ht="25.5" customHeight="1" x14ac:dyDescent="0.25">
      <c r="A40" s="107"/>
      <c r="B40" s="86"/>
      <c r="C40" s="108" t="s">
        <v>86</v>
      </c>
      <c r="D40" s="128"/>
      <c r="E40" s="129"/>
      <c r="F40" s="112"/>
      <c r="G40" s="112"/>
      <c r="H40" s="113"/>
    </row>
    <row r="41" spans="1:8" x14ac:dyDescent="0.25">
      <c r="A41" s="107"/>
      <c r="B41" s="86"/>
      <c r="C41" s="108" t="s">
        <v>87</v>
      </c>
      <c r="D41" s="128"/>
      <c r="E41" s="137"/>
      <c r="F41" s="131"/>
      <c r="G41" s="131"/>
      <c r="H41" s="135"/>
    </row>
    <row r="42" spans="1:8" ht="26.25" customHeight="1" thickBot="1" x14ac:dyDescent="0.3">
      <c r="A42" s="176" t="s">
        <v>88</v>
      </c>
      <c r="B42" s="176"/>
      <c r="C42" s="177"/>
      <c r="D42" s="177"/>
      <c r="E42" s="177"/>
      <c r="F42" s="177"/>
      <c r="G42" s="177"/>
      <c r="H42" s="37">
        <f>SUM(H33:H41)</f>
        <v>0</v>
      </c>
    </row>
    <row r="43" spans="1:8" ht="45" customHeight="1" thickBot="1" x14ac:dyDescent="0.3">
      <c r="A43" s="4" t="s">
        <v>29</v>
      </c>
      <c r="B43" s="5" t="s">
        <v>30</v>
      </c>
      <c r="C43" s="210" t="s">
        <v>160</v>
      </c>
      <c r="D43" s="211"/>
      <c r="E43" s="211"/>
      <c r="F43" s="211"/>
      <c r="G43" s="211"/>
      <c r="H43" s="212"/>
    </row>
    <row r="44" spans="1:8" ht="73.5" customHeight="1" x14ac:dyDescent="0.25">
      <c r="A44" s="99">
        <v>11</v>
      </c>
      <c r="B44" s="85" t="s">
        <v>32</v>
      </c>
      <c r="C44" s="108" t="s">
        <v>33</v>
      </c>
      <c r="D44" s="109"/>
      <c r="E44" s="86" t="s">
        <v>15</v>
      </c>
      <c r="F44" s="126">
        <v>160</v>
      </c>
      <c r="G44" s="133"/>
      <c r="H44" s="134"/>
    </row>
    <row r="45" spans="1:8" x14ac:dyDescent="0.25">
      <c r="A45" s="107"/>
      <c r="B45" s="86"/>
      <c r="C45" s="108" t="s">
        <v>89</v>
      </c>
      <c r="D45" s="109"/>
      <c r="E45" s="86"/>
      <c r="F45" s="126"/>
      <c r="G45" s="112"/>
      <c r="H45" s="113"/>
    </row>
    <row r="46" spans="1:8" x14ac:dyDescent="0.25">
      <c r="A46" s="107"/>
      <c r="B46" s="86"/>
      <c r="C46" s="108" t="s">
        <v>90</v>
      </c>
      <c r="D46" s="109"/>
      <c r="E46" s="86"/>
      <c r="F46" s="126"/>
      <c r="G46" s="112"/>
      <c r="H46" s="113"/>
    </row>
    <row r="47" spans="1:8" ht="25.5" customHeight="1" thickBot="1" x14ac:dyDescent="0.3">
      <c r="A47" s="107"/>
      <c r="B47" s="86"/>
      <c r="C47" s="108" t="s">
        <v>91</v>
      </c>
      <c r="D47" s="109"/>
      <c r="E47" s="86"/>
      <c r="F47" s="126"/>
      <c r="G47" s="131"/>
      <c r="H47" s="135"/>
    </row>
    <row r="48" spans="1:8" ht="75" customHeight="1" x14ac:dyDescent="0.25">
      <c r="A48" s="99">
        <v>12</v>
      </c>
      <c r="B48" s="85" t="s">
        <v>32</v>
      </c>
      <c r="C48" s="91" t="s">
        <v>34</v>
      </c>
      <c r="D48" s="92"/>
      <c r="E48" s="151" t="s">
        <v>15</v>
      </c>
      <c r="F48" s="112">
        <v>38</v>
      </c>
      <c r="G48" s="112"/>
      <c r="H48" s="113"/>
    </row>
    <row r="49" spans="1:8" ht="15.75" thickBot="1" x14ac:dyDescent="0.3">
      <c r="A49" s="107"/>
      <c r="B49" s="86"/>
      <c r="C49" s="108" t="s">
        <v>92</v>
      </c>
      <c r="D49" s="109"/>
      <c r="E49" s="79"/>
      <c r="F49" s="131"/>
      <c r="G49" s="112"/>
      <c r="H49" s="113"/>
    </row>
    <row r="50" spans="1:8" ht="77.25" customHeight="1" thickBot="1" x14ac:dyDescent="0.3">
      <c r="A50" s="14">
        <v>13</v>
      </c>
      <c r="B50" s="14" t="s">
        <v>32</v>
      </c>
      <c r="C50" s="140" t="s">
        <v>93</v>
      </c>
      <c r="D50" s="140"/>
      <c r="E50" s="14" t="s">
        <v>69</v>
      </c>
      <c r="F50" s="18">
        <v>54</v>
      </c>
      <c r="G50" s="27"/>
      <c r="H50" s="21"/>
    </row>
    <row r="51" spans="1:8" ht="43.5" customHeight="1" thickBot="1" x14ac:dyDescent="0.3">
      <c r="A51" s="6">
        <v>14</v>
      </c>
      <c r="B51" s="14" t="s">
        <v>32</v>
      </c>
      <c r="C51" s="168" t="s">
        <v>94</v>
      </c>
      <c r="D51" s="169"/>
      <c r="E51" s="8" t="s">
        <v>15</v>
      </c>
      <c r="F51" s="17">
        <v>111</v>
      </c>
      <c r="G51" s="18"/>
      <c r="H51" s="28"/>
    </row>
    <row r="52" spans="1:8" ht="57" customHeight="1" thickBot="1" x14ac:dyDescent="0.3">
      <c r="A52" s="23">
        <v>15</v>
      </c>
      <c r="B52" s="7" t="s">
        <v>32</v>
      </c>
      <c r="C52" s="91" t="s">
        <v>95</v>
      </c>
      <c r="D52" s="92"/>
      <c r="E52" s="7" t="s">
        <v>15</v>
      </c>
      <c r="F52" s="16">
        <v>224</v>
      </c>
      <c r="G52" s="18"/>
      <c r="H52" s="22"/>
    </row>
    <row r="53" spans="1:8" ht="40.5" customHeight="1" x14ac:dyDescent="0.25">
      <c r="A53" s="99">
        <v>16</v>
      </c>
      <c r="B53" s="85" t="s">
        <v>32</v>
      </c>
      <c r="C53" s="91" t="s">
        <v>96</v>
      </c>
      <c r="D53" s="92"/>
      <c r="E53" s="85" t="s">
        <v>20</v>
      </c>
      <c r="F53" s="136">
        <v>49.16</v>
      </c>
      <c r="G53" s="112"/>
      <c r="H53" s="113"/>
    </row>
    <row r="54" spans="1:8" ht="25.5" customHeight="1" thickBot="1" x14ac:dyDescent="0.3">
      <c r="A54" s="107"/>
      <c r="B54" s="86"/>
      <c r="C54" s="108" t="s">
        <v>97</v>
      </c>
      <c r="D54" s="109"/>
      <c r="E54" s="86"/>
      <c r="F54" s="126"/>
      <c r="G54" s="112"/>
      <c r="H54" s="113"/>
    </row>
    <row r="55" spans="1:8" ht="38.25" customHeight="1" x14ac:dyDescent="0.25">
      <c r="A55" s="99">
        <v>17</v>
      </c>
      <c r="B55" s="85" t="s">
        <v>32</v>
      </c>
      <c r="C55" s="91" t="s">
        <v>98</v>
      </c>
      <c r="D55" s="92"/>
      <c r="E55" s="85" t="s">
        <v>100</v>
      </c>
      <c r="F55" s="85">
        <v>5</v>
      </c>
      <c r="G55" s="101"/>
      <c r="H55" s="130"/>
    </row>
    <row r="56" spans="1:8" ht="15.75" customHeight="1" thickBot="1" x14ac:dyDescent="0.3">
      <c r="A56" s="100"/>
      <c r="B56" s="87"/>
      <c r="C56" s="139" t="s">
        <v>99</v>
      </c>
      <c r="D56" s="94"/>
      <c r="E56" s="87"/>
      <c r="F56" s="87"/>
      <c r="G56" s="74"/>
      <c r="H56" s="76"/>
    </row>
    <row r="57" spans="1:8" ht="39.75" customHeight="1" x14ac:dyDescent="0.25">
      <c r="A57" s="99">
        <v>18</v>
      </c>
      <c r="B57" s="85" t="s">
        <v>32</v>
      </c>
      <c r="C57" s="91" t="s">
        <v>101</v>
      </c>
      <c r="D57" s="92"/>
      <c r="E57" s="85" t="s">
        <v>15</v>
      </c>
      <c r="F57" s="136">
        <v>41</v>
      </c>
      <c r="G57" s="112"/>
      <c r="H57" s="113"/>
    </row>
    <row r="58" spans="1:8" ht="25.5" customHeight="1" thickBot="1" x14ac:dyDescent="0.3">
      <c r="A58" s="107"/>
      <c r="B58" s="86"/>
      <c r="C58" s="108" t="s">
        <v>102</v>
      </c>
      <c r="D58" s="109"/>
      <c r="E58" s="86"/>
      <c r="F58" s="126"/>
      <c r="G58" s="112"/>
      <c r="H58" s="113"/>
    </row>
    <row r="59" spans="1:8" ht="44.25" customHeight="1" x14ac:dyDescent="0.25">
      <c r="A59" s="99">
        <v>19</v>
      </c>
      <c r="B59" s="85" t="s">
        <v>32</v>
      </c>
      <c r="C59" s="91" t="s">
        <v>103</v>
      </c>
      <c r="D59" s="92"/>
      <c r="E59" s="85" t="s">
        <v>20</v>
      </c>
      <c r="F59" s="73">
        <v>2.5</v>
      </c>
      <c r="G59" s="101"/>
      <c r="H59" s="130"/>
    </row>
    <row r="60" spans="1:8" ht="25.5" customHeight="1" thickBot="1" x14ac:dyDescent="0.3">
      <c r="A60" s="107"/>
      <c r="B60" s="86"/>
      <c r="C60" s="108" t="s">
        <v>104</v>
      </c>
      <c r="D60" s="109"/>
      <c r="E60" s="86"/>
      <c r="F60" s="74"/>
      <c r="G60" s="74"/>
      <c r="H60" s="76"/>
    </row>
    <row r="61" spans="1:8" ht="32.25" customHeight="1" thickBot="1" x14ac:dyDescent="0.3">
      <c r="A61" s="102" t="s">
        <v>105</v>
      </c>
      <c r="B61" s="103"/>
      <c r="C61" s="103"/>
      <c r="D61" s="103"/>
      <c r="E61" s="103"/>
      <c r="F61" s="103"/>
      <c r="G61" s="104"/>
      <c r="H61" s="29">
        <f>SUM(H44:H60)</f>
        <v>0</v>
      </c>
    </row>
    <row r="62" spans="1:8" ht="30.75" customHeight="1" thickBot="1" x14ac:dyDescent="0.3">
      <c r="A62" s="4" t="s">
        <v>35</v>
      </c>
      <c r="B62" s="5" t="s">
        <v>36</v>
      </c>
      <c r="C62" s="210" t="s">
        <v>161</v>
      </c>
      <c r="D62" s="211"/>
      <c r="E62" s="211"/>
      <c r="F62" s="211"/>
      <c r="G62" s="211"/>
      <c r="H62" s="212"/>
    </row>
    <row r="63" spans="1:8" ht="36.75" customHeight="1" x14ac:dyDescent="0.25">
      <c r="A63" s="99">
        <v>20</v>
      </c>
      <c r="B63" s="85" t="s">
        <v>38</v>
      </c>
      <c r="C63" s="108" t="s">
        <v>106</v>
      </c>
      <c r="D63" s="109"/>
      <c r="E63" s="86" t="s">
        <v>78</v>
      </c>
      <c r="F63" s="126">
        <v>1776</v>
      </c>
      <c r="G63" s="133"/>
      <c r="H63" s="134"/>
    </row>
    <row r="64" spans="1:8" ht="68.25" customHeight="1" x14ac:dyDescent="0.25">
      <c r="A64" s="107"/>
      <c r="B64" s="86"/>
      <c r="C64" s="108" t="s">
        <v>107</v>
      </c>
      <c r="D64" s="109"/>
      <c r="E64" s="86"/>
      <c r="F64" s="126"/>
      <c r="G64" s="112"/>
      <c r="H64" s="113"/>
    </row>
    <row r="65" spans="1:8" ht="60" customHeight="1" x14ac:dyDescent="0.25">
      <c r="A65" s="107"/>
      <c r="B65" s="86"/>
      <c r="C65" s="108" t="s">
        <v>108</v>
      </c>
      <c r="D65" s="109"/>
      <c r="E65" s="86"/>
      <c r="F65" s="126"/>
      <c r="G65" s="112"/>
      <c r="H65" s="113"/>
    </row>
    <row r="66" spans="1:8" ht="27.75" customHeight="1" thickBot="1" x14ac:dyDescent="0.3">
      <c r="A66" s="107"/>
      <c r="B66" s="86"/>
      <c r="C66" s="108" t="s">
        <v>109</v>
      </c>
      <c r="D66" s="109"/>
      <c r="E66" s="86"/>
      <c r="F66" s="126"/>
      <c r="G66" s="112"/>
      <c r="H66" s="113"/>
    </row>
    <row r="67" spans="1:8" ht="31.5" customHeight="1" x14ac:dyDescent="0.25">
      <c r="A67" s="99">
        <v>21</v>
      </c>
      <c r="B67" s="85" t="s">
        <v>39</v>
      </c>
      <c r="C67" s="91" t="s">
        <v>110</v>
      </c>
      <c r="D67" s="92"/>
      <c r="E67" s="85" t="s">
        <v>78</v>
      </c>
      <c r="F67" s="136">
        <v>468.6</v>
      </c>
      <c r="G67" s="112"/>
      <c r="H67" s="113"/>
    </row>
    <row r="68" spans="1:8" ht="63.75" customHeight="1" x14ac:dyDescent="0.25">
      <c r="A68" s="107"/>
      <c r="B68" s="86"/>
      <c r="C68" s="108" t="s">
        <v>272</v>
      </c>
      <c r="D68" s="109"/>
      <c r="E68" s="86"/>
      <c r="F68" s="126"/>
      <c r="G68" s="112"/>
      <c r="H68" s="113"/>
    </row>
    <row r="69" spans="1:8" x14ac:dyDescent="0.25">
      <c r="A69" s="107"/>
      <c r="B69" s="86"/>
      <c r="C69" s="159" t="s">
        <v>111</v>
      </c>
      <c r="D69" s="160"/>
      <c r="E69" s="86"/>
      <c r="F69" s="126"/>
      <c r="G69" s="112"/>
      <c r="H69" s="113"/>
    </row>
    <row r="70" spans="1:8" ht="21" customHeight="1" thickBot="1" x14ac:dyDescent="0.3">
      <c r="A70" s="107"/>
      <c r="B70" s="86"/>
      <c r="C70" s="161" t="s">
        <v>273</v>
      </c>
      <c r="D70" s="162"/>
      <c r="E70" s="86"/>
      <c r="F70" s="126"/>
      <c r="G70" s="131"/>
      <c r="H70" s="135"/>
    </row>
    <row r="71" spans="1:8" ht="45" customHeight="1" x14ac:dyDescent="0.25">
      <c r="A71" s="129">
        <v>22</v>
      </c>
      <c r="B71" s="129" t="s">
        <v>40</v>
      </c>
      <c r="C71" s="138" t="s">
        <v>112</v>
      </c>
      <c r="D71" s="138"/>
      <c r="E71" s="129" t="s">
        <v>13</v>
      </c>
      <c r="F71" s="112">
        <v>1562</v>
      </c>
      <c r="G71" s="112"/>
      <c r="H71" s="113"/>
    </row>
    <row r="72" spans="1:8" x14ac:dyDescent="0.25">
      <c r="A72" s="129"/>
      <c r="B72" s="129"/>
      <c r="C72" s="128" t="s">
        <v>113</v>
      </c>
      <c r="D72" s="128"/>
      <c r="E72" s="129"/>
      <c r="F72" s="112"/>
      <c r="G72" s="112"/>
      <c r="H72" s="113"/>
    </row>
    <row r="73" spans="1:8" ht="21.75" customHeight="1" x14ac:dyDescent="0.25">
      <c r="A73" s="129"/>
      <c r="B73" s="129"/>
      <c r="C73" s="128" t="s">
        <v>114</v>
      </c>
      <c r="D73" s="128"/>
      <c r="E73" s="129"/>
      <c r="F73" s="112"/>
      <c r="G73" s="112"/>
      <c r="H73" s="113"/>
    </row>
    <row r="74" spans="1:8" ht="19.5" customHeight="1" x14ac:dyDescent="0.25">
      <c r="A74" s="137"/>
      <c r="B74" s="137"/>
      <c r="C74" s="128" t="s">
        <v>115</v>
      </c>
      <c r="D74" s="128"/>
      <c r="E74" s="137"/>
      <c r="F74" s="131"/>
      <c r="G74" s="131"/>
      <c r="H74" s="135"/>
    </row>
    <row r="75" spans="1:8" ht="19.5" customHeight="1" x14ac:dyDescent="0.25">
      <c r="A75" s="129">
        <v>23</v>
      </c>
      <c r="B75" s="129" t="s">
        <v>117</v>
      </c>
      <c r="C75" s="64" t="s">
        <v>116</v>
      </c>
      <c r="D75" s="64"/>
      <c r="E75" s="129" t="s">
        <v>78</v>
      </c>
      <c r="F75" s="112">
        <v>250</v>
      </c>
      <c r="G75" s="112"/>
      <c r="H75" s="113"/>
    </row>
    <row r="76" spans="1:8" ht="19.5" customHeight="1" x14ac:dyDescent="0.25">
      <c r="A76" s="129"/>
      <c r="B76" s="129"/>
      <c r="C76" s="64"/>
      <c r="D76" s="64"/>
      <c r="E76" s="129"/>
      <c r="F76" s="112"/>
      <c r="G76" s="112"/>
      <c r="H76" s="113"/>
    </row>
    <row r="77" spans="1:8" ht="19.5" customHeight="1" x14ac:dyDescent="0.25">
      <c r="A77" s="129"/>
      <c r="B77" s="129"/>
      <c r="C77" s="64"/>
      <c r="D77" s="64"/>
      <c r="E77" s="129"/>
      <c r="F77" s="112"/>
      <c r="G77" s="112"/>
      <c r="H77" s="113"/>
    </row>
    <row r="78" spans="1:8" ht="56.25" customHeight="1" x14ac:dyDescent="0.25">
      <c r="A78" s="107">
        <v>24</v>
      </c>
      <c r="B78" s="86" t="s">
        <v>118</v>
      </c>
      <c r="C78" s="108" t="s">
        <v>119</v>
      </c>
      <c r="D78" s="109"/>
      <c r="E78" s="86" t="s">
        <v>78</v>
      </c>
      <c r="F78" s="126">
        <v>234</v>
      </c>
      <c r="G78" s="112"/>
      <c r="H78" s="113"/>
    </row>
    <row r="79" spans="1:8" ht="36.75" customHeight="1" thickBot="1" x14ac:dyDescent="0.3">
      <c r="A79" s="107"/>
      <c r="B79" s="86"/>
      <c r="C79" s="108" t="s">
        <v>274</v>
      </c>
      <c r="D79" s="109"/>
      <c r="E79" s="86"/>
      <c r="F79" s="126"/>
      <c r="G79" s="112"/>
      <c r="H79" s="113"/>
    </row>
    <row r="80" spans="1:8" ht="42" customHeight="1" x14ac:dyDescent="0.25">
      <c r="A80" s="99">
        <v>25</v>
      </c>
      <c r="B80" s="85" t="s">
        <v>40</v>
      </c>
      <c r="C80" s="91" t="s">
        <v>121</v>
      </c>
      <c r="D80" s="92"/>
      <c r="E80" s="85" t="s">
        <v>69</v>
      </c>
      <c r="F80" s="136">
        <v>510</v>
      </c>
      <c r="G80" s="112"/>
      <c r="H80" s="113"/>
    </row>
    <row r="81" spans="1:8" x14ac:dyDescent="0.25">
      <c r="A81" s="107"/>
      <c r="B81" s="86"/>
      <c r="C81" s="108" t="s">
        <v>120</v>
      </c>
      <c r="D81" s="109"/>
      <c r="E81" s="86"/>
      <c r="F81" s="126"/>
      <c r="G81" s="112"/>
      <c r="H81" s="113"/>
    </row>
    <row r="82" spans="1:8" ht="27.75" customHeight="1" thickBot="1" x14ac:dyDescent="0.3">
      <c r="A82" s="107"/>
      <c r="B82" s="86"/>
      <c r="C82" s="108" t="s">
        <v>122</v>
      </c>
      <c r="D82" s="109"/>
      <c r="E82" s="86"/>
      <c r="F82" s="126"/>
      <c r="G82" s="112"/>
      <c r="H82" s="113"/>
    </row>
    <row r="83" spans="1:8" ht="63.75" customHeight="1" x14ac:dyDescent="0.25">
      <c r="A83" s="99">
        <v>26</v>
      </c>
      <c r="B83" s="85" t="s">
        <v>40</v>
      </c>
      <c r="C83" s="91" t="s">
        <v>41</v>
      </c>
      <c r="D83" s="92"/>
      <c r="E83" s="85" t="s">
        <v>13</v>
      </c>
      <c r="F83" s="136">
        <v>13926</v>
      </c>
      <c r="G83" s="131"/>
      <c r="H83" s="113"/>
    </row>
    <row r="84" spans="1:8" ht="15.75" thickBot="1" x14ac:dyDescent="0.3">
      <c r="A84" s="107"/>
      <c r="B84" s="86"/>
      <c r="C84" s="108" t="s">
        <v>123</v>
      </c>
      <c r="D84" s="109"/>
      <c r="E84" s="86"/>
      <c r="F84" s="126"/>
      <c r="G84" s="132"/>
      <c r="H84" s="113"/>
    </row>
    <row r="85" spans="1:8" ht="27" customHeight="1" thickBot="1" x14ac:dyDescent="0.3">
      <c r="A85" s="102" t="s">
        <v>124</v>
      </c>
      <c r="B85" s="103"/>
      <c r="C85" s="103"/>
      <c r="D85" s="103"/>
      <c r="E85" s="103"/>
      <c r="F85" s="103"/>
      <c r="G85" s="104"/>
      <c r="H85" s="30">
        <f>SUM(H63:H84)</f>
        <v>0</v>
      </c>
    </row>
    <row r="86" spans="1:8" ht="27.75" customHeight="1" thickBot="1" x14ac:dyDescent="0.3">
      <c r="A86" s="4" t="s">
        <v>42</v>
      </c>
      <c r="B86" s="5" t="s">
        <v>43</v>
      </c>
      <c r="C86" s="210" t="s">
        <v>162</v>
      </c>
      <c r="D86" s="211"/>
      <c r="E86" s="211"/>
      <c r="F86" s="211"/>
      <c r="G86" s="211"/>
      <c r="H86" s="212"/>
    </row>
    <row r="87" spans="1:8" ht="74.25" customHeight="1" x14ac:dyDescent="0.25">
      <c r="A87" s="99">
        <v>27</v>
      </c>
      <c r="B87" s="85" t="s">
        <v>44</v>
      </c>
      <c r="C87" s="108" t="s">
        <v>125</v>
      </c>
      <c r="D87" s="109"/>
      <c r="E87" s="86" t="s">
        <v>13</v>
      </c>
      <c r="F87" s="126">
        <v>234</v>
      </c>
      <c r="G87" s="133"/>
      <c r="H87" s="134"/>
    </row>
    <row r="88" spans="1:8" ht="43.5" customHeight="1" thickBot="1" x14ac:dyDescent="0.3">
      <c r="A88" s="107"/>
      <c r="B88" s="86"/>
      <c r="C88" s="108" t="s">
        <v>275</v>
      </c>
      <c r="D88" s="109"/>
      <c r="E88" s="86"/>
      <c r="F88" s="126"/>
      <c r="G88" s="131"/>
      <c r="H88" s="135"/>
    </row>
    <row r="89" spans="1:8" ht="47.25" customHeight="1" x14ac:dyDescent="0.25">
      <c r="A89" s="99">
        <v>28</v>
      </c>
      <c r="B89" s="85" t="s">
        <v>45</v>
      </c>
      <c r="C89" s="91" t="s">
        <v>126</v>
      </c>
      <c r="D89" s="138"/>
      <c r="E89" s="129" t="s">
        <v>78</v>
      </c>
      <c r="F89" s="112">
        <v>250</v>
      </c>
      <c r="G89" s="112"/>
      <c r="H89" s="113"/>
    </row>
    <row r="90" spans="1:8" x14ac:dyDescent="0.25">
      <c r="A90" s="107"/>
      <c r="B90" s="86"/>
      <c r="C90" s="79" t="s">
        <v>133</v>
      </c>
      <c r="D90" s="114"/>
      <c r="E90" s="129"/>
      <c r="F90" s="112"/>
      <c r="G90" s="112"/>
      <c r="H90" s="113"/>
    </row>
    <row r="91" spans="1:8" ht="0.75" customHeight="1" thickBot="1" x14ac:dyDescent="0.3">
      <c r="A91" s="107"/>
      <c r="B91" s="86"/>
      <c r="C91" s="80"/>
      <c r="D91" s="115"/>
      <c r="E91" s="129"/>
      <c r="F91" s="112"/>
      <c r="G91" s="112"/>
      <c r="H91" s="113"/>
    </row>
    <row r="92" spans="1:8" ht="42.75" customHeight="1" x14ac:dyDescent="0.25">
      <c r="A92" s="99">
        <v>29</v>
      </c>
      <c r="B92" s="85" t="s">
        <v>270</v>
      </c>
      <c r="C92" s="91" t="s">
        <v>269</v>
      </c>
      <c r="D92" s="138"/>
      <c r="E92" s="129" t="s">
        <v>13</v>
      </c>
      <c r="F92" s="112">
        <v>11711</v>
      </c>
      <c r="G92" s="112"/>
      <c r="H92" s="113"/>
    </row>
    <row r="93" spans="1:8" ht="32.25" customHeight="1" x14ac:dyDescent="0.25">
      <c r="A93" s="107"/>
      <c r="B93" s="86"/>
      <c r="C93" s="108" t="s">
        <v>127</v>
      </c>
      <c r="D93" s="128"/>
      <c r="E93" s="129"/>
      <c r="F93" s="112"/>
      <c r="G93" s="112"/>
      <c r="H93" s="113"/>
    </row>
    <row r="94" spans="1:8" ht="17.25" customHeight="1" thickBot="1" x14ac:dyDescent="0.3">
      <c r="A94" s="107"/>
      <c r="B94" s="86"/>
      <c r="C94" s="108" t="s">
        <v>128</v>
      </c>
      <c r="D94" s="128"/>
      <c r="E94" s="129"/>
      <c r="F94" s="112"/>
      <c r="G94" s="112"/>
      <c r="H94" s="113"/>
    </row>
    <row r="95" spans="1:8" ht="54" customHeight="1" x14ac:dyDescent="0.25">
      <c r="A95" s="99">
        <v>30</v>
      </c>
      <c r="B95" s="85" t="s">
        <v>45</v>
      </c>
      <c r="C95" s="91" t="s">
        <v>46</v>
      </c>
      <c r="D95" s="92"/>
      <c r="E95" s="85" t="s">
        <v>13</v>
      </c>
      <c r="F95" s="73">
        <v>11464</v>
      </c>
      <c r="G95" s="101"/>
      <c r="H95" s="130"/>
    </row>
    <row r="96" spans="1:8" ht="25.5" customHeight="1" x14ac:dyDescent="0.25">
      <c r="A96" s="107"/>
      <c r="B96" s="86"/>
      <c r="C96" s="108" t="s">
        <v>129</v>
      </c>
      <c r="D96" s="109"/>
      <c r="E96" s="86"/>
      <c r="F96" s="74"/>
      <c r="G96" s="74"/>
      <c r="H96" s="76"/>
    </row>
    <row r="97" spans="1:8" ht="15.75" thickBot="1" x14ac:dyDescent="0.3">
      <c r="A97" s="100"/>
      <c r="B97" s="87"/>
      <c r="C97" s="108" t="s">
        <v>130</v>
      </c>
      <c r="D97" s="128"/>
      <c r="E97" s="87"/>
      <c r="F97" s="75"/>
      <c r="G97" s="75"/>
      <c r="H97" s="72"/>
    </row>
    <row r="98" spans="1:8" ht="53.25" customHeight="1" x14ac:dyDescent="0.25">
      <c r="A98" s="99">
        <v>31</v>
      </c>
      <c r="B98" s="85" t="s">
        <v>45</v>
      </c>
      <c r="C98" s="91" t="s">
        <v>131</v>
      </c>
      <c r="D98" s="92"/>
      <c r="E98" s="85" t="s">
        <v>13</v>
      </c>
      <c r="F98" s="73">
        <v>3741</v>
      </c>
      <c r="G98" s="101"/>
      <c r="H98" s="130"/>
    </row>
    <row r="99" spans="1:8" ht="24" customHeight="1" thickBot="1" x14ac:dyDescent="0.3">
      <c r="A99" s="100"/>
      <c r="B99" s="87"/>
      <c r="C99" s="108" t="s">
        <v>134</v>
      </c>
      <c r="D99" s="128"/>
      <c r="E99" s="87"/>
      <c r="F99" s="75"/>
      <c r="G99" s="75"/>
      <c r="H99" s="72"/>
    </row>
    <row r="100" spans="1:8" ht="31.5" customHeight="1" thickBot="1" x14ac:dyDescent="0.3">
      <c r="A100" s="82" t="s">
        <v>132</v>
      </c>
      <c r="B100" s="83"/>
      <c r="C100" s="152"/>
      <c r="D100" s="152"/>
      <c r="E100" s="152"/>
      <c r="F100" s="152"/>
      <c r="G100" s="153"/>
      <c r="H100" s="34">
        <f>SUM(H87:H99)</f>
        <v>0</v>
      </c>
    </row>
    <row r="101" spans="1:8" ht="35.25" customHeight="1" thickTop="1" thickBot="1" x14ac:dyDescent="0.3">
      <c r="A101" s="32" t="s">
        <v>47</v>
      </c>
      <c r="B101" s="33" t="s">
        <v>48</v>
      </c>
      <c r="C101" s="210" t="s">
        <v>163</v>
      </c>
      <c r="D101" s="211"/>
      <c r="E101" s="211"/>
      <c r="F101" s="211"/>
      <c r="G101" s="211"/>
      <c r="H101" s="212"/>
    </row>
    <row r="102" spans="1:8" ht="45" customHeight="1" x14ac:dyDescent="0.25">
      <c r="A102" s="129">
        <v>32</v>
      </c>
      <c r="B102" s="129" t="s">
        <v>50</v>
      </c>
      <c r="C102" s="128" t="s">
        <v>135</v>
      </c>
      <c r="D102" s="128"/>
      <c r="E102" s="156" t="s">
        <v>15</v>
      </c>
      <c r="F102" s="133">
        <v>2535</v>
      </c>
      <c r="G102" s="116"/>
      <c r="H102" s="118"/>
    </row>
    <row r="103" spans="1:8" ht="43.5" customHeight="1" x14ac:dyDescent="0.25">
      <c r="A103" s="129"/>
      <c r="B103" s="129"/>
      <c r="C103" s="128" t="s">
        <v>136</v>
      </c>
      <c r="D103" s="128"/>
      <c r="E103" s="129"/>
      <c r="F103" s="112"/>
      <c r="G103" s="117"/>
      <c r="H103" s="119"/>
    </row>
    <row r="104" spans="1:8" ht="43.5" customHeight="1" x14ac:dyDescent="0.25">
      <c r="A104" s="129"/>
      <c r="B104" s="129"/>
      <c r="C104" s="128" t="s">
        <v>137</v>
      </c>
      <c r="D104" s="128"/>
      <c r="E104" s="129"/>
      <c r="F104" s="112"/>
      <c r="G104" s="117"/>
      <c r="H104" s="119"/>
    </row>
    <row r="105" spans="1:8" ht="25.5" customHeight="1" thickBot="1" x14ac:dyDescent="0.3">
      <c r="A105" s="129"/>
      <c r="B105" s="129"/>
      <c r="C105" s="154" t="s">
        <v>138</v>
      </c>
      <c r="D105" s="155"/>
      <c r="E105" s="129"/>
      <c r="F105" s="112"/>
      <c r="G105" s="117"/>
      <c r="H105" s="120"/>
    </row>
    <row r="106" spans="1:8" ht="15" customHeight="1" x14ac:dyDescent="0.25">
      <c r="A106" s="121">
        <v>33</v>
      </c>
      <c r="B106" s="122" t="s">
        <v>50</v>
      </c>
      <c r="C106" s="123" t="s">
        <v>139</v>
      </c>
      <c r="D106" s="124"/>
      <c r="E106" s="122" t="s">
        <v>15</v>
      </c>
      <c r="F106" s="125">
        <v>24</v>
      </c>
      <c r="G106" s="117"/>
      <c r="H106" s="127"/>
    </row>
    <row r="107" spans="1:8" ht="9.75" customHeight="1" thickBot="1" x14ac:dyDescent="0.3">
      <c r="A107" s="107"/>
      <c r="B107" s="86"/>
      <c r="C107" s="79"/>
      <c r="D107" s="78"/>
      <c r="E107" s="86"/>
      <c r="F107" s="126"/>
      <c r="G107" s="117"/>
      <c r="H107" s="120"/>
    </row>
    <row r="108" spans="1:8" ht="37.5" customHeight="1" x14ac:dyDescent="0.25">
      <c r="A108" s="99">
        <v>34</v>
      </c>
      <c r="B108" s="85" t="s">
        <v>51</v>
      </c>
      <c r="C108" s="91" t="s">
        <v>52</v>
      </c>
      <c r="D108" s="92"/>
      <c r="E108" s="85" t="s">
        <v>13</v>
      </c>
      <c r="F108" s="73">
        <v>4750</v>
      </c>
      <c r="G108" s="101"/>
      <c r="H108" s="95"/>
    </row>
    <row r="109" spans="1:8" ht="20.25" customHeight="1" thickBot="1" x14ac:dyDescent="0.3">
      <c r="A109" s="107"/>
      <c r="B109" s="86"/>
      <c r="C109" s="108" t="s">
        <v>140</v>
      </c>
      <c r="D109" s="109"/>
      <c r="E109" s="86"/>
      <c r="F109" s="74"/>
      <c r="G109" s="74"/>
      <c r="H109" s="96"/>
    </row>
    <row r="110" spans="1:8" ht="29.25" customHeight="1" thickBot="1" x14ac:dyDescent="0.3">
      <c r="A110" s="102" t="s">
        <v>141</v>
      </c>
      <c r="B110" s="103"/>
      <c r="C110" s="103"/>
      <c r="D110" s="103"/>
      <c r="E110" s="103"/>
      <c r="F110" s="103"/>
      <c r="G110" s="104"/>
      <c r="H110" s="29">
        <f>SUM(H102:H109)</f>
        <v>0</v>
      </c>
    </row>
    <row r="111" spans="1:8" ht="44.25" customHeight="1" x14ac:dyDescent="0.25">
      <c r="A111" s="32" t="s">
        <v>53</v>
      </c>
      <c r="B111" s="33" t="s">
        <v>54</v>
      </c>
      <c r="C111" s="213" t="s">
        <v>164</v>
      </c>
      <c r="D111" s="214"/>
      <c r="E111" s="214"/>
      <c r="F111" s="214"/>
      <c r="G111" s="214"/>
      <c r="H111" s="215"/>
    </row>
    <row r="112" spans="1:8" ht="44.25" customHeight="1" x14ac:dyDescent="0.25">
      <c r="A112" s="42">
        <v>35</v>
      </c>
      <c r="B112" s="42" t="s">
        <v>247</v>
      </c>
      <c r="C112" s="166" t="s">
        <v>248</v>
      </c>
      <c r="D112" s="167"/>
      <c r="E112" s="42" t="s">
        <v>78</v>
      </c>
      <c r="F112" s="44">
        <v>7.36</v>
      </c>
      <c r="G112" s="60"/>
      <c r="H112" s="60"/>
    </row>
    <row r="113" spans="1:8" ht="44.25" customHeight="1" x14ac:dyDescent="0.25">
      <c r="A113" s="42">
        <v>36</v>
      </c>
      <c r="B113" s="42" t="s">
        <v>249</v>
      </c>
      <c r="C113" s="166" t="s">
        <v>250</v>
      </c>
      <c r="D113" s="167"/>
      <c r="E113" s="42" t="s">
        <v>100</v>
      </c>
      <c r="F113" s="44">
        <v>15</v>
      </c>
      <c r="G113" s="60"/>
      <c r="H113" s="60"/>
    </row>
    <row r="114" spans="1:8" ht="44.25" customHeight="1" x14ac:dyDescent="0.25">
      <c r="A114" s="42">
        <v>37</v>
      </c>
      <c r="B114" s="42" t="s">
        <v>249</v>
      </c>
      <c r="C114" s="166" t="s">
        <v>251</v>
      </c>
      <c r="D114" s="167"/>
      <c r="E114" s="42" t="s">
        <v>100</v>
      </c>
      <c r="F114" s="44">
        <v>19</v>
      </c>
      <c r="G114" s="60"/>
      <c r="H114" s="60"/>
    </row>
    <row r="115" spans="1:8" ht="44.25" customHeight="1" x14ac:dyDescent="0.25">
      <c r="A115" s="42">
        <v>38</v>
      </c>
      <c r="B115" s="42" t="s">
        <v>249</v>
      </c>
      <c r="C115" s="166" t="s">
        <v>265</v>
      </c>
      <c r="D115" s="167"/>
      <c r="E115" s="42" t="s">
        <v>100</v>
      </c>
      <c r="F115" s="44">
        <v>21</v>
      </c>
      <c r="G115" s="60"/>
      <c r="H115" s="60"/>
    </row>
    <row r="116" spans="1:8" ht="44.25" customHeight="1" x14ac:dyDescent="0.25">
      <c r="A116" s="42">
        <v>39</v>
      </c>
      <c r="B116" s="42" t="s">
        <v>249</v>
      </c>
      <c r="C116" s="166" t="s">
        <v>252</v>
      </c>
      <c r="D116" s="167"/>
      <c r="E116" s="42" t="s">
        <v>15</v>
      </c>
      <c r="F116" s="44">
        <v>68</v>
      </c>
      <c r="G116" s="60"/>
      <c r="H116" s="60"/>
    </row>
    <row r="117" spans="1:8" ht="51" customHeight="1" x14ac:dyDescent="0.25">
      <c r="A117" s="42">
        <v>40</v>
      </c>
      <c r="B117" s="42" t="s">
        <v>249</v>
      </c>
      <c r="C117" s="110" t="s">
        <v>266</v>
      </c>
      <c r="D117" s="111"/>
      <c r="E117" s="44" t="s">
        <v>100</v>
      </c>
      <c r="F117" s="44">
        <v>1</v>
      </c>
      <c r="G117" s="60"/>
      <c r="H117" s="60"/>
    </row>
    <row r="118" spans="1:8" ht="69.75" customHeight="1" x14ac:dyDescent="0.25">
      <c r="A118" s="107">
        <v>41</v>
      </c>
      <c r="B118" s="86" t="s">
        <v>55</v>
      </c>
      <c r="C118" s="108" t="s">
        <v>142</v>
      </c>
      <c r="D118" s="109"/>
      <c r="E118" s="86" t="s">
        <v>15</v>
      </c>
      <c r="F118" s="74">
        <v>168</v>
      </c>
      <c r="G118" s="74"/>
      <c r="H118" s="76"/>
    </row>
    <row r="119" spans="1:8" ht="15" customHeight="1" x14ac:dyDescent="0.25">
      <c r="A119" s="107"/>
      <c r="B119" s="86"/>
      <c r="C119" s="105" t="s">
        <v>154</v>
      </c>
      <c r="D119" s="106"/>
      <c r="E119" s="86"/>
      <c r="F119" s="74"/>
      <c r="G119" s="74"/>
      <c r="H119" s="76"/>
    </row>
    <row r="120" spans="1:8" ht="10.5" customHeight="1" thickBot="1" x14ac:dyDescent="0.3">
      <c r="A120" s="107"/>
      <c r="B120" s="86"/>
      <c r="C120" s="105"/>
      <c r="D120" s="106"/>
      <c r="E120" s="86"/>
      <c r="F120" s="74"/>
      <c r="G120" s="74"/>
      <c r="H120" s="76"/>
    </row>
    <row r="121" spans="1:8" ht="42.75" customHeight="1" x14ac:dyDescent="0.25">
      <c r="A121" s="99">
        <v>42</v>
      </c>
      <c r="B121" s="85" t="s">
        <v>271</v>
      </c>
      <c r="C121" s="91" t="s">
        <v>143</v>
      </c>
      <c r="D121" s="92"/>
      <c r="E121" s="85" t="s">
        <v>15</v>
      </c>
      <c r="F121" s="73">
        <v>0</v>
      </c>
      <c r="G121" s="73" t="s">
        <v>278</v>
      </c>
      <c r="H121" s="71" t="s">
        <v>278</v>
      </c>
    </row>
    <row r="122" spans="1:8" x14ac:dyDescent="0.25">
      <c r="A122" s="107"/>
      <c r="B122" s="86"/>
      <c r="C122" s="105" t="s">
        <v>276</v>
      </c>
      <c r="D122" s="106"/>
      <c r="E122" s="86"/>
      <c r="F122" s="74"/>
      <c r="G122" s="74"/>
      <c r="H122" s="76"/>
    </row>
    <row r="123" spans="1:8" ht="68.25" customHeight="1" thickBot="1" x14ac:dyDescent="0.3">
      <c r="A123" s="100"/>
      <c r="B123" s="87"/>
      <c r="C123" s="97"/>
      <c r="D123" s="98"/>
      <c r="E123" s="87"/>
      <c r="F123" s="75"/>
      <c r="G123" s="75"/>
      <c r="H123" s="72"/>
    </row>
    <row r="124" spans="1:8" ht="45" customHeight="1" x14ac:dyDescent="0.25">
      <c r="A124" s="99">
        <v>43</v>
      </c>
      <c r="B124" s="85" t="s">
        <v>56</v>
      </c>
      <c r="C124" s="91" t="s">
        <v>144</v>
      </c>
      <c r="D124" s="92"/>
      <c r="E124" s="85" t="s">
        <v>100</v>
      </c>
      <c r="F124" s="73">
        <v>0</v>
      </c>
      <c r="G124" s="73" t="s">
        <v>278</v>
      </c>
      <c r="H124" s="95" t="s">
        <v>278</v>
      </c>
    </row>
    <row r="125" spans="1:8" ht="60.75" customHeight="1" thickBot="1" x14ac:dyDescent="0.3">
      <c r="A125" s="100"/>
      <c r="B125" s="87"/>
      <c r="C125" s="97" t="s">
        <v>277</v>
      </c>
      <c r="D125" s="98"/>
      <c r="E125" s="87"/>
      <c r="F125" s="75"/>
      <c r="G125" s="75"/>
      <c r="H125" s="96"/>
    </row>
    <row r="126" spans="1:8" ht="38.25" customHeight="1" x14ac:dyDescent="0.25">
      <c r="A126" s="99">
        <v>44</v>
      </c>
      <c r="B126" s="85" t="s">
        <v>55</v>
      </c>
      <c r="C126" s="91" t="s">
        <v>145</v>
      </c>
      <c r="D126" s="92"/>
      <c r="E126" s="85" t="s">
        <v>15</v>
      </c>
      <c r="F126" s="73">
        <v>158</v>
      </c>
      <c r="G126" s="73"/>
      <c r="H126" s="71"/>
    </row>
    <row r="127" spans="1:8" ht="15.75" thickBot="1" x14ac:dyDescent="0.3">
      <c r="A127" s="100"/>
      <c r="B127" s="87"/>
      <c r="C127" s="139" t="s">
        <v>146</v>
      </c>
      <c r="D127" s="94"/>
      <c r="E127" s="87"/>
      <c r="F127" s="75"/>
      <c r="G127" s="75"/>
      <c r="H127" s="72"/>
    </row>
    <row r="128" spans="1:8" ht="33.75" customHeight="1" thickBot="1" x14ac:dyDescent="0.3">
      <c r="A128" s="163" t="s">
        <v>147</v>
      </c>
      <c r="B128" s="164"/>
      <c r="C128" s="164"/>
      <c r="D128" s="164"/>
      <c r="E128" s="164"/>
      <c r="F128" s="164"/>
      <c r="G128" s="165"/>
      <c r="H128" s="31">
        <f>SUM(H112:H127)</f>
        <v>0</v>
      </c>
    </row>
    <row r="129" spans="1:8" ht="26.25" customHeight="1" thickBot="1" x14ac:dyDescent="0.3">
      <c r="A129" s="4" t="s">
        <v>57</v>
      </c>
      <c r="B129" s="5" t="s">
        <v>148</v>
      </c>
      <c r="C129" s="216" t="s">
        <v>283</v>
      </c>
      <c r="D129" s="217"/>
      <c r="E129" s="217"/>
      <c r="F129" s="217"/>
      <c r="G129" s="217"/>
      <c r="H129" s="218"/>
    </row>
    <row r="130" spans="1:8" ht="54" customHeight="1" x14ac:dyDescent="0.25">
      <c r="A130" s="88">
        <v>45</v>
      </c>
      <c r="B130" s="85" t="s">
        <v>149</v>
      </c>
      <c r="C130" s="91" t="s">
        <v>279</v>
      </c>
      <c r="D130" s="92"/>
      <c r="E130" s="85" t="s">
        <v>20</v>
      </c>
      <c r="F130" s="73">
        <v>0</v>
      </c>
      <c r="G130" s="73" t="s">
        <v>278</v>
      </c>
      <c r="H130" s="71" t="s">
        <v>278</v>
      </c>
    </row>
    <row r="131" spans="1:8" ht="48.75" customHeight="1" thickBot="1" x14ac:dyDescent="0.3">
      <c r="A131" s="90"/>
      <c r="B131" s="87"/>
      <c r="C131" s="93" t="s">
        <v>150</v>
      </c>
      <c r="D131" s="94"/>
      <c r="E131" s="87"/>
      <c r="F131" s="75"/>
      <c r="G131" s="75"/>
      <c r="H131" s="72"/>
    </row>
    <row r="132" spans="1:8" ht="43.5" customHeight="1" x14ac:dyDescent="0.25">
      <c r="A132" s="88">
        <v>46</v>
      </c>
      <c r="B132" s="85" t="s">
        <v>149</v>
      </c>
      <c r="C132" s="91" t="s">
        <v>280</v>
      </c>
      <c r="D132" s="92"/>
      <c r="E132" s="85" t="s">
        <v>100</v>
      </c>
      <c r="F132" s="173">
        <v>0</v>
      </c>
      <c r="G132" s="73" t="s">
        <v>278</v>
      </c>
      <c r="H132" s="71" t="s">
        <v>278</v>
      </c>
    </row>
    <row r="133" spans="1:8" ht="14.25" customHeight="1" x14ac:dyDescent="0.25">
      <c r="A133" s="89"/>
      <c r="B133" s="86"/>
      <c r="C133" s="77" t="s">
        <v>151</v>
      </c>
      <c r="D133" s="78"/>
      <c r="E133" s="86"/>
      <c r="F133" s="174"/>
      <c r="G133" s="74"/>
      <c r="H133" s="76"/>
    </row>
    <row r="134" spans="1:8" ht="34.5" customHeight="1" x14ac:dyDescent="0.25">
      <c r="A134" s="89"/>
      <c r="B134" s="86"/>
      <c r="C134" s="79"/>
      <c r="D134" s="78"/>
      <c r="E134" s="86"/>
      <c r="F134" s="174"/>
      <c r="G134" s="74"/>
      <c r="H134" s="76"/>
    </row>
    <row r="135" spans="1:8" ht="0.75" customHeight="1" thickBot="1" x14ac:dyDescent="0.3">
      <c r="A135" s="90"/>
      <c r="B135" s="87"/>
      <c r="C135" s="80"/>
      <c r="D135" s="81"/>
      <c r="E135" s="87"/>
      <c r="F135" s="175"/>
      <c r="G135" s="75"/>
      <c r="H135" s="72"/>
    </row>
    <row r="136" spans="1:8" ht="42" customHeight="1" x14ac:dyDescent="0.25">
      <c r="A136" s="88">
        <v>47</v>
      </c>
      <c r="B136" s="85" t="s">
        <v>149</v>
      </c>
      <c r="C136" s="91" t="s">
        <v>281</v>
      </c>
      <c r="D136" s="92"/>
      <c r="E136" s="85" t="s">
        <v>153</v>
      </c>
      <c r="F136" s="73">
        <v>0</v>
      </c>
      <c r="G136" s="73" t="s">
        <v>278</v>
      </c>
      <c r="H136" s="71" t="s">
        <v>278</v>
      </c>
    </row>
    <row r="137" spans="1:8" ht="111.75" customHeight="1" x14ac:dyDescent="0.25">
      <c r="A137" s="89"/>
      <c r="B137" s="86"/>
      <c r="C137" s="157" t="s">
        <v>282</v>
      </c>
      <c r="D137" s="109"/>
      <c r="E137" s="86"/>
      <c r="F137" s="74"/>
      <c r="G137" s="74"/>
      <c r="H137" s="76"/>
    </row>
    <row r="138" spans="1:8" ht="27" customHeight="1" thickBot="1" x14ac:dyDescent="0.3">
      <c r="A138" s="90"/>
      <c r="B138" s="87"/>
      <c r="C138" s="158" t="s">
        <v>152</v>
      </c>
      <c r="D138" s="150"/>
      <c r="E138" s="87"/>
      <c r="F138" s="75"/>
      <c r="G138" s="75"/>
      <c r="H138" s="72"/>
    </row>
    <row r="139" spans="1:8" ht="24.75" customHeight="1" thickBot="1" x14ac:dyDescent="0.3">
      <c r="A139" s="82" t="s">
        <v>284</v>
      </c>
      <c r="B139" s="83"/>
      <c r="C139" s="83"/>
      <c r="D139" s="83"/>
      <c r="E139" s="83"/>
      <c r="F139" s="83"/>
      <c r="G139" s="84"/>
      <c r="H139" s="63">
        <v>0</v>
      </c>
    </row>
    <row r="140" spans="1:8" ht="27" customHeight="1" thickTop="1" thickBot="1" x14ac:dyDescent="0.3">
      <c r="A140" s="61" t="s">
        <v>171</v>
      </c>
      <c r="B140" s="55" t="s">
        <v>242</v>
      </c>
      <c r="C140" s="242" t="s">
        <v>246</v>
      </c>
      <c r="D140" s="243"/>
      <c r="E140" s="243"/>
      <c r="F140" s="243"/>
      <c r="G140" s="243"/>
      <c r="H140" s="244"/>
    </row>
    <row r="141" spans="1:8" ht="18" customHeight="1" x14ac:dyDescent="0.25">
      <c r="A141" s="49">
        <v>1</v>
      </c>
      <c r="B141" s="178" t="s">
        <v>174</v>
      </c>
      <c r="C141" s="179"/>
      <c r="D141" s="179"/>
      <c r="E141" s="179"/>
      <c r="F141" s="179"/>
      <c r="G141" s="179"/>
      <c r="H141" s="180"/>
    </row>
    <row r="142" spans="1:8" ht="43.5" customHeight="1" x14ac:dyDescent="0.25">
      <c r="A142" s="45">
        <v>48</v>
      </c>
      <c r="B142" s="42" t="s">
        <v>175</v>
      </c>
      <c r="C142" s="181" t="s">
        <v>176</v>
      </c>
      <c r="D142" s="181"/>
      <c r="E142" s="42" t="s">
        <v>153</v>
      </c>
      <c r="F142" s="43" t="s">
        <v>177</v>
      </c>
      <c r="G142" s="42"/>
      <c r="H142" s="60"/>
    </row>
    <row r="143" spans="1:8" ht="19.5" customHeight="1" x14ac:dyDescent="0.25">
      <c r="A143" s="67" t="s">
        <v>178</v>
      </c>
      <c r="B143" s="67"/>
      <c r="C143" s="67"/>
      <c r="D143" s="67"/>
      <c r="E143" s="67"/>
      <c r="F143" s="67"/>
      <c r="G143" s="67"/>
      <c r="H143" s="62">
        <v>0</v>
      </c>
    </row>
    <row r="144" spans="1:8" ht="29.25" customHeight="1" x14ac:dyDescent="0.25">
      <c r="A144" s="46">
        <v>2</v>
      </c>
      <c r="B144" s="68" t="s">
        <v>179</v>
      </c>
      <c r="C144" s="182"/>
      <c r="D144" s="182"/>
      <c r="E144" s="182"/>
      <c r="F144" s="182"/>
      <c r="G144" s="182"/>
      <c r="H144" s="183"/>
    </row>
    <row r="145" spans="1:8" ht="67.5" customHeight="1" x14ac:dyDescent="0.25">
      <c r="A145" s="47">
        <v>49</v>
      </c>
      <c r="B145" s="39" t="s">
        <v>180</v>
      </c>
      <c r="C145" s="184" t="s">
        <v>181</v>
      </c>
      <c r="D145" s="185"/>
      <c r="E145" s="39" t="s">
        <v>69</v>
      </c>
      <c r="F145" s="39" t="s">
        <v>182</v>
      </c>
      <c r="G145" s="39"/>
      <c r="H145" s="41"/>
    </row>
    <row r="146" spans="1:8" ht="44.25" customHeight="1" x14ac:dyDescent="0.25">
      <c r="A146" s="25">
        <v>50</v>
      </c>
      <c r="B146" s="25" t="s">
        <v>183</v>
      </c>
      <c r="C146" s="65" t="s">
        <v>184</v>
      </c>
      <c r="D146" s="66"/>
      <c r="E146" s="25" t="s">
        <v>69</v>
      </c>
      <c r="F146" s="25">
        <v>26.152999999999999</v>
      </c>
      <c r="G146" s="25"/>
      <c r="H146" s="28"/>
    </row>
    <row r="147" spans="1:8" ht="47.25" customHeight="1" x14ac:dyDescent="0.25">
      <c r="A147" s="36">
        <v>51</v>
      </c>
      <c r="B147" s="36" t="s">
        <v>185</v>
      </c>
      <c r="C147" s="65" t="s">
        <v>186</v>
      </c>
      <c r="D147" s="66"/>
      <c r="E147" s="36" t="s">
        <v>78</v>
      </c>
      <c r="F147" s="36" t="s">
        <v>187</v>
      </c>
      <c r="G147" s="36"/>
      <c r="H147" s="28"/>
    </row>
    <row r="148" spans="1:8" ht="89.25" customHeight="1" x14ac:dyDescent="0.25">
      <c r="A148" s="36">
        <v>52</v>
      </c>
      <c r="B148" s="36" t="s">
        <v>188</v>
      </c>
      <c r="C148" s="65" t="s">
        <v>189</v>
      </c>
      <c r="D148" s="66"/>
      <c r="E148" s="36" t="s">
        <v>78</v>
      </c>
      <c r="F148" s="36" t="s">
        <v>190</v>
      </c>
      <c r="G148" s="36"/>
      <c r="H148" s="28"/>
    </row>
    <row r="149" spans="1:8" ht="42.75" customHeight="1" x14ac:dyDescent="0.25">
      <c r="A149" s="36">
        <v>53</v>
      </c>
      <c r="B149" s="36" t="s">
        <v>191</v>
      </c>
      <c r="C149" s="65" t="s">
        <v>192</v>
      </c>
      <c r="D149" s="66"/>
      <c r="E149" s="36" t="s">
        <v>69</v>
      </c>
      <c r="F149" s="36" t="s">
        <v>193</v>
      </c>
      <c r="G149" s="36"/>
      <c r="H149" s="28"/>
    </row>
    <row r="150" spans="1:8" ht="22.5" customHeight="1" x14ac:dyDescent="0.25">
      <c r="A150" s="68" t="s">
        <v>194</v>
      </c>
      <c r="B150" s="69"/>
      <c r="C150" s="69"/>
      <c r="D150" s="69"/>
      <c r="E150" s="69"/>
      <c r="F150" s="69"/>
      <c r="G150" s="70"/>
      <c r="H150" s="48">
        <f>SUM(H145:H149)</f>
        <v>0</v>
      </c>
    </row>
    <row r="151" spans="1:8" ht="21" customHeight="1" x14ac:dyDescent="0.25">
      <c r="A151" s="50">
        <v>3</v>
      </c>
      <c r="B151" s="68" t="s">
        <v>195</v>
      </c>
      <c r="C151" s="69"/>
      <c r="D151" s="69"/>
      <c r="E151" s="69"/>
      <c r="F151" s="69"/>
      <c r="G151" s="69"/>
      <c r="H151" s="70"/>
    </row>
    <row r="152" spans="1:8" ht="135" customHeight="1" x14ac:dyDescent="0.25">
      <c r="A152" s="36">
        <v>54</v>
      </c>
      <c r="B152" s="36" t="s">
        <v>196</v>
      </c>
      <c r="C152" s="65" t="s">
        <v>197</v>
      </c>
      <c r="D152" s="66"/>
      <c r="E152" s="36" t="s">
        <v>78</v>
      </c>
      <c r="F152" s="36" t="s">
        <v>198</v>
      </c>
      <c r="G152" s="36"/>
      <c r="H152" s="28"/>
    </row>
    <row r="153" spans="1:8" ht="39" customHeight="1" x14ac:dyDescent="0.25">
      <c r="A153" s="36">
        <v>55</v>
      </c>
      <c r="B153" s="36" t="s">
        <v>199</v>
      </c>
      <c r="C153" s="65" t="s">
        <v>200</v>
      </c>
      <c r="D153" s="66"/>
      <c r="E153" s="36" t="s">
        <v>78</v>
      </c>
      <c r="F153" s="36">
        <v>55.21</v>
      </c>
      <c r="G153" s="36"/>
      <c r="H153" s="28"/>
    </row>
    <row r="154" spans="1:8" ht="88.5" customHeight="1" x14ac:dyDescent="0.25">
      <c r="A154" s="36">
        <v>56</v>
      </c>
      <c r="B154" s="36" t="s">
        <v>201</v>
      </c>
      <c r="C154" s="166" t="s">
        <v>202</v>
      </c>
      <c r="D154" s="167"/>
      <c r="E154" s="36" t="s">
        <v>78</v>
      </c>
      <c r="F154" s="36" t="s">
        <v>203</v>
      </c>
      <c r="G154" s="36"/>
      <c r="H154" s="28"/>
    </row>
    <row r="155" spans="1:8" ht="65.25" customHeight="1" x14ac:dyDescent="0.25">
      <c r="A155" s="36">
        <v>57</v>
      </c>
      <c r="B155" s="36" t="s">
        <v>204</v>
      </c>
      <c r="C155" s="166" t="s">
        <v>205</v>
      </c>
      <c r="D155" s="167"/>
      <c r="E155" s="36" t="s">
        <v>69</v>
      </c>
      <c r="F155" s="36" t="s">
        <v>206</v>
      </c>
      <c r="G155" s="36"/>
      <c r="H155" s="28"/>
    </row>
    <row r="156" spans="1:8" ht="22.5" customHeight="1" x14ac:dyDescent="0.25">
      <c r="A156" s="68" t="s">
        <v>207</v>
      </c>
      <c r="B156" s="69"/>
      <c r="C156" s="69"/>
      <c r="D156" s="69"/>
      <c r="E156" s="69"/>
      <c r="F156" s="69"/>
      <c r="G156" s="70"/>
      <c r="H156" s="48">
        <f>SUM(H152:H155)</f>
        <v>0</v>
      </c>
    </row>
    <row r="157" spans="1:8" ht="21.75" customHeight="1" x14ac:dyDescent="0.25">
      <c r="A157" s="25">
        <v>4</v>
      </c>
      <c r="B157" s="68" t="s">
        <v>208</v>
      </c>
      <c r="C157" s="69"/>
      <c r="D157" s="69"/>
      <c r="E157" s="69"/>
      <c r="F157" s="69"/>
      <c r="G157" s="69"/>
      <c r="H157" s="70"/>
    </row>
    <row r="158" spans="1:8" ht="105.75" customHeight="1" x14ac:dyDescent="0.25">
      <c r="A158" s="36">
        <v>58</v>
      </c>
      <c r="B158" s="36" t="s">
        <v>196</v>
      </c>
      <c r="C158" s="65" t="s">
        <v>209</v>
      </c>
      <c r="D158" s="66"/>
      <c r="E158" s="36" t="s">
        <v>78</v>
      </c>
      <c r="F158" s="36" t="s">
        <v>210</v>
      </c>
      <c r="G158" s="36"/>
      <c r="H158" s="35"/>
    </row>
    <row r="159" spans="1:8" ht="29.25" customHeight="1" x14ac:dyDescent="0.25">
      <c r="A159" s="36">
        <v>59</v>
      </c>
      <c r="B159" s="36" t="s">
        <v>211</v>
      </c>
      <c r="C159" s="65" t="s">
        <v>212</v>
      </c>
      <c r="D159" s="66"/>
      <c r="E159" s="36" t="s">
        <v>78</v>
      </c>
      <c r="F159" s="36">
        <v>37.674999999999997</v>
      </c>
      <c r="G159" s="36"/>
      <c r="H159" s="35"/>
    </row>
    <row r="160" spans="1:8" ht="21.75" customHeight="1" x14ac:dyDescent="0.25">
      <c r="A160" s="68" t="s">
        <v>213</v>
      </c>
      <c r="B160" s="69"/>
      <c r="C160" s="69"/>
      <c r="D160" s="69"/>
      <c r="E160" s="69"/>
      <c r="F160" s="69"/>
      <c r="G160" s="70"/>
      <c r="H160" s="51">
        <f>SUM(H158:H159)</f>
        <v>0</v>
      </c>
    </row>
    <row r="161" spans="1:8" ht="24.75" customHeight="1" x14ac:dyDescent="0.25">
      <c r="A161" s="50">
        <v>5</v>
      </c>
      <c r="B161" s="68" t="s">
        <v>214</v>
      </c>
      <c r="C161" s="69"/>
      <c r="D161" s="69"/>
      <c r="E161" s="69"/>
      <c r="F161" s="69"/>
      <c r="G161" s="69"/>
      <c r="H161" s="70"/>
    </row>
    <row r="162" spans="1:8" ht="66" customHeight="1" x14ac:dyDescent="0.25">
      <c r="A162" s="36">
        <v>60</v>
      </c>
      <c r="B162" s="39" t="s">
        <v>172</v>
      </c>
      <c r="C162" s="184" t="s">
        <v>232</v>
      </c>
      <c r="D162" s="185"/>
      <c r="E162" s="39" t="s">
        <v>15</v>
      </c>
      <c r="F162" s="39">
        <v>18</v>
      </c>
      <c r="G162" s="39"/>
      <c r="H162" s="41"/>
    </row>
    <row r="163" spans="1:8" ht="53.25" customHeight="1" x14ac:dyDescent="0.25">
      <c r="A163" s="36">
        <v>61</v>
      </c>
      <c r="B163" s="36" t="s">
        <v>173</v>
      </c>
      <c r="C163" s="65" t="s">
        <v>215</v>
      </c>
      <c r="D163" s="66"/>
      <c r="E163" s="36" t="s">
        <v>78</v>
      </c>
      <c r="F163" s="36" t="s">
        <v>216</v>
      </c>
      <c r="G163" s="36"/>
      <c r="H163" s="35"/>
    </row>
    <row r="164" spans="1:8" ht="69.75" customHeight="1" x14ac:dyDescent="0.25">
      <c r="A164" s="25">
        <v>62</v>
      </c>
      <c r="B164" s="25" t="s">
        <v>217</v>
      </c>
      <c r="C164" s="64" t="s">
        <v>253</v>
      </c>
      <c r="D164" s="64"/>
      <c r="E164" s="25" t="s">
        <v>153</v>
      </c>
      <c r="F164" s="25">
        <v>0.17</v>
      </c>
      <c r="G164" s="25"/>
      <c r="H164" s="35"/>
    </row>
    <row r="165" spans="1:8" ht="29.25" customHeight="1" x14ac:dyDescent="0.25">
      <c r="A165" s="25">
        <v>63</v>
      </c>
      <c r="B165" s="25" t="s">
        <v>218</v>
      </c>
      <c r="C165" s="64" t="s">
        <v>219</v>
      </c>
      <c r="D165" s="64"/>
      <c r="E165" s="25" t="s">
        <v>15</v>
      </c>
      <c r="F165" s="25" t="s">
        <v>220</v>
      </c>
      <c r="G165" s="25"/>
      <c r="H165" s="35"/>
    </row>
    <row r="166" spans="1:8" ht="51.75" customHeight="1" x14ac:dyDescent="0.25">
      <c r="A166" s="39">
        <v>64</v>
      </c>
      <c r="B166" s="39" t="s">
        <v>221</v>
      </c>
      <c r="C166" s="65" t="s">
        <v>222</v>
      </c>
      <c r="D166" s="66"/>
      <c r="E166" s="39" t="s">
        <v>69</v>
      </c>
      <c r="F166" s="39" t="s">
        <v>223</v>
      </c>
      <c r="G166" s="39"/>
      <c r="H166" s="38"/>
    </row>
    <row r="167" spans="1:8" ht="83.25" customHeight="1" x14ac:dyDescent="0.25">
      <c r="A167" s="39">
        <v>65</v>
      </c>
      <c r="B167" s="39" t="s">
        <v>224</v>
      </c>
      <c r="C167" s="65" t="s">
        <v>225</v>
      </c>
      <c r="D167" s="66"/>
      <c r="E167" s="39" t="s">
        <v>153</v>
      </c>
      <c r="F167" s="39" t="s">
        <v>226</v>
      </c>
      <c r="G167" s="39"/>
      <c r="H167" s="38"/>
    </row>
    <row r="168" spans="1:8" ht="56.25" customHeight="1" x14ac:dyDescent="0.25">
      <c r="A168" s="39">
        <v>66</v>
      </c>
      <c r="B168" s="39" t="s">
        <v>227</v>
      </c>
      <c r="C168" s="65" t="s">
        <v>228</v>
      </c>
      <c r="D168" s="66"/>
      <c r="E168" s="39" t="s">
        <v>78</v>
      </c>
      <c r="F168" s="39" t="s">
        <v>229</v>
      </c>
      <c r="G168" s="39"/>
      <c r="H168" s="38"/>
    </row>
    <row r="169" spans="1:8" ht="29.25" customHeight="1" x14ac:dyDescent="0.25">
      <c r="A169" s="68" t="s">
        <v>230</v>
      </c>
      <c r="B169" s="69"/>
      <c r="C169" s="69"/>
      <c r="D169" s="69"/>
      <c r="E169" s="69"/>
      <c r="F169" s="69"/>
      <c r="G169" s="70"/>
      <c r="H169" s="52">
        <f>SUM(H162:H168)</f>
        <v>0</v>
      </c>
    </row>
    <row r="170" spans="1:8" ht="29.25" customHeight="1" x14ac:dyDescent="0.25">
      <c r="A170" s="53">
        <v>6</v>
      </c>
      <c r="B170" s="68" t="s">
        <v>231</v>
      </c>
      <c r="C170" s="69"/>
      <c r="D170" s="69"/>
      <c r="E170" s="69"/>
      <c r="F170" s="69"/>
      <c r="G170" s="69"/>
      <c r="H170" s="70"/>
    </row>
    <row r="171" spans="1:8" ht="52.5" customHeight="1" x14ac:dyDescent="0.25">
      <c r="A171" s="39">
        <v>67</v>
      </c>
      <c r="B171" s="39" t="s">
        <v>172</v>
      </c>
      <c r="C171" s="65" t="s">
        <v>233</v>
      </c>
      <c r="D171" s="66"/>
      <c r="E171" s="39" t="s">
        <v>15</v>
      </c>
      <c r="F171" s="39">
        <v>21</v>
      </c>
      <c r="G171" s="39"/>
      <c r="H171" s="38"/>
    </row>
    <row r="172" spans="1:8" ht="56.25" customHeight="1" x14ac:dyDescent="0.25">
      <c r="A172" s="39">
        <v>68</v>
      </c>
      <c r="B172" s="39" t="s">
        <v>173</v>
      </c>
      <c r="C172" s="65" t="s">
        <v>215</v>
      </c>
      <c r="D172" s="66"/>
      <c r="E172" s="39" t="s">
        <v>78</v>
      </c>
      <c r="F172" s="39" t="s">
        <v>234</v>
      </c>
      <c r="G172" s="39"/>
      <c r="H172" s="38"/>
    </row>
    <row r="173" spans="1:8" ht="43.5" customHeight="1" x14ac:dyDescent="0.25">
      <c r="A173" s="39">
        <v>69</v>
      </c>
      <c r="B173" s="39" t="s">
        <v>217</v>
      </c>
      <c r="C173" s="65" t="s">
        <v>235</v>
      </c>
      <c r="D173" s="66"/>
      <c r="E173" s="39" t="s">
        <v>153</v>
      </c>
      <c r="F173" s="39">
        <v>0.155</v>
      </c>
      <c r="G173" s="39"/>
      <c r="H173" s="38"/>
    </row>
    <row r="174" spans="1:8" ht="29.25" customHeight="1" x14ac:dyDescent="0.25">
      <c r="A174" s="39">
        <v>70</v>
      </c>
      <c r="B174" s="39" t="s">
        <v>218</v>
      </c>
      <c r="C174" s="65" t="s">
        <v>219</v>
      </c>
      <c r="D174" s="66"/>
      <c r="E174" s="39" t="s">
        <v>15</v>
      </c>
      <c r="F174" s="39" t="s">
        <v>236</v>
      </c>
      <c r="G174" s="39"/>
      <c r="H174" s="38"/>
    </row>
    <row r="175" spans="1:8" ht="54.75" customHeight="1" x14ac:dyDescent="0.25">
      <c r="A175" s="39">
        <v>71</v>
      </c>
      <c r="B175" s="39" t="s">
        <v>221</v>
      </c>
      <c r="C175" s="65" t="s">
        <v>222</v>
      </c>
      <c r="D175" s="66"/>
      <c r="E175" s="39" t="s">
        <v>69</v>
      </c>
      <c r="F175" s="39" t="s">
        <v>238</v>
      </c>
      <c r="G175" s="39"/>
      <c r="H175" s="38"/>
    </row>
    <row r="176" spans="1:8" ht="84" customHeight="1" x14ac:dyDescent="0.25">
      <c r="A176" s="39">
        <v>72</v>
      </c>
      <c r="B176" s="39" t="s">
        <v>224</v>
      </c>
      <c r="C176" s="65" t="s">
        <v>237</v>
      </c>
      <c r="D176" s="66"/>
      <c r="E176" s="39" t="s">
        <v>153</v>
      </c>
      <c r="F176" s="39" t="s">
        <v>239</v>
      </c>
      <c r="G176" s="39"/>
      <c r="H176" s="38"/>
    </row>
    <row r="177" spans="1:8" ht="58.5" customHeight="1" x14ac:dyDescent="0.25">
      <c r="A177" s="39">
        <v>73</v>
      </c>
      <c r="B177" s="39" t="s">
        <v>227</v>
      </c>
      <c r="C177" s="65" t="s">
        <v>228</v>
      </c>
      <c r="D177" s="66"/>
      <c r="E177" s="39" t="s">
        <v>78</v>
      </c>
      <c r="F177" s="39" t="s">
        <v>240</v>
      </c>
      <c r="G177" s="39"/>
      <c r="H177" s="38"/>
    </row>
    <row r="178" spans="1:8" ht="25.5" customHeight="1" x14ac:dyDescent="0.25">
      <c r="A178" s="68" t="s">
        <v>241</v>
      </c>
      <c r="B178" s="69"/>
      <c r="C178" s="69"/>
      <c r="D178" s="69"/>
      <c r="E178" s="69"/>
      <c r="F178" s="69"/>
      <c r="G178" s="70"/>
      <c r="H178" s="54">
        <f>SUM(H171:H177)</f>
        <v>0</v>
      </c>
    </row>
    <row r="179" spans="1:8" ht="29.25" customHeight="1" x14ac:dyDescent="0.25">
      <c r="A179" s="68" t="s">
        <v>243</v>
      </c>
      <c r="B179" s="69"/>
      <c r="C179" s="69"/>
      <c r="D179" s="69"/>
      <c r="E179" s="69"/>
      <c r="F179" s="69"/>
      <c r="G179" s="70"/>
      <c r="H179" s="57">
        <f>SUM(H143+H150+H156+H160+H169+H178)</f>
        <v>0</v>
      </c>
    </row>
    <row r="180" spans="1:8" ht="29.25" customHeight="1" x14ac:dyDescent="0.25">
      <c r="A180" s="58" t="s">
        <v>262</v>
      </c>
      <c r="B180" s="58" t="s">
        <v>263</v>
      </c>
      <c r="C180" s="67" t="s">
        <v>264</v>
      </c>
      <c r="D180" s="67"/>
      <c r="E180" s="67"/>
      <c r="F180" s="67"/>
      <c r="G180" s="67"/>
      <c r="H180" s="67"/>
    </row>
    <row r="181" spans="1:8" ht="72.75" customHeight="1" x14ac:dyDescent="0.25">
      <c r="A181" s="59">
        <v>74</v>
      </c>
      <c r="B181" s="59" t="s">
        <v>188</v>
      </c>
      <c r="C181" s="65" t="s">
        <v>254</v>
      </c>
      <c r="D181" s="66"/>
      <c r="E181" s="59" t="s">
        <v>78</v>
      </c>
      <c r="F181" s="59">
        <v>16</v>
      </c>
      <c r="G181" s="59"/>
      <c r="H181" s="28"/>
    </row>
    <row r="182" spans="1:8" ht="39.75" customHeight="1" x14ac:dyDescent="0.25">
      <c r="A182" s="59">
        <v>75</v>
      </c>
      <c r="B182" s="59" t="s">
        <v>191</v>
      </c>
      <c r="C182" s="65" t="s">
        <v>255</v>
      </c>
      <c r="D182" s="66"/>
      <c r="E182" s="59" t="s">
        <v>69</v>
      </c>
      <c r="F182" s="59">
        <v>4.2</v>
      </c>
      <c r="G182" s="59"/>
      <c r="H182" s="28"/>
    </row>
    <row r="183" spans="1:8" ht="39.75" customHeight="1" x14ac:dyDescent="0.25">
      <c r="A183" s="59">
        <v>76</v>
      </c>
      <c r="B183" s="59" t="s">
        <v>256</v>
      </c>
      <c r="C183" s="64" t="s">
        <v>257</v>
      </c>
      <c r="D183" s="64"/>
      <c r="E183" s="59" t="s">
        <v>78</v>
      </c>
      <c r="F183" s="59">
        <v>6</v>
      </c>
      <c r="G183" s="59"/>
      <c r="H183" s="28"/>
    </row>
    <row r="184" spans="1:8" ht="51" customHeight="1" x14ac:dyDescent="0.25">
      <c r="A184" s="59">
        <v>77</v>
      </c>
      <c r="B184" s="59" t="s">
        <v>199</v>
      </c>
      <c r="C184" s="65" t="s">
        <v>258</v>
      </c>
      <c r="D184" s="66"/>
      <c r="E184" s="59" t="s">
        <v>78</v>
      </c>
      <c r="F184" s="59">
        <v>32</v>
      </c>
      <c r="G184" s="59"/>
      <c r="H184" s="28"/>
    </row>
    <row r="185" spans="1:8" ht="39.75" customHeight="1" x14ac:dyDescent="0.25">
      <c r="A185" s="59">
        <v>78</v>
      </c>
      <c r="B185" s="59" t="s">
        <v>259</v>
      </c>
      <c r="C185" s="64" t="s">
        <v>260</v>
      </c>
      <c r="D185" s="64"/>
      <c r="E185" s="59" t="s">
        <v>153</v>
      </c>
      <c r="F185" s="59">
        <v>1.8</v>
      </c>
      <c r="G185" s="59"/>
      <c r="H185" s="28"/>
    </row>
    <row r="186" spans="1:8" ht="29.25" customHeight="1" x14ac:dyDescent="0.25">
      <c r="A186" s="67" t="s">
        <v>261</v>
      </c>
      <c r="B186" s="67"/>
      <c r="C186" s="67"/>
      <c r="D186" s="67"/>
      <c r="E186" s="67"/>
      <c r="F186" s="67"/>
      <c r="G186" s="67"/>
      <c r="H186" s="57">
        <f>SUM(H181:H185)</f>
        <v>0</v>
      </c>
    </row>
    <row r="187" spans="1:8" ht="40.5" customHeight="1" thickBot="1" x14ac:dyDescent="0.3">
      <c r="A187" s="170" t="s">
        <v>157</v>
      </c>
      <c r="B187" s="171"/>
      <c r="C187" s="171"/>
      <c r="D187" s="171"/>
      <c r="E187" s="171"/>
      <c r="F187" s="171"/>
      <c r="G187" s="172"/>
      <c r="H187" s="40">
        <f>SUM(H31+H42+H61+H85+H100+H110+H128+H139+H179+H186)</f>
        <v>0</v>
      </c>
    </row>
    <row r="188" spans="1:8" x14ac:dyDescent="0.25">
      <c r="A188" s="196" t="s">
        <v>155</v>
      </c>
      <c r="B188" s="152"/>
      <c r="C188" s="152"/>
      <c r="D188" s="152"/>
      <c r="E188" s="152"/>
      <c r="F188" s="152"/>
      <c r="G188" s="153"/>
      <c r="H188" s="200">
        <f>PRODUCT(H187*0.23)</f>
        <v>0</v>
      </c>
    </row>
    <row r="189" spans="1:8" ht="24.75" customHeight="1" thickBot="1" x14ac:dyDescent="0.3">
      <c r="A189" s="197"/>
      <c r="B189" s="198"/>
      <c r="C189" s="198"/>
      <c r="D189" s="198"/>
      <c r="E189" s="198"/>
      <c r="F189" s="198"/>
      <c r="G189" s="199"/>
      <c r="H189" s="201"/>
    </row>
    <row r="190" spans="1:8" ht="15.75" customHeight="1" x14ac:dyDescent="0.25">
      <c r="A190" s="202" t="s">
        <v>156</v>
      </c>
      <c r="B190" s="203"/>
      <c r="C190" s="203"/>
      <c r="D190" s="203"/>
      <c r="E190" s="203"/>
      <c r="F190" s="203"/>
      <c r="G190" s="204"/>
      <c r="H190" s="208">
        <f>SUM(H187:H189)</f>
        <v>0</v>
      </c>
    </row>
    <row r="191" spans="1:8" ht="29.25" customHeight="1" thickBot="1" x14ac:dyDescent="0.3">
      <c r="A191" s="205"/>
      <c r="B191" s="206"/>
      <c r="C191" s="206"/>
      <c r="D191" s="206"/>
      <c r="E191" s="206"/>
      <c r="F191" s="206"/>
      <c r="G191" s="207"/>
      <c r="H191" s="209"/>
    </row>
    <row r="193" spans="1:8" x14ac:dyDescent="0.25">
      <c r="D193" t="s">
        <v>245</v>
      </c>
    </row>
    <row r="194" spans="1:8" ht="15.75" thickBot="1" x14ac:dyDescent="0.3"/>
    <row r="195" spans="1:8" x14ac:dyDescent="0.25">
      <c r="C195" s="229" t="s">
        <v>165</v>
      </c>
      <c r="D195" s="230"/>
      <c r="E195" s="230"/>
      <c r="F195" s="230"/>
      <c r="G195" s="231"/>
    </row>
    <row r="196" spans="1:8" ht="15.75" thickBot="1" x14ac:dyDescent="0.3">
      <c r="C196" s="232"/>
      <c r="D196" s="233"/>
      <c r="E196" s="233"/>
      <c r="F196" s="233"/>
      <c r="G196" s="234"/>
    </row>
    <row r="198" spans="1:8" ht="9" customHeight="1" thickBot="1" x14ac:dyDescent="0.3"/>
    <row r="199" spans="1:8" ht="25.5" customHeight="1" thickBot="1" x14ac:dyDescent="0.3">
      <c r="A199" s="192" t="s">
        <v>166</v>
      </c>
      <c r="B199" s="193"/>
      <c r="C199" s="192" t="s">
        <v>167</v>
      </c>
      <c r="D199" s="194"/>
      <c r="E199" s="194"/>
      <c r="F199" s="193"/>
      <c r="G199" s="195" t="s">
        <v>168</v>
      </c>
      <c r="H199" s="193"/>
    </row>
    <row r="200" spans="1:8" x14ac:dyDescent="0.25">
      <c r="A200" s="219" t="s">
        <v>10</v>
      </c>
      <c r="B200" s="221"/>
      <c r="C200" s="219" t="s">
        <v>60</v>
      </c>
      <c r="D200" s="220"/>
      <c r="E200" s="220"/>
      <c r="F200" s="221"/>
      <c r="G200" s="238"/>
      <c r="H200" s="239"/>
    </row>
    <row r="201" spans="1:8" ht="15.75" thickBot="1" x14ac:dyDescent="0.3">
      <c r="A201" s="222"/>
      <c r="B201" s="224"/>
      <c r="C201" s="222"/>
      <c r="D201" s="223"/>
      <c r="E201" s="223"/>
      <c r="F201" s="224"/>
      <c r="G201" s="240"/>
      <c r="H201" s="241"/>
    </row>
    <row r="202" spans="1:8" x14ac:dyDescent="0.25">
      <c r="A202" s="219" t="s">
        <v>22</v>
      </c>
      <c r="B202" s="221"/>
      <c r="C202" s="219" t="s">
        <v>24</v>
      </c>
      <c r="D202" s="220"/>
      <c r="E202" s="220"/>
      <c r="F202" s="221"/>
      <c r="G202" s="238"/>
      <c r="H202" s="239"/>
    </row>
    <row r="203" spans="1:8" ht="15.75" thickBot="1" x14ac:dyDescent="0.3">
      <c r="A203" s="222"/>
      <c r="B203" s="224"/>
      <c r="C203" s="222"/>
      <c r="D203" s="223"/>
      <c r="E203" s="223"/>
      <c r="F203" s="224"/>
      <c r="G203" s="240"/>
      <c r="H203" s="241"/>
    </row>
    <row r="204" spans="1:8" x14ac:dyDescent="0.25">
      <c r="A204" s="219" t="s">
        <v>29</v>
      </c>
      <c r="B204" s="221"/>
      <c r="C204" s="219" t="s">
        <v>31</v>
      </c>
      <c r="D204" s="220"/>
      <c r="E204" s="220"/>
      <c r="F204" s="221"/>
      <c r="G204" s="238"/>
      <c r="H204" s="239"/>
    </row>
    <row r="205" spans="1:8" ht="15.75" thickBot="1" x14ac:dyDescent="0.3">
      <c r="A205" s="222"/>
      <c r="B205" s="224"/>
      <c r="C205" s="222"/>
      <c r="D205" s="223"/>
      <c r="E205" s="223"/>
      <c r="F205" s="224"/>
      <c r="G205" s="240"/>
      <c r="H205" s="241"/>
    </row>
    <row r="206" spans="1:8" x14ac:dyDescent="0.25">
      <c r="A206" s="219" t="s">
        <v>35</v>
      </c>
      <c r="B206" s="221"/>
      <c r="C206" s="219" t="s">
        <v>37</v>
      </c>
      <c r="D206" s="220"/>
      <c r="E206" s="220"/>
      <c r="F206" s="221"/>
      <c r="G206" s="238"/>
      <c r="H206" s="239"/>
    </row>
    <row r="207" spans="1:8" ht="15.75" thickBot="1" x14ac:dyDescent="0.3">
      <c r="A207" s="222"/>
      <c r="B207" s="224"/>
      <c r="C207" s="222"/>
      <c r="D207" s="223"/>
      <c r="E207" s="223"/>
      <c r="F207" s="224"/>
      <c r="G207" s="240"/>
      <c r="H207" s="241"/>
    </row>
    <row r="208" spans="1:8" x14ac:dyDescent="0.25">
      <c r="A208" s="219" t="s">
        <v>42</v>
      </c>
      <c r="B208" s="221"/>
      <c r="C208" s="219" t="s">
        <v>169</v>
      </c>
      <c r="D208" s="220"/>
      <c r="E208" s="220"/>
      <c r="F208" s="221"/>
      <c r="G208" s="238"/>
      <c r="H208" s="239"/>
    </row>
    <row r="209" spans="1:8" ht="15.75" thickBot="1" x14ac:dyDescent="0.3">
      <c r="A209" s="222"/>
      <c r="B209" s="224"/>
      <c r="C209" s="222"/>
      <c r="D209" s="223"/>
      <c r="E209" s="223"/>
      <c r="F209" s="224"/>
      <c r="G209" s="240"/>
      <c r="H209" s="241"/>
    </row>
    <row r="210" spans="1:8" x14ac:dyDescent="0.25">
      <c r="A210" s="219" t="s">
        <v>47</v>
      </c>
      <c r="B210" s="221"/>
      <c r="C210" s="219" t="s">
        <v>49</v>
      </c>
      <c r="D210" s="220"/>
      <c r="E210" s="220"/>
      <c r="F210" s="221"/>
      <c r="G210" s="238"/>
      <c r="H210" s="239"/>
    </row>
    <row r="211" spans="1:8" ht="15.75" thickBot="1" x14ac:dyDescent="0.3">
      <c r="A211" s="222"/>
      <c r="B211" s="224"/>
      <c r="C211" s="222"/>
      <c r="D211" s="223"/>
      <c r="E211" s="223"/>
      <c r="F211" s="224"/>
      <c r="G211" s="240"/>
      <c r="H211" s="241"/>
    </row>
    <row r="212" spans="1:8" x14ac:dyDescent="0.25">
      <c r="A212" s="219" t="s">
        <v>53</v>
      </c>
      <c r="B212" s="221"/>
      <c r="C212" s="245" t="s">
        <v>170</v>
      </c>
      <c r="D212" s="246"/>
      <c r="E212" s="246"/>
      <c r="F212" s="247"/>
      <c r="G212" s="238"/>
      <c r="H212" s="239"/>
    </row>
    <row r="213" spans="1:8" ht="22.5" customHeight="1" thickBot="1" x14ac:dyDescent="0.3">
      <c r="A213" s="222"/>
      <c r="B213" s="224"/>
      <c r="C213" s="248"/>
      <c r="D213" s="249"/>
      <c r="E213" s="249"/>
      <c r="F213" s="250"/>
      <c r="G213" s="240"/>
      <c r="H213" s="241"/>
    </row>
    <row r="214" spans="1:8" ht="22.5" customHeight="1" x14ac:dyDescent="0.25">
      <c r="A214" s="219" t="s">
        <v>57</v>
      </c>
      <c r="B214" s="221"/>
      <c r="C214" s="219" t="s">
        <v>285</v>
      </c>
      <c r="D214" s="220"/>
      <c r="E214" s="220"/>
      <c r="F214" s="221"/>
      <c r="G214" s="238">
        <v>0</v>
      </c>
      <c r="H214" s="239"/>
    </row>
    <row r="215" spans="1:8" ht="22.5" customHeight="1" thickBot="1" x14ac:dyDescent="0.3">
      <c r="A215" s="222"/>
      <c r="B215" s="224"/>
      <c r="C215" s="222"/>
      <c r="D215" s="223"/>
      <c r="E215" s="223"/>
      <c r="F215" s="224"/>
      <c r="G215" s="240"/>
      <c r="H215" s="241"/>
    </row>
    <row r="216" spans="1:8" x14ac:dyDescent="0.25">
      <c r="A216" s="219" t="s">
        <v>171</v>
      </c>
      <c r="B216" s="221"/>
      <c r="C216" s="219" t="s">
        <v>244</v>
      </c>
      <c r="D216" s="220"/>
      <c r="E216" s="220"/>
      <c r="F216" s="221"/>
      <c r="G216" s="238"/>
      <c r="H216" s="239"/>
    </row>
    <row r="217" spans="1:8" ht="15.75" thickBot="1" x14ac:dyDescent="0.3">
      <c r="A217" s="235"/>
      <c r="B217" s="236"/>
      <c r="C217" s="235"/>
      <c r="D217" s="237"/>
      <c r="E217" s="237"/>
      <c r="F217" s="236"/>
      <c r="G217" s="240"/>
      <c r="H217" s="241"/>
    </row>
    <row r="218" spans="1:8" ht="21" customHeight="1" x14ac:dyDescent="0.25">
      <c r="A218" s="251" t="s">
        <v>262</v>
      </c>
      <c r="B218" s="251"/>
      <c r="C218" s="251" t="s">
        <v>261</v>
      </c>
      <c r="D218" s="251"/>
      <c r="E218" s="251"/>
      <c r="F218" s="251"/>
      <c r="G218" s="252"/>
      <c r="H218" s="239"/>
    </row>
    <row r="219" spans="1:8" ht="21.75" customHeight="1" thickBot="1" x14ac:dyDescent="0.3">
      <c r="A219" s="251"/>
      <c r="B219" s="251"/>
      <c r="C219" s="251"/>
      <c r="D219" s="251"/>
      <c r="E219" s="251"/>
      <c r="F219" s="251"/>
      <c r="G219" s="253"/>
      <c r="H219" s="241"/>
    </row>
    <row r="220" spans="1:8" x14ac:dyDescent="0.25">
      <c r="A220" s="235" t="s">
        <v>157</v>
      </c>
      <c r="B220" s="237"/>
      <c r="C220" s="237"/>
      <c r="D220" s="237"/>
      <c r="E220" s="237"/>
      <c r="F220" s="236"/>
      <c r="G220" s="225">
        <f>SUM(G200:H219)</f>
        <v>0</v>
      </c>
      <c r="H220" s="226"/>
    </row>
    <row r="221" spans="1:8" ht="15.75" thickBot="1" x14ac:dyDescent="0.3">
      <c r="A221" s="222"/>
      <c r="B221" s="223"/>
      <c r="C221" s="223"/>
      <c r="D221" s="223"/>
      <c r="E221" s="223"/>
      <c r="F221" s="224"/>
      <c r="G221" s="227"/>
      <c r="H221" s="228"/>
    </row>
    <row r="222" spans="1:8" x14ac:dyDescent="0.25">
      <c r="A222" s="219" t="s">
        <v>155</v>
      </c>
      <c r="B222" s="220"/>
      <c r="C222" s="220"/>
      <c r="D222" s="220"/>
      <c r="E222" s="220"/>
      <c r="F222" s="221"/>
      <c r="G222" s="225">
        <f>PRODUCT(G220*0.23)</f>
        <v>0</v>
      </c>
      <c r="H222" s="226"/>
    </row>
    <row r="223" spans="1:8" ht="15.75" thickBot="1" x14ac:dyDescent="0.3">
      <c r="A223" s="222"/>
      <c r="B223" s="223"/>
      <c r="C223" s="223"/>
      <c r="D223" s="223"/>
      <c r="E223" s="223"/>
      <c r="F223" s="224"/>
      <c r="G223" s="227"/>
      <c r="H223" s="228"/>
    </row>
    <row r="224" spans="1:8" x14ac:dyDescent="0.25">
      <c r="A224" s="219" t="s">
        <v>156</v>
      </c>
      <c r="B224" s="220"/>
      <c r="C224" s="220"/>
      <c r="D224" s="220"/>
      <c r="E224" s="220"/>
      <c r="F224" s="221"/>
      <c r="G224" s="225">
        <f>SUM(G220:H223)</f>
        <v>0</v>
      </c>
      <c r="H224" s="226"/>
    </row>
    <row r="225" spans="1:8" ht="15.75" thickBot="1" x14ac:dyDescent="0.3">
      <c r="A225" s="222"/>
      <c r="B225" s="223"/>
      <c r="C225" s="223"/>
      <c r="D225" s="223"/>
      <c r="E225" s="223"/>
      <c r="F225" s="224"/>
      <c r="G225" s="227"/>
      <c r="H225" s="228"/>
    </row>
    <row r="229" spans="1:8" x14ac:dyDescent="0.25">
      <c r="D229" t="s">
        <v>268</v>
      </c>
    </row>
  </sheetData>
  <mergeCells count="446">
    <mergeCell ref="C166:D166"/>
    <mergeCell ref="C167:D167"/>
    <mergeCell ref="B157:H157"/>
    <mergeCell ref="A160:G160"/>
    <mergeCell ref="B161:H161"/>
    <mergeCell ref="A150:G150"/>
    <mergeCell ref="B151:H151"/>
    <mergeCell ref="A156:G156"/>
    <mergeCell ref="C158:D158"/>
    <mergeCell ref="C159:D159"/>
    <mergeCell ref="C162:D162"/>
    <mergeCell ref="C163:D163"/>
    <mergeCell ref="C147:D147"/>
    <mergeCell ref="C148:D148"/>
    <mergeCell ref="C149:D149"/>
    <mergeCell ref="C152:D152"/>
    <mergeCell ref="C153:D153"/>
    <mergeCell ref="C154:D154"/>
    <mergeCell ref="C155:D155"/>
    <mergeCell ref="A220:F221"/>
    <mergeCell ref="G220:H221"/>
    <mergeCell ref="G208:H209"/>
    <mergeCell ref="A200:B201"/>
    <mergeCell ref="C200:F201"/>
    <mergeCell ref="G200:H201"/>
    <mergeCell ref="A202:B203"/>
    <mergeCell ref="C202:F203"/>
    <mergeCell ref="G202:H203"/>
    <mergeCell ref="C218:F219"/>
    <mergeCell ref="A218:B219"/>
    <mergeCell ref="G218:H219"/>
    <mergeCell ref="A214:B215"/>
    <mergeCell ref="C214:F215"/>
    <mergeCell ref="G214:H215"/>
    <mergeCell ref="A222:F223"/>
    <mergeCell ref="G222:H223"/>
    <mergeCell ref="A224:F225"/>
    <mergeCell ref="G224:H225"/>
    <mergeCell ref="C195:G196"/>
    <mergeCell ref="A216:B217"/>
    <mergeCell ref="C216:F217"/>
    <mergeCell ref="G216:H217"/>
    <mergeCell ref="C140:H140"/>
    <mergeCell ref="C165:D165"/>
    <mergeCell ref="A210:B211"/>
    <mergeCell ref="C210:F211"/>
    <mergeCell ref="G210:H211"/>
    <mergeCell ref="A212:B213"/>
    <mergeCell ref="C212:F213"/>
    <mergeCell ref="G212:H213"/>
    <mergeCell ref="A204:B205"/>
    <mergeCell ref="C204:F205"/>
    <mergeCell ref="G204:H205"/>
    <mergeCell ref="A206:B207"/>
    <mergeCell ref="C206:F207"/>
    <mergeCell ref="G206:H207"/>
    <mergeCell ref="A208:B209"/>
    <mergeCell ref="C208:F209"/>
    <mergeCell ref="B141:H141"/>
    <mergeCell ref="C142:D142"/>
    <mergeCell ref="A143:G143"/>
    <mergeCell ref="B144:H144"/>
    <mergeCell ref="C145:D145"/>
    <mergeCell ref="C146:D146"/>
    <mergeCell ref="C164:D164"/>
    <mergeCell ref="A1:H2"/>
    <mergeCell ref="A199:B199"/>
    <mergeCell ref="C199:F199"/>
    <mergeCell ref="G199:H199"/>
    <mergeCell ref="A188:G189"/>
    <mergeCell ref="H188:H189"/>
    <mergeCell ref="A190:G191"/>
    <mergeCell ref="H190:H191"/>
    <mergeCell ref="C7:H7"/>
    <mergeCell ref="C32:H32"/>
    <mergeCell ref="C43:H43"/>
    <mergeCell ref="C62:H62"/>
    <mergeCell ref="C86:H86"/>
    <mergeCell ref="C101:H101"/>
    <mergeCell ref="C111:H111"/>
    <mergeCell ref="C129:H129"/>
    <mergeCell ref="G29:G30"/>
    <mergeCell ref="G23:G25"/>
    <mergeCell ref="H23:H25"/>
    <mergeCell ref="E26:E28"/>
    <mergeCell ref="F26:F28"/>
    <mergeCell ref="F18:F22"/>
    <mergeCell ref="G44:G47"/>
    <mergeCell ref="H44:H47"/>
    <mergeCell ref="A31:G31"/>
    <mergeCell ref="G33:G36"/>
    <mergeCell ref="H33:H36"/>
    <mergeCell ref="G37:G41"/>
    <mergeCell ref="H37:H41"/>
    <mergeCell ref="A42:G42"/>
    <mergeCell ref="G26:G28"/>
    <mergeCell ref="H26:H28"/>
    <mergeCell ref="A26:A28"/>
    <mergeCell ref="B26:B28"/>
    <mergeCell ref="C26:D26"/>
    <mergeCell ref="C27:D27"/>
    <mergeCell ref="C28:D28"/>
    <mergeCell ref="F44:F47"/>
    <mergeCell ref="E37:E41"/>
    <mergeCell ref="C20:D21"/>
    <mergeCell ref="E33:E36"/>
    <mergeCell ref="G9:G12"/>
    <mergeCell ref="H9:H12"/>
    <mergeCell ref="G13:G14"/>
    <mergeCell ref="H13:H14"/>
    <mergeCell ref="G15:G17"/>
    <mergeCell ref="H15:H17"/>
    <mergeCell ref="F136:F138"/>
    <mergeCell ref="A187:G187"/>
    <mergeCell ref="F130:F131"/>
    <mergeCell ref="F132:F135"/>
    <mergeCell ref="C126:D126"/>
    <mergeCell ref="C127:D127"/>
    <mergeCell ref="E126:E127"/>
    <mergeCell ref="F126:F127"/>
    <mergeCell ref="E118:E120"/>
    <mergeCell ref="F118:F120"/>
    <mergeCell ref="A121:A123"/>
    <mergeCell ref="B121:B123"/>
    <mergeCell ref="C124:D124"/>
    <mergeCell ref="E121:E123"/>
    <mergeCell ref="F121:F123"/>
    <mergeCell ref="G18:G22"/>
    <mergeCell ref="H18:H22"/>
    <mergeCell ref="H29:H30"/>
    <mergeCell ref="C52:D52"/>
    <mergeCell ref="C51:D51"/>
    <mergeCell ref="A48:A49"/>
    <mergeCell ref="B48:B49"/>
    <mergeCell ref="C48:D48"/>
    <mergeCell ref="C49:D49"/>
    <mergeCell ref="C41:D41"/>
    <mergeCell ref="C36:D36"/>
    <mergeCell ref="A92:A94"/>
    <mergeCell ref="B92:B94"/>
    <mergeCell ref="C92:D92"/>
    <mergeCell ref="C40:D40"/>
    <mergeCell ref="A98:A99"/>
    <mergeCell ref="B98:B99"/>
    <mergeCell ref="C87:D87"/>
    <mergeCell ref="A136:A138"/>
    <mergeCell ref="B136:B138"/>
    <mergeCell ref="C136:D136"/>
    <mergeCell ref="C137:D137"/>
    <mergeCell ref="C138:D138"/>
    <mergeCell ref="C67:D67"/>
    <mergeCell ref="C68:D68"/>
    <mergeCell ref="C69:D69"/>
    <mergeCell ref="C70:D70"/>
    <mergeCell ref="C79:D79"/>
    <mergeCell ref="C82:D82"/>
    <mergeCell ref="A87:A88"/>
    <mergeCell ref="B87:B88"/>
    <mergeCell ref="C88:D88"/>
    <mergeCell ref="A128:G128"/>
    <mergeCell ref="G130:G131"/>
    <mergeCell ref="C112:D112"/>
    <mergeCell ref="C113:D113"/>
    <mergeCell ref="C114:D114"/>
    <mergeCell ref="C115:D115"/>
    <mergeCell ref="C116:D116"/>
    <mergeCell ref="E80:E82"/>
    <mergeCell ref="E87:E88"/>
    <mergeCell ref="F87:F88"/>
    <mergeCell ref="A89:A91"/>
    <mergeCell ref="B89:B91"/>
    <mergeCell ref="C89:D89"/>
    <mergeCell ref="E89:E91"/>
    <mergeCell ref="F89:F91"/>
    <mergeCell ref="A126:A127"/>
    <mergeCell ref="B126:B127"/>
    <mergeCell ref="A100:G100"/>
    <mergeCell ref="A102:A105"/>
    <mergeCell ref="B102:B105"/>
    <mergeCell ref="C102:D102"/>
    <mergeCell ref="C103:D103"/>
    <mergeCell ref="C104:D104"/>
    <mergeCell ref="C105:D105"/>
    <mergeCell ref="E102:E105"/>
    <mergeCell ref="F102:F105"/>
    <mergeCell ref="A95:A97"/>
    <mergeCell ref="B95:B97"/>
    <mergeCell ref="C95:D95"/>
    <mergeCell ref="C96:D96"/>
    <mergeCell ref="C97:D97"/>
    <mergeCell ref="E78:E79"/>
    <mergeCell ref="F78:F79"/>
    <mergeCell ref="A57:A58"/>
    <mergeCell ref="B57:B58"/>
    <mergeCell ref="C57:D57"/>
    <mergeCell ref="C58:D58"/>
    <mergeCell ref="E57:E58"/>
    <mergeCell ref="C66:D66"/>
    <mergeCell ref="E63:E66"/>
    <mergeCell ref="F63:F66"/>
    <mergeCell ref="A63:A66"/>
    <mergeCell ref="B63:B66"/>
    <mergeCell ref="C63:D63"/>
    <mergeCell ref="C64:D64"/>
    <mergeCell ref="C65:D65"/>
    <mergeCell ref="C60:D60"/>
    <mergeCell ref="E59:E60"/>
    <mergeCell ref="F59:F60"/>
    <mergeCell ref="A78:A79"/>
    <mergeCell ref="B78:B79"/>
    <mergeCell ref="C78:D78"/>
    <mergeCell ref="F53:F54"/>
    <mergeCell ref="A55:A56"/>
    <mergeCell ref="B55:B56"/>
    <mergeCell ref="C55:D55"/>
    <mergeCell ref="C56:D56"/>
    <mergeCell ref="E55:E56"/>
    <mergeCell ref="F55:F56"/>
    <mergeCell ref="A53:A54"/>
    <mergeCell ref="B53:B54"/>
    <mergeCell ref="C53:D53"/>
    <mergeCell ref="C54:D54"/>
    <mergeCell ref="E53:E54"/>
    <mergeCell ref="E48:E49"/>
    <mergeCell ref="F48:F49"/>
    <mergeCell ref="C47:D47"/>
    <mergeCell ref="E44:E47"/>
    <mergeCell ref="A44:A47"/>
    <mergeCell ref="B44:B47"/>
    <mergeCell ref="C44:D44"/>
    <mergeCell ref="C45:D45"/>
    <mergeCell ref="C46:D46"/>
    <mergeCell ref="F33:F36"/>
    <mergeCell ref="E29:E30"/>
    <mergeCell ref="F29:F30"/>
    <mergeCell ref="A33:A36"/>
    <mergeCell ref="B33:B36"/>
    <mergeCell ref="C33:D33"/>
    <mergeCell ref="C34:D34"/>
    <mergeCell ref="C35:D35"/>
    <mergeCell ref="A29:A30"/>
    <mergeCell ref="B29:B30"/>
    <mergeCell ref="C29:D29"/>
    <mergeCell ref="C30:D30"/>
    <mergeCell ref="F37:F41"/>
    <mergeCell ref="C38:D38"/>
    <mergeCell ref="C39:D39"/>
    <mergeCell ref="A37:A41"/>
    <mergeCell ref="B37:B41"/>
    <mergeCell ref="C37:D37"/>
    <mergeCell ref="C12:D12"/>
    <mergeCell ref="A23:A25"/>
    <mergeCell ref="B23:B25"/>
    <mergeCell ref="C23:D23"/>
    <mergeCell ref="C24:D24"/>
    <mergeCell ref="C25:D25"/>
    <mergeCell ref="E23:E25"/>
    <mergeCell ref="F23:F25"/>
    <mergeCell ref="F15:F17"/>
    <mergeCell ref="A18:A22"/>
    <mergeCell ref="B18:B22"/>
    <mergeCell ref="C18:D18"/>
    <mergeCell ref="C19:D19"/>
    <mergeCell ref="C22:D22"/>
    <mergeCell ref="E18:E22"/>
    <mergeCell ref="A15:A17"/>
    <mergeCell ref="B15:B17"/>
    <mergeCell ref="C15:D15"/>
    <mergeCell ref="C16:D16"/>
    <mergeCell ref="C17:D17"/>
    <mergeCell ref="E15:E17"/>
    <mergeCell ref="H48:H49"/>
    <mergeCell ref="C50:D50"/>
    <mergeCell ref="C8:D8"/>
    <mergeCell ref="C6:D6"/>
    <mergeCell ref="A3:A5"/>
    <mergeCell ref="B3:B5"/>
    <mergeCell ref="C3:D3"/>
    <mergeCell ref="C4:D4"/>
    <mergeCell ref="C5:D5"/>
    <mergeCell ref="E3:F4"/>
    <mergeCell ref="G48:G49"/>
    <mergeCell ref="E9:E12"/>
    <mergeCell ref="F9:F12"/>
    <mergeCell ref="A13:A14"/>
    <mergeCell ref="B13:B14"/>
    <mergeCell ref="C13:D13"/>
    <mergeCell ref="C14:D14"/>
    <mergeCell ref="E13:E14"/>
    <mergeCell ref="F13:F14"/>
    <mergeCell ref="A9:A12"/>
    <mergeCell ref="B9:B12"/>
    <mergeCell ref="C9:D9"/>
    <mergeCell ref="C10:D10"/>
    <mergeCell ref="C11:D11"/>
    <mergeCell ref="G63:G66"/>
    <mergeCell ref="H63:H66"/>
    <mergeCell ref="A67:A70"/>
    <mergeCell ref="B67:B70"/>
    <mergeCell ref="E67:E70"/>
    <mergeCell ref="F67:F70"/>
    <mergeCell ref="G67:G70"/>
    <mergeCell ref="H67:H70"/>
    <mergeCell ref="G53:G54"/>
    <mergeCell ref="H53:H54"/>
    <mergeCell ref="G55:G56"/>
    <mergeCell ref="H55:H56"/>
    <mergeCell ref="G57:G58"/>
    <mergeCell ref="H57:H58"/>
    <mergeCell ref="G59:G60"/>
    <mergeCell ref="H59:H60"/>
    <mergeCell ref="A61:G61"/>
    <mergeCell ref="F57:F58"/>
    <mergeCell ref="A59:A60"/>
    <mergeCell ref="B59:B60"/>
    <mergeCell ref="C59:D59"/>
    <mergeCell ref="G71:G74"/>
    <mergeCell ref="H71:H74"/>
    <mergeCell ref="A75:A77"/>
    <mergeCell ref="B75:B77"/>
    <mergeCell ref="C75:D77"/>
    <mergeCell ref="E75:E77"/>
    <mergeCell ref="F75:F77"/>
    <mergeCell ref="G75:G77"/>
    <mergeCell ref="H75:H77"/>
    <mergeCell ref="A71:A74"/>
    <mergeCell ref="B71:B74"/>
    <mergeCell ref="C71:D71"/>
    <mergeCell ref="C72:D72"/>
    <mergeCell ref="C73:D73"/>
    <mergeCell ref="C74:D74"/>
    <mergeCell ref="E71:E74"/>
    <mergeCell ref="F71:F74"/>
    <mergeCell ref="F98:F99"/>
    <mergeCell ref="G98:G99"/>
    <mergeCell ref="H98:H99"/>
    <mergeCell ref="C98:D98"/>
    <mergeCell ref="G78:G79"/>
    <mergeCell ref="H78:H79"/>
    <mergeCell ref="G80:G82"/>
    <mergeCell ref="H80:H82"/>
    <mergeCell ref="G83:G84"/>
    <mergeCell ref="H83:H84"/>
    <mergeCell ref="A85:G85"/>
    <mergeCell ref="G87:G88"/>
    <mergeCell ref="H87:H88"/>
    <mergeCell ref="F80:F82"/>
    <mergeCell ref="A83:A84"/>
    <mergeCell ref="B83:B84"/>
    <mergeCell ref="C83:D83"/>
    <mergeCell ref="C84:D84"/>
    <mergeCell ref="E83:E84"/>
    <mergeCell ref="F83:F84"/>
    <mergeCell ref="A80:A82"/>
    <mergeCell ref="B80:B82"/>
    <mergeCell ref="C80:D80"/>
    <mergeCell ref="C81:D81"/>
    <mergeCell ref="G89:G91"/>
    <mergeCell ref="H89:H91"/>
    <mergeCell ref="C90:D91"/>
    <mergeCell ref="E95:E97"/>
    <mergeCell ref="F95:F97"/>
    <mergeCell ref="G102:G105"/>
    <mergeCell ref="H102:H105"/>
    <mergeCell ref="A106:A107"/>
    <mergeCell ref="B106:B107"/>
    <mergeCell ref="C106:D107"/>
    <mergeCell ref="E106:E107"/>
    <mergeCell ref="F106:F107"/>
    <mergeCell ref="G106:G107"/>
    <mergeCell ref="H106:H107"/>
    <mergeCell ref="C93:D93"/>
    <mergeCell ref="C94:D94"/>
    <mergeCell ref="E92:E94"/>
    <mergeCell ref="F92:F94"/>
    <mergeCell ref="G92:G94"/>
    <mergeCell ref="H92:H94"/>
    <mergeCell ref="G95:G97"/>
    <mergeCell ref="H95:H97"/>
    <mergeCell ref="C99:D99"/>
    <mergeCell ref="E98:E99"/>
    <mergeCell ref="G108:G109"/>
    <mergeCell ref="H108:H109"/>
    <mergeCell ref="A110:G110"/>
    <mergeCell ref="G118:G120"/>
    <mergeCell ref="H118:H120"/>
    <mergeCell ref="C119:D120"/>
    <mergeCell ref="G121:G123"/>
    <mergeCell ref="H121:H123"/>
    <mergeCell ref="C122:D123"/>
    <mergeCell ref="A108:A109"/>
    <mergeCell ref="B108:B109"/>
    <mergeCell ref="C108:D108"/>
    <mergeCell ref="C109:D109"/>
    <mergeCell ref="E108:E109"/>
    <mergeCell ref="F108:F109"/>
    <mergeCell ref="A118:A120"/>
    <mergeCell ref="B118:B120"/>
    <mergeCell ref="C118:D118"/>
    <mergeCell ref="C121:D121"/>
    <mergeCell ref="C117:D117"/>
    <mergeCell ref="G124:G125"/>
    <mergeCell ref="H124:H125"/>
    <mergeCell ref="F124:F125"/>
    <mergeCell ref="E124:E125"/>
    <mergeCell ref="C125:D125"/>
    <mergeCell ref="A124:A125"/>
    <mergeCell ref="B124:B125"/>
    <mergeCell ref="G126:G127"/>
    <mergeCell ref="H126:H127"/>
    <mergeCell ref="H130:H131"/>
    <mergeCell ref="G132:G135"/>
    <mergeCell ref="H132:H135"/>
    <mergeCell ref="C133:D135"/>
    <mergeCell ref="G136:G138"/>
    <mergeCell ref="H136:H138"/>
    <mergeCell ref="A139:G139"/>
    <mergeCell ref="E136:E138"/>
    <mergeCell ref="E130:E131"/>
    <mergeCell ref="A132:A135"/>
    <mergeCell ref="B132:B135"/>
    <mergeCell ref="C132:D132"/>
    <mergeCell ref="E132:E135"/>
    <mergeCell ref="A130:A131"/>
    <mergeCell ref="B130:B131"/>
    <mergeCell ref="C130:D130"/>
    <mergeCell ref="C131:D131"/>
    <mergeCell ref="C183:D183"/>
    <mergeCell ref="C184:D184"/>
    <mergeCell ref="C185:D185"/>
    <mergeCell ref="A186:G186"/>
    <mergeCell ref="C180:H180"/>
    <mergeCell ref="C168:D168"/>
    <mergeCell ref="A169:G169"/>
    <mergeCell ref="B170:H170"/>
    <mergeCell ref="C171:D171"/>
    <mergeCell ref="C173:D173"/>
    <mergeCell ref="C174:D174"/>
    <mergeCell ref="C175:D175"/>
    <mergeCell ref="C176:D176"/>
    <mergeCell ref="C177:D177"/>
    <mergeCell ref="A178:G178"/>
    <mergeCell ref="A179:G179"/>
    <mergeCell ref="C181:D181"/>
    <mergeCell ref="C182:D182"/>
    <mergeCell ref="C172:D172"/>
  </mergeCells>
  <pageMargins left="0.70866141732283472" right="0.51181102362204722" top="0.74803149606299213" bottom="0.74803149606299213" header="0.31496062992125984" footer="0.31496062992125984"/>
  <pageSetup paperSize="9" scale="78" orientation="portrait" horizontalDpi="300" verticalDpi="300" r:id="rId1"/>
  <headerFooter>
    <oddHeader>&amp;Lkosztorys OFERTOWY&amp;C1. "Przebudowa odcinka drogi powiatowej nr 3313D Nowa Wieś Kłodzka - Czerwieńczyce".</oddHeader>
    <oddFooter>Strona &amp;P z &amp;N</oddFooter>
  </headerFooter>
  <rowBreaks count="8" manualBreakCount="8">
    <brk id="31" max="16383" man="1"/>
    <brk id="52" max="16383" man="1"/>
    <brk id="79" max="16383" man="1"/>
    <brk id="105" max="16383" man="1"/>
    <brk id="131" max="7" man="1"/>
    <brk id="153" max="7" man="1"/>
    <brk id="172" max="7" man="1"/>
    <brk id="1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Piotr Zilbert</cp:lastModifiedBy>
  <cp:lastPrinted>2022-02-07T08:49:52Z</cp:lastPrinted>
  <dcterms:created xsi:type="dcterms:W3CDTF">2015-06-05T18:19:34Z</dcterms:created>
  <dcterms:modified xsi:type="dcterms:W3CDTF">2022-07-05T06:16:06Z</dcterms:modified>
</cp:coreProperties>
</file>