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cin D\7013_5_2022 PADEREWSKIEGO\STRONA LEWA\PRZEDMIAR\"/>
    </mc:Choice>
  </mc:AlternateContent>
  <xr:revisionPtr revIDLastSave="0" documentId="13_ncr:1_{03A6A7C5-01D7-438E-8571-7A9EB47BAC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zedmiar Paderewskiego" sheetId="2" r:id="rId1"/>
  </sheets>
  <definedNames>
    <definedName name="_xlnm.Print_Area" localSheetId="0">'Przedmiar Paderewskiego'!$A$1:$H$36</definedName>
    <definedName name="_xlnm.Print_Titles" localSheetId="0">'Przedmiar Paderewskiego'!$1:$4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2" l="1"/>
  <c r="A16" i="2"/>
  <c r="G16" i="2"/>
  <c r="A7" i="2"/>
  <c r="A8" i="2" s="1"/>
  <c r="A9" i="2" s="1"/>
  <c r="A11" i="2" s="1"/>
  <c r="A13" i="2" s="1"/>
  <c r="A15" i="2" s="1"/>
  <c r="G33" i="2"/>
  <c r="G32" i="2"/>
  <c r="G27" i="2"/>
  <c r="G26" i="2"/>
  <c r="G24" i="2"/>
  <c r="G21" i="2"/>
  <c r="G20" i="2"/>
  <c r="G18" i="2"/>
  <c r="G17" i="2"/>
  <c r="G15" i="2"/>
  <c r="G13" i="2"/>
  <c r="G11" i="2"/>
  <c r="G8" i="2"/>
  <c r="G6" i="2"/>
  <c r="A18" i="2" l="1"/>
  <c r="A20" i="2"/>
  <c r="A21" i="2" s="1"/>
  <c r="A24" i="2" s="1"/>
  <c r="A26" i="2" s="1"/>
  <c r="A27" i="2" s="1"/>
  <c r="A29" i="2" s="1"/>
  <c r="A32" i="2" s="1"/>
  <c r="A33" i="2" s="1"/>
  <c r="G7" i="2"/>
  <c r="G29" i="2"/>
  <c r="G9" i="2"/>
  <c r="G34" i="2" l="1"/>
  <c r="G35" i="2" s="1"/>
  <c r="G36" i="2" s="1"/>
</calcChain>
</file>

<file path=xl/sharedStrings.xml><?xml version="1.0" encoding="utf-8"?>
<sst xmlns="http://schemas.openxmlformats.org/spreadsheetml/2006/main" count="68" uniqueCount="54">
  <si>
    <t>Nr</t>
  </si>
  <si>
    <t>Opis robót</t>
  </si>
  <si>
    <t>Ilość</t>
  </si>
  <si>
    <t>1</t>
  </si>
  <si>
    <t>szt</t>
  </si>
  <si>
    <t>m2</t>
  </si>
  <si>
    <t>m</t>
  </si>
  <si>
    <t>m3</t>
  </si>
  <si>
    <t>Warstwa podbudowy zasadniczej z mieszanki niezwiązanej C90/3 # 0/32 stabilizowanej mechanicznie gr. 15cm (chodnik)</t>
  </si>
  <si>
    <t>Warstwa podbudowy zasadniczej z mieszanki niezwiązanej C90/3 # 0/32 stabilizowanej mechanicznie gr. 20cm (zjazdy)</t>
  </si>
  <si>
    <t>Podatek VAT 23%</t>
  </si>
  <si>
    <t>Wykonanie nawierzchni z betonowej kostki brukowej gr. 8 cm na podsypce cementowo piaskowej gr. 5 cm kolor szary (chodnik)</t>
  </si>
  <si>
    <t>Wykonanie nawierzchni z betonowej kostki brukowej gr. 8 cm na podsypce cementowo piaskowej gr. 5 cm kolor grafitowy (zjazdy)</t>
  </si>
  <si>
    <t>Zakup i ustawienie obrzeża betonowego 6x20 na podsypce cementowo-piaskowej</t>
  </si>
  <si>
    <t>Ułożenie rur osłonowych dwudzielnych A110PS dla kabli wraz z towarzyszącymi robotami ziemnymi oraz ułożeniem taśmy ostrzegawczej</t>
  </si>
  <si>
    <t>Razem netto</t>
  </si>
  <si>
    <t>Wartość brutto</t>
  </si>
  <si>
    <t>Wartość netto PLN</t>
  </si>
  <si>
    <t>Cena jednostkowa netto PLN</t>
  </si>
  <si>
    <t>J.m.</t>
  </si>
  <si>
    <t xml:space="preserve"> 6. NAWIERZCHNIE</t>
  </si>
  <si>
    <t xml:space="preserve"> 6.2 Nawierzchnie z kostki brukowej betonowej</t>
  </si>
  <si>
    <t xml:space="preserve"> 6.3 Chodniki z kostki betonowej</t>
  </si>
  <si>
    <t xml:space="preserve"> 7. ELEMENTY ULIC</t>
  </si>
  <si>
    <t xml:space="preserve"> 7.1 Ustawienie krawężników betonowych</t>
  </si>
  <si>
    <t>Cięcie piłą i rozebranie nawierzchni bitumicznej jezdni przy krawężniku na szerokości min. 0,25 m z wywozem, zagospodarowaniem i utylizacją materiału na koszt Wykonawcy</t>
  </si>
  <si>
    <t xml:space="preserve">Rozebranie nawierzchni z: kostki betonowej, płyt chodnikowych betonowych, płyt ażurowych betonowych, wylewki betonowej oraz płyt żelbetowych z wywozem, zagospodarowaniem i utylizacją materiału na koszt Wykonawcy. </t>
  </si>
  <si>
    <t>Regulacja lub przebudowa wysokościowa wpustu deszczowego</t>
  </si>
  <si>
    <t xml:space="preserve"> 4. REGULACJA PIONOWA STUDZIENEK</t>
  </si>
  <si>
    <t xml:space="preserve"> 3. ZABEZPIECZENIE KABLI RURĄ OSŁONOWĄ DWUDZIELNĄ A110PS</t>
  </si>
  <si>
    <t xml:space="preserve"> 5. PODBUDOWA Z KRUSZYWA ŁAMANEGO</t>
  </si>
  <si>
    <t xml:space="preserve"> 6.1 Warstwy bitumiczne - warstwa ścieralna</t>
  </si>
  <si>
    <t xml:space="preserve">Rozebranie krawężników betonowych na ławie betonowej z oporem z wywozem, zagospodarowaniem i utylizacją materiału na koszt Wykonawcy. </t>
  </si>
  <si>
    <t xml:space="preserve">Rozebranie obrzeży betonowych na podsypce cementowo-piaskowej z wywozem, zagospodarowaniem i utylizacją materiału na koszt Wykonawcy. </t>
  </si>
  <si>
    <t>Wykonanie wykopów wraz z wywozem, zagospodarowaniem i utylizacją materiału we własnym zakresie przez Wykonawcę. W cenie uwzględnić również profilowanie i zagęszczenie</t>
  </si>
  <si>
    <t xml:space="preserve">Zakup i ustawienie krawężnika betonowego 15x30, 15x22, 15x22/30 oraz opornika betonowego 12x25 na ławie betonowej z oporem C12/15 </t>
  </si>
  <si>
    <t>Wypełnienie masą mineralno bitumiczną (po uprzednim oczyszczeniu i skropieniu emulsją asfaltową) przestrzeni między krawężnikiem a istniejacą jezdnią bitumiczną na głębokości około 14 cm przy krawężniku oraz średnio 5 cm na jezdni. Przestrzeń do wypełnienia o szerokosci min. 0,25 m. W wycenie uwzglednić również uzupełnienie warstw podbudów</t>
  </si>
  <si>
    <t>Nr. ST</t>
  </si>
  <si>
    <t>01.02.04</t>
  </si>
  <si>
    <t>02.01.01</t>
  </si>
  <si>
    <t>03.02.01a</t>
  </si>
  <si>
    <t>04.04.02</t>
  </si>
  <si>
    <t>08.02.02</t>
  </si>
  <si>
    <t>05.03.23</t>
  </si>
  <si>
    <t>08.01.01</t>
  </si>
  <si>
    <t>08.03.01</t>
  </si>
  <si>
    <t>Przedmiar robót</t>
  </si>
  <si>
    <t xml:space="preserve"> 2. Wykonanie wykopów w gruntach I-V kat.</t>
  </si>
  <si>
    <t xml:space="preserve"> 1. Rozbiórki elementów dróg</t>
  </si>
  <si>
    <t>Przełożenie istniejących nawierzchni z kostki lub płyt (dowiązanie wysokościowe). W cenie uwzględnić również rozbiórkę nawierzchni.</t>
  </si>
  <si>
    <t>Wymiana nawierzchni chodnika w pasie drogowym ul. Paderewskiego w Stargardzie na odcinku od ul. Moniuszki do ul. Wieniawskiego - STR. LEWA</t>
  </si>
  <si>
    <t>Regulacja wysokościowa studni teletechnicznej</t>
  </si>
  <si>
    <t>Przebudowa wysokościowa studni teletechnicznej - należy uwzględnić wymianę ramy oraz pokrywy</t>
  </si>
  <si>
    <t>Regulacja lub przebudowa wysokościowa zaworów wodociągowych i hydrantów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</si>
</sst>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#,##0.00_ ;\-#,##0.00\ "/>
    <numFmt numFmtId="165" formatCode="[$-415]General"/>
    <numFmt numFmtId="166" formatCode="#,##0.00&quot; &quot;[$zł-415];[Red]&quot;-&quot;#,##0.00&quot; &quot;[$zł-415]"/>
    <numFmt numFmtId="167" formatCode="&quot; &quot;#,##0.00&quot; &quot;[$zł-415]&quot; &quot;;&quot;-&quot;#,##0.00&quot; &quot;[$zł-415]&quot; &quot;;&quot; -&quot;00&quot; &quot;[$zł-415]&quot; &quot;;&quot; &quot;@&quot; &quot;"/>
    <numFmt numFmtId="168" formatCode="#,##0.00000"/>
    <numFmt numFmtId="169" formatCode="_-&quot;L&quot;* #,##0_-;\-&quot;L&quot;* #,##0_-;_-&quot;L&quot;* &quot;-&quot;_-;_-@_-"/>
    <numFmt numFmtId="170" formatCode="_-&quot;L&quot;* #,##0.00_-;\-&quot;L&quot;* #,##0.00_-;_-&quot;L&quot;* &quot;-&quot;??_-;_-@_-"/>
    <numFmt numFmtId="171" formatCode="_ * #,##0_ ;_ * \-#,##0_ ;_ * &quot;-&quot;_ ;_ @_ "/>
    <numFmt numFmtId="172" formatCode="_ * #,##0.00_ ;_ * \-#,##0.00_ ;_ * &quot;-&quot;??_ ;_ @_ "/>
    <numFmt numFmtId="173" formatCode="&quot;$&quot;____######0_);[Red]\(&quot;$&quot;____#####0\)"/>
    <numFmt numFmtId="174" formatCode="#,##0.00\ [$zł-415];[Red]\-#,##0.00\ [$zł-415]"/>
    <numFmt numFmtId="175" formatCode="\ #,##0.00\ [$zł-415]\ ;\-#,##0.00\ [$zł-415]\ ;&quot; -&quot;00\ [$zł-415]\ ;\ @\ "/>
    <numFmt numFmtId="176" formatCode="#,##0.00\ &quot;zł&quot;"/>
  </numFmts>
  <fonts count="85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u/>
      <sz val="10"/>
      <color indexed="12"/>
      <name val="MS Sans Serif"/>
      <family val="2"/>
      <charset val="238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sz val="10"/>
      <name val="Pl Courier New"/>
    </font>
    <font>
      <sz val="10"/>
      <name val="Times New Roman CE"/>
      <family val="1"/>
      <charset val="238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6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28">
    <xf numFmtId="0" fontId="0" fillId="0" borderId="0"/>
    <xf numFmtId="0" fontId="5" fillId="0" borderId="0"/>
    <xf numFmtId="0" fontId="6" fillId="5" borderId="0" applyNumberFormat="0" applyBorder="0" applyProtection="0"/>
    <xf numFmtId="0" fontId="6" fillId="6" borderId="0" applyNumberFormat="0" applyBorder="0" applyProtection="0"/>
    <xf numFmtId="0" fontId="6" fillId="7" borderId="0" applyNumberFormat="0" applyBorder="0" applyProtection="0"/>
    <xf numFmtId="0" fontId="6" fillId="8" borderId="0" applyNumberFormat="0" applyBorder="0" applyProtection="0"/>
    <xf numFmtId="0" fontId="6" fillId="9" borderId="0" applyNumberFormat="0" applyBorder="0" applyProtection="0"/>
    <xf numFmtId="0" fontId="6" fillId="7" borderId="0" applyNumberFormat="0" applyBorder="0" applyProtection="0"/>
    <xf numFmtId="0" fontId="6" fillId="9" borderId="0" applyNumberFormat="0" applyBorder="0" applyProtection="0"/>
    <xf numFmtId="0" fontId="6" fillId="6" borderId="0" applyNumberFormat="0" applyBorder="0" applyProtection="0"/>
    <xf numFmtId="0" fontId="6" fillId="10" borderId="0" applyNumberFormat="0" applyBorder="0" applyProtection="0"/>
    <xf numFmtId="0" fontId="6" fillId="11" borderId="0" applyNumberFormat="0" applyBorder="0" applyProtection="0"/>
    <xf numFmtId="0" fontId="6" fillId="9" borderId="0" applyNumberFormat="0" applyBorder="0" applyProtection="0"/>
    <xf numFmtId="0" fontId="6" fillId="7" borderId="0" applyNumberFormat="0" applyBorder="0" applyProtection="0"/>
    <xf numFmtId="0" fontId="7" fillId="9" borderId="0" applyNumberFormat="0" applyBorder="0" applyProtection="0"/>
    <xf numFmtId="0" fontId="7" fillId="12" borderId="0" applyNumberFormat="0" applyBorder="0" applyProtection="0"/>
    <xf numFmtId="0" fontId="7" fillId="13" borderId="0" applyNumberFormat="0" applyBorder="0" applyProtection="0"/>
    <xf numFmtId="0" fontId="7" fillId="11" borderId="0" applyNumberFormat="0" applyBorder="0" applyProtection="0"/>
    <xf numFmtId="0" fontId="7" fillId="9" borderId="0" applyNumberFormat="0" applyBorder="0" applyProtection="0"/>
    <xf numFmtId="0" fontId="7" fillId="6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14" borderId="0" applyNumberFormat="0" applyBorder="0" applyProtection="0"/>
    <xf numFmtId="0" fontId="7" fillId="12" borderId="0" applyNumberFormat="0" applyBorder="0" applyProtection="0"/>
    <xf numFmtId="0" fontId="7" fillId="13" borderId="0" applyNumberFormat="0" applyBorder="0" applyProtection="0"/>
    <xf numFmtId="0" fontId="7" fillId="15" borderId="0" applyNumberFormat="0" applyBorder="0" applyProtection="0"/>
    <xf numFmtId="0" fontId="7" fillId="16" borderId="0" applyNumberFormat="0" applyBorder="0" applyProtection="0"/>
    <xf numFmtId="0" fontId="7" fillId="17" borderId="0" applyNumberFormat="0" applyBorder="0" applyProtection="0"/>
    <xf numFmtId="0" fontId="9" fillId="10" borderId="4" applyNumberFormat="0" applyProtection="0"/>
    <xf numFmtId="0" fontId="10" fillId="18" borderId="5" applyNumberFormat="0" applyProtection="0"/>
    <xf numFmtId="0" fontId="11" fillId="9" borderId="0" applyNumberFormat="0" applyBorder="0" applyProtection="0"/>
    <xf numFmtId="0" fontId="12" fillId="0" borderId="0" applyNumberFormat="0" applyBorder="0" applyProtection="0">
      <alignment horizontal="center"/>
    </xf>
    <xf numFmtId="0" fontId="12" fillId="0" borderId="0" applyNumberFormat="0" applyBorder="0" applyProtection="0">
      <alignment horizontal="center" textRotation="90"/>
    </xf>
    <xf numFmtId="0" fontId="13" fillId="0" borderId="6" applyNumberFormat="0" applyProtection="0"/>
    <xf numFmtId="0" fontId="14" fillId="19" borderId="7" applyNumberFormat="0" applyProtection="0"/>
    <xf numFmtId="0" fontId="15" fillId="0" borderId="8" applyNumberFormat="0" applyProtection="0"/>
    <xf numFmtId="0" fontId="16" fillId="0" borderId="9" applyNumberFormat="0" applyProtection="0"/>
    <xf numFmtId="0" fontId="17" fillId="0" borderId="9" applyNumberFormat="0" applyProtection="0"/>
    <xf numFmtId="0" fontId="17" fillId="0" borderId="0" applyNumberFormat="0" applyBorder="0" applyProtection="0"/>
    <xf numFmtId="0" fontId="18" fillId="10" borderId="0" applyNumberFormat="0" applyBorder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8" fillId="0" borderId="0" applyNumberFormat="0" applyBorder="0" applyProtection="0"/>
    <xf numFmtId="165" fontId="4" fillId="0" borderId="0" applyBorder="0" applyProtection="0"/>
    <xf numFmtId="0" fontId="19" fillId="0" borderId="0" applyNumberFormat="0" applyBorder="0" applyProtection="0"/>
    <xf numFmtId="0" fontId="19" fillId="0" borderId="0" applyNumberFormat="0" applyBorder="0" applyProtection="0"/>
    <xf numFmtId="0" fontId="20" fillId="18" borderId="4" applyNumberFormat="0" applyProtection="0"/>
    <xf numFmtId="0" fontId="21" fillId="0" borderId="0" applyNumberFormat="0" applyFill="0" applyBorder="0" applyProtection="0">
      <alignment vertical="top" wrapText="1"/>
    </xf>
    <xf numFmtId="0" fontId="21" fillId="0" borderId="0" applyNumberFormat="0" applyFill="0" applyBorder="0" applyProtection="0">
      <alignment vertical="top" wrapText="1"/>
    </xf>
    <xf numFmtId="0" fontId="22" fillId="0" borderId="0" applyNumberFormat="0" applyBorder="0" applyProtection="0"/>
    <xf numFmtId="166" fontId="22" fillId="0" borderId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23" fillId="0" borderId="10" applyNumberFormat="0" applyProtection="0"/>
    <xf numFmtId="0" fontId="24" fillId="0" borderId="0" applyNumberFormat="0" applyBorder="0" applyProtection="0"/>
    <xf numFmtId="0" fontId="13" fillId="0" borderId="0" applyNumberFormat="0" applyBorder="0" applyProtection="0"/>
    <xf numFmtId="0" fontId="25" fillId="0" borderId="0" applyNumberFormat="0" applyBorder="0" applyProtection="0"/>
    <xf numFmtId="0" fontId="5" fillId="7" borderId="11" applyNumberFormat="0" applyFo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6" fillId="20" borderId="0" applyNumberFormat="0" applyBorder="0" applyProtection="0"/>
    <xf numFmtId="0" fontId="1" fillId="0" borderId="0"/>
    <xf numFmtId="0" fontId="26" fillId="21" borderId="0" applyBorder="0" applyProtection="0"/>
    <xf numFmtId="0" fontId="1" fillId="0" borderId="0"/>
    <xf numFmtId="0" fontId="27" fillId="0" borderId="0" applyNumberFormat="0" applyFont="0" applyFill="0" applyBorder="0" applyProtection="0">
      <alignment vertical="top" wrapText="1"/>
    </xf>
    <xf numFmtId="0" fontId="29" fillId="0" borderId="0"/>
    <xf numFmtId="0" fontId="39" fillId="0" borderId="0" applyNumberFormat="0" applyBorder="0" applyProtection="0"/>
    <xf numFmtId="0" fontId="39" fillId="0" borderId="0" applyNumberFormat="0" applyBorder="0" applyProtection="0"/>
    <xf numFmtId="0" fontId="30" fillId="0" borderId="0"/>
    <xf numFmtId="0" fontId="39" fillId="0" borderId="0" applyNumberFormat="0" applyBorder="0" applyProtection="0"/>
    <xf numFmtId="0" fontId="39" fillId="0" borderId="0" applyNumberFormat="0" applyBorder="0" applyProtection="0"/>
    <xf numFmtId="0" fontId="40" fillId="22" borderId="0" applyNumberFormat="0" applyBorder="0" applyAlignment="0" applyProtection="0"/>
    <xf numFmtId="0" fontId="58" fillId="23" borderId="0" applyNumberFormat="0" applyBorder="0" applyProtection="0"/>
    <xf numFmtId="0" fontId="40" fillId="24" borderId="0" applyNumberFormat="0" applyBorder="0" applyAlignment="0" applyProtection="0"/>
    <xf numFmtId="0" fontId="58" fillId="25" borderId="0" applyNumberFormat="0" applyBorder="0" applyProtection="0"/>
    <xf numFmtId="0" fontId="40" fillId="26" borderId="0" applyNumberFormat="0" applyBorder="0" applyAlignment="0" applyProtection="0"/>
    <xf numFmtId="0" fontId="58" fillId="27" borderId="0" applyNumberFormat="0" applyBorder="0" applyProtection="0"/>
    <xf numFmtId="0" fontId="40" fillId="28" borderId="0" applyNumberFormat="0" applyBorder="0" applyAlignment="0" applyProtection="0"/>
    <xf numFmtId="0" fontId="58" fillId="29" borderId="0" applyNumberFormat="0" applyBorder="0" applyProtection="0"/>
    <xf numFmtId="0" fontId="40" fillId="30" borderId="0" applyNumberFormat="0" applyBorder="0" applyAlignment="0" applyProtection="0"/>
    <xf numFmtId="0" fontId="58" fillId="31" borderId="0" applyNumberFormat="0" applyBorder="0" applyProtection="0"/>
    <xf numFmtId="0" fontId="40" fillId="32" borderId="0" applyNumberFormat="0" applyBorder="0" applyAlignment="0" applyProtection="0"/>
    <xf numFmtId="0" fontId="58" fillId="27" borderId="0" applyNumberFormat="0" applyBorder="0" applyProtection="0"/>
    <xf numFmtId="0" fontId="40" fillId="33" borderId="0" applyNumberFormat="0" applyBorder="0" applyAlignment="0" applyProtection="0"/>
    <xf numFmtId="0" fontId="58" fillId="31" borderId="0" applyNumberFormat="0" applyBorder="0" applyProtection="0"/>
    <xf numFmtId="0" fontId="40" fillId="34" borderId="0" applyNumberFormat="0" applyBorder="0" applyAlignment="0" applyProtection="0"/>
    <xf numFmtId="0" fontId="58" fillId="25" borderId="0" applyNumberFormat="0" applyBorder="0" applyProtection="0"/>
    <xf numFmtId="0" fontId="40" fillId="35" borderId="0" applyNumberFormat="0" applyBorder="0" applyAlignment="0" applyProtection="0"/>
    <xf numFmtId="0" fontId="58" fillId="36" borderId="0" applyNumberFormat="0" applyBorder="0" applyProtection="0"/>
    <xf numFmtId="0" fontId="40" fillId="28" borderId="0" applyNumberFormat="0" applyBorder="0" applyAlignment="0" applyProtection="0"/>
    <xf numFmtId="0" fontId="58" fillId="37" borderId="0" applyNumberFormat="0" applyBorder="0" applyProtection="0"/>
    <xf numFmtId="0" fontId="40" fillId="33" borderId="0" applyNumberFormat="0" applyBorder="0" applyAlignment="0" applyProtection="0"/>
    <xf numFmtId="0" fontId="58" fillId="31" borderId="0" applyNumberFormat="0" applyBorder="0" applyProtection="0"/>
    <xf numFmtId="0" fontId="40" fillId="38" borderId="0" applyNumberFormat="0" applyBorder="0" applyAlignment="0" applyProtection="0"/>
    <xf numFmtId="0" fontId="58" fillId="27" borderId="0" applyNumberFormat="0" applyBorder="0" applyProtection="0"/>
    <xf numFmtId="0" fontId="41" fillId="39" borderId="0" applyNumberFormat="0" applyBorder="0" applyAlignment="0" applyProtection="0"/>
    <xf numFmtId="0" fontId="59" fillId="31" borderId="0" applyNumberFormat="0" applyBorder="0" applyProtection="0"/>
    <xf numFmtId="0" fontId="41" fillId="34" borderId="0" applyNumberFormat="0" applyBorder="0" applyAlignment="0" applyProtection="0"/>
    <xf numFmtId="0" fontId="59" fillId="40" borderId="0" applyNumberFormat="0" applyBorder="0" applyProtection="0"/>
    <xf numFmtId="0" fontId="41" fillId="35" borderId="0" applyNumberFormat="0" applyBorder="0" applyAlignment="0" applyProtection="0"/>
    <xf numFmtId="0" fontId="59" fillId="41" borderId="0" applyNumberFormat="0" applyBorder="0" applyProtection="0"/>
    <xf numFmtId="0" fontId="41" fillId="42" borderId="0" applyNumberFormat="0" applyBorder="0" applyAlignment="0" applyProtection="0"/>
    <xf numFmtId="0" fontId="59" fillId="37" borderId="0" applyNumberFormat="0" applyBorder="0" applyProtection="0"/>
    <xf numFmtId="0" fontId="41" fillId="43" borderId="0" applyNumberFormat="0" applyBorder="0" applyAlignment="0" applyProtection="0"/>
    <xf numFmtId="0" fontId="59" fillId="31" borderId="0" applyNumberFormat="0" applyBorder="0" applyProtection="0"/>
    <xf numFmtId="0" fontId="41" fillId="44" borderId="0" applyNumberFormat="0" applyBorder="0" applyAlignment="0" applyProtection="0"/>
    <xf numFmtId="0" fontId="59" fillId="25" borderId="0" applyNumberFormat="0" applyBorder="0" applyProtection="0"/>
    <xf numFmtId="0" fontId="41" fillId="45" borderId="0" applyNumberFormat="0" applyBorder="0" applyAlignment="0" applyProtection="0"/>
    <xf numFmtId="0" fontId="59" fillId="46" borderId="0" applyNumberFormat="0" applyBorder="0" applyProtection="0"/>
    <xf numFmtId="0" fontId="41" fillId="47" borderId="0" applyNumberFormat="0" applyBorder="0" applyAlignment="0" applyProtection="0"/>
    <xf numFmtId="0" fontId="59" fillId="40" borderId="0" applyNumberFormat="0" applyBorder="0" applyProtection="0"/>
    <xf numFmtId="0" fontId="41" fillId="48" borderId="0" applyNumberFormat="0" applyBorder="0" applyAlignment="0" applyProtection="0"/>
    <xf numFmtId="0" fontId="59" fillId="41" borderId="0" applyNumberFormat="0" applyBorder="0" applyProtection="0"/>
    <xf numFmtId="0" fontId="41" fillId="42" borderId="0" applyNumberFormat="0" applyBorder="0" applyAlignment="0" applyProtection="0"/>
    <xf numFmtId="0" fontId="59" fillId="49" borderId="0" applyNumberFormat="0" applyBorder="0" applyProtection="0"/>
    <xf numFmtId="0" fontId="41" fillId="43" borderId="0" applyNumberFormat="0" applyBorder="0" applyAlignment="0" applyProtection="0"/>
    <xf numFmtId="0" fontId="59" fillId="50" borderId="0" applyNumberFormat="0" applyBorder="0" applyProtection="0"/>
    <xf numFmtId="0" fontId="41" fillId="51" borderId="0" applyNumberFormat="0" applyBorder="0" applyAlignment="0" applyProtection="0"/>
    <xf numFmtId="0" fontId="59" fillId="52" borderId="0" applyNumberFormat="0" applyBorder="0" applyProtection="0"/>
    <xf numFmtId="171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42" fillId="32" borderId="13" applyNumberFormat="0" applyAlignment="0" applyProtection="0"/>
    <xf numFmtId="0" fontId="61" fillId="36" borderId="13" applyNumberFormat="0" applyProtection="0"/>
    <xf numFmtId="0" fontId="43" fillId="53" borderId="14" applyNumberFormat="0" applyAlignment="0" applyProtection="0"/>
    <xf numFmtId="0" fontId="62" fillId="54" borderId="14" applyNumberFormat="0" applyProtection="0"/>
    <xf numFmtId="0" fontId="44" fillId="26" borderId="0" applyNumberFormat="0" applyBorder="0" applyAlignment="0" applyProtection="0"/>
    <xf numFmtId="0" fontId="63" fillId="31" borderId="0" applyNumberFormat="0" applyBorder="0" applyProtection="0"/>
    <xf numFmtId="4" fontId="32" fillId="0" borderId="0">
      <alignment horizontal="right" vertical="center" wrapText="1"/>
    </xf>
    <xf numFmtId="168" fontId="33" fillId="0" borderId="0">
      <alignment horizontal="center" vertical="center" wrapText="1"/>
    </xf>
    <xf numFmtId="38" fontId="34" fillId="55" borderId="0" applyNumberFormat="0" applyBorder="0" applyAlignment="0" applyProtection="0"/>
    <xf numFmtId="0" fontId="64" fillId="0" borderId="0" applyNumberFormat="0" applyBorder="0" applyProtection="0">
      <alignment horizontal="center"/>
    </xf>
    <xf numFmtId="0" fontId="64" fillId="0" borderId="0" applyNumberFormat="0" applyBorder="0" applyProtection="0">
      <alignment horizontal="center" textRotation="90"/>
    </xf>
    <xf numFmtId="0" fontId="35" fillId="0" borderId="0" applyNumberFormat="0" applyFill="0" applyBorder="0" applyAlignment="0" applyProtection="0"/>
    <xf numFmtId="3" fontId="32" fillId="0" borderId="0">
      <alignment horizontal="right" vertical="center" wrapText="1"/>
    </xf>
    <xf numFmtId="10" fontId="34" fillId="56" borderId="12" applyNumberFormat="0" applyBorder="0" applyAlignment="0" applyProtection="0"/>
    <xf numFmtId="0" fontId="45" fillId="0" borderId="15" applyNumberFormat="0" applyFill="0" applyAlignment="0" applyProtection="0"/>
    <xf numFmtId="0" fontId="65" fillId="0" borderId="16" applyNumberFormat="0" applyProtection="0"/>
    <xf numFmtId="0" fontId="46" fillId="57" borderId="17" applyNumberFormat="0" applyAlignment="0" applyProtection="0"/>
    <xf numFmtId="0" fontId="66" fillId="58" borderId="17" applyNumberFormat="0" applyProtection="0"/>
    <xf numFmtId="49" fontId="32" fillId="0" borderId="0">
      <alignment horizontal="left" vertical="center" wrapText="1"/>
    </xf>
    <xf numFmtId="49" fontId="32" fillId="0" borderId="0" applyNumberFormat="0">
      <alignment horizontal="center" vertical="center" wrapText="1"/>
    </xf>
    <xf numFmtId="49" fontId="28" fillId="59" borderId="0">
      <alignment horizontal="center" vertical="center" wrapText="1"/>
    </xf>
    <xf numFmtId="0" fontId="47" fillId="0" borderId="18" applyNumberFormat="0" applyFill="0" applyAlignment="0" applyProtection="0"/>
    <xf numFmtId="0" fontId="67" fillId="0" borderId="19" applyNumberFormat="0" applyProtection="0"/>
    <xf numFmtId="0" fontId="48" fillId="0" borderId="20" applyNumberFormat="0" applyFill="0" applyAlignment="0" applyProtection="0"/>
    <xf numFmtId="0" fontId="68" fillId="0" borderId="21" applyNumberFormat="0" applyProtection="0"/>
    <xf numFmtId="0" fontId="49" fillId="0" borderId="22" applyNumberFormat="0" applyFill="0" applyAlignment="0" applyProtection="0"/>
    <xf numFmtId="0" fontId="69" fillId="0" borderId="21" applyNumberFormat="0" applyProtection="0"/>
    <xf numFmtId="0" fontId="49" fillId="0" borderId="0" applyNumberFormat="0" applyFill="0" applyBorder="0" applyAlignment="0" applyProtection="0"/>
    <xf numFmtId="0" fontId="69" fillId="0" borderId="0" applyNumberFormat="0" applyBorder="0" applyProtection="0"/>
    <xf numFmtId="0" fontId="50" fillId="60" borderId="0" applyNumberFormat="0" applyBorder="0" applyAlignment="0" applyProtection="0"/>
    <xf numFmtId="0" fontId="70" fillId="36" borderId="0" applyNumberFormat="0" applyBorder="0" applyProtection="0"/>
    <xf numFmtId="0" fontId="38" fillId="0" borderId="0" applyNumberFormat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3" fontId="36" fillId="0" borderId="0"/>
    <xf numFmtId="0" fontId="31" fillId="0" borderId="0"/>
    <xf numFmtId="0" fontId="57" fillId="0" borderId="0"/>
    <xf numFmtId="0" fontId="39" fillId="0" borderId="0" applyBorder="0" applyProtection="0"/>
    <xf numFmtId="0" fontId="27" fillId="0" borderId="0"/>
    <xf numFmtId="0" fontId="71" fillId="0" borderId="0" applyNumberFormat="0" applyBorder="0" applyProtection="0"/>
    <xf numFmtId="0" fontId="27" fillId="0" borderId="0" applyNumberFormat="0" applyFont="0" applyFill="0" applyBorder="0" applyProtection="0">
      <alignment vertical="top" wrapText="1"/>
    </xf>
    <xf numFmtId="0" fontId="71" fillId="0" borderId="0" applyNumberFormat="0" applyBorder="0" applyProtection="0"/>
    <xf numFmtId="0" fontId="51" fillId="53" borderId="13" applyNumberFormat="0" applyAlignment="0" applyProtection="0"/>
    <xf numFmtId="0" fontId="72" fillId="54" borderId="13" applyNumberFormat="0" applyProtection="0"/>
    <xf numFmtId="0" fontId="38" fillId="0" borderId="23" applyNumberFormat="0" applyFont="0" applyFill="0" applyBorder="0" applyProtection="0">
      <alignment vertical="top" wrapText="1"/>
    </xf>
    <xf numFmtId="0" fontId="73" fillId="0" borderId="0" applyNumberFormat="0" applyFill="0" applyBorder="0" applyProtection="0">
      <alignment vertical="top" wrapText="1"/>
    </xf>
    <xf numFmtId="0" fontId="73" fillId="0" borderId="0" applyNumberFormat="0" applyFill="0" applyBorder="0" applyProtection="0">
      <alignment vertical="top" wrapText="1"/>
    </xf>
    <xf numFmtId="10" fontId="27" fillId="0" borderId="0" applyFont="0" applyFill="0" applyBorder="0" applyAlignment="0" applyProtection="0"/>
    <xf numFmtId="10" fontId="27" fillId="0" borderId="0" applyFont="0" applyFill="0" applyBorder="0" applyAlignment="0" applyProtection="0"/>
    <xf numFmtId="10" fontId="27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74" fillId="0" borderId="0" applyNumberFormat="0" applyBorder="0" applyProtection="0"/>
    <xf numFmtId="174" fontId="74" fillId="0" borderId="0" applyBorder="0" applyProtection="0"/>
    <xf numFmtId="0" fontId="31" fillId="0" borderId="0"/>
    <xf numFmtId="0" fontId="29" fillId="0" borderId="0"/>
    <xf numFmtId="0" fontId="39" fillId="0" borderId="0" applyNumberFormat="0" applyBorder="0" applyProtection="0"/>
    <xf numFmtId="0" fontId="39" fillId="0" borderId="0" applyNumberFormat="0" applyBorder="0" applyProtection="0"/>
    <xf numFmtId="0" fontId="52" fillId="0" borderId="24" applyNumberFormat="0" applyFill="0" applyAlignment="0" applyProtection="0"/>
    <xf numFmtId="0" fontId="75" fillId="0" borderId="25" applyNumberFormat="0" applyProtection="0"/>
    <xf numFmtId="0" fontId="53" fillId="0" borderId="0" applyNumberFormat="0" applyFill="0" applyBorder="0" applyAlignment="0" applyProtection="0"/>
    <xf numFmtId="0" fontId="76" fillId="0" borderId="0" applyNumberFormat="0" applyBorder="0" applyProtection="0"/>
    <xf numFmtId="0" fontId="54" fillId="0" borderId="0" applyNumberFormat="0" applyFill="0" applyBorder="0" applyAlignment="0" applyProtection="0"/>
    <xf numFmtId="0" fontId="65" fillId="0" borderId="0" applyNumberFormat="0" applyBorder="0" applyProtection="0"/>
    <xf numFmtId="49" fontId="37" fillId="61" borderId="0">
      <alignment horizontal="left" vertical="center" wrapText="1"/>
    </xf>
    <xf numFmtId="0" fontId="55" fillId="0" borderId="0" applyNumberFormat="0" applyFill="0" applyBorder="0" applyAlignment="0" applyProtection="0"/>
    <xf numFmtId="0" fontId="77" fillId="0" borderId="0" applyNumberFormat="0" applyBorder="0" applyProtection="0"/>
    <xf numFmtId="0" fontId="27" fillId="62" borderId="26" applyNumberFormat="0" applyFont="0" applyAlignment="0" applyProtection="0"/>
    <xf numFmtId="0" fontId="27" fillId="62" borderId="26" applyNumberFormat="0" applyFont="0" applyAlignment="0" applyProtection="0"/>
    <xf numFmtId="0" fontId="60" fillId="27" borderId="26" applyNumberFormat="0" applyProtection="0"/>
    <xf numFmtId="4" fontId="37" fillId="63" borderId="0">
      <alignment vertical="center" wrapText="1"/>
    </xf>
    <xf numFmtId="42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175" fontId="60" fillId="0" borderId="0" applyFill="0" applyBorder="0" applyAlignment="0" applyProtection="0"/>
    <xf numFmtId="175" fontId="60" fillId="0" borderId="0" applyFill="0" applyBorder="0" applyAlignment="0" applyProtection="0"/>
    <xf numFmtId="44" fontId="31" fillId="0" borderId="27">
      <alignment horizontal="right" vertical="top" wrapText="1"/>
    </xf>
    <xf numFmtId="0" fontId="56" fillId="24" borderId="0" applyNumberFormat="0" applyBorder="0" applyAlignment="0" applyProtection="0"/>
    <xf numFmtId="0" fontId="78" fillId="64" borderId="0" applyNumberFormat="0" applyBorder="0" applyProtection="0"/>
    <xf numFmtId="0" fontId="1" fillId="0" borderId="0"/>
    <xf numFmtId="0" fontId="1" fillId="0" borderId="0"/>
    <xf numFmtId="0" fontId="27" fillId="0" borderId="0" applyNumberFormat="0" applyFont="0" applyFill="0" applyBorder="0" applyProtection="0">
      <alignment vertical="top" wrapText="1"/>
    </xf>
    <xf numFmtId="10" fontId="27" fillId="0" borderId="0" applyFont="0" applyFill="0" applyBorder="0" applyAlignment="0" applyProtection="0"/>
    <xf numFmtId="0" fontId="1" fillId="0" borderId="0"/>
    <xf numFmtId="0" fontId="1" fillId="0" borderId="0"/>
    <xf numFmtId="0" fontId="27" fillId="0" borderId="0"/>
    <xf numFmtId="0" fontId="27" fillId="0" borderId="0" applyNumberFormat="0" applyFont="0" applyFill="0" applyBorder="0" applyProtection="0">
      <alignment vertical="top" wrapText="1"/>
    </xf>
    <xf numFmtId="10" fontId="27" fillId="0" borderId="0" applyFont="0" applyFill="0" applyBorder="0" applyAlignment="0" applyProtection="0"/>
    <xf numFmtId="0" fontId="27" fillId="62" borderId="26" applyNumberFormat="0" applyFont="0" applyAlignment="0" applyProtection="0"/>
    <xf numFmtId="0" fontId="27" fillId="62" borderId="26" applyNumberFormat="0" applyFont="0" applyAlignment="0" applyProtection="0"/>
    <xf numFmtId="44" fontId="31" fillId="0" borderId="27">
      <alignment horizontal="right" vertical="top" wrapText="1"/>
    </xf>
    <xf numFmtId="0" fontId="1" fillId="0" borderId="0"/>
    <xf numFmtId="0" fontId="1" fillId="0" borderId="0"/>
    <xf numFmtId="0" fontId="27" fillId="0" borderId="0" applyNumberFormat="0" applyFont="0" applyFill="0" applyBorder="0" applyProtection="0">
      <alignment vertical="top" wrapText="1"/>
    </xf>
    <xf numFmtId="10" fontId="27" fillId="0" borderId="0" applyFont="0" applyFill="0" applyBorder="0" applyAlignment="0" applyProtection="0"/>
    <xf numFmtId="0" fontId="1" fillId="0" borderId="0"/>
    <xf numFmtId="0" fontId="79" fillId="0" borderId="0" applyNumberFormat="0" applyFont="0" applyFill="0" applyBorder="0" applyAlignment="0" applyProtection="0"/>
    <xf numFmtId="0" fontId="1" fillId="0" borderId="0"/>
    <xf numFmtId="0" fontId="80" fillId="0" borderId="23" applyNumberFormat="0" applyFill="0" applyBorder="0" applyProtection="0">
      <alignment vertical="top" wrapText="1"/>
    </xf>
    <xf numFmtId="0" fontId="31" fillId="0" borderId="0"/>
    <xf numFmtId="44" fontId="31" fillId="0" borderId="27">
      <alignment horizontal="right" vertical="top" wrapText="1"/>
    </xf>
    <xf numFmtId="0" fontId="1" fillId="0" borderId="0"/>
    <xf numFmtId="0" fontId="1" fillId="0" borderId="0"/>
    <xf numFmtId="0" fontId="81" fillId="0" borderId="0"/>
    <xf numFmtId="0" fontId="27" fillId="0" borderId="0"/>
  </cellStyleXfs>
  <cellXfs count="34">
    <xf numFmtId="0" fontId="0" fillId="0" borderId="0" xfId="0"/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82" fillId="2" borderId="1" xfId="0" applyFont="1" applyFill="1" applyBorder="1" applyAlignment="1">
      <alignment horizontal="center" vertical="center" wrapText="1"/>
    </xf>
    <xf numFmtId="0" fontId="83" fillId="3" borderId="1" xfId="0" applyFont="1" applyFill="1" applyBorder="1" applyAlignment="1">
      <alignment horizontal="center" vertical="center" wrapText="1"/>
    </xf>
    <xf numFmtId="0" fontId="84" fillId="65" borderId="1" xfId="0" applyFont="1" applyFill="1" applyBorder="1" applyAlignment="1">
      <alignment horizontal="center" vertical="center" wrapText="1"/>
    </xf>
    <xf numFmtId="0" fontId="84" fillId="65" borderId="1" xfId="0" applyFont="1" applyFill="1" applyBorder="1" applyAlignment="1">
      <alignment horizontal="left" vertical="center" wrapText="1"/>
    </xf>
    <xf numFmtId="0" fontId="84" fillId="65" borderId="1" xfId="0" applyFont="1" applyFill="1" applyBorder="1" applyAlignment="1">
      <alignment horizontal="right" vertical="center" wrapText="1"/>
    </xf>
    <xf numFmtId="0" fontId="82" fillId="0" borderId="1" xfId="0" applyFont="1" applyBorder="1" applyAlignment="1">
      <alignment horizontal="right" vertical="center" wrapText="1"/>
    </xf>
    <xf numFmtId="176" fontId="82" fillId="0" borderId="1" xfId="0" applyNumberFormat="1" applyFont="1" applyBorder="1" applyAlignment="1">
      <alignment horizontal="right" vertical="center" wrapText="1"/>
    </xf>
    <xf numFmtId="176" fontId="84" fillId="65" borderId="1" xfId="0" applyNumberFormat="1" applyFont="1" applyFill="1" applyBorder="1" applyAlignment="1">
      <alignment horizontal="right" vertical="center" wrapText="1"/>
    </xf>
    <xf numFmtId="0" fontId="82" fillId="4" borderId="1" xfId="0" applyFont="1" applyFill="1" applyBorder="1" applyAlignment="1">
      <alignment horizontal="center" vertical="center" wrapText="1"/>
    </xf>
    <xf numFmtId="0" fontId="82" fillId="4" borderId="1" xfId="0" applyFont="1" applyFill="1" applyBorder="1" applyAlignment="1">
      <alignment horizontal="left" vertical="center" wrapText="1"/>
    </xf>
    <xf numFmtId="0" fontId="82" fillId="4" borderId="1" xfId="0" applyFont="1" applyFill="1" applyBorder="1" applyAlignment="1">
      <alignment horizontal="right" vertical="center" wrapText="1"/>
    </xf>
    <xf numFmtId="39" fontId="82" fillId="4" borderId="1" xfId="0" applyNumberFormat="1" applyFont="1" applyFill="1" applyBorder="1" applyAlignment="1">
      <alignment horizontal="right" vertical="center" wrapText="1"/>
    </xf>
    <xf numFmtId="0" fontId="82" fillId="0" borderId="1" xfId="0" applyFont="1" applyBorder="1" applyAlignment="1">
      <alignment horizontal="left" vertical="center" wrapText="1"/>
    </xf>
    <xf numFmtId="0" fontId="82" fillId="4" borderId="0" xfId="0" applyFont="1" applyFill="1" applyAlignment="1">
      <alignment horizontal="center" vertical="center" wrapText="1"/>
    </xf>
    <xf numFmtId="0" fontId="82" fillId="0" borderId="28" xfId="0" applyFont="1" applyBorder="1" applyAlignment="1">
      <alignment vertical="top" wrapText="1"/>
    </xf>
    <xf numFmtId="0" fontId="84" fillId="4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84" fillId="0" borderId="2" xfId="0" applyFont="1" applyBorder="1" applyAlignment="1">
      <alignment horizontal="right" vertical="center" wrapText="1"/>
    </xf>
    <xf numFmtId="176" fontId="84" fillId="0" borderId="2" xfId="0" applyNumberFormat="1" applyFont="1" applyBorder="1" applyAlignment="1">
      <alignment horizontal="right" vertical="center" wrapText="1"/>
    </xf>
    <xf numFmtId="0" fontId="84" fillId="0" borderId="1" xfId="0" applyFont="1" applyBorder="1" applyAlignment="1">
      <alignment horizontal="right" vertical="center" wrapText="1"/>
    </xf>
    <xf numFmtId="176" fontId="84" fillId="0" borderId="1" xfId="0" applyNumberFormat="1" applyFont="1" applyBorder="1" applyAlignment="1">
      <alignment horizontal="right" vertical="center" wrapText="1"/>
    </xf>
    <xf numFmtId="4" fontId="82" fillId="4" borderId="1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28">
    <cellStyle name="_PERSONAL" xfId="20" xr:uid="{61A1B3E5-60E7-4E8C-B9D6-BC4A7E101DED}"/>
    <cellStyle name="_PERSONAL 2" xfId="23" xr:uid="{E9376C39-72C0-4B05-9BF2-810B083F086E}"/>
    <cellStyle name="_PERSONAL 2 2" xfId="68" xr:uid="{3427AEEB-D308-42CB-8A90-40A68C25C67A}"/>
    <cellStyle name="_PERSONAL 3" xfId="69" xr:uid="{58E3B535-4D2D-42D7-BDAB-AAADC5A2C97E}"/>
    <cellStyle name="_PERSONAL 4" xfId="67" xr:uid="{76ED9971-147F-4B21-9894-ACEBFBEB8045}"/>
    <cellStyle name="_PERSONAL_1" xfId="21" xr:uid="{73DB5CD1-777C-46BA-B053-08A2679EF792}"/>
    <cellStyle name="_PERSONAL_1 2" xfId="22" xr:uid="{B36FBAB3-C2DA-4006-B7C3-1A5DA7F859E4}"/>
    <cellStyle name="_PERSONAL_1 2 2" xfId="71" xr:uid="{6F5765A8-EA77-4C07-A0D1-53819C83559D}"/>
    <cellStyle name="_PERSONAL_1 3" xfId="72" xr:uid="{993EAADB-6847-4F28-B84E-AEDFDBB9436E}"/>
    <cellStyle name="_PERSONAL_1 4" xfId="70" xr:uid="{FB5F1CA3-FBA3-47D8-B4C4-66B2B4D3C70F}"/>
    <cellStyle name="20% - akcent 1 2" xfId="2" xr:uid="{B86D6631-E8DA-4C19-8DB0-F2E898D634BB}"/>
    <cellStyle name="20% - akcent 1 2 2" xfId="74" xr:uid="{2515E98B-477C-4C87-A619-59B93130C078}"/>
    <cellStyle name="20% - akcent 1 3" xfId="73" xr:uid="{916E5A71-4C11-4FAF-A05E-3627FC91ABBA}"/>
    <cellStyle name="20% - akcent 2 2" xfId="3" xr:uid="{02CBE6F2-40ED-4EB2-9D91-C9130EF34381}"/>
    <cellStyle name="20% - akcent 2 2 2" xfId="76" xr:uid="{4DFB9C4C-E289-4E93-959E-15EBB6EC70E6}"/>
    <cellStyle name="20% - akcent 2 3" xfId="75" xr:uid="{48D69135-325E-452B-8883-4CF145C4F83F}"/>
    <cellStyle name="20% - akcent 3 2" xfId="4" xr:uid="{A61CE3C9-7174-468D-989F-7AD9CFAFAFEF}"/>
    <cellStyle name="20% - akcent 3 2 2" xfId="78" xr:uid="{13DA4F51-21E1-4DE1-B6E6-81733D1320EA}"/>
    <cellStyle name="20% - akcent 3 3" xfId="77" xr:uid="{6C0CA429-A7D5-4BA1-A278-07C7C90D6796}"/>
    <cellStyle name="20% - akcent 4 2" xfId="5" xr:uid="{85215AD5-2B94-4174-82B0-92048454BF8F}"/>
    <cellStyle name="20% - akcent 4 2 2" xfId="80" xr:uid="{B0B00BA2-27B4-4434-9638-F0EAC67B5B35}"/>
    <cellStyle name="20% - akcent 4 3" xfId="79" xr:uid="{4018427F-5E96-4B85-BD68-1F791FDD4D5E}"/>
    <cellStyle name="20% - akcent 5 2" xfId="6" xr:uid="{2F64B233-724C-457F-9918-433B3936FD4E}"/>
    <cellStyle name="20% - akcent 5 2 2" xfId="82" xr:uid="{FB8776FE-B9CB-4941-8951-65E3F5D46F9D}"/>
    <cellStyle name="20% - akcent 5 3" xfId="81" xr:uid="{0C8BF1CF-DE9C-429A-83D0-D7CB695EA918}"/>
    <cellStyle name="20% - akcent 6 2" xfId="7" xr:uid="{ABEAFF5B-305A-4ECB-A561-45E829AC8144}"/>
    <cellStyle name="20% - akcent 6 2 2" xfId="84" xr:uid="{1707441B-946E-4468-A7AA-382516F0CFE6}"/>
    <cellStyle name="20% - akcent 6 3" xfId="83" xr:uid="{65BF0C2D-069E-4226-BCF3-D0DAE826803C}"/>
    <cellStyle name="40% - akcent 1 2" xfId="8" xr:uid="{F54AE4C1-12AE-44A3-9016-1D7DF3E77C9C}"/>
    <cellStyle name="40% - akcent 1 2 2" xfId="86" xr:uid="{D844DE41-51C1-42D9-93AE-A60F5998FC8F}"/>
    <cellStyle name="40% - akcent 1 3" xfId="85" xr:uid="{D3321B19-CB85-4EEC-B05E-C9A34E301DF7}"/>
    <cellStyle name="40% - akcent 2 2" xfId="9" xr:uid="{4A1C30A5-DC32-4036-B1CA-D6078C8F0AED}"/>
    <cellStyle name="40% - akcent 2 2 2" xfId="88" xr:uid="{D2D3026F-3207-4FFE-B230-396206AECC51}"/>
    <cellStyle name="40% - akcent 2 3" xfId="87" xr:uid="{FD6C1C1F-9014-4027-8514-B3D0EEFF2608}"/>
    <cellStyle name="40% - akcent 3 2" xfId="10" xr:uid="{DAFC1A8E-3B2A-479B-B138-AB188688ECAF}"/>
    <cellStyle name="40% - akcent 3 2 2" xfId="90" xr:uid="{6AD9EA78-A8F5-4C66-9483-5D41B2FBFC0E}"/>
    <cellStyle name="40% - akcent 3 3" xfId="89" xr:uid="{967AA45B-9F1B-4249-96C3-3B18383319E5}"/>
    <cellStyle name="40% - akcent 4 2" xfId="11" xr:uid="{4F311D7C-4229-4E32-9946-AEC8DE29AE5F}"/>
    <cellStyle name="40% - akcent 4 2 2" xfId="92" xr:uid="{EA8F5D93-88B5-4727-AAB0-C113B59B9BFD}"/>
    <cellStyle name="40% - akcent 4 3" xfId="91" xr:uid="{49A9F619-8759-414F-9B02-7E5A23D2560D}"/>
    <cellStyle name="40% - akcent 5 2" xfId="12" xr:uid="{5C2BB1D0-BB98-4E7E-AD23-7FD49399E9B3}"/>
    <cellStyle name="40% - akcent 5 2 2" xfId="94" xr:uid="{5B559841-C985-4C1E-B9E3-A162D02F764E}"/>
    <cellStyle name="40% - akcent 5 3" xfId="93" xr:uid="{EF69BA04-CCC9-494B-A010-BFFFC370CF89}"/>
    <cellStyle name="40% - akcent 6 2" xfId="13" xr:uid="{9EF8732A-F180-4A36-A65B-1984FEBE0781}"/>
    <cellStyle name="40% - akcent 6 2 2" xfId="96" xr:uid="{7D9E7D21-6B6D-4BFE-A54A-DB71F0D9ED39}"/>
    <cellStyle name="40% - akcent 6 3" xfId="95" xr:uid="{F66B3E24-E11D-4819-A872-72F1D732569B}"/>
    <cellStyle name="60% - akcent 1 2" xfId="14" xr:uid="{38D336D5-ACB3-4108-8096-D0790EE3F1AE}"/>
    <cellStyle name="60% - akcent 1 2 2" xfId="98" xr:uid="{2D9EF933-2FE2-4A81-AD43-0535FC2A1335}"/>
    <cellStyle name="60% - akcent 1 3" xfId="97" xr:uid="{75791C6B-198D-4DFE-BA83-778207AF4CEB}"/>
    <cellStyle name="60% - akcent 2 2" xfId="15" xr:uid="{9298E499-BB7B-462F-BEFB-0AD22CBE60CC}"/>
    <cellStyle name="60% - akcent 2 2 2" xfId="100" xr:uid="{9F03A153-62F3-4AE9-90F3-6DA80B2EF9F9}"/>
    <cellStyle name="60% - akcent 2 3" xfId="99" xr:uid="{5C4A0DBA-32C1-4475-8564-EE71D49C6CA8}"/>
    <cellStyle name="60% - akcent 3 2" xfId="16" xr:uid="{655E7395-6F40-4E0E-A03C-814A49E0A035}"/>
    <cellStyle name="60% - akcent 3 2 2" xfId="102" xr:uid="{C0FDD659-9D52-4FE2-BA7C-1F1094885B52}"/>
    <cellStyle name="60% - akcent 3 3" xfId="101" xr:uid="{0C2D73A3-955D-47A8-84A5-63C9247CD681}"/>
    <cellStyle name="60% - akcent 4 2" xfId="17" xr:uid="{BCE60131-D751-4DF8-B5A2-86FCBE5CCF5D}"/>
    <cellStyle name="60% - akcent 4 2 2" xfId="104" xr:uid="{36E8C717-3695-4AF6-87D2-C5CB29FF0A96}"/>
    <cellStyle name="60% - akcent 4 3" xfId="103" xr:uid="{605DEB5E-F228-47C4-970D-26D4CB133E9C}"/>
    <cellStyle name="60% - akcent 5 2" xfId="18" xr:uid="{AC2392CB-6995-45E0-AE87-23FECA319D09}"/>
    <cellStyle name="60% - akcent 5 2 2" xfId="106" xr:uid="{152516E1-0F90-4F25-BA23-E6D04F9894B3}"/>
    <cellStyle name="60% - akcent 5 3" xfId="105" xr:uid="{82551E57-D874-4AA0-8C39-872D0591A055}"/>
    <cellStyle name="60% - akcent 6 2" xfId="19" xr:uid="{D164D738-EF41-4DF7-9C12-3282D4082FFB}"/>
    <cellStyle name="60% - akcent 6 2 2" xfId="108" xr:uid="{CE5BD766-C0A3-4D27-BC0D-EF23AE76EF80}"/>
    <cellStyle name="60% - akcent 6 3" xfId="107" xr:uid="{02F978FC-C701-4466-BC12-B64CF87CE73B}"/>
    <cellStyle name="Akcent 1 2" xfId="24" xr:uid="{2D9DFBA9-5BCD-4AD5-AF28-C9186A25D4D3}"/>
    <cellStyle name="Akcent 1 2 2" xfId="110" xr:uid="{45027737-E92E-45D1-AB7A-86C4BC30941D}"/>
    <cellStyle name="Akcent 1 3" xfId="109" xr:uid="{9DA6126E-7F8A-4077-A08C-638A971EBBBE}"/>
    <cellStyle name="Akcent 2 2" xfId="25" xr:uid="{35BB49C6-F50B-4EC1-B9FF-1E32CE500AAC}"/>
    <cellStyle name="Akcent 2 2 2" xfId="112" xr:uid="{E76835C0-B94A-4CB2-8C85-AF5C91159C10}"/>
    <cellStyle name="Akcent 2 3" xfId="111" xr:uid="{C7B6C12E-375F-4355-B3E5-F53B327EB885}"/>
    <cellStyle name="Akcent 3 2" xfId="26" xr:uid="{6F8993EE-B638-46D4-8F83-D3C4D392EBD1}"/>
    <cellStyle name="Akcent 3 2 2" xfId="114" xr:uid="{7A3F28C5-5E74-4D74-B82F-B6980FE54F17}"/>
    <cellStyle name="Akcent 3 3" xfId="113" xr:uid="{E48054FE-6D87-4CC1-A0CA-88FFBCB464A2}"/>
    <cellStyle name="Akcent 4 2" xfId="27" xr:uid="{0E3932C9-94DA-424D-A5FD-FAFA0129356C}"/>
    <cellStyle name="Akcent 4 2 2" xfId="116" xr:uid="{07FC3E4B-6084-4350-8CF5-B7E796C8D581}"/>
    <cellStyle name="Akcent 4 3" xfId="115" xr:uid="{79FC2837-34C1-4357-9CA5-4FAFACB3A648}"/>
    <cellStyle name="Akcent 5 2" xfId="28" xr:uid="{EE1703B9-5414-4E9B-B738-0D1334D09D0C}"/>
    <cellStyle name="Akcent 5 2 2" xfId="118" xr:uid="{C9E7ABF7-E752-4AC6-A9A9-DAB93E0DECDD}"/>
    <cellStyle name="Akcent 5 3" xfId="117" xr:uid="{36B66ECF-B1F1-488B-9AB9-EA836AC21CC9}"/>
    <cellStyle name="Akcent 6 2" xfId="29" xr:uid="{352342D3-12BE-4FD0-B686-5271E83559AF}"/>
    <cellStyle name="Akcent 6 2 2" xfId="120" xr:uid="{7AA80C3E-EC51-4B98-82B1-15127B2E0FE4}"/>
    <cellStyle name="Akcent 6 3" xfId="119" xr:uid="{EE8CB1E1-2018-4C11-8CDC-C1F2E121F4CC}"/>
    <cellStyle name="Comma [0]_A" xfId="121" xr:uid="{9DC95782-E9E5-4CAE-B943-D6870EA0E142}"/>
    <cellStyle name="Comma_A" xfId="122" xr:uid="{7C44D5ED-6879-40AE-8E4A-F51DA33967B8}"/>
    <cellStyle name="Currency [0]_A" xfId="123" xr:uid="{86FDA95A-0EF0-443A-816F-C3B3608BCA0A}"/>
    <cellStyle name="Currency_A" xfId="124" xr:uid="{317A0029-25E8-4632-A268-F2927C6BEE9B}"/>
    <cellStyle name="Dane wejściowe 2" xfId="30" xr:uid="{0D069EF6-28E5-4E4E-9370-6647EEA8F6CD}"/>
    <cellStyle name="Dane wejściowe 2 2" xfId="126" xr:uid="{642C3509-503B-49CA-94CD-0A296C02ACF2}"/>
    <cellStyle name="Dane wejściowe 3" xfId="125" xr:uid="{F9D81178-3ACE-4D13-8EB6-CA96F6AB6E23}"/>
    <cellStyle name="Dane wyjściowe 2" xfId="31" xr:uid="{7C7188AC-80F2-48EE-826B-50D21744318F}"/>
    <cellStyle name="Dane wyjściowe 2 2" xfId="128" xr:uid="{57FD1B4F-E39B-43FB-AC35-736B46E54271}"/>
    <cellStyle name="Dane wyjściowe 3" xfId="127" xr:uid="{E61BD243-9B8B-4B22-8D6F-12B8107962D6}"/>
    <cellStyle name="Dobre 2" xfId="32" xr:uid="{A4F3D7EE-2DBD-40A1-A9D6-CC9AD8C7FB16}"/>
    <cellStyle name="Dobre 2 2" xfId="130" xr:uid="{6A3434E2-0D5B-4171-A177-D5E225756F19}"/>
    <cellStyle name="Dobre 3" xfId="129" xr:uid="{4C3F1A5E-C1C8-4201-8BE9-38E60B3B4B6D}"/>
    <cellStyle name="euro" xfId="131" xr:uid="{6952427F-3C15-4172-BF6C-11F84DC8B25E}"/>
    <cellStyle name="Excel Built-in Normal" xfId="227" xr:uid="{E29D025E-2C4F-476C-988D-65A96D6F30D7}"/>
    <cellStyle name="factor" xfId="132" xr:uid="{47ABC85A-25D1-4B6D-8D71-10B147603F2C}"/>
    <cellStyle name="Grey" xfId="133" xr:uid="{8C9B3B2A-362A-435D-8648-B09125D9BDCB}"/>
    <cellStyle name="Heading" xfId="33" xr:uid="{D994E02B-8140-4D0D-9848-56A272DB21BA}"/>
    <cellStyle name="Heading 1" xfId="134" xr:uid="{01A6218D-3C27-4D62-984C-AE15DA1E5BE1}"/>
    <cellStyle name="Heading1" xfId="34" xr:uid="{CC205756-7826-4EE0-9771-7253659C89B8}"/>
    <cellStyle name="Heading1 1" xfId="135" xr:uid="{6A6D5FE2-B48A-4EFD-87A6-C06A12FE343D}"/>
    <cellStyle name="Hyperlink_LV_MCX_08_06_2001_zm.xls Diagramm 16" xfId="136" xr:uid="{2965B690-3890-43AE-BA35-5C23B48931A8}"/>
    <cellStyle name="ilość" xfId="137" xr:uid="{3D4C59F3-4CD8-4F77-8558-0CE81E6C476D}"/>
    <cellStyle name="Input [yellow]" xfId="138" xr:uid="{291E344A-C403-4787-8D46-D3C2FAF9BE4E}"/>
    <cellStyle name="Komórka połączona 2" xfId="35" xr:uid="{8B5BEA2F-934F-42F5-9B4C-BF08BC44179B}"/>
    <cellStyle name="Komórka połączona 2 2" xfId="140" xr:uid="{4C7BFA15-7216-431D-85FE-4D3F1F305654}"/>
    <cellStyle name="Komórka połączona 3" xfId="139" xr:uid="{712C208E-30C7-473D-B992-95CCFD3AAFDA}"/>
    <cellStyle name="Komórka zaznaczona 2" xfId="36" xr:uid="{FD9E408F-3572-43E9-BD76-25157C453179}"/>
    <cellStyle name="Komórka zaznaczona 2 2" xfId="142" xr:uid="{EAD862FE-C8CE-41B8-BDB8-86EA0F94985F}"/>
    <cellStyle name="Komórka zaznaczona 3" xfId="141" xr:uid="{5FEEF488-D68D-4469-9C08-5E59946936B5}"/>
    <cellStyle name="lp" xfId="143" xr:uid="{14FCD143-B5CA-41DF-BB76-8252E27912E4}"/>
    <cellStyle name="n glowny" xfId="144" xr:uid="{26C9E6B1-0A43-45DA-A174-8500702A894E}"/>
    <cellStyle name="nagl szary" xfId="145" xr:uid="{B39D3BDE-E864-492A-A40D-8480443AE14D}"/>
    <cellStyle name="Nagłówek 1 2" xfId="37" xr:uid="{1A71A626-9683-4903-B149-FAA1240348E4}"/>
    <cellStyle name="Nagłówek 1 2 2" xfId="147" xr:uid="{028A2555-62EA-4304-8519-5B535AAE21B9}"/>
    <cellStyle name="Nagłówek 1 3" xfId="146" xr:uid="{BDB8E5AE-88ED-4D56-8355-3C165EA464A5}"/>
    <cellStyle name="Nagłówek 2 2" xfId="38" xr:uid="{9781DD87-650A-4DB2-9A0C-A0111744A8D8}"/>
    <cellStyle name="Nagłówek 2 2 2" xfId="149" xr:uid="{48E4446C-8090-4D4E-91C5-7D8D7271A244}"/>
    <cellStyle name="Nagłówek 2 3" xfId="148" xr:uid="{F2A84862-4003-452E-B992-E3A984D08049}"/>
    <cellStyle name="Nagłówek 3 2" xfId="39" xr:uid="{4565C3E5-D284-4E4C-8F24-8C2723E6D538}"/>
    <cellStyle name="Nagłówek 3 2 2" xfId="151" xr:uid="{7E9A5120-E268-4862-BB5F-4091A8CD4502}"/>
    <cellStyle name="Nagłówek 3 3" xfId="150" xr:uid="{0BCFF54A-1544-49B4-AF25-A3FAF4E5DE00}"/>
    <cellStyle name="Nagłówek 4 2" xfId="40" xr:uid="{625FE838-7FEB-4A60-BCF1-1CEDCF810EFA}"/>
    <cellStyle name="Nagłówek 4 2 2" xfId="153" xr:uid="{9A48C80D-6639-4BEE-9F01-0630A92AE120}"/>
    <cellStyle name="Nagłówek 4 3" xfId="152" xr:uid="{89D152BF-6D64-41FD-B5AF-A19D0755E78A}"/>
    <cellStyle name="Neutralne 2" xfId="41" xr:uid="{8727C98A-5B27-4C0D-80C2-199A03545075}"/>
    <cellStyle name="Neutralne 2 2" xfId="155" xr:uid="{3EDC2426-B24D-42CA-AEAC-54117D50BACC}"/>
    <cellStyle name="Neutralne 3" xfId="154" xr:uid="{204FD8DD-7F86-448B-929E-8DF235AD6B27}"/>
    <cellStyle name="None" xfId="42" xr:uid="{67B73F72-9518-40A6-BAEA-389CA2EE7507}"/>
    <cellStyle name="None 2" xfId="43" xr:uid="{D7804C25-EAD3-4E98-BF54-933C6C792520}"/>
    <cellStyle name="None 2 2" xfId="157" xr:uid="{B00DE7B9-7AA2-4423-9E4F-1B20D1E8C1B1}"/>
    <cellStyle name="None 3" xfId="158" xr:uid="{331E9E48-6C71-4FDD-97E8-D4A0D627CB9D}"/>
    <cellStyle name="None 4" xfId="156" xr:uid="{CCD5E3B5-0F04-4839-BE5A-DE2F1BC49676}"/>
    <cellStyle name="None 5" xfId="219" xr:uid="{ABADDD51-38F3-4FB2-80D9-13B118CD221B}"/>
    <cellStyle name="Normal - Style1" xfId="159" xr:uid="{46D7C595-4D22-46BC-B7FD-6D4CC2AF44E8}"/>
    <cellStyle name="Normal_131200 das1 !!!!" xfId="160" xr:uid="{6171DDCA-2214-4A29-9636-84FBB94A4757}"/>
    <cellStyle name="normální_laroux" xfId="44" xr:uid="{95A79DB2-0120-482D-96BC-012A957DFDA1}"/>
    <cellStyle name="Normalny" xfId="0" builtinId="0"/>
    <cellStyle name="Normalny 2" xfId="45" xr:uid="{B194DBC8-2B17-4BB9-9FEB-80D57C203E9D}"/>
    <cellStyle name="Normalny 2 2" xfId="162" xr:uid="{34778E55-783E-4C37-B994-16B4861F0EE3}"/>
    <cellStyle name="Normalny 2 3" xfId="161" xr:uid="{C0242D8E-08B5-4606-9FEF-8952F3D06886}"/>
    <cellStyle name="Normalny 3" xfId="46" xr:uid="{E7EFDD5B-2A99-4EBF-AABF-D4832F0CB5D9}"/>
    <cellStyle name="Normalny 3 2" xfId="164" xr:uid="{02D72B56-E597-4C65-B985-224D5932F940}"/>
    <cellStyle name="Normalny 3 3" xfId="163" xr:uid="{C3B84DF9-6B87-4F80-8DD2-0330857C8137}"/>
    <cellStyle name="Normalny 3 3 2" xfId="208" xr:uid="{008CBFA8-42B3-4BC2-BADD-1B7732EC4129}"/>
    <cellStyle name="Normalny 4" xfId="47" xr:uid="{0E1A4C6D-9922-49BD-9B25-9AC9B891F09B}"/>
    <cellStyle name="Normalny 4 2" xfId="166" xr:uid="{DC0D5E4F-BB2A-4BDC-9268-E36E0E9F58F4}"/>
    <cellStyle name="Normalny 4 3" xfId="165" xr:uid="{378C90AC-4B55-477D-AE1D-19FEAC557521}"/>
    <cellStyle name="Normalny 4 3 2" xfId="209" xr:uid="{5DBAD9AE-0177-4FB0-B905-6EB8E1AD8FE5}"/>
    <cellStyle name="Normalny 5" xfId="63" xr:uid="{F8887790-3F8F-4C40-9A68-A40180DC898C}"/>
    <cellStyle name="Normalny 5 2" xfId="65" xr:uid="{1A412818-5C6C-41DB-A7A5-E73691F0221D}"/>
    <cellStyle name="Normalny 5 2 2" xfId="203" xr:uid="{234F3673-20EE-40E9-BFBA-6C7AB4AA09C3}"/>
    <cellStyle name="Normalny 5 2 2 2" xfId="215" xr:uid="{4232DCCF-AD52-4A6A-AC3D-EB88F2C686B9}"/>
    <cellStyle name="Normalny 5 2 2 3" xfId="225" xr:uid="{AAE89C90-9C81-44CE-AA33-4ACD819DB111}"/>
    <cellStyle name="Normalny 5 2 3" xfId="207" xr:uid="{657C033A-8269-4F3F-AA4A-AB87FC283B7B}"/>
    <cellStyle name="Normalny 5 2 4" xfId="220" xr:uid="{9F92E142-3FD5-4478-96BC-31F60BCC1039}"/>
    <cellStyle name="Normalny 5 3" xfId="202" xr:uid="{91A5DEE4-DC3A-4983-BE30-452D850D067A}"/>
    <cellStyle name="Normalny 5 3 2" xfId="214" xr:uid="{3FBF9C5D-22E1-4866-9C59-2EFFFD1284BB}"/>
    <cellStyle name="Normalny 5 3 3" xfId="224" xr:uid="{BE1D712B-6877-440C-AE2B-8D8A01CBA4BD}"/>
    <cellStyle name="Normalny 5 4" xfId="206" xr:uid="{E870C952-937B-4866-9DBE-7A311B7A105B}"/>
    <cellStyle name="Normalny 5 5" xfId="218" xr:uid="{7855A9C8-811F-47CF-841D-88A0C72AC051}"/>
    <cellStyle name="Normalny 6" xfId="66" xr:uid="{23DFCBAB-2DE5-43F5-BF75-4776C9373C94}"/>
    <cellStyle name="Normalny 6 2" xfId="204" xr:uid="{00830AE0-A850-4B7D-90F6-078B35610B23}"/>
    <cellStyle name="Normalny 6 2 2" xfId="216" xr:uid="{A3929E19-42C7-415F-8E20-860CE44118BE}"/>
    <cellStyle name="Normalny 7" xfId="222" xr:uid="{46268BD4-1C4F-483E-802A-7AF5C89FD498}"/>
    <cellStyle name="Normalny 8" xfId="226" xr:uid="{F3EC0FE6-F0D8-41E6-B59F-9872976F9E2E}"/>
    <cellStyle name="Normalny 9" xfId="1" xr:uid="{8BC9F602-BD63-4529-B337-A3F6C1F34249}"/>
    <cellStyle name="Obliczenia 2" xfId="48" xr:uid="{14662C72-8344-4E83-83F8-1A099C799DFE}"/>
    <cellStyle name="Obliczenia 2 2" xfId="168" xr:uid="{20709E4E-6C1E-4F78-BCF2-C272BA709545}"/>
    <cellStyle name="Obliczenia 3" xfId="167" xr:uid="{DE20F329-765B-4703-A5BB-4E1707321427}"/>
    <cellStyle name="Opis" xfId="49" xr:uid="{B6DAEE9F-5D10-4A91-BCB2-F49EC62B14CB}"/>
    <cellStyle name="Opis 2" xfId="50" xr:uid="{3BA5CAD1-22B5-421E-BFE9-3AD28A358D73}"/>
    <cellStyle name="Opis 2 2" xfId="170" xr:uid="{80671022-039C-496C-ACD7-4523C1CDD934}"/>
    <cellStyle name="Opis 3" xfId="171" xr:uid="{5B655E60-E816-412E-BDFA-80B1EF0DADCC}"/>
    <cellStyle name="Opis 4" xfId="169" xr:uid="{1857D4F0-A5B9-4AA1-9E4D-717F860E7771}"/>
    <cellStyle name="Opis 5" xfId="221" xr:uid="{D98B8DB6-2D71-4CC9-961E-9AAB589D972A}"/>
    <cellStyle name="Percent [2]" xfId="172" xr:uid="{C0B9A444-C2B8-43D7-8DCE-9E8330A4CB68}"/>
    <cellStyle name="Percent [2] 2" xfId="173" xr:uid="{8E817BBD-E0BD-4706-B8C2-16B3332BDD84}"/>
    <cellStyle name="Percent [2] 2 2" xfId="210" xr:uid="{DFB08FA4-0929-4C20-9AA1-4092CD13505B}"/>
    <cellStyle name="Percent [2] 3" xfId="174" xr:uid="{E190BEAE-F6CF-4353-AE82-827897DBB81C}"/>
    <cellStyle name="Percent [2] 3 2" xfId="205" xr:uid="{9ADD3BA1-5D2C-4113-9F10-17814538F6BD}"/>
    <cellStyle name="Percent [2] 3 2 2" xfId="217" xr:uid="{1805B16C-B586-498B-90C2-17F7FC3FF27D}"/>
    <cellStyle name="Procentowy 2" xfId="175" xr:uid="{3C66B35E-5308-4FE6-9C39-7055CC0C6659}"/>
    <cellStyle name="Result" xfId="51" xr:uid="{836062DF-AC2D-4926-88A9-C3DA987F5255}"/>
    <cellStyle name="Result 1" xfId="176" xr:uid="{553A25DC-6619-4F8D-B7CF-FBEF0317D2C9}"/>
    <cellStyle name="Result2" xfId="52" xr:uid="{5581604B-F9E6-4518-87CE-E201CAD2590D}"/>
    <cellStyle name="Result2 1" xfId="177" xr:uid="{56073497-4E20-4158-930E-A979C90C5A3A}"/>
    <cellStyle name="Standard_--&gt;2-1" xfId="178" xr:uid="{F79395E9-EBF3-4E40-BECA-AB169AF21712}"/>
    <cellStyle name="Styl 1" xfId="53" xr:uid="{2F0C8B4A-1770-49AB-B8B5-D8F067B13AFF}"/>
    <cellStyle name="Styl 1 2" xfId="54" xr:uid="{744C14F6-D62A-4529-A8EE-763ABB1D52BE}"/>
    <cellStyle name="Styl 1 2 2" xfId="180" xr:uid="{00176B65-45DB-47A5-A4E5-E518D9CA009C}"/>
    <cellStyle name="Styl 1 3" xfId="181" xr:uid="{9F6D6E6A-D3F3-4B3F-8C37-54A0BB001464}"/>
    <cellStyle name="Styl 1 4" xfId="179" xr:uid="{9002BF8D-113B-4FE7-A1FB-42253A1108A0}"/>
    <cellStyle name="Suma 2" xfId="55" xr:uid="{E769FCAA-C5BE-4C02-A808-DB9B72C2529F}"/>
    <cellStyle name="Suma 2 2" xfId="183" xr:uid="{9627CCB5-74BC-4879-849D-24FA7C46ED17}"/>
    <cellStyle name="Suma 3" xfId="182" xr:uid="{0259A2BB-CDD0-4EAA-8C2F-0CEC4DDB27DE}"/>
    <cellStyle name="Tekst objaśnienia 2" xfId="56" xr:uid="{52894C84-E559-420F-8E0F-61428D5F9103}"/>
    <cellStyle name="Tekst objaśnienia 2 2" xfId="185" xr:uid="{4865615D-D6EA-4A5B-A067-44D80E2F1427}"/>
    <cellStyle name="Tekst objaśnienia 3" xfId="64" xr:uid="{134D7773-2DB6-4BB0-ADDF-CEB41260EA52}"/>
    <cellStyle name="Tekst objaśnienia 4" xfId="184" xr:uid="{79590338-597C-4EBC-9743-E5557491C1F1}"/>
    <cellStyle name="Tekst ostrzeżenia 2" xfId="57" xr:uid="{15414CC7-B422-49EF-A982-7853A1452188}"/>
    <cellStyle name="Tekst ostrzeżenia 2 2" xfId="187" xr:uid="{AD66D2C0-1022-438C-8F44-0D1E8F1162D7}"/>
    <cellStyle name="Tekst ostrzeżenia 3" xfId="186" xr:uid="{C1F5D2A6-49FB-4216-A4AB-3DD5FA83F9B5}"/>
    <cellStyle name="text" xfId="188" xr:uid="{9948E4C3-DC93-4776-A9B9-5C3E601E21D5}"/>
    <cellStyle name="Tytuł 2" xfId="58" xr:uid="{AA124969-A690-49FA-AAB9-F8093776F325}"/>
    <cellStyle name="Tytuł 2 2" xfId="190" xr:uid="{1143601E-14E1-4F96-913C-69E49A21947B}"/>
    <cellStyle name="Tytuł 3" xfId="189" xr:uid="{24DE6795-2D2F-408D-AAD2-F8298E11CAFE}"/>
    <cellStyle name="Uwaga 2" xfId="59" xr:uid="{3E3378F8-26B2-4DB8-9364-A334A69CBF8C}"/>
    <cellStyle name="Uwaga 2 2" xfId="193" xr:uid="{3FEFF050-4F1C-4D99-996C-22B2216DEDFC}"/>
    <cellStyle name="Uwaga 2 3" xfId="192" xr:uid="{83541E69-98DB-4130-BE40-F07FEF188CFB}"/>
    <cellStyle name="Uwaga 2 3 2" xfId="212" xr:uid="{E5DD6CA7-FDFC-4ACB-9BE8-6A7221EDE98F}"/>
    <cellStyle name="Uwaga 3" xfId="191" xr:uid="{366FCF30-92AC-4D73-900F-94AF991B174F}"/>
    <cellStyle name="Uwaga 3 2" xfId="211" xr:uid="{328D3A65-208A-45B3-B90F-593B2E3A4660}"/>
    <cellStyle name="uwagi" xfId="194" xr:uid="{8C4FD1F4-F9BE-47EC-9E6A-A2D4445D3DD6}"/>
    <cellStyle name="Währung [0]_--&gt;2-1" xfId="195" xr:uid="{FD1C5153-116D-42C2-8271-43E39A139CDE}"/>
    <cellStyle name="Währung_--&gt;2-1" xfId="196" xr:uid="{8A189850-124E-4129-91CE-E3E2524380AD}"/>
    <cellStyle name="Walutowy 2" xfId="60" xr:uid="{7CDEDAB6-1A6F-4374-BFA1-D02A31DE2A12}"/>
    <cellStyle name="Walutowy 2 2" xfId="197" xr:uid="{7B0F55B1-305A-43D3-9467-66F104354E28}"/>
    <cellStyle name="Walutowy 3" xfId="61" xr:uid="{B61C7B93-FA81-40A2-995E-5FF978035B44}"/>
    <cellStyle name="Walutowy 3 2" xfId="198" xr:uid="{62051CF2-A154-497C-82A7-836F272A9CA4}"/>
    <cellStyle name="zl" xfId="199" xr:uid="{6F755451-3A85-4CD0-A349-9B3E6889000F}"/>
    <cellStyle name="zl 2" xfId="213" xr:uid="{3102606D-2AE8-4910-8B09-8603D77AD788}"/>
    <cellStyle name="zl 3" xfId="223" xr:uid="{60564BC1-3A8C-481A-A4C9-59CC60763917}"/>
    <cellStyle name="Złe 2" xfId="62" xr:uid="{7C95AEE9-61DB-4A29-843D-CAC269A036C6}"/>
    <cellStyle name="Złe 2 2" xfId="201" xr:uid="{DA6DFDAF-7E76-402F-B12B-72CA8E7B6D21}"/>
    <cellStyle name="Złe 3" xfId="200" xr:uid="{568A9AB7-F5AF-49C8-BC71-FF6B23DE6646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1"/>
  <sheetViews>
    <sheetView tabSelected="1" zoomScale="130" zoomScaleNormal="130" workbookViewId="0">
      <selection activeCell="G36" sqref="A1:G36"/>
    </sheetView>
  </sheetViews>
  <sheetFormatPr defaultColWidth="11.42578125" defaultRowHeight="12.75" customHeight="1"/>
  <cols>
    <col min="1" max="1" width="5" style="1" customWidth="1"/>
    <col min="2" max="2" width="9.140625" style="1" customWidth="1"/>
    <col min="3" max="3" width="53.5703125" style="1" customWidth="1"/>
    <col min="4" max="4" width="5" style="1" customWidth="1"/>
    <col min="5" max="5" width="7.28515625" style="1" customWidth="1"/>
    <col min="6" max="6" width="13.42578125" style="1" customWidth="1"/>
    <col min="7" max="7" width="11.42578125" style="1" customWidth="1"/>
    <col min="8" max="8" width="13.42578125" style="1" customWidth="1"/>
    <col min="9" max="16384" width="11.42578125" style="1"/>
  </cols>
  <sheetData>
    <row r="1" spans="1:8" ht="22.5" customHeight="1">
      <c r="A1" s="30" t="s">
        <v>46</v>
      </c>
      <c r="B1" s="30"/>
      <c r="C1" s="30"/>
      <c r="D1" s="30"/>
      <c r="E1" s="30"/>
      <c r="F1" s="30"/>
      <c r="G1" s="30"/>
    </row>
    <row r="2" spans="1:8" ht="19.5" customHeight="1">
      <c r="A2" s="31" t="s">
        <v>50</v>
      </c>
      <c r="B2" s="31"/>
      <c r="C2" s="31"/>
      <c r="D2" s="31"/>
      <c r="E2" s="31"/>
      <c r="F2" s="31"/>
      <c r="G2" s="31"/>
    </row>
    <row r="3" spans="1:8" ht="26.25" customHeight="1">
      <c r="A3" s="7" t="s">
        <v>0</v>
      </c>
      <c r="B3" s="7" t="s">
        <v>37</v>
      </c>
      <c r="C3" s="7" t="s">
        <v>1</v>
      </c>
      <c r="D3" s="7" t="s">
        <v>19</v>
      </c>
      <c r="E3" s="7" t="s">
        <v>2</v>
      </c>
      <c r="F3" s="7" t="s">
        <v>18</v>
      </c>
      <c r="G3" s="7" t="s">
        <v>17</v>
      </c>
    </row>
    <row r="4" spans="1:8" ht="12.75" customHeight="1">
      <c r="A4" s="8" t="s">
        <v>3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</row>
    <row r="5" spans="1:8">
      <c r="A5" s="11"/>
      <c r="B5" s="11" t="s">
        <v>38</v>
      </c>
      <c r="C5" s="10" t="s">
        <v>48</v>
      </c>
      <c r="D5" s="9"/>
      <c r="E5" s="11"/>
      <c r="F5" s="11"/>
      <c r="G5" s="14"/>
    </row>
    <row r="6" spans="1:8" ht="38.25" customHeight="1">
      <c r="A6" s="15">
        <v>1</v>
      </c>
      <c r="B6" s="15"/>
      <c r="C6" s="16" t="s">
        <v>25</v>
      </c>
      <c r="D6" s="15" t="s">
        <v>6</v>
      </c>
      <c r="E6" s="17">
        <v>415</v>
      </c>
      <c r="F6" s="18"/>
      <c r="G6" s="28">
        <f t="shared" ref="G6:G9" si="0">ROUND(E6*F6,2)</f>
        <v>0</v>
      </c>
      <c r="H6" s="3"/>
    </row>
    <row r="7" spans="1:8" ht="41.25" customHeight="1">
      <c r="A7" s="15">
        <f>A6+1</f>
        <v>2</v>
      </c>
      <c r="B7" s="15"/>
      <c r="C7" s="16" t="s">
        <v>26</v>
      </c>
      <c r="D7" s="15" t="s">
        <v>5</v>
      </c>
      <c r="E7" s="17">
        <v>700</v>
      </c>
      <c r="F7" s="18"/>
      <c r="G7" s="28">
        <f t="shared" si="0"/>
        <v>0</v>
      </c>
      <c r="H7" s="4"/>
    </row>
    <row r="8" spans="1:8" ht="30" customHeight="1">
      <c r="A8" s="15">
        <f t="shared" ref="A8:A9" si="1">A7+1</f>
        <v>3</v>
      </c>
      <c r="B8" s="15"/>
      <c r="C8" s="16" t="s">
        <v>32</v>
      </c>
      <c r="D8" s="15" t="s">
        <v>6</v>
      </c>
      <c r="E8" s="17">
        <v>450</v>
      </c>
      <c r="F8" s="18"/>
      <c r="G8" s="28">
        <f t="shared" si="0"/>
        <v>0</v>
      </c>
    </row>
    <row r="9" spans="1:8" ht="27.75" customHeight="1">
      <c r="A9" s="15">
        <f t="shared" si="1"/>
        <v>4</v>
      </c>
      <c r="B9" s="15"/>
      <c r="C9" s="16" t="s">
        <v>33</v>
      </c>
      <c r="D9" s="15" t="s">
        <v>6</v>
      </c>
      <c r="E9" s="17">
        <v>80</v>
      </c>
      <c r="F9" s="18"/>
      <c r="G9" s="28">
        <f t="shared" si="0"/>
        <v>0</v>
      </c>
    </row>
    <row r="10" spans="1:8">
      <c r="A10" s="11"/>
      <c r="B10" s="11" t="s">
        <v>39</v>
      </c>
      <c r="C10" s="10" t="s">
        <v>47</v>
      </c>
      <c r="D10" s="9"/>
      <c r="E10" s="11"/>
      <c r="F10" s="11"/>
      <c r="G10" s="14"/>
    </row>
    <row r="11" spans="1:8" ht="38.25" customHeight="1">
      <c r="A11" s="15">
        <f>A9+1</f>
        <v>5</v>
      </c>
      <c r="B11" s="15"/>
      <c r="C11" s="16" t="s">
        <v>34</v>
      </c>
      <c r="D11" s="15" t="s">
        <v>7</v>
      </c>
      <c r="E11" s="17">
        <v>190</v>
      </c>
      <c r="F11" s="18"/>
      <c r="G11" s="28">
        <f t="shared" ref="G11" si="2">ROUND(E11*F11,2)</f>
        <v>0</v>
      </c>
      <c r="H11" s="6"/>
    </row>
    <row r="12" spans="1:8" ht="11.25" customHeight="1">
      <c r="A12" s="11"/>
      <c r="B12" s="11"/>
      <c r="C12" s="10" t="s">
        <v>29</v>
      </c>
      <c r="D12" s="9"/>
      <c r="E12" s="11"/>
      <c r="F12" s="11"/>
      <c r="G12" s="14"/>
    </row>
    <row r="13" spans="1:8" ht="27" customHeight="1">
      <c r="A13" s="15">
        <f>A11+1</f>
        <v>6</v>
      </c>
      <c r="B13" s="15"/>
      <c r="C13" s="19" t="s">
        <v>14</v>
      </c>
      <c r="D13" s="15" t="s">
        <v>6</v>
      </c>
      <c r="E13" s="17">
        <v>50</v>
      </c>
      <c r="F13" s="18"/>
      <c r="G13" s="28">
        <f t="shared" ref="G13" si="3">ROUND(E13*F13,2)</f>
        <v>0</v>
      </c>
    </row>
    <row r="14" spans="1:8">
      <c r="A14" s="11"/>
      <c r="B14" s="11" t="s">
        <v>40</v>
      </c>
      <c r="C14" s="10" t="s">
        <v>28</v>
      </c>
      <c r="D14" s="9"/>
      <c r="E14" s="11"/>
      <c r="F14" s="11"/>
      <c r="G14" s="14"/>
    </row>
    <row r="15" spans="1:8" ht="15.75" customHeight="1">
      <c r="A15" s="15">
        <f t="shared" ref="A15" si="4">A13+1</f>
        <v>7</v>
      </c>
      <c r="B15" s="15"/>
      <c r="C15" s="19" t="s">
        <v>51</v>
      </c>
      <c r="D15" s="29" t="s">
        <v>4</v>
      </c>
      <c r="E15" s="17">
        <v>24</v>
      </c>
      <c r="F15" s="18"/>
      <c r="G15" s="28">
        <f t="shared" ref="G15:G18" si="5">ROUND(E15*F15,2)</f>
        <v>0</v>
      </c>
      <c r="H15" s="32"/>
    </row>
    <row r="16" spans="1:8" ht="24.75" customHeight="1">
      <c r="A16" s="15">
        <f>A15+1</f>
        <v>8</v>
      </c>
      <c r="B16" s="15"/>
      <c r="C16" s="19" t="s">
        <v>52</v>
      </c>
      <c r="D16" s="29" t="s">
        <v>4</v>
      </c>
      <c r="E16" s="17">
        <v>3</v>
      </c>
      <c r="F16" s="18"/>
      <c r="G16" s="28">
        <f t="shared" ref="G16" si="6">ROUND(E16*F16,2)</f>
        <v>0</v>
      </c>
      <c r="H16" s="32"/>
    </row>
    <row r="17" spans="1:8" ht="22.5">
      <c r="A17" s="15">
        <f>A16+1</f>
        <v>9</v>
      </c>
      <c r="B17" s="15"/>
      <c r="C17" s="19" t="s">
        <v>53</v>
      </c>
      <c r="D17" s="29" t="s">
        <v>4</v>
      </c>
      <c r="E17" s="12">
        <v>12</v>
      </c>
      <c r="F17" s="18"/>
      <c r="G17" s="28">
        <f t="shared" si="5"/>
        <v>0</v>
      </c>
      <c r="H17" s="33"/>
    </row>
    <row r="18" spans="1:8" ht="15" customHeight="1">
      <c r="A18" s="15">
        <f>A17+1</f>
        <v>10</v>
      </c>
      <c r="B18" s="15"/>
      <c r="C18" s="16" t="s">
        <v>27</v>
      </c>
      <c r="D18" s="15" t="s">
        <v>4</v>
      </c>
      <c r="E18" s="17">
        <v>6</v>
      </c>
      <c r="F18" s="18"/>
      <c r="G18" s="28">
        <f t="shared" si="5"/>
        <v>0</v>
      </c>
      <c r="H18" s="33"/>
    </row>
    <row r="19" spans="1:8">
      <c r="A19" s="11"/>
      <c r="B19" s="11" t="s">
        <v>41</v>
      </c>
      <c r="C19" s="10" t="s">
        <v>30</v>
      </c>
      <c r="D19" s="9"/>
      <c r="E19" s="11"/>
      <c r="F19" s="11"/>
      <c r="G19" s="14"/>
    </row>
    <row r="20" spans="1:8" ht="22.5">
      <c r="A20" s="15">
        <f t="shared" ref="A20" si="7">A18+1</f>
        <v>11</v>
      </c>
      <c r="B20" s="15"/>
      <c r="C20" s="16" t="s">
        <v>8</v>
      </c>
      <c r="D20" s="15" t="s">
        <v>5</v>
      </c>
      <c r="E20" s="17">
        <v>480</v>
      </c>
      <c r="F20" s="18"/>
      <c r="G20" s="28">
        <f t="shared" ref="G20:G21" si="8">ROUND(E20*F20,2)</f>
        <v>0</v>
      </c>
      <c r="H20" s="4"/>
    </row>
    <row r="21" spans="1:8" ht="25.5" customHeight="1">
      <c r="A21" s="15">
        <f>A20+1</f>
        <v>12</v>
      </c>
      <c r="B21" s="15"/>
      <c r="C21" s="16" t="s">
        <v>9</v>
      </c>
      <c r="D21" s="15" t="s">
        <v>5</v>
      </c>
      <c r="E21" s="17">
        <v>220</v>
      </c>
      <c r="F21" s="18"/>
      <c r="G21" s="28">
        <f t="shared" si="8"/>
        <v>0</v>
      </c>
      <c r="H21" s="4"/>
    </row>
    <row r="22" spans="1:8">
      <c r="A22" s="11"/>
      <c r="B22" s="11"/>
      <c r="C22" s="10" t="s">
        <v>20</v>
      </c>
      <c r="D22" s="9"/>
      <c r="E22" s="11"/>
      <c r="F22" s="11"/>
      <c r="G22" s="14"/>
    </row>
    <row r="23" spans="1:8">
      <c r="A23" s="11"/>
      <c r="B23" s="11"/>
      <c r="C23" s="10" t="s">
        <v>31</v>
      </c>
      <c r="D23" s="9"/>
      <c r="E23" s="11"/>
      <c r="F23" s="11"/>
      <c r="G23" s="14"/>
    </row>
    <row r="24" spans="1:8" ht="60.75" customHeight="1">
      <c r="A24" s="15">
        <f>A21+1</f>
        <v>13</v>
      </c>
      <c r="B24" s="15"/>
      <c r="C24" s="16" t="s">
        <v>36</v>
      </c>
      <c r="D24" s="15" t="s">
        <v>6</v>
      </c>
      <c r="E24" s="17">
        <v>415</v>
      </c>
      <c r="F24" s="18"/>
      <c r="G24" s="28">
        <f t="shared" ref="G24" si="9">ROUND(E24*F24,2)</f>
        <v>0</v>
      </c>
      <c r="H24" s="2"/>
    </row>
    <row r="25" spans="1:8">
      <c r="A25" s="11"/>
      <c r="B25" s="11" t="s">
        <v>43</v>
      </c>
      <c r="C25" s="10" t="s">
        <v>21</v>
      </c>
      <c r="D25" s="9"/>
      <c r="E25" s="11"/>
      <c r="F25" s="11"/>
      <c r="G25" s="14"/>
    </row>
    <row r="26" spans="1:8" ht="27.75" customHeight="1">
      <c r="A26" s="15">
        <f>A24+1</f>
        <v>14</v>
      </c>
      <c r="B26" s="15"/>
      <c r="C26" s="16" t="s">
        <v>12</v>
      </c>
      <c r="D26" s="15" t="s">
        <v>5</v>
      </c>
      <c r="E26" s="17">
        <v>220</v>
      </c>
      <c r="F26" s="18"/>
      <c r="G26" s="28">
        <f t="shared" ref="G26:G27" si="10">ROUND(E26*F26,2)</f>
        <v>0</v>
      </c>
      <c r="H26" s="4"/>
    </row>
    <row r="27" spans="1:8" ht="22.5" customHeight="1">
      <c r="A27" s="15">
        <f>A26+1</f>
        <v>15</v>
      </c>
      <c r="B27" s="20"/>
      <c r="C27" s="21" t="s">
        <v>49</v>
      </c>
      <c r="D27" s="15" t="s">
        <v>5</v>
      </c>
      <c r="E27" s="17">
        <v>70</v>
      </c>
      <c r="F27" s="18"/>
      <c r="G27" s="28">
        <f t="shared" si="10"/>
        <v>0</v>
      </c>
      <c r="H27" s="4"/>
    </row>
    <row r="28" spans="1:8">
      <c r="A28" s="11"/>
      <c r="B28" s="11" t="s">
        <v>42</v>
      </c>
      <c r="C28" s="10" t="s">
        <v>22</v>
      </c>
      <c r="D28" s="9"/>
      <c r="E28" s="11"/>
      <c r="F28" s="11"/>
      <c r="G28" s="14"/>
    </row>
    <row r="29" spans="1:8" ht="24.75" customHeight="1">
      <c r="A29" s="15">
        <f>A27+1</f>
        <v>16</v>
      </c>
      <c r="B29" s="15"/>
      <c r="C29" s="16" t="s">
        <v>11</v>
      </c>
      <c r="D29" s="15" t="s">
        <v>5</v>
      </c>
      <c r="E29" s="17">
        <v>480</v>
      </c>
      <c r="F29" s="18"/>
      <c r="G29" s="28">
        <f t="shared" ref="G29" si="11">ROUND(E29*F29,2)</f>
        <v>0</v>
      </c>
      <c r="H29" s="5"/>
    </row>
    <row r="30" spans="1:8">
      <c r="A30" s="11"/>
      <c r="B30" s="11"/>
      <c r="C30" s="10" t="s">
        <v>23</v>
      </c>
      <c r="D30" s="9"/>
      <c r="E30" s="11"/>
      <c r="F30" s="11"/>
      <c r="G30" s="14"/>
    </row>
    <row r="31" spans="1:8">
      <c r="A31" s="11"/>
      <c r="B31" s="11"/>
      <c r="C31" s="10" t="s">
        <v>24</v>
      </c>
      <c r="D31" s="9"/>
      <c r="E31" s="11"/>
      <c r="F31" s="11"/>
      <c r="G31" s="14"/>
    </row>
    <row r="32" spans="1:8" ht="27" customHeight="1">
      <c r="A32" s="15">
        <f>A29+1</f>
        <v>17</v>
      </c>
      <c r="B32" s="22" t="s">
        <v>44</v>
      </c>
      <c r="C32" s="16" t="s">
        <v>35</v>
      </c>
      <c r="D32" s="15" t="s">
        <v>6</v>
      </c>
      <c r="E32" s="17">
        <v>450</v>
      </c>
      <c r="F32" s="18"/>
      <c r="G32" s="28">
        <f t="shared" ref="G32:G33" si="12">ROUND(E32*F32,2)</f>
        <v>0</v>
      </c>
      <c r="H32" s="3"/>
    </row>
    <row r="33" spans="1:8" ht="23.25" customHeight="1" thickBot="1">
      <c r="A33" s="15">
        <f>A32+1</f>
        <v>18</v>
      </c>
      <c r="B33" s="22" t="s">
        <v>45</v>
      </c>
      <c r="C33" s="16" t="s">
        <v>13</v>
      </c>
      <c r="D33" s="15" t="s">
        <v>6</v>
      </c>
      <c r="E33" s="17">
        <v>30</v>
      </c>
      <c r="F33" s="18"/>
      <c r="G33" s="28">
        <f t="shared" si="12"/>
        <v>0</v>
      </c>
      <c r="H33" s="3"/>
    </row>
    <row r="34" spans="1:8" ht="17.25" customHeight="1">
      <c r="A34" s="24"/>
      <c r="B34" s="24"/>
      <c r="C34" s="24"/>
      <c r="D34" s="24"/>
      <c r="E34" s="24"/>
      <c r="F34" s="24" t="s">
        <v>15</v>
      </c>
      <c r="G34" s="25">
        <f>ROUND(SUM(G6:G33),2)</f>
        <v>0</v>
      </c>
    </row>
    <row r="35" spans="1:8" ht="15" customHeight="1">
      <c r="A35" s="12"/>
      <c r="B35" s="12"/>
      <c r="C35" s="12"/>
      <c r="D35" s="12"/>
      <c r="E35" s="12"/>
      <c r="F35" s="12" t="s">
        <v>10</v>
      </c>
      <c r="G35" s="13">
        <f>ROUND(G34*0.23,2)</f>
        <v>0</v>
      </c>
    </row>
    <row r="36" spans="1:8" ht="16.5" customHeight="1">
      <c r="A36" s="26"/>
      <c r="B36" s="26"/>
      <c r="C36" s="26"/>
      <c r="D36" s="26"/>
      <c r="E36" s="26"/>
      <c r="F36" s="26" t="s">
        <v>16</v>
      </c>
      <c r="G36" s="27">
        <f>G34+G35</f>
        <v>0</v>
      </c>
    </row>
    <row r="37" spans="1:8" ht="26.25" customHeight="1">
      <c r="H37" s="3"/>
    </row>
    <row r="38" spans="1:8"/>
    <row r="39" spans="1:8">
      <c r="A39" s="23"/>
    </row>
    <row r="40" spans="1:8"/>
    <row r="41" spans="1:8"/>
  </sheetData>
  <mergeCells count="3">
    <mergeCell ref="A1:G1"/>
    <mergeCell ref="A2:G2"/>
    <mergeCell ref="H15:H18"/>
  </mergeCells>
  <conditionalFormatting sqref="G6:G9 G15:G18">
    <cfRule type="cellIs" dxfId="1" priority="2" operator="equal">
      <formula>0</formula>
    </cfRule>
  </conditionalFormatting>
  <conditionalFormatting sqref="G11 G13 G20:G21 G24 G26:G27 G29 G32:G36">
    <cfRule type="cellIs" dxfId="0" priority="1" operator="equal">
      <formula>0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Przedmiar Paderewskiego</vt:lpstr>
      <vt:lpstr>'Przedmiar Paderewskiego'!Obszar_wydruku</vt:lpstr>
      <vt:lpstr>'Przedmiar Paderewskiego'!Tytuły_wydruku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Wydział MI</cp:lastModifiedBy>
  <cp:lastPrinted>2023-11-07T08:19:57Z</cp:lastPrinted>
  <dcterms:created xsi:type="dcterms:W3CDTF">2021-08-23T09:37:53Z</dcterms:created>
  <dcterms:modified xsi:type="dcterms:W3CDTF">2023-11-07T08:20:00Z</dcterms:modified>
</cp:coreProperties>
</file>