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nanowski\Desktop\DP_08_2024 zieleń KRAJOWE\"/>
    </mc:Choice>
  </mc:AlternateContent>
  <xr:revisionPtr revIDLastSave="0" documentId="13_ncr:1_{B9D487C7-A2B1-4846-AE2B-7D34A8FDAAE1}" xr6:coauthVersionLast="47" xr6:coauthVersionMax="47" xr10:uidLastSave="{00000000-0000-0000-0000-000000000000}"/>
  <bookViews>
    <workbookView xWindow="-120" yWindow="-120" windowWidth="29040" windowHeight="15840" xr2:uid="{00000000-000D-0000-FFFF-FFFF00000000}"/>
  </bookViews>
  <sheets>
    <sheet name="FC CZI DP_08_2024" sheetId="1" r:id="rId1"/>
  </sheets>
  <definedNames>
    <definedName name="_xlnm.Print_Area" localSheetId="0">'FC CZI DP_08_2024'!$A$2:$J$38</definedName>
  </definedNames>
  <calcPr calcId="191029" fullPrecision="0"/>
</workbook>
</file>

<file path=xl/calcChain.xml><?xml version="1.0" encoding="utf-8"?>
<calcChain xmlns="http://schemas.openxmlformats.org/spreadsheetml/2006/main">
  <c r="H12" i="1" l="1"/>
  <c r="J12" i="1" s="1"/>
  <c r="H13" i="1"/>
  <c r="J13" i="1" s="1"/>
  <c r="H14" i="1"/>
  <c r="J14" i="1" s="1"/>
  <c r="H16" i="1"/>
  <c r="J16" i="1" s="1"/>
  <c r="H19" i="1"/>
  <c r="J19" i="1" s="1"/>
  <c r="H22" i="1"/>
  <c r="J22" i="1" s="1"/>
  <c r="H24" i="1"/>
  <c r="H9" i="1"/>
  <c r="H10" i="1"/>
  <c r="J10" i="1" s="1"/>
  <c r="H11" i="1"/>
  <c r="J11" i="1" s="1"/>
  <c r="H15" i="1"/>
  <c r="J15" i="1" s="1"/>
  <c r="H18" i="1"/>
  <c r="J18" i="1" s="1"/>
  <c r="H20" i="1"/>
  <c r="J20" i="1" s="1"/>
  <c r="H21" i="1"/>
  <c r="J21" i="1" s="1"/>
  <c r="H23" i="1"/>
  <c r="J23" i="1" s="1"/>
  <c r="J24" i="1" l="1"/>
  <c r="I27" i="1"/>
  <c r="H17" i="1"/>
  <c r="J17" i="1" s="1"/>
  <c r="J9" i="1"/>
  <c r="I26" i="1" l="1"/>
  <c r="H25" i="1"/>
  <c r="H28" i="1" s="1"/>
</calcChain>
</file>

<file path=xl/sharedStrings.xml><?xml version="1.0" encoding="utf-8"?>
<sst xmlns="http://schemas.openxmlformats.org/spreadsheetml/2006/main" count="73" uniqueCount="60">
  <si>
    <t>Lp.</t>
  </si>
  <si>
    <t>Element rozliczeniowy :</t>
  </si>
  <si>
    <t>Warunki realizacji / Zakres</t>
  </si>
  <si>
    <t>Jednostka miary       [j.m.]</t>
  </si>
  <si>
    <t>Ilość jednostek</t>
  </si>
  <si>
    <t>Cena jedn. netto  [zł/j.m.]</t>
  </si>
  <si>
    <t>Stawka Vat [%]</t>
  </si>
  <si>
    <t>1.1</t>
  </si>
  <si>
    <t>Utrzymanie terenu zielonego pasa drogowego poprzez wykonanie koszenia  wraz z wywozem i utylizacją opadów na wysypisku  na koszt Wykonawcy.  Wykonanie koszenia musi zastać poprzedzone zebraniem nieczystości. Wysokość skoszonej trawy nie może wynosić więcej niż 5-6 cm od podłoża.</t>
  </si>
  <si>
    <t xml:space="preserve">ryczałt </t>
  </si>
  <si>
    <t>1.2</t>
  </si>
  <si>
    <t>1.3</t>
  </si>
  <si>
    <t>1.4</t>
  </si>
  <si>
    <t>1.5</t>
  </si>
  <si>
    <t>m2</t>
  </si>
  <si>
    <t>Utrzymanie terenu zielonego pasa drogowego poprzez wykonanie odmłodzenia i prześwietlenia krzewów.</t>
  </si>
  <si>
    <t>Realizacja  na podstawie typowania prac przez Inspektora nadzoru.</t>
  </si>
  <si>
    <t xml:space="preserve">szt. </t>
  </si>
  <si>
    <r>
      <t xml:space="preserve">Utrzymanie terenu zielonego pasa drogowego poprzez wykonanie uzupełniających nasadzeń krzewów w żywopłotach. 
                                             </t>
    </r>
    <r>
      <rPr>
        <b/>
        <strike/>
        <sz val="12"/>
        <color rgb="FF000000"/>
        <rFont val="Arial"/>
        <family val="2"/>
        <charset val="238"/>
      </rPr>
      <t xml:space="preserve">
</t>
    </r>
  </si>
  <si>
    <t xml:space="preserve">Realizacja na podstawie typowania prac przez Inspektora nadzoru. Nasadzenia uzupełniające żywopłotów wykonać krzewami gatunku liguster. Zakres prac obejmuje: przygotowanie miejsca nasadzenia, zakup i dostwę krzewów, nasadzenie wraz z pielęgnacją. </t>
  </si>
  <si>
    <t>szt.</t>
  </si>
  <si>
    <t>Utrzymanie terenu zielonego pasa drogowego poprzez pielenie ( odchwaszczenie) żywopłotów wraz z wywozem i utylizacją odpadów  na wysypisku  na koszt Wykonawcy.</t>
  </si>
  <si>
    <t>m²</t>
  </si>
  <si>
    <t xml:space="preserve">Utrzymanie terenu zielonego pasa drogowego poprzez formowanie żywopłotów wraz z wywozem i utylizacją odpadów  na wysypisku  na koszt Wykonawcy.
             </t>
  </si>
  <si>
    <t>Oczyszczanie terenu zielonego pasa drogowego poprzez wykonanie grabienia i  zebrania liści  wraz z wywozem i utylizacją opadów na wysypisku  na koszt Wykonawcy.</t>
  </si>
  <si>
    <t>Realizacja  na podstawie typowania prac przez Inspektora nadzoru</t>
  </si>
  <si>
    <t xml:space="preserve">Realizacja   na podstawie typowania prac przez Inspektora nadzoru. Zakres czynności obejmuje: wykonanie w miejscach stwierdzonych ubytków trawników.  Dowóz humusu oraz rozplantowanie  humusu na gr.5 cm, zebranie kamieni, gruzu i innych nieczystości, przekopanie gleby na głębokość 15-20 cm, wyrównanie powierzchni, rozrzucenie nawozów mineralnych w dawce  wg zaleceń producenta. Zagrabienie  terenu,  wałowanie,  wysianie nasion 4kg/100m2,   przykrycie nasion   za   pomocą  grabi  lub  wału  oraz  podlanie. Pielęgnacja do momentu wzrostu trawy na 10 cm.  Zakup i dostawa materiałów na koszt Wykonawcy.  </t>
  </si>
  <si>
    <t>Utrzymanie terenu zielonego pasa drogowego poprzez usunięcie samosiewów i odrostów przy drzewach wraz z wywozem i utylizacją odpadów  na wysypisku  na koszt Wykonawcy</t>
  </si>
  <si>
    <t>Realizacja   na podstawie typowania prac przez Inspektora nadzoru</t>
  </si>
  <si>
    <t>Razem wartość netto [zł]</t>
  </si>
  <si>
    <t>-</t>
  </si>
  <si>
    <t>Uwaga: Ceny jednostkowe i wartości należy podawać z dokładnością  do 1 grosza</t>
  </si>
  <si>
    <t>Podatek VAT (8) % [zł]</t>
  </si>
  <si>
    <t>Razem wartość brutto [zł]</t>
  </si>
  <si>
    <t xml:space="preserve">wartość słownie: </t>
  </si>
  <si>
    <t xml:space="preserve">podpis Wykonawcy </t>
  </si>
  <si>
    <r>
      <t xml:space="preserve">Utrzymanie terenu zielonego pasa drogowego poprzez wykonanie pielęgnacji roślin na </t>
    </r>
    <r>
      <rPr>
        <b/>
        <u/>
        <sz val="12"/>
        <rFont val="Arial"/>
        <family val="2"/>
        <charset val="238"/>
      </rPr>
      <t xml:space="preserve">rabatach ozdobnych </t>
    </r>
    <r>
      <rPr>
        <b/>
        <sz val="12"/>
        <rFont val="Arial"/>
        <family val="2"/>
        <charset val="238"/>
      </rPr>
      <t>w zakresie: formowanie, odchwaszczanie, plewienie, nawożenie i podlewanie. Koszt zakupu  i dostawy nawozów oraz wody po stronie Wykonawcy.   Wywóz i utylizacja opadów  na wysypisku  na koszt  Wykonawcy.</t>
    </r>
  </si>
  <si>
    <t>Utrzymanie terenu zielonego pasa drogowego  w obrębie krawężników i obrzeży  poprzez usuwanie darni traw  wraz z wywozem i utylizacją odpadów  na wysypisku  na koszt Wykonawcy.</t>
  </si>
  <si>
    <t>m</t>
  </si>
  <si>
    <t xml:space="preserve">Przycinanie i formowanie żywopłotów  na podstawie typowania prac przez Inspektora nadzoru. </t>
  </si>
  <si>
    <t>Utrzymanie terenu zielonego pasa drogowego poprzez wykonanie odtworzenie tarwnika o pow. do 0,5 m2</t>
  </si>
  <si>
    <t xml:space="preserve"> Realizacja na podstawie typowania prac przez inspektora nadzoru. </t>
  </si>
  <si>
    <t>Wartość brutto [zł]</t>
  </si>
  <si>
    <t>Wartość netto                           [zł]</t>
  </si>
  <si>
    <t>„Utrzymanie zieleni  w pasach drogowych w 2024 r. na terenie m. Legnicy” – CZĘŚĆ I</t>
  </si>
  <si>
    <r>
      <t xml:space="preserve">Etap II – koszenie ulic poz. </t>
    </r>
    <r>
      <rPr>
        <b/>
        <sz val="12"/>
        <color rgb="FF000000"/>
        <rFont val="Arial"/>
        <family val="2"/>
        <charset val="238"/>
      </rPr>
      <t xml:space="preserve">1, 5, 11,12, 14, 15, 17, 19, 20, 21, 31, 34, 37, 46, 52, 56, 59, 65, 66, 69, 80, 85, 86, 87, 88, 89, 91, 96, 99, 101 </t>
    </r>
    <r>
      <rPr>
        <sz val="12"/>
        <color rgb="FF000000"/>
        <rFont val="Arial"/>
        <family val="2"/>
        <charset val="238"/>
      </rPr>
      <t xml:space="preserve">obszar  228 385,00 m2, okres </t>
    </r>
    <r>
      <rPr>
        <b/>
        <sz val="12"/>
        <color rgb="FF000000"/>
        <rFont val="Arial"/>
        <family val="2"/>
        <charset val="238"/>
      </rPr>
      <t>1 lipiec  – 31 lipiec</t>
    </r>
  </si>
  <si>
    <r>
      <t xml:space="preserve">Etap IV - koszenie ulic poz. </t>
    </r>
    <r>
      <rPr>
        <b/>
        <sz val="12"/>
        <color rgb="FF000000"/>
        <rFont val="Arial"/>
        <family val="2"/>
        <charset val="238"/>
      </rPr>
      <t>1-104</t>
    </r>
    <r>
      <rPr>
        <sz val="12"/>
        <color rgb="FF000000"/>
        <rFont val="Arial"/>
        <family val="2"/>
        <charset val="238"/>
      </rPr>
      <t xml:space="preserve"> obszar 439 653,00 m2,  okres </t>
    </r>
    <r>
      <rPr>
        <b/>
        <sz val="12"/>
        <color rgb="FF000000"/>
        <rFont val="Arial"/>
        <family val="2"/>
        <charset val="238"/>
      </rPr>
      <t>1 październik – 30 listopad.</t>
    </r>
  </si>
  <si>
    <t xml:space="preserve">Koszenie na dodatkowe typowanie, w zależności od potrzeb, na wskazanie Zamawiającego, obszar do 100000tys. m2.  </t>
  </si>
  <si>
    <t>Montaż słupków w gruncie na wyraźne typowanie Zamawiającego</t>
  </si>
  <si>
    <t>Podatek VAT (23) % [zł]</t>
  </si>
  <si>
    <t>Data ustalenia wartości szacunkowej</t>
  </si>
  <si>
    <r>
      <t>Etap III – koszenie ulic poz. 1, 5, 7, 14, 15, 17, 19, 20, 21 27, 29, 31, 32, 34, 36, 45, 46, 47, 52, 53, 56, 57, 58, 65, 68, 79, 86, 87, 89, 96, 98, 99, 101, obszar  284 948,00 m2, okres</t>
    </r>
    <r>
      <rPr>
        <b/>
        <sz val="12"/>
        <color rgb="FF000000"/>
        <rFont val="Arial"/>
        <family val="2"/>
        <charset val="238"/>
      </rPr>
      <t xml:space="preserve"> 15 sierpień – 15 wrzesień</t>
    </r>
  </si>
  <si>
    <t>Pielęgnacja, plewienie i podlewanie roślin na wyspach dwóch rond:  
im. Bitwy Warszawskiej, im. Unii Europejskiej,  w zakresie: formowanie roślin, odchwaszczanie, plewienie, nawożenie i podlewanie. Koszt zakupu  i dostawy nawozów  po stronie Wykonawcy. Podlewanie z użyciem wody na koszt Zamawiającego.  Wywóz i utylizacja opadów  na wysypisku  na koszt  Wykonawcy.</t>
  </si>
  <si>
    <r>
      <t xml:space="preserve"> Zakres prac obejmuje także przygotowanie systemów nawadniających do podlewania roślin w zakresie : pobranie z miejsca składowania w Legnicy, montaż i odkręcenie zaworów (wiosna) oraz   demontaż (jesień) z odwozem oraz zakręceniem  zaworów  a także  zabezpieczeniem instalacji na okes zimowy. Rozliczenie - ryczałt miesięczny płatny</t>
    </r>
    <r>
      <rPr>
        <b/>
        <sz val="12"/>
        <rFont val="Arial"/>
        <family val="2"/>
        <charset val="238"/>
      </rPr>
      <t xml:space="preserve"> sześciokrotnie od maja do października</t>
    </r>
  </si>
  <si>
    <r>
      <t xml:space="preserve">Rozliczenie - ryczałt miesięczny </t>
    </r>
    <r>
      <rPr>
        <b/>
        <sz val="12"/>
        <rFont val="Arial"/>
        <family val="2"/>
        <charset val="238"/>
      </rPr>
      <t>sześciokrotnie od maja do października</t>
    </r>
  </si>
  <si>
    <t>Formularz cenowy  - CZĘŚĆ I</t>
  </si>
  <si>
    <t>Miejscowość:                               Data:</t>
  </si>
  <si>
    <r>
      <rPr>
        <sz val="12"/>
        <color rgb="FF000000"/>
        <rFont val="Arial"/>
        <family val="2"/>
        <charset val="238"/>
      </rPr>
      <t>Etap</t>
    </r>
    <r>
      <rPr>
        <b/>
        <sz val="12"/>
        <color rgb="FF000000"/>
        <rFont val="Arial"/>
        <family val="2"/>
        <charset val="238"/>
      </rPr>
      <t xml:space="preserve"> I</t>
    </r>
    <r>
      <rPr>
        <sz val="12"/>
        <color rgb="FF000000"/>
        <rFont val="Arial"/>
        <family val="2"/>
        <charset val="238"/>
      </rPr>
      <t xml:space="preserve"> – koszenie ulic poz. 1-104 obszar 439 653,00 m2,  okres</t>
    </r>
    <r>
      <rPr>
        <b/>
        <sz val="12"/>
        <color rgb="FF000000"/>
        <rFont val="Arial"/>
        <family val="2"/>
        <charset val="238"/>
      </rPr>
      <t xml:space="preserve"> 1 maj – 15 czerwiec.</t>
    </r>
  </si>
  <si>
    <t>Wykonawca:</t>
  </si>
  <si>
    <t>zał nr 4.1 do SWZ DP/08/2024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</si>
</sst>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General"/>
    <numFmt numFmtId="165" formatCode="&quot; &quot;#,##0.00&quot;    &quot;;&quot;-&quot;#,##0.00&quot;    &quot;;&quot; -&quot;00&quot;    &quot;;&quot; &quot;@&quot; &quot;"/>
    <numFmt numFmtId="166" formatCode="[$-415]#,##0"/>
    <numFmt numFmtId="167" formatCode="#,##0.00&quot; &quot;[$zł-415]"/>
    <numFmt numFmtId="168" formatCode="#,##0.00&quot; &quot;[$zł-415];[Red]&quot;-&quot;#,##0.00&quot; &quot;[$zł-415]"/>
  </numFmts>
  <fonts count="22" x14ac:knownFonts="1">
    <font>
      <sz val="11"/>
      <color rgb="FF000000"/>
      <name val="Arial"/>
      <family val="2"/>
      <charset val="238"/>
    </font>
    <font>
      <sz val="11"/>
      <color rgb="FF000000"/>
      <name val="Calibri"/>
      <family val="2"/>
      <charset val="238"/>
    </font>
    <font>
      <b/>
      <sz val="11"/>
      <color rgb="FF3F3F3F"/>
      <name val="Calibri"/>
      <family val="2"/>
      <charset val="238"/>
    </font>
    <font>
      <b/>
      <i/>
      <sz val="16"/>
      <color rgb="FF000000"/>
      <name val="Arial"/>
      <family val="2"/>
      <charset val="238"/>
    </font>
    <font>
      <b/>
      <i/>
      <u/>
      <sz val="11"/>
      <color rgb="FF000000"/>
      <name val="Arial"/>
      <family val="2"/>
      <charset val="238"/>
    </font>
    <font>
      <b/>
      <sz val="16"/>
      <color rgb="FF000000"/>
      <name val="Calibri"/>
      <family val="2"/>
      <charset val="238"/>
    </font>
    <font>
      <b/>
      <sz val="14"/>
      <color rgb="FF000000"/>
      <name val="Arial"/>
      <family val="2"/>
      <charset val="238"/>
    </font>
    <font>
      <sz val="14"/>
      <color rgb="FF000000"/>
      <name val="Arial"/>
      <family val="2"/>
      <charset val="238"/>
    </font>
    <font>
      <b/>
      <sz val="12"/>
      <color rgb="FF000000"/>
      <name val="Arial"/>
      <family val="2"/>
      <charset val="238"/>
    </font>
    <font>
      <sz val="12"/>
      <color rgb="FF000000"/>
      <name val="Arial"/>
      <family val="2"/>
      <charset val="238"/>
    </font>
    <font>
      <b/>
      <strike/>
      <sz val="12"/>
      <color rgb="FF000000"/>
      <name val="Arial"/>
      <family val="2"/>
      <charset val="238"/>
    </font>
    <font>
      <sz val="13"/>
      <color rgb="FF000000"/>
      <name val="Calibri"/>
      <family val="2"/>
      <charset val="238"/>
    </font>
    <font>
      <sz val="9"/>
      <color rgb="FF000000"/>
      <name val="Calibri"/>
      <family val="2"/>
      <charset val="238"/>
    </font>
    <font>
      <strike/>
      <sz val="13"/>
      <color rgb="FFFF0000"/>
      <name val="Calibri"/>
      <family val="2"/>
      <charset val="238"/>
    </font>
    <font>
      <sz val="8"/>
      <name val="Arial"/>
      <family val="2"/>
      <charset val="238"/>
    </font>
    <font>
      <sz val="11"/>
      <color rgb="FF4472C4"/>
      <name val="Calibri"/>
      <family val="2"/>
      <charset val="238"/>
    </font>
    <font>
      <b/>
      <sz val="12"/>
      <color rgb="FF4472C4"/>
      <name val="Arial"/>
      <family val="2"/>
      <charset val="238"/>
    </font>
    <font>
      <b/>
      <sz val="11"/>
      <color rgb="FF4472C4"/>
      <name val="Arial"/>
      <family val="2"/>
      <charset val="238"/>
    </font>
    <font>
      <b/>
      <sz val="12"/>
      <name val="Arial"/>
      <family val="2"/>
      <charset val="238"/>
    </font>
    <font>
      <b/>
      <u/>
      <sz val="12"/>
      <name val="Arial"/>
      <family val="2"/>
      <charset val="238"/>
    </font>
    <font>
      <sz val="12"/>
      <name val="Arial"/>
      <family val="2"/>
      <charset val="238"/>
    </font>
    <font>
      <b/>
      <sz val="11"/>
      <name val="Arial"/>
      <family val="2"/>
      <charset val="238"/>
    </font>
  </fonts>
  <fills count="9">
    <fill>
      <patternFill patternType="none"/>
    </fill>
    <fill>
      <patternFill patternType="gray125"/>
    </fill>
    <fill>
      <patternFill patternType="solid">
        <fgColor rgb="FFF2F2F2"/>
        <bgColor rgb="FFF2F2F2"/>
      </patternFill>
    </fill>
    <fill>
      <patternFill patternType="solid">
        <fgColor rgb="FFA6A6A6"/>
        <bgColor rgb="FFA6A6A6"/>
      </patternFill>
    </fill>
    <fill>
      <patternFill patternType="solid">
        <fgColor rgb="FFBFBFBF"/>
        <bgColor rgb="FFBFBFBF"/>
      </patternFill>
    </fill>
    <fill>
      <patternFill patternType="solid">
        <fgColor rgb="FFD9D9D9"/>
        <bgColor rgb="FFD9D9D9"/>
      </patternFill>
    </fill>
    <fill>
      <patternFill patternType="solid">
        <fgColor rgb="FFD0CECE"/>
        <bgColor rgb="FFD0CECE"/>
      </patternFill>
    </fill>
    <fill>
      <patternFill patternType="solid">
        <fgColor rgb="FFE7E6E6"/>
        <bgColor rgb="FFE7E6E6"/>
      </patternFill>
    </fill>
    <fill>
      <patternFill patternType="solid">
        <fgColor rgb="FFFFFFFF"/>
        <bgColor rgb="FFFFFFFF"/>
      </patternFill>
    </fill>
  </fills>
  <borders count="53">
    <border>
      <left/>
      <right/>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3F3F3F"/>
      </right>
      <top/>
      <bottom style="thin">
        <color rgb="FF3F3F3F"/>
      </bottom>
      <diagonal/>
    </border>
    <border>
      <left style="medium">
        <color rgb="FF000000"/>
      </left>
      <right style="thin">
        <color rgb="FF3F3F3F"/>
      </right>
      <top style="thin">
        <color rgb="FF3F3F3F"/>
      </top>
      <bottom style="thin">
        <color rgb="FF3F3F3F"/>
      </bottom>
      <diagonal/>
    </border>
    <border>
      <left style="thin">
        <color rgb="FF3F3F3F"/>
      </left>
      <right/>
      <top/>
      <bottom style="thin">
        <color rgb="FF3F3F3F"/>
      </bottom>
      <diagonal/>
    </border>
    <border>
      <left style="thin">
        <color rgb="FF000000"/>
      </left>
      <right style="medium">
        <color rgb="FF000000"/>
      </right>
      <top/>
      <bottom style="thin">
        <color rgb="FF000000"/>
      </bottom>
      <diagonal/>
    </border>
    <border>
      <left style="thin">
        <color rgb="FF3F3F3F"/>
      </left>
      <right/>
      <top style="thin">
        <color rgb="FF3F3F3F"/>
      </top>
      <bottom style="thin">
        <color rgb="FF3F3F3F"/>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medium">
        <color rgb="FF000000"/>
      </left>
      <right style="medium">
        <color rgb="FF000000"/>
      </right>
      <top/>
      <bottom/>
      <diagonal/>
    </border>
    <border>
      <left style="medium">
        <color indexed="64"/>
      </left>
      <right style="thin">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thin">
        <color indexed="64"/>
      </bottom>
      <diagonal/>
    </border>
    <border>
      <left style="medium">
        <color indexed="64"/>
      </left>
      <right style="thin">
        <color rgb="FF3F3F3F"/>
      </right>
      <top style="thin">
        <color indexed="64"/>
      </top>
      <bottom style="thin">
        <color indexed="64"/>
      </bottom>
      <diagonal/>
    </border>
    <border>
      <left style="medium">
        <color indexed="64"/>
      </left>
      <right style="thin">
        <color rgb="FF3F3F3F"/>
      </right>
      <top/>
      <bottom style="thin">
        <color rgb="FF3F3F3F"/>
      </bottom>
      <diagonal/>
    </border>
    <border>
      <left style="medium">
        <color indexed="64"/>
      </left>
      <right style="thin">
        <color rgb="FF000000"/>
      </right>
      <top style="thin">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style="thin">
        <color rgb="FF3F3F3F"/>
      </left>
      <right style="thin">
        <color rgb="FF3F3F3F"/>
      </right>
      <top/>
      <bottom style="thin">
        <color rgb="FF3F3F3F"/>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164" fontId="1" fillId="0" borderId="0" applyBorder="0" applyProtection="0"/>
    <xf numFmtId="164" fontId="2" fillId="2" borderId="1"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8" fontId="4" fillId="0" borderId="0" applyBorder="0" applyProtection="0"/>
  </cellStyleXfs>
  <cellXfs count="130">
    <xf numFmtId="0" fontId="0" fillId="0" borderId="0" xfId="0"/>
    <xf numFmtId="164" fontId="1" fillId="0" borderId="0" xfId="1"/>
    <xf numFmtId="164" fontId="8" fillId="2" borderId="2" xfId="1" applyFont="1" applyFill="1" applyBorder="1" applyAlignment="1">
      <alignment horizontal="center" vertical="center" wrapText="1"/>
    </xf>
    <xf numFmtId="164" fontId="8" fillId="2" borderId="3" xfId="1" applyFont="1" applyFill="1" applyBorder="1" applyAlignment="1">
      <alignment horizontal="center" vertical="center" wrapText="1"/>
    </xf>
    <xf numFmtId="164" fontId="8" fillId="7" borderId="2" xfId="1" applyFont="1" applyFill="1" applyBorder="1" applyAlignment="1">
      <alignment horizontal="center" vertical="center"/>
    </xf>
    <xf numFmtId="49" fontId="8" fillId="0" borderId="5" xfId="1" applyNumberFormat="1" applyFont="1" applyBorder="1" applyAlignment="1">
      <alignment horizontal="center" vertical="center" wrapText="1"/>
    </xf>
    <xf numFmtId="164" fontId="8" fillId="0" borderId="2" xfId="1" applyFont="1" applyBorder="1" applyAlignment="1">
      <alignment horizontal="left" vertical="center" wrapText="1"/>
    </xf>
    <xf numFmtId="164" fontId="9" fillId="0" borderId="2" xfId="1" applyFont="1" applyBorder="1" applyAlignment="1">
      <alignment horizontal="center" vertical="center" wrapText="1"/>
    </xf>
    <xf numFmtId="165" fontId="9" fillId="0" borderId="2" xfId="1" applyNumberFormat="1" applyFont="1" applyBorder="1" applyAlignment="1">
      <alignment horizontal="right" vertical="center" wrapText="1"/>
    </xf>
    <xf numFmtId="165" fontId="9" fillId="0" borderId="3" xfId="1" applyNumberFormat="1" applyFont="1" applyBorder="1" applyAlignment="1">
      <alignment horizontal="right" vertical="center" wrapText="1"/>
    </xf>
    <xf numFmtId="9" fontId="9" fillId="0" borderId="2" xfId="1" applyNumberFormat="1" applyFont="1" applyBorder="1" applyAlignment="1">
      <alignment horizontal="center" vertical="center"/>
    </xf>
    <xf numFmtId="164" fontId="9" fillId="0" borderId="3" xfId="1" applyFont="1" applyBorder="1" applyAlignment="1">
      <alignment horizontal="left" vertical="center" wrapText="1"/>
    </xf>
    <xf numFmtId="164" fontId="8" fillId="0" borderId="5" xfId="1" applyFont="1" applyBorder="1" applyAlignment="1">
      <alignment horizontal="center" vertical="center" wrapText="1"/>
    </xf>
    <xf numFmtId="164" fontId="8" fillId="0" borderId="5" xfId="1" applyFont="1" applyBorder="1" applyAlignment="1">
      <alignment horizontal="left" vertical="center" wrapText="1"/>
    </xf>
    <xf numFmtId="164" fontId="8" fillId="0" borderId="2" xfId="1" applyFont="1" applyBorder="1" applyAlignment="1">
      <alignment horizontal="center" vertical="center" wrapText="1"/>
    </xf>
    <xf numFmtId="164" fontId="8" fillId="0" borderId="6" xfId="1" applyFont="1" applyBorder="1" applyAlignment="1">
      <alignment horizontal="center" vertical="center" wrapText="1"/>
    </xf>
    <xf numFmtId="164" fontId="8" fillId="0" borderId="6" xfId="1" applyFont="1" applyBorder="1" applyAlignment="1">
      <alignment horizontal="left" vertical="center" wrapText="1"/>
    </xf>
    <xf numFmtId="9" fontId="9" fillId="0" borderId="5" xfId="1" applyNumberFormat="1" applyFont="1" applyBorder="1" applyAlignment="1">
      <alignment horizontal="center" vertical="center"/>
    </xf>
    <xf numFmtId="164" fontId="9" fillId="0" borderId="0" xfId="1" applyFont="1" applyAlignment="1">
      <alignment vertical="center"/>
    </xf>
    <xf numFmtId="164" fontId="8" fillId="0" borderId="0" xfId="1" applyFont="1" applyAlignment="1">
      <alignment horizontal="right" vertical="center" wrapText="1"/>
    </xf>
    <xf numFmtId="4" fontId="8" fillId="8" borderId="9" xfId="2" applyNumberFormat="1" applyFont="1" applyFill="1" applyBorder="1" applyAlignment="1">
      <alignment horizontal="right" vertical="center" wrapText="1"/>
    </xf>
    <xf numFmtId="164" fontId="9" fillId="0" borderId="5" xfId="1" applyFont="1" applyBorder="1" applyAlignment="1">
      <alignment horizontal="center" vertical="center"/>
    </xf>
    <xf numFmtId="4" fontId="8" fillId="8" borderId="11" xfId="2" applyNumberFormat="1" applyFont="1" applyFill="1" applyBorder="1" applyAlignment="1">
      <alignment horizontal="right" vertical="center" wrapText="1"/>
    </xf>
    <xf numFmtId="165" fontId="9" fillId="0" borderId="2" xfId="1" applyNumberFormat="1" applyFont="1" applyBorder="1" applyAlignment="1">
      <alignment horizontal="center" vertical="center"/>
    </xf>
    <xf numFmtId="167" fontId="8" fillId="0" borderId="4" xfId="1" applyNumberFormat="1" applyFont="1" applyBorder="1" applyAlignment="1">
      <alignment horizontal="right" vertical="center"/>
    </xf>
    <xf numFmtId="164" fontId="8" fillId="0" borderId="0" xfId="1" applyFont="1" applyAlignment="1">
      <alignment vertical="center"/>
    </xf>
    <xf numFmtId="164" fontId="11" fillId="0" borderId="0" xfId="1" applyFont="1"/>
    <xf numFmtId="164" fontId="11" fillId="0" borderId="15" xfId="1" applyFont="1" applyBorder="1"/>
    <xf numFmtId="164" fontId="13" fillId="0" borderId="0" xfId="1" applyFont="1"/>
    <xf numFmtId="49" fontId="8" fillId="8" borderId="17" xfId="2" applyNumberFormat="1" applyFont="1" applyFill="1" applyBorder="1" applyAlignment="1">
      <alignment horizontal="center" vertical="center"/>
    </xf>
    <xf numFmtId="165" fontId="15" fillId="0" borderId="0" xfId="1" applyNumberFormat="1" applyFont="1" applyBorder="1" applyAlignment="1">
      <alignment horizontal="right" vertical="center"/>
    </xf>
    <xf numFmtId="164" fontId="17" fillId="8" borderId="0" xfId="2" applyFont="1" applyFill="1" applyBorder="1" applyAlignment="1">
      <alignment horizontal="center" vertical="center"/>
    </xf>
    <xf numFmtId="164" fontId="18" fillId="0" borderId="5" xfId="1" applyFont="1" applyBorder="1" applyAlignment="1">
      <alignment horizontal="left" vertical="center" wrapText="1"/>
    </xf>
    <xf numFmtId="164" fontId="8" fillId="0" borderId="18" xfId="1" applyFont="1" applyBorder="1" applyAlignment="1">
      <alignment horizontal="center" vertical="center" wrapText="1"/>
    </xf>
    <xf numFmtId="164" fontId="8" fillId="0" borderId="18" xfId="1" applyFont="1" applyBorder="1" applyAlignment="1">
      <alignment horizontal="left" vertical="center" wrapText="1"/>
    </xf>
    <xf numFmtId="164" fontId="16" fillId="8" borderId="19" xfId="2" applyFont="1" applyFill="1" applyBorder="1" applyAlignment="1">
      <alignment horizontal="center" vertical="center"/>
    </xf>
    <xf numFmtId="164" fontId="8" fillId="5" borderId="23" xfId="1" applyFont="1" applyFill="1" applyBorder="1" applyAlignment="1">
      <alignment horizontal="center" vertical="center" wrapText="1"/>
    </xf>
    <xf numFmtId="164" fontId="8" fillId="5" borderId="24" xfId="1" applyFont="1" applyFill="1" applyBorder="1" applyAlignment="1">
      <alignment horizontal="center" vertical="center" wrapText="1"/>
    </xf>
    <xf numFmtId="164" fontId="8" fillId="6" borderId="25" xfId="1" applyFont="1" applyFill="1" applyBorder="1" applyAlignment="1">
      <alignment horizontal="center" vertical="center" wrapText="1"/>
    </xf>
    <xf numFmtId="164" fontId="8" fillId="2" borderId="27" xfId="1" applyFont="1" applyFill="1" applyBorder="1" applyAlignment="1">
      <alignment horizontal="center" vertical="center" wrapText="1"/>
    </xf>
    <xf numFmtId="164" fontId="8" fillId="0" borderId="27" xfId="1" applyFont="1" applyBorder="1" applyAlignment="1">
      <alignment horizontal="center" vertical="center" wrapText="1"/>
    </xf>
    <xf numFmtId="165" fontId="9" fillId="0" borderId="28" xfId="1" applyNumberFormat="1" applyFont="1" applyBorder="1" applyAlignment="1">
      <alignment horizontal="right" vertical="center"/>
    </xf>
    <xf numFmtId="164" fontId="8" fillId="0" borderId="29" xfId="1" applyFont="1" applyBorder="1" applyAlignment="1">
      <alignment horizontal="center" vertical="center" wrapText="1"/>
    </xf>
    <xf numFmtId="164" fontId="8" fillId="0" borderId="30" xfId="1" applyFont="1" applyBorder="1" applyAlignment="1">
      <alignment horizontal="center" vertical="center" wrapText="1"/>
    </xf>
    <xf numFmtId="164" fontId="8" fillId="0" borderId="31" xfId="1" applyFont="1" applyBorder="1" applyAlignment="1">
      <alignment horizontal="center" vertical="center" wrapText="1"/>
    </xf>
    <xf numFmtId="164" fontId="18" fillId="8" borderId="32" xfId="2" applyFont="1" applyFill="1" applyBorder="1" applyAlignment="1">
      <alignment horizontal="center" vertical="center"/>
    </xf>
    <xf numFmtId="164" fontId="21" fillId="8" borderId="33" xfId="2" applyFont="1" applyFill="1" applyBorder="1" applyAlignment="1">
      <alignment horizontal="center" vertical="center"/>
    </xf>
    <xf numFmtId="164" fontId="8" fillId="8" borderId="34" xfId="2" applyFont="1" applyFill="1" applyBorder="1" applyAlignment="1">
      <alignment horizontal="center" vertical="center"/>
    </xf>
    <xf numFmtId="164" fontId="8" fillId="8" borderId="35" xfId="2" applyFont="1" applyFill="1" applyBorder="1" applyAlignment="1">
      <alignment horizontal="center" vertical="center"/>
    </xf>
    <xf numFmtId="164" fontId="1" fillId="0" borderId="0" xfId="1" applyAlignment="1">
      <alignment horizontal="right"/>
    </xf>
    <xf numFmtId="164" fontId="8" fillId="6" borderId="26" xfId="1" applyFont="1" applyFill="1" applyBorder="1" applyAlignment="1">
      <alignment horizontal="right" vertical="center" wrapText="1"/>
    </xf>
    <xf numFmtId="0" fontId="8" fillId="7" borderId="28" xfId="1" applyNumberFormat="1" applyFont="1" applyFill="1" applyBorder="1" applyAlignment="1">
      <alignment horizontal="right" vertical="center"/>
    </xf>
    <xf numFmtId="167" fontId="9" fillId="0" borderId="10" xfId="1" applyNumberFormat="1" applyFont="1" applyBorder="1" applyAlignment="1">
      <alignment horizontal="right" vertical="center"/>
    </xf>
    <xf numFmtId="164" fontId="1" fillId="0" borderId="0" xfId="1" applyAlignment="1">
      <alignment horizontal="right" vertical="center"/>
    </xf>
    <xf numFmtId="164" fontId="1" fillId="0" borderId="0" xfId="1" applyAlignment="1">
      <alignment vertical="center"/>
    </xf>
    <xf numFmtId="164" fontId="1" fillId="0" borderId="15" xfId="1" applyBorder="1" applyAlignment="1">
      <alignment vertical="center"/>
    </xf>
    <xf numFmtId="164" fontId="8" fillId="5" borderId="24" xfId="1" applyFont="1" applyFill="1" applyBorder="1" applyAlignment="1">
      <alignment horizontal="right" vertical="center" wrapText="1"/>
    </xf>
    <xf numFmtId="164" fontId="8" fillId="2" borderId="3" xfId="1" applyFont="1" applyFill="1" applyBorder="1" applyAlignment="1">
      <alignment horizontal="right" vertical="center" wrapText="1"/>
    </xf>
    <xf numFmtId="164" fontId="11" fillId="0" borderId="0" xfId="1" applyFont="1" applyAlignment="1">
      <alignment horizontal="right"/>
    </xf>
    <xf numFmtId="164" fontId="11" fillId="0" borderId="15" xfId="1" applyFont="1" applyBorder="1" applyAlignment="1">
      <alignment horizontal="right"/>
    </xf>
    <xf numFmtId="164" fontId="8" fillId="5" borderId="23" xfId="1" applyFont="1" applyFill="1" applyBorder="1" applyAlignment="1">
      <alignment horizontal="right" vertical="center" wrapText="1"/>
    </xf>
    <xf numFmtId="164" fontId="8" fillId="2" borderId="2" xfId="1" applyFont="1" applyFill="1" applyBorder="1" applyAlignment="1">
      <alignment horizontal="right" vertical="center" wrapText="1"/>
    </xf>
    <xf numFmtId="164" fontId="20" fillId="0" borderId="36" xfId="1" applyFont="1" applyBorder="1" applyAlignment="1">
      <alignment horizontal="left" vertical="center" wrapText="1"/>
    </xf>
    <xf numFmtId="164" fontId="20" fillId="0" borderId="5" xfId="1" applyFont="1" applyBorder="1" applyAlignment="1">
      <alignment horizontal="center" vertical="center" wrapText="1"/>
    </xf>
    <xf numFmtId="9" fontId="20" fillId="0" borderId="5" xfId="1" applyNumberFormat="1" applyFont="1" applyBorder="1" applyAlignment="1">
      <alignment horizontal="center" vertical="center"/>
    </xf>
    <xf numFmtId="164" fontId="18" fillId="0" borderId="37" xfId="1" applyFont="1" applyBorder="1" applyAlignment="1">
      <alignment horizontal="left" vertical="center" wrapText="1"/>
    </xf>
    <xf numFmtId="164" fontId="20" fillId="0" borderId="38" xfId="1" applyFont="1" applyBorder="1" applyAlignment="1">
      <alignment horizontal="left" vertical="center" wrapText="1"/>
    </xf>
    <xf numFmtId="164" fontId="20" fillId="0" borderId="18" xfId="1" applyFont="1" applyBorder="1" applyAlignment="1">
      <alignment horizontal="center" vertical="center" wrapText="1"/>
    </xf>
    <xf numFmtId="9" fontId="20" fillId="0" borderId="18" xfId="1" applyNumberFormat="1" applyFont="1" applyBorder="1" applyAlignment="1">
      <alignment horizontal="center" vertical="center"/>
    </xf>
    <xf numFmtId="164" fontId="8" fillId="8" borderId="33" xfId="2" applyFont="1" applyFill="1" applyBorder="1" applyAlignment="1">
      <alignment horizontal="center" vertical="center"/>
    </xf>
    <xf numFmtId="164" fontId="8" fillId="8" borderId="39" xfId="2" applyFont="1" applyFill="1" applyBorder="1" applyAlignment="1">
      <alignment horizontal="center" vertical="center"/>
    </xf>
    <xf numFmtId="166" fontId="9" fillId="0" borderId="2" xfId="1" applyNumberFormat="1" applyFont="1" applyBorder="1" applyAlignment="1">
      <alignment vertical="center" wrapText="1"/>
    </xf>
    <xf numFmtId="164" fontId="9" fillId="0" borderId="2" xfId="1" applyFont="1" applyBorder="1" applyAlignment="1">
      <alignment vertical="center" wrapText="1"/>
    </xf>
    <xf numFmtId="166" fontId="20" fillId="0" borderId="18" xfId="1" applyNumberFormat="1" applyFont="1" applyBorder="1" applyAlignment="1">
      <alignment vertical="center" wrapText="1"/>
    </xf>
    <xf numFmtId="166" fontId="20" fillId="0" borderId="5" xfId="1" applyNumberFormat="1" applyFont="1" applyBorder="1" applyAlignment="1">
      <alignment vertical="center" wrapText="1"/>
    </xf>
    <xf numFmtId="0" fontId="9" fillId="0" borderId="18" xfId="0" applyFont="1" applyBorder="1" applyAlignment="1">
      <alignment vertical="center"/>
    </xf>
    <xf numFmtId="3" fontId="9" fillId="0" borderId="17" xfId="0" applyNumberFormat="1" applyFont="1" applyBorder="1" applyAlignment="1">
      <alignment vertical="center"/>
    </xf>
    <xf numFmtId="165" fontId="9" fillId="0" borderId="0" xfId="1" applyNumberFormat="1" applyFont="1" applyBorder="1" applyAlignment="1">
      <alignment horizontal="right" vertical="center" wrapText="1"/>
    </xf>
    <xf numFmtId="164" fontId="8" fillId="0" borderId="40" xfId="1" applyFont="1" applyBorder="1" applyAlignment="1">
      <alignment horizontal="center" vertical="center" wrapText="1"/>
    </xf>
    <xf numFmtId="164" fontId="8" fillId="0" borderId="41" xfId="1" applyFont="1" applyBorder="1" applyAlignment="1">
      <alignment horizontal="center" vertical="center" wrapText="1"/>
    </xf>
    <xf numFmtId="164" fontId="8" fillId="0" borderId="41" xfId="1" applyFont="1" applyBorder="1" applyAlignment="1">
      <alignment horizontal="left" vertical="center" wrapText="1"/>
    </xf>
    <xf numFmtId="164" fontId="9" fillId="0" borderId="42" xfId="1" applyFont="1" applyBorder="1" applyAlignment="1">
      <alignment horizontal="left" vertical="center" wrapText="1"/>
    </xf>
    <xf numFmtId="164" fontId="9" fillId="0" borderId="41" xfId="1" applyFont="1" applyBorder="1" applyAlignment="1">
      <alignment horizontal="center" vertical="center" wrapText="1"/>
    </xf>
    <xf numFmtId="164" fontId="9" fillId="0" borderId="41" xfId="1" applyFont="1" applyBorder="1" applyAlignment="1">
      <alignment vertical="center" wrapText="1"/>
    </xf>
    <xf numFmtId="165" fontId="9" fillId="0" borderId="42" xfId="1" applyNumberFormat="1" applyFont="1" applyBorder="1" applyAlignment="1">
      <alignment horizontal="right" vertical="center" wrapText="1"/>
    </xf>
    <xf numFmtId="9" fontId="9" fillId="0" borderId="41" xfId="1" applyNumberFormat="1" applyFont="1" applyBorder="1" applyAlignment="1">
      <alignment horizontal="center" vertical="center"/>
    </xf>
    <xf numFmtId="165" fontId="9" fillId="0" borderId="43" xfId="1" applyNumberFormat="1" applyFont="1" applyBorder="1" applyAlignment="1">
      <alignment horizontal="right" vertical="center"/>
    </xf>
    <xf numFmtId="2" fontId="9" fillId="0" borderId="5" xfId="1" applyNumberFormat="1" applyFont="1" applyBorder="1" applyAlignment="1">
      <alignment horizontal="center" vertical="center"/>
    </xf>
    <xf numFmtId="0" fontId="8" fillId="0" borderId="0" xfId="0" applyFont="1" applyAlignment="1">
      <alignment horizontal="justify" vertical="center"/>
    </xf>
    <xf numFmtId="0" fontId="9" fillId="0" borderId="0" xfId="0" applyFont="1" applyAlignment="1">
      <alignment vertical="center"/>
    </xf>
    <xf numFmtId="164" fontId="9" fillId="8" borderId="1" xfId="2" applyFont="1" applyFill="1" applyAlignment="1">
      <alignment horizontal="center" vertical="center" wrapText="1"/>
    </xf>
    <xf numFmtId="166" fontId="9" fillId="8" borderId="1" xfId="2" applyNumberFormat="1" applyFont="1" applyFill="1" applyAlignment="1">
      <alignment vertical="center" wrapText="1"/>
    </xf>
    <xf numFmtId="164" fontId="8" fillId="8" borderId="1" xfId="2" applyFont="1" applyFill="1" applyAlignment="1">
      <alignment horizontal="center" vertical="center"/>
    </xf>
    <xf numFmtId="164" fontId="8" fillId="8" borderId="1" xfId="2" applyFont="1" applyFill="1" applyAlignment="1">
      <alignment horizontal="left" vertical="center" wrapText="1"/>
    </xf>
    <xf numFmtId="164" fontId="9" fillId="8" borderId="1" xfId="2" applyFont="1" applyFill="1" applyAlignment="1">
      <alignment vertical="center" wrapText="1"/>
    </xf>
    <xf numFmtId="164" fontId="8" fillId="0" borderId="49" xfId="1" applyFont="1" applyBorder="1" applyAlignment="1">
      <alignment horizontal="center" vertical="center" wrapText="1"/>
    </xf>
    <xf numFmtId="164" fontId="8" fillId="0" borderId="50" xfId="1" applyFont="1" applyBorder="1" applyAlignment="1">
      <alignment horizontal="center" vertical="center" wrapText="1"/>
    </xf>
    <xf numFmtId="164" fontId="8" fillId="0" borderId="50" xfId="1" applyFont="1" applyBorder="1" applyAlignment="1">
      <alignment horizontal="left" vertical="center" wrapText="1"/>
    </xf>
    <xf numFmtId="164" fontId="9" fillId="0" borderId="50" xfId="1" applyFont="1" applyBorder="1" applyAlignment="1">
      <alignment horizontal="left" vertical="center" wrapText="1"/>
    </xf>
    <xf numFmtId="164" fontId="9" fillId="0" borderId="50" xfId="1" applyFont="1" applyBorder="1" applyAlignment="1">
      <alignment horizontal="center" vertical="center" wrapText="1"/>
    </xf>
    <xf numFmtId="164" fontId="9" fillId="0" borderId="50" xfId="1" applyFont="1" applyBorder="1" applyAlignment="1">
      <alignment vertical="center" wrapText="1"/>
    </xf>
    <xf numFmtId="165" fontId="9" fillId="0" borderId="51" xfId="1" applyNumberFormat="1" applyFont="1" applyBorder="1" applyAlignment="1">
      <alignment horizontal="right" vertical="center" wrapText="1"/>
    </xf>
    <xf numFmtId="165" fontId="9" fillId="0" borderId="50" xfId="1" applyNumberFormat="1" applyFont="1" applyBorder="1" applyAlignment="1">
      <alignment horizontal="right" vertical="center" wrapText="1"/>
    </xf>
    <xf numFmtId="9" fontId="9" fillId="0" borderId="50" xfId="1" applyNumberFormat="1" applyFont="1" applyBorder="1" applyAlignment="1">
      <alignment horizontal="center" vertical="center"/>
    </xf>
    <xf numFmtId="165" fontId="9" fillId="0" borderId="52" xfId="1" applyNumberFormat="1" applyFont="1" applyBorder="1" applyAlignment="1">
      <alignment horizontal="right" vertical="center"/>
    </xf>
    <xf numFmtId="164" fontId="20" fillId="0" borderId="0" xfId="1" applyFont="1" applyBorder="1" applyAlignment="1">
      <alignment horizontal="right" vertical="center" wrapText="1"/>
    </xf>
    <xf numFmtId="165" fontId="9" fillId="8" borderId="0" xfId="2" applyNumberFormat="1" applyFont="1" applyFill="1" applyBorder="1" applyAlignment="1">
      <alignment horizontal="right" vertical="center" wrapText="1"/>
    </xf>
    <xf numFmtId="164" fontId="8" fillId="0" borderId="27" xfId="1" applyFont="1" applyBorder="1" applyAlignment="1">
      <alignment horizontal="center" vertical="center" wrapText="1"/>
    </xf>
    <xf numFmtId="164" fontId="8" fillId="0" borderId="2" xfId="1" applyFont="1" applyBorder="1" applyAlignment="1">
      <alignment horizontal="left" vertical="center" wrapText="1"/>
    </xf>
    <xf numFmtId="0" fontId="0" fillId="0" borderId="0" xfId="0"/>
    <xf numFmtId="164" fontId="5" fillId="0" borderId="0" xfId="1" applyFont="1" applyAlignment="1">
      <alignment horizontal="center"/>
    </xf>
    <xf numFmtId="164" fontId="6" fillId="3" borderId="44" xfId="1" applyFont="1" applyFill="1" applyBorder="1" applyAlignment="1">
      <alignment horizontal="center" vertical="center"/>
    </xf>
    <xf numFmtId="164" fontId="6" fillId="3" borderId="45" xfId="1" applyFont="1" applyFill="1" applyBorder="1" applyAlignment="1">
      <alignment horizontal="center" vertical="center"/>
    </xf>
    <xf numFmtId="164" fontId="6" fillId="3" borderId="46" xfId="1" applyFont="1" applyFill="1" applyBorder="1" applyAlignment="1">
      <alignment horizontal="center" vertical="center"/>
    </xf>
    <xf numFmtId="164" fontId="7" fillId="4" borderId="47" xfId="1" applyFont="1" applyFill="1" applyBorder="1" applyAlignment="1">
      <alignment horizontal="center" vertical="center" wrapText="1"/>
    </xf>
    <xf numFmtId="164" fontId="7" fillId="4" borderId="20" xfId="1" applyFont="1" applyFill="1" applyBorder="1" applyAlignment="1">
      <alignment horizontal="center" vertical="center" wrapText="1"/>
    </xf>
    <xf numFmtId="164" fontId="7" fillId="4" borderId="48" xfId="1" applyFont="1" applyFill="1" applyBorder="1" applyAlignment="1">
      <alignment horizontal="center" vertical="center" wrapText="1"/>
    </xf>
    <xf numFmtId="164" fontId="8" fillId="5" borderId="21" xfId="1" applyFont="1" applyFill="1" applyBorder="1" applyAlignment="1">
      <alignment horizontal="center" vertical="center" wrapText="1"/>
    </xf>
    <xf numFmtId="164" fontId="8" fillId="5" borderId="22" xfId="1" applyFont="1" applyFill="1" applyBorder="1" applyAlignment="1">
      <alignment horizontal="center" vertical="center" wrapText="1"/>
    </xf>
    <xf numFmtId="165" fontId="8" fillId="0" borderId="13" xfId="0" applyNumberFormat="1" applyFont="1" applyBorder="1" applyAlignment="1">
      <alignment vertical="center"/>
    </xf>
    <xf numFmtId="164" fontId="0" fillId="0" borderId="14" xfId="0" applyNumberFormat="1" applyBorder="1"/>
    <xf numFmtId="0" fontId="0" fillId="0" borderId="14" xfId="0" applyBorder="1"/>
    <xf numFmtId="164" fontId="8" fillId="0" borderId="0" xfId="1" applyFont="1" applyAlignment="1">
      <alignment horizontal="left" vertical="center"/>
    </xf>
    <xf numFmtId="164" fontId="12" fillId="0" borderId="16" xfId="1" applyFont="1" applyBorder="1" applyAlignment="1">
      <alignment horizontal="center"/>
    </xf>
    <xf numFmtId="164" fontId="8" fillId="0" borderId="7" xfId="1" applyFont="1" applyBorder="1" applyAlignment="1">
      <alignment horizontal="center" vertical="center" wrapText="1"/>
    </xf>
    <xf numFmtId="164" fontId="9" fillId="8" borderId="8" xfId="2" applyFont="1" applyFill="1" applyBorder="1" applyAlignment="1">
      <alignment horizontal="center" vertical="center" wrapText="1"/>
    </xf>
    <xf numFmtId="164" fontId="8" fillId="0" borderId="12" xfId="1" applyFont="1" applyBorder="1" applyAlignment="1">
      <alignment horizontal="center" vertical="center" wrapText="1"/>
    </xf>
    <xf numFmtId="164" fontId="1" fillId="0" borderId="0" xfId="1" applyAlignment="1">
      <alignment horizontal="right" vertical="center"/>
    </xf>
    <xf numFmtId="164" fontId="8" fillId="0" borderId="17" xfId="1" applyFont="1" applyBorder="1" applyAlignment="1">
      <alignment horizontal="left" vertical="center" wrapText="1"/>
    </xf>
    <xf numFmtId="164" fontId="8" fillId="8" borderId="39" xfId="2" applyFont="1" applyFill="1" applyBorder="1" applyAlignment="1">
      <alignment horizontal="left" vertical="center" wrapText="1"/>
    </xf>
  </cellXfs>
  <cellStyles count="7">
    <cellStyle name="Excel Built-in Normal" xfId="1" xr:uid="{00000000-0005-0000-0000-000000000000}"/>
    <cellStyle name="Excel Built-in Output" xfId="2" xr:uid="{00000000-0005-0000-0000-000001000000}"/>
    <cellStyle name="Heading" xfId="3" xr:uid="{00000000-0005-0000-0000-000002000000}"/>
    <cellStyle name="Heading1" xfId="4" xr:uid="{00000000-0005-0000-0000-000003000000}"/>
    <cellStyle name="Normalny" xfId="0" builtinId="0" customBuiltin="1"/>
    <cellStyle name="Result" xfId="5" xr:uid="{00000000-0005-0000-0000-000005000000}"/>
    <cellStyle name="Result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H38"/>
  <sheetViews>
    <sheetView tabSelected="1" topLeftCell="A21" workbookViewId="0">
      <selection activeCell="J39" sqref="A1:J39"/>
    </sheetView>
  </sheetViews>
  <sheetFormatPr defaultRowHeight="15" x14ac:dyDescent="0.25"/>
  <cols>
    <col min="1" max="1" width="12.625" style="1" customWidth="1"/>
    <col min="2" max="2" width="8.625" style="1" customWidth="1"/>
    <col min="3" max="3" width="51.125" style="1" customWidth="1"/>
    <col min="4" max="4" width="43.625" style="1" customWidth="1"/>
    <col min="5" max="5" width="14.5" style="1" customWidth="1"/>
    <col min="6" max="6" width="12.875" style="49" customWidth="1"/>
    <col min="7" max="7" width="15.625" style="49" customWidth="1"/>
    <col min="8" max="8" width="18.125" style="49" customWidth="1"/>
    <col min="9" max="9" width="15.625" style="54" customWidth="1"/>
    <col min="10" max="10" width="22.375" style="53" customWidth="1"/>
    <col min="11" max="11" width="12.875" style="1" customWidth="1"/>
    <col min="12" max="1022" width="8.125" style="1" customWidth="1"/>
    <col min="1023" max="1023" width="9" customWidth="1"/>
  </cols>
  <sheetData>
    <row r="2" spans="1:11" ht="18.75" customHeight="1" x14ac:dyDescent="0.25">
      <c r="A2" s="1" t="s">
        <v>58</v>
      </c>
      <c r="C2" s="109"/>
      <c r="D2" s="109"/>
      <c r="E2" s="109"/>
      <c r="F2" s="109"/>
      <c r="G2" s="109"/>
      <c r="H2" s="109"/>
      <c r="I2" s="127" t="s">
        <v>59</v>
      </c>
      <c r="J2" s="127"/>
    </row>
    <row r="3" spans="1:11" ht="18.75" customHeight="1" x14ac:dyDescent="0.35">
      <c r="A3" s="110"/>
      <c r="B3" s="110"/>
      <c r="C3" s="110"/>
      <c r="D3" s="110"/>
      <c r="E3" s="110"/>
      <c r="F3" s="110"/>
      <c r="G3" s="110"/>
      <c r="H3" s="110"/>
      <c r="I3" s="110"/>
      <c r="J3" s="110"/>
    </row>
    <row r="4" spans="1:11" ht="15.75" thickBot="1" x14ac:dyDescent="0.3"/>
    <row r="5" spans="1:11" ht="18" x14ac:dyDescent="0.25">
      <c r="A5" s="111" t="s">
        <v>55</v>
      </c>
      <c r="B5" s="112"/>
      <c r="C5" s="112"/>
      <c r="D5" s="112"/>
      <c r="E5" s="112"/>
      <c r="F5" s="112"/>
      <c r="G5" s="112"/>
      <c r="H5" s="112"/>
      <c r="I5" s="112"/>
      <c r="J5" s="113"/>
    </row>
    <row r="6" spans="1:11" ht="18.75" thickBot="1" x14ac:dyDescent="0.3">
      <c r="A6" s="114" t="s">
        <v>44</v>
      </c>
      <c r="B6" s="115"/>
      <c r="C6" s="115"/>
      <c r="D6" s="115"/>
      <c r="E6" s="115"/>
      <c r="F6" s="115"/>
      <c r="G6" s="115"/>
      <c r="H6" s="115"/>
      <c r="I6" s="115"/>
      <c r="J6" s="116"/>
    </row>
    <row r="7" spans="1:11" ht="43.35" customHeight="1" x14ac:dyDescent="0.25">
      <c r="A7" s="117" t="s">
        <v>0</v>
      </c>
      <c r="B7" s="118"/>
      <c r="C7" s="36" t="s">
        <v>1</v>
      </c>
      <c r="D7" s="37" t="s">
        <v>2</v>
      </c>
      <c r="E7" s="36" t="s">
        <v>3</v>
      </c>
      <c r="F7" s="60" t="s">
        <v>4</v>
      </c>
      <c r="G7" s="60" t="s">
        <v>5</v>
      </c>
      <c r="H7" s="56" t="s">
        <v>43</v>
      </c>
      <c r="I7" s="38" t="s">
        <v>6</v>
      </c>
      <c r="J7" s="50" t="s">
        <v>42</v>
      </c>
    </row>
    <row r="8" spans="1:11" ht="15.75" x14ac:dyDescent="0.25">
      <c r="A8" s="39">
        <v>1</v>
      </c>
      <c r="B8" s="2">
        <v>2</v>
      </c>
      <c r="C8" s="2">
        <v>3</v>
      </c>
      <c r="D8" s="3">
        <v>4</v>
      </c>
      <c r="E8" s="2">
        <v>5</v>
      </c>
      <c r="F8" s="61">
        <v>6</v>
      </c>
      <c r="G8" s="61">
        <v>7</v>
      </c>
      <c r="H8" s="57">
        <v>8</v>
      </c>
      <c r="I8" s="4">
        <v>9</v>
      </c>
      <c r="J8" s="51">
        <v>10</v>
      </c>
    </row>
    <row r="9" spans="1:11" ht="31.5" x14ac:dyDescent="0.25">
      <c r="A9" s="107">
        <v>1</v>
      </c>
      <c r="B9" s="5" t="s">
        <v>7</v>
      </c>
      <c r="C9" s="108" t="s">
        <v>8</v>
      </c>
      <c r="D9" s="88" t="s">
        <v>57</v>
      </c>
      <c r="E9" s="7" t="s">
        <v>14</v>
      </c>
      <c r="F9" s="72">
        <v>439653</v>
      </c>
      <c r="G9" s="8"/>
      <c r="H9" s="9">
        <f t="shared" ref="H9:H24" si="0">F9*G9</f>
        <v>0</v>
      </c>
      <c r="I9" s="10">
        <v>0.08</v>
      </c>
      <c r="J9" s="41">
        <f t="shared" ref="J9:J23" si="1">H9*1.08</f>
        <v>0</v>
      </c>
      <c r="K9" s="77"/>
    </row>
    <row r="10" spans="1:11" ht="78.75" x14ac:dyDescent="0.25">
      <c r="A10" s="107"/>
      <c r="B10" s="5" t="s">
        <v>10</v>
      </c>
      <c r="C10" s="108"/>
      <c r="D10" s="11" t="s">
        <v>45</v>
      </c>
      <c r="E10" s="7" t="s">
        <v>14</v>
      </c>
      <c r="F10" s="75">
        <v>228385</v>
      </c>
      <c r="G10" s="8"/>
      <c r="H10" s="9">
        <f t="shared" si="0"/>
        <v>0</v>
      </c>
      <c r="I10" s="10">
        <v>0.08</v>
      </c>
      <c r="J10" s="41">
        <f t="shared" si="1"/>
        <v>0</v>
      </c>
      <c r="K10" s="77"/>
    </row>
    <row r="11" spans="1:11" ht="76.5" x14ac:dyDescent="0.25">
      <c r="A11" s="107"/>
      <c r="B11" s="5" t="s">
        <v>11</v>
      </c>
      <c r="C11" s="108"/>
      <c r="D11" s="11" t="s">
        <v>51</v>
      </c>
      <c r="E11" s="7" t="s">
        <v>14</v>
      </c>
      <c r="F11" s="76">
        <v>284948</v>
      </c>
      <c r="G11" s="8"/>
      <c r="H11" s="9">
        <f t="shared" si="0"/>
        <v>0</v>
      </c>
      <c r="I11" s="10">
        <v>0.08</v>
      </c>
      <c r="J11" s="41">
        <f t="shared" si="1"/>
        <v>0</v>
      </c>
      <c r="K11" s="77"/>
    </row>
    <row r="12" spans="1:11" ht="47.25" x14ac:dyDescent="0.25">
      <c r="A12" s="107"/>
      <c r="B12" s="5" t="s">
        <v>12</v>
      </c>
      <c r="C12" s="108"/>
      <c r="D12" s="11" t="s">
        <v>46</v>
      </c>
      <c r="E12" s="7" t="s">
        <v>14</v>
      </c>
      <c r="F12" s="89">
        <v>439653</v>
      </c>
      <c r="G12" s="8"/>
      <c r="H12" s="9">
        <f t="shared" si="0"/>
        <v>0</v>
      </c>
      <c r="I12" s="10">
        <v>0.08</v>
      </c>
      <c r="J12" s="41">
        <f t="shared" si="1"/>
        <v>0</v>
      </c>
      <c r="K12" s="77"/>
    </row>
    <row r="13" spans="1:11" ht="45" x14ac:dyDescent="0.25">
      <c r="A13" s="107"/>
      <c r="B13" s="5" t="s">
        <v>13</v>
      </c>
      <c r="C13" s="108"/>
      <c r="D13" s="11" t="s">
        <v>47</v>
      </c>
      <c r="E13" s="7" t="s">
        <v>14</v>
      </c>
      <c r="F13" s="71">
        <v>100000</v>
      </c>
      <c r="G13" s="8"/>
      <c r="H13" s="9">
        <f t="shared" si="0"/>
        <v>0</v>
      </c>
      <c r="I13" s="10">
        <v>0.08</v>
      </c>
      <c r="J13" s="41">
        <f t="shared" si="1"/>
        <v>0</v>
      </c>
      <c r="K13" s="77"/>
    </row>
    <row r="14" spans="1:11" ht="47.25" x14ac:dyDescent="0.25">
      <c r="A14" s="42">
        <v>2</v>
      </c>
      <c r="B14" s="12"/>
      <c r="C14" s="13" t="s">
        <v>15</v>
      </c>
      <c r="D14" s="11" t="s">
        <v>16</v>
      </c>
      <c r="E14" s="7" t="s">
        <v>17</v>
      </c>
      <c r="F14" s="71">
        <v>50</v>
      </c>
      <c r="G14" s="8"/>
      <c r="H14" s="9">
        <f t="shared" si="0"/>
        <v>0</v>
      </c>
      <c r="I14" s="10">
        <v>0.08</v>
      </c>
      <c r="J14" s="41">
        <f t="shared" si="1"/>
        <v>0</v>
      </c>
      <c r="K14" s="77"/>
    </row>
    <row r="15" spans="1:11" ht="90" x14ac:dyDescent="0.25">
      <c r="A15" s="40">
        <v>3</v>
      </c>
      <c r="B15" s="14"/>
      <c r="C15" s="6" t="s">
        <v>18</v>
      </c>
      <c r="D15" s="11" t="s">
        <v>19</v>
      </c>
      <c r="E15" s="7" t="s">
        <v>20</v>
      </c>
      <c r="F15" s="72">
        <v>30</v>
      </c>
      <c r="G15" s="8"/>
      <c r="H15" s="9">
        <f t="shared" si="0"/>
        <v>0</v>
      </c>
      <c r="I15" s="10">
        <v>0.08</v>
      </c>
      <c r="J15" s="41">
        <f t="shared" si="1"/>
        <v>0</v>
      </c>
      <c r="K15" s="77"/>
    </row>
    <row r="16" spans="1:11" ht="63" x14ac:dyDescent="0.25">
      <c r="A16" s="43">
        <v>4</v>
      </c>
      <c r="B16" s="15"/>
      <c r="C16" s="16" t="s">
        <v>21</v>
      </c>
      <c r="D16" s="11" t="s">
        <v>41</v>
      </c>
      <c r="E16" s="7" t="s">
        <v>22</v>
      </c>
      <c r="F16" s="72">
        <v>500</v>
      </c>
      <c r="G16" s="8"/>
      <c r="H16" s="9">
        <f t="shared" si="0"/>
        <v>0</v>
      </c>
      <c r="I16" s="17">
        <v>0.08</v>
      </c>
      <c r="J16" s="41">
        <f t="shared" si="1"/>
        <v>0</v>
      </c>
      <c r="K16" s="77"/>
    </row>
    <row r="17" spans="1:12" ht="96" customHeight="1" x14ac:dyDescent="0.25">
      <c r="A17" s="44">
        <v>5</v>
      </c>
      <c r="B17" s="33"/>
      <c r="C17" s="34" t="s">
        <v>23</v>
      </c>
      <c r="D17" s="11" t="s">
        <v>39</v>
      </c>
      <c r="E17" s="7" t="s">
        <v>22</v>
      </c>
      <c r="F17" s="72">
        <v>11013</v>
      </c>
      <c r="G17" s="8"/>
      <c r="H17" s="9">
        <f t="shared" si="0"/>
        <v>0</v>
      </c>
      <c r="I17" s="10">
        <v>0.08</v>
      </c>
      <c r="J17" s="41">
        <f t="shared" si="1"/>
        <v>0</v>
      </c>
      <c r="K17" s="77"/>
    </row>
    <row r="18" spans="1:12" ht="179.25" customHeight="1" x14ac:dyDescent="0.25">
      <c r="A18" s="45">
        <v>6</v>
      </c>
      <c r="B18" s="35"/>
      <c r="C18" s="65" t="s">
        <v>52</v>
      </c>
      <c r="D18" s="66" t="s">
        <v>53</v>
      </c>
      <c r="E18" s="67" t="s">
        <v>9</v>
      </c>
      <c r="F18" s="73">
        <v>6</v>
      </c>
      <c r="G18" s="8"/>
      <c r="H18" s="9">
        <f t="shared" si="0"/>
        <v>0</v>
      </c>
      <c r="I18" s="68">
        <v>0.08</v>
      </c>
      <c r="J18" s="41">
        <f t="shared" si="1"/>
        <v>0</v>
      </c>
      <c r="K18" s="105"/>
      <c r="L18" s="30"/>
    </row>
    <row r="19" spans="1:12" ht="169.5" customHeight="1" x14ac:dyDescent="0.25">
      <c r="A19" s="46">
        <v>7</v>
      </c>
      <c r="B19" s="31"/>
      <c r="C19" s="32" t="s">
        <v>36</v>
      </c>
      <c r="D19" s="62" t="s">
        <v>54</v>
      </c>
      <c r="E19" s="63" t="s">
        <v>9</v>
      </c>
      <c r="F19" s="74">
        <v>6</v>
      </c>
      <c r="G19" s="8"/>
      <c r="H19" s="9">
        <f t="shared" si="0"/>
        <v>0</v>
      </c>
      <c r="I19" s="64">
        <v>0.08</v>
      </c>
      <c r="J19" s="41">
        <f t="shared" si="1"/>
        <v>0</v>
      </c>
      <c r="K19" s="105"/>
      <c r="L19" s="30"/>
    </row>
    <row r="20" spans="1:12" ht="60" customHeight="1" x14ac:dyDescent="0.25">
      <c r="A20" s="47">
        <v>8</v>
      </c>
      <c r="B20" s="29"/>
      <c r="C20" s="128" t="s">
        <v>24</v>
      </c>
      <c r="D20" s="11" t="s">
        <v>25</v>
      </c>
      <c r="E20" s="7" t="s">
        <v>22</v>
      </c>
      <c r="F20" s="71">
        <v>5000</v>
      </c>
      <c r="G20" s="8"/>
      <c r="H20" s="9">
        <f t="shared" si="0"/>
        <v>0</v>
      </c>
      <c r="I20" s="10">
        <v>0.08</v>
      </c>
      <c r="J20" s="41">
        <f t="shared" si="1"/>
        <v>0</v>
      </c>
      <c r="K20" s="77"/>
    </row>
    <row r="21" spans="1:12" ht="63" x14ac:dyDescent="0.25">
      <c r="A21" s="69">
        <v>9</v>
      </c>
      <c r="B21" s="70"/>
      <c r="C21" s="129" t="s">
        <v>37</v>
      </c>
      <c r="D21" s="11" t="s">
        <v>25</v>
      </c>
      <c r="E21" s="90" t="s">
        <v>38</v>
      </c>
      <c r="F21" s="91">
        <v>500</v>
      </c>
      <c r="G21" s="8"/>
      <c r="H21" s="9">
        <f t="shared" si="0"/>
        <v>0</v>
      </c>
      <c r="I21" s="10">
        <v>0.08</v>
      </c>
      <c r="J21" s="41">
        <f t="shared" si="1"/>
        <v>0</v>
      </c>
      <c r="K21" s="106"/>
    </row>
    <row r="22" spans="1:12" ht="102.75" customHeight="1" x14ac:dyDescent="0.25">
      <c r="A22" s="48">
        <v>10</v>
      </c>
      <c r="B22" s="92"/>
      <c r="C22" s="93" t="s">
        <v>40</v>
      </c>
      <c r="D22" s="11" t="s">
        <v>26</v>
      </c>
      <c r="E22" s="90" t="s">
        <v>14</v>
      </c>
      <c r="F22" s="94">
        <v>50</v>
      </c>
      <c r="G22" s="8"/>
      <c r="H22" s="9">
        <f t="shared" si="0"/>
        <v>0</v>
      </c>
      <c r="I22" s="10">
        <v>0.08</v>
      </c>
      <c r="J22" s="41">
        <f t="shared" si="1"/>
        <v>0</v>
      </c>
      <c r="K22" s="106"/>
    </row>
    <row r="23" spans="1:12" ht="63" x14ac:dyDescent="0.25">
      <c r="A23" s="78">
        <v>11</v>
      </c>
      <c r="B23" s="79"/>
      <c r="C23" s="80" t="s">
        <v>27</v>
      </c>
      <c r="D23" s="81" t="s">
        <v>28</v>
      </c>
      <c r="E23" s="82" t="s">
        <v>20</v>
      </c>
      <c r="F23" s="83">
        <v>50</v>
      </c>
      <c r="G23" s="8"/>
      <c r="H23" s="84">
        <f t="shared" si="0"/>
        <v>0</v>
      </c>
      <c r="I23" s="85">
        <v>0.08</v>
      </c>
      <c r="J23" s="86">
        <f t="shared" si="1"/>
        <v>0</v>
      </c>
      <c r="K23" s="106"/>
    </row>
    <row r="24" spans="1:12" ht="49.5" customHeight="1" thickBot="1" x14ac:dyDescent="0.3">
      <c r="A24" s="95">
        <v>12</v>
      </c>
      <c r="B24" s="96"/>
      <c r="C24" s="97" t="s">
        <v>48</v>
      </c>
      <c r="D24" s="98" t="s">
        <v>28</v>
      </c>
      <c r="E24" s="99" t="s">
        <v>20</v>
      </c>
      <c r="F24" s="100">
        <v>30</v>
      </c>
      <c r="G24" s="101"/>
      <c r="H24" s="102">
        <f t="shared" si="0"/>
        <v>0</v>
      </c>
      <c r="I24" s="103">
        <v>0.23</v>
      </c>
      <c r="J24" s="104">
        <f>H24*1.23</f>
        <v>0</v>
      </c>
      <c r="K24" s="106"/>
    </row>
    <row r="25" spans="1:12" ht="15.75" x14ac:dyDescent="0.25">
      <c r="A25" s="18"/>
      <c r="B25" s="18"/>
      <c r="C25" s="18"/>
      <c r="D25" s="19"/>
      <c r="E25" s="124" t="s">
        <v>29</v>
      </c>
      <c r="F25" s="124"/>
      <c r="G25" s="124"/>
      <c r="H25" s="20">
        <f>SUM(H9:H24)</f>
        <v>0</v>
      </c>
      <c r="I25" s="21" t="s">
        <v>30</v>
      </c>
      <c r="J25" s="52" t="s">
        <v>30</v>
      </c>
    </row>
    <row r="26" spans="1:12" ht="15.75" x14ac:dyDescent="0.25">
      <c r="A26" s="18"/>
      <c r="B26" s="18"/>
      <c r="C26" s="18"/>
      <c r="D26" s="19"/>
      <c r="E26" s="125" t="s">
        <v>32</v>
      </c>
      <c r="F26" s="125"/>
      <c r="G26" s="125"/>
      <c r="H26" s="20"/>
      <c r="I26" s="87">
        <f>SUM(H9:H23)*0.08</f>
        <v>0</v>
      </c>
      <c r="J26" s="52"/>
    </row>
    <row r="27" spans="1:12" ht="16.5" thickBot="1" x14ac:dyDescent="0.3">
      <c r="A27" s="18" t="s">
        <v>31</v>
      </c>
      <c r="B27" s="18"/>
      <c r="C27" s="18"/>
      <c r="D27" s="18"/>
      <c r="E27" s="125" t="s">
        <v>49</v>
      </c>
      <c r="F27" s="125"/>
      <c r="G27" s="125"/>
      <c r="H27" s="22"/>
      <c r="I27" s="23">
        <f>H24*0.23</f>
        <v>0</v>
      </c>
      <c r="J27" s="24"/>
    </row>
    <row r="28" spans="1:12" ht="16.5" thickBot="1" x14ac:dyDescent="0.3">
      <c r="A28" s="18" t="s">
        <v>50</v>
      </c>
      <c r="B28" s="18"/>
      <c r="C28" s="18"/>
      <c r="D28" s="18"/>
      <c r="E28" s="126" t="s">
        <v>33</v>
      </c>
      <c r="F28" s="126"/>
      <c r="G28" s="126"/>
      <c r="H28" s="119">
        <f>H25+I26+I27</f>
        <v>0</v>
      </c>
      <c r="I28" s="119"/>
      <c r="J28" s="119"/>
    </row>
    <row r="29" spans="1:12" ht="15.75" x14ac:dyDescent="0.25">
      <c r="A29" s="25" t="s">
        <v>56</v>
      </c>
      <c r="B29" s="25"/>
      <c r="C29" s="18"/>
      <c r="D29" s="18"/>
      <c r="E29" s="120"/>
      <c r="F29" s="121"/>
      <c r="G29" s="121"/>
      <c r="H29" s="121"/>
      <c r="I29" s="121"/>
      <c r="J29" s="121"/>
    </row>
    <row r="30" spans="1:12" ht="15.75" x14ac:dyDescent="0.25">
      <c r="A30" s="18"/>
      <c r="B30" s="18"/>
      <c r="C30" s="18"/>
      <c r="D30" s="18"/>
      <c r="E30" s="122" t="s">
        <v>34</v>
      </c>
      <c r="F30" s="122"/>
      <c r="G30" s="122"/>
      <c r="H30" s="122"/>
      <c r="I30" s="122"/>
      <c r="J30" s="122"/>
    </row>
    <row r="31" spans="1:12" ht="17.25" x14ac:dyDescent="0.3">
      <c r="A31" s="26"/>
      <c r="B31" s="26"/>
      <c r="C31" s="26"/>
      <c r="D31" s="26"/>
      <c r="E31" s="26"/>
      <c r="F31" s="58"/>
      <c r="G31" s="58"/>
      <c r="H31" s="58"/>
    </row>
    <row r="32" spans="1:12" ht="20.25" customHeight="1" x14ac:dyDescent="0.3">
      <c r="A32" s="26"/>
      <c r="B32" s="26"/>
      <c r="C32" s="26"/>
      <c r="D32" s="26"/>
      <c r="E32" s="26"/>
      <c r="F32" s="58"/>
      <c r="G32" s="58"/>
      <c r="H32" s="58"/>
    </row>
    <row r="33" spans="1:9" ht="19.5" customHeight="1" x14ac:dyDescent="0.3">
      <c r="A33" s="26"/>
      <c r="B33" s="26"/>
      <c r="C33" s="26"/>
      <c r="D33" s="26"/>
      <c r="E33" s="26"/>
      <c r="F33" s="58"/>
      <c r="G33" s="58"/>
      <c r="H33" s="58"/>
    </row>
    <row r="34" spans="1:9" ht="18.600000000000001" customHeight="1" x14ac:dyDescent="0.3">
      <c r="D34" s="26"/>
      <c r="E34" s="27"/>
      <c r="F34" s="59"/>
      <c r="G34" s="59"/>
      <c r="H34" s="59"/>
      <c r="I34" s="55"/>
    </row>
    <row r="35" spans="1:9" ht="18.600000000000001" customHeight="1" x14ac:dyDescent="0.25">
      <c r="E35" s="123" t="s">
        <v>35</v>
      </c>
      <c r="F35" s="123"/>
      <c r="G35" s="123"/>
      <c r="H35" s="123"/>
      <c r="I35" s="123"/>
    </row>
    <row r="36" spans="1:9" ht="18.600000000000001" customHeight="1" x14ac:dyDescent="0.3">
      <c r="E36" s="28"/>
      <c r="F36" s="58"/>
      <c r="G36" s="58"/>
      <c r="H36" s="58"/>
    </row>
    <row r="37" spans="1:9" ht="18.600000000000001" customHeight="1" x14ac:dyDescent="0.3">
      <c r="E37" s="26"/>
      <c r="F37" s="58"/>
      <c r="G37" s="58"/>
      <c r="H37" s="58"/>
    </row>
    <row r="38" spans="1:9" ht="17.25" x14ac:dyDescent="0.3">
      <c r="G38" s="58"/>
      <c r="H38" s="58"/>
    </row>
  </sheetData>
  <mergeCells count="16">
    <mergeCell ref="H28:J28"/>
    <mergeCell ref="E29:J29"/>
    <mergeCell ref="E30:J30"/>
    <mergeCell ref="E35:I35"/>
    <mergeCell ref="E25:G25"/>
    <mergeCell ref="E27:G27"/>
    <mergeCell ref="E28:G28"/>
    <mergeCell ref="E26:G26"/>
    <mergeCell ref="A9:A13"/>
    <mergeCell ref="C9:C13"/>
    <mergeCell ref="C2:H2"/>
    <mergeCell ref="A3:J3"/>
    <mergeCell ref="A5:J5"/>
    <mergeCell ref="A6:J6"/>
    <mergeCell ref="A7:B7"/>
    <mergeCell ref="I2:J2"/>
  </mergeCells>
  <phoneticPr fontId="14" type="noConversion"/>
  <pageMargins left="0.7" right="0.7" top="0.75" bottom="0.75" header="0.3" footer="0.3"/>
  <pageSetup paperSize="9" scale="55" fitToWidth="0" fitToHeight="0" orientation="landscape" horizontalDpi="0" verticalDpi="0"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FC CZI DP_08_2024</vt:lpstr>
      <vt:lpstr>'FC CZI DP_08_2024'!Obszar_wydruku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Danuta Szajwaj</dc:creator>
  <cp:lastModifiedBy>Jarosław Nanowski</cp:lastModifiedBy>
  <cp:lastPrinted>2024-02-23T11:19:02Z</cp:lastPrinted>
  <dcterms:created xsi:type="dcterms:W3CDTF">2020-12-29T08:18:50Z</dcterms:created>
  <dcterms:modified xsi:type="dcterms:W3CDTF">2024-03-15T11:24:34Z</dcterms:modified>
</cp:coreProperties>
</file>