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545" yWindow="-105" windowWidth="14805" windowHeight="1170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28" i="1" l="1"/>
  <c r="E20" i="1"/>
  <c r="E11" i="1"/>
  <c r="E24" i="1" s="1"/>
  <c r="E10" i="1"/>
  <c r="E9" i="1"/>
  <c r="E8" i="1"/>
  <c r="E19" i="1" l="1"/>
  <c r="E12" i="1"/>
  <c r="E13" i="1" s="1"/>
  <c r="E22" i="1"/>
  <c r="E18" i="1"/>
  <c r="E14" i="1"/>
  <c r="E23" i="1"/>
</calcChain>
</file>

<file path=xl/sharedStrings.xml><?xml version="1.0" encoding="utf-8"?>
<sst xmlns="http://schemas.openxmlformats.org/spreadsheetml/2006/main" count="52" uniqueCount="34">
  <si>
    <t>LP</t>
  </si>
  <si>
    <t>OPIS ROBÓT</t>
  </si>
  <si>
    <t>JM</t>
  </si>
  <si>
    <t>ILOŚĆ</t>
  </si>
  <si>
    <r>
      <t>m</t>
    </r>
    <r>
      <rPr>
        <vertAlign val="superscript"/>
        <sz val="12"/>
        <color theme="1"/>
        <rFont val="Times New Roman"/>
        <family val="1"/>
        <charset val="238"/>
      </rPr>
      <t>2</t>
    </r>
  </si>
  <si>
    <t>mb</t>
  </si>
  <si>
    <t>Zagospodarowanie / utylizacja materiałów powstałych w trakcie wykonywania robót stanowią własność Wykonawcy</t>
  </si>
  <si>
    <t>kpl</t>
  </si>
  <si>
    <t>"Rozbudowa budynku Domu Przedpogrzebowego na cmentarzu komunalnym przy ul. Wyszyńskiego w Krośnie"</t>
  </si>
  <si>
    <t>Zabezpieczenie, oznakowanie granic terenu za pomocą tablic ostrzegawczych i wygrodzeń uniemożliwających dostęp osób postronnych na teren prowadzonych robót</t>
  </si>
  <si>
    <t>Demontaż rur spustowych PVC</t>
  </si>
  <si>
    <t>Demontaż poszycia dachu wykonanego z blachodachówki wraz z obróbkami i śniegołapami</t>
  </si>
  <si>
    <r>
      <t>m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</si>
  <si>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t>Demontaż elementów więźby dachowej m.in.: łaty, uszkodzone krokwie, deski czołowe</t>
  </si>
  <si>
    <t>Demontaż podbitki drewnianej</t>
  </si>
  <si>
    <r>
      <t>Montaż membrany dachowej o gramaturze nie mniejszej niż 180g/m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, przenikanie pary wodnej: klasa W1, wytrzymałość mechaniczna na rozciąganie w kierunku podłużnym / poprzecznym: nie mniejsza niż 450N / 300N</t>
    </r>
  </si>
  <si>
    <t>Montaż okna wyłazowego PVC o wymiarach ~55x78cm wraz z kołnierzem uszczelniającym, wypełnienie pakiet dwuszybowy, kolor zewnętrzny przybliżony do kolorystyki poszycia dachu</t>
  </si>
  <si>
    <t>Montaż rynien stalowych w kolorze poszycia dachu, średnica ~140-150mm wraz z elementami uzupełniającymi</t>
  </si>
  <si>
    <t>Pomiary elektryczne instalacji odgromowej</t>
  </si>
  <si>
    <t>Montaż instalacji odgromowej, materiał stal ocynkowana wraz z wykonaniem uziomu dostosowanego do istniejącego zagospodarowania terenu</t>
  </si>
  <si>
    <t>Wykonanie projektu instalacji odgromowej wraz z uziomem</t>
  </si>
  <si>
    <t>Montaż systemowych gąsiorów baryłkowych w kolorze poszycia dachu</t>
  </si>
  <si>
    <t>Demontaż rynien PVC wraz z uchwytami</t>
  </si>
  <si>
    <t>szt</t>
  </si>
  <si>
    <r>
      <t xml:space="preserve">Ułożenie dodatkowej warstwy wełny mineralnej na poziomie stropu, gr. 15cm, </t>
    </r>
    <r>
      <rPr>
        <sz val="12"/>
        <color theme="1"/>
        <rFont val="Calibri"/>
        <family val="2"/>
        <charset val="238"/>
      </rPr>
      <t>λ</t>
    </r>
    <r>
      <rPr>
        <sz val="12"/>
        <color theme="1"/>
        <rFont val="Times New Roman"/>
        <family val="1"/>
        <charset val="238"/>
      </rPr>
      <t>=0,032 W/mK</t>
    </r>
  </si>
  <si>
    <t>Montaż elementów więźby dachowej impregnowanej przed niszczącym działaniem korozji biologicznej m.in.: krokwie, deski czołowe, kontrłaty, łaty</t>
  </si>
  <si>
    <t xml:space="preserve">Montaż rur spustowych stalowych w kolorze poszycia dachu, średnica ~90-110mm z rewizjami, wpięcie do istniejących punktów i elementami uzupełniającymi </t>
  </si>
  <si>
    <t>Wykonanie podbitki PVC wraz z elementami uzupełniającymi, kolor dąb złoty</t>
  </si>
  <si>
    <t>Montaż kratek wentylacyjnych stalowych na kominach w kolorze poszycia dachu</t>
  </si>
  <si>
    <t>Montaż pozostałych obróbek blacharskich w kolorze poszycia dachu</t>
  </si>
  <si>
    <t>Montaż systemowych barier przeciwśniegowych do blachodachówki w formie rur w kolorze poszycia dachu</t>
  </si>
  <si>
    <r>
      <t>Montaż poszycia dachu blachodachówka modułowa, kolor: antracyt, odcień: półmat, mat, wysokość całkowita ~41-61mm, grubość w każdym punkcie blachodachówki 0,5mm, powłoka cynku min. 275 g/m</t>
    </r>
    <r>
      <rPr>
        <vertAlign val="superscript"/>
        <sz val="12"/>
        <color theme="1"/>
        <rFont val="Times New Roman"/>
        <family val="1"/>
        <charset val="238"/>
      </rPr>
      <t>2</t>
    </r>
  </si>
  <si>
    <t>Montaż obróbek blacharskich kominów wraz z trzonem i czapą kominową w kolorze poszycia dachu,</t>
  </si>
  <si>
    <t>PRZEDMIAR ROBÓT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</si>
</sst>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\ _z_ł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34"/>
  <sheetViews>
    <sheetView tabSelected="1" topLeftCell="A14" zoomScale="90" zoomScaleNormal="90" workbookViewId="0">
      <selection activeCell="G15" sqref="G15"/>
    </sheetView>
  </sheetViews>
  <sheetFormatPr defaultRowHeight="15.75" x14ac:dyDescent="0.25"/>
  <cols>
    <col min="1" max="1" width="9.140625" style="1"/>
    <col min="2" max="2" width="4.5703125" style="3" customWidth="1"/>
    <col min="3" max="3" width="68.42578125" style="7" customWidth="1"/>
    <col min="4" max="4" width="9.140625" style="3"/>
    <col min="5" max="5" width="9.140625" style="11"/>
    <col min="6" max="16384" width="9.140625" style="1"/>
  </cols>
  <sheetData>
    <row r="2" spans="2:5" ht="18.75" x14ac:dyDescent="0.25">
      <c r="B2" s="18" t="s">
        <v>33</v>
      </c>
      <c r="C2" s="18"/>
      <c r="D2" s="18"/>
      <c r="E2" s="18"/>
    </row>
    <row r="3" spans="2:5" ht="9" customHeight="1" x14ac:dyDescent="0.25"/>
    <row r="4" spans="2:5" ht="50.25" customHeight="1" x14ac:dyDescent="0.25">
      <c r="B4" s="17" t="s">
        <v>8</v>
      </c>
      <c r="C4" s="17"/>
      <c r="D4" s="17"/>
      <c r="E4" s="17"/>
    </row>
    <row r="5" spans="2:5" ht="8.25" customHeight="1" x14ac:dyDescent="0.25">
      <c r="B5" s="2"/>
      <c r="C5" s="6"/>
      <c r="D5" s="2"/>
      <c r="E5" s="12"/>
    </row>
    <row r="6" spans="2:5" x14ac:dyDescent="0.25">
      <c r="B6" s="5" t="s">
        <v>0</v>
      </c>
      <c r="C6" s="8" t="s">
        <v>1</v>
      </c>
      <c r="D6" s="5" t="s">
        <v>2</v>
      </c>
      <c r="E6" s="13" t="s">
        <v>3</v>
      </c>
    </row>
    <row r="7" spans="2:5" ht="47.25" x14ac:dyDescent="0.25">
      <c r="B7" s="4">
        <v>1</v>
      </c>
      <c r="C7" s="10" t="s">
        <v>9</v>
      </c>
      <c r="D7" s="4" t="s">
        <v>7</v>
      </c>
      <c r="E7" s="15">
        <v>1</v>
      </c>
    </row>
    <row r="8" spans="2:5" x14ac:dyDescent="0.25">
      <c r="B8" s="4">
        <v>2</v>
      </c>
      <c r="C8" s="9" t="s">
        <v>22</v>
      </c>
      <c r="D8" s="4" t="s">
        <v>5</v>
      </c>
      <c r="E8" s="15">
        <f>80+10</f>
        <v>90</v>
      </c>
    </row>
    <row r="9" spans="2:5" x14ac:dyDescent="0.25">
      <c r="B9" s="4">
        <v>3</v>
      </c>
      <c r="C9" s="9" t="s">
        <v>10</v>
      </c>
      <c r="D9" s="4" t="s">
        <v>5</v>
      </c>
      <c r="E9" s="15">
        <f>5*3</f>
        <v>15</v>
      </c>
    </row>
    <row r="10" spans="2:5" ht="31.5" x14ac:dyDescent="0.25">
      <c r="B10" s="4">
        <v>4</v>
      </c>
      <c r="C10" s="10" t="s">
        <v>11</v>
      </c>
      <c r="D10" s="4" t="s">
        <v>4</v>
      </c>
      <c r="E10" s="15">
        <f>((((4+14)/2)*4.1)*2)+((0.5*4*4)*4)+((((8+17)/2)*6)*2)+((((14+23.3)/2)*6)*2)+(11*2.7)</f>
        <v>509.3</v>
      </c>
    </row>
    <row r="11" spans="2:5" ht="18.75" x14ac:dyDescent="0.25">
      <c r="B11" s="4">
        <v>5</v>
      </c>
      <c r="C11" s="10" t="s">
        <v>14</v>
      </c>
      <c r="D11" s="4" t="s">
        <v>4</v>
      </c>
      <c r="E11" s="15">
        <f>(423-253)*1.1</f>
        <v>187.00000000000003</v>
      </c>
    </row>
    <row r="12" spans="2:5" ht="31.5" x14ac:dyDescent="0.25">
      <c r="B12" s="4">
        <v>6</v>
      </c>
      <c r="C12" s="10" t="s">
        <v>13</v>
      </c>
      <c r="D12" s="4" t="s">
        <v>12</v>
      </c>
      <c r="E12" s="15">
        <f>(E10*(0.032*0.07*1*2.5))+(0.08*0.18*7*10)</f>
        <v>3.8600800000000004</v>
      </c>
    </row>
    <row r="13" spans="2:5" ht="47.25" customHeight="1" x14ac:dyDescent="0.25">
      <c r="B13" s="4">
        <v>7</v>
      </c>
      <c r="C13" s="10" t="s">
        <v>25</v>
      </c>
      <c r="D13" s="4" t="s">
        <v>12</v>
      </c>
      <c r="E13" s="15">
        <f>E12+(E10*(0.025*0.05*1*2))</f>
        <v>5.1333300000000008</v>
      </c>
    </row>
    <row r="14" spans="2:5" ht="62.25" customHeight="1" x14ac:dyDescent="0.25">
      <c r="B14" s="4">
        <v>8</v>
      </c>
      <c r="C14" s="10" t="s">
        <v>15</v>
      </c>
      <c r="D14" s="4" t="s">
        <v>4</v>
      </c>
      <c r="E14" s="15">
        <f>E10*1.05</f>
        <v>534.76499999999999</v>
      </c>
    </row>
    <row r="15" spans="2:5" ht="47.25" x14ac:dyDescent="0.25">
      <c r="B15" s="4">
        <v>9</v>
      </c>
      <c r="C15" s="10" t="s">
        <v>16</v>
      </c>
      <c r="D15" s="4" t="s">
        <v>7</v>
      </c>
      <c r="E15" s="15">
        <v>1</v>
      </c>
    </row>
    <row r="16" spans="2:5" ht="31.5" x14ac:dyDescent="0.25">
      <c r="B16" s="4">
        <v>10</v>
      </c>
      <c r="C16" s="10" t="s">
        <v>32</v>
      </c>
      <c r="D16" s="4" t="s">
        <v>23</v>
      </c>
      <c r="E16" s="15">
        <v>6</v>
      </c>
    </row>
    <row r="17" spans="2:5" ht="31.5" x14ac:dyDescent="0.25">
      <c r="B17" s="4">
        <v>11</v>
      </c>
      <c r="C17" s="10" t="s">
        <v>28</v>
      </c>
      <c r="D17" s="4" t="s">
        <v>23</v>
      </c>
      <c r="E17" s="15">
        <v>40</v>
      </c>
    </row>
    <row r="18" spans="2:5" ht="18.75" x14ac:dyDescent="0.25">
      <c r="B18" s="4">
        <v>12</v>
      </c>
      <c r="C18" s="9" t="s">
        <v>29</v>
      </c>
      <c r="D18" s="4" t="s">
        <v>4</v>
      </c>
      <c r="E18" s="15">
        <f>(E8*0.4)+(14+14+8+8)*1</f>
        <v>80</v>
      </c>
    </row>
    <row r="19" spans="2:5" ht="52.5" customHeight="1" x14ac:dyDescent="0.25">
      <c r="B19" s="4">
        <v>13</v>
      </c>
      <c r="C19" s="10" t="s">
        <v>31</v>
      </c>
      <c r="D19" s="4" t="s">
        <v>4</v>
      </c>
      <c r="E19" s="15">
        <f>E10</f>
        <v>509.3</v>
      </c>
    </row>
    <row r="20" spans="2:5" x14ac:dyDescent="0.25">
      <c r="B20" s="4">
        <v>14</v>
      </c>
      <c r="C20" s="9" t="s">
        <v>21</v>
      </c>
      <c r="D20" s="4" t="s">
        <v>5</v>
      </c>
      <c r="E20" s="15">
        <f>33*2</f>
        <v>66</v>
      </c>
    </row>
    <row r="21" spans="2:5" ht="31.5" x14ac:dyDescent="0.25">
      <c r="B21" s="4">
        <v>15</v>
      </c>
      <c r="C21" s="10" t="s">
        <v>30</v>
      </c>
      <c r="D21" s="4" t="s">
        <v>5</v>
      </c>
      <c r="E21" s="15">
        <v>72</v>
      </c>
    </row>
    <row r="22" spans="2:5" ht="30.75" customHeight="1" x14ac:dyDescent="0.25">
      <c r="B22" s="4">
        <v>16</v>
      </c>
      <c r="C22" s="10" t="s">
        <v>17</v>
      </c>
      <c r="D22" s="4" t="s">
        <v>5</v>
      </c>
      <c r="E22" s="15">
        <f>E8</f>
        <v>90</v>
      </c>
    </row>
    <row r="23" spans="2:5" ht="47.25" x14ac:dyDescent="0.25">
      <c r="B23" s="4">
        <v>17</v>
      </c>
      <c r="C23" s="10" t="s">
        <v>26</v>
      </c>
      <c r="D23" s="4" t="s">
        <v>5</v>
      </c>
      <c r="E23" s="15">
        <f>E9</f>
        <v>15</v>
      </c>
    </row>
    <row r="24" spans="2:5" ht="31.5" x14ac:dyDescent="0.25">
      <c r="B24" s="4">
        <v>18</v>
      </c>
      <c r="C24" s="10" t="s">
        <v>27</v>
      </c>
      <c r="D24" s="4" t="s">
        <v>4</v>
      </c>
      <c r="E24" s="15">
        <f>E11</f>
        <v>187.00000000000003</v>
      </c>
    </row>
    <row r="25" spans="2:5" x14ac:dyDescent="0.25">
      <c r="B25" s="4">
        <v>19</v>
      </c>
      <c r="C25" s="9" t="s">
        <v>20</v>
      </c>
      <c r="D25" s="4" t="s">
        <v>7</v>
      </c>
      <c r="E25" s="15">
        <v>1</v>
      </c>
    </row>
    <row r="26" spans="2:5" ht="47.25" x14ac:dyDescent="0.25">
      <c r="B26" s="4">
        <v>20</v>
      </c>
      <c r="C26" s="10" t="s">
        <v>19</v>
      </c>
      <c r="D26" s="4" t="s">
        <v>7</v>
      </c>
      <c r="E26" s="15">
        <v>1</v>
      </c>
    </row>
    <row r="27" spans="2:5" x14ac:dyDescent="0.25">
      <c r="B27" s="4">
        <v>21</v>
      </c>
      <c r="C27" s="9" t="s">
        <v>18</v>
      </c>
      <c r="D27" s="4" t="s">
        <v>7</v>
      </c>
      <c r="E27" s="15">
        <v>1</v>
      </c>
    </row>
    <row r="28" spans="2:5" ht="31.5" x14ac:dyDescent="0.25">
      <c r="B28" s="4">
        <v>22</v>
      </c>
      <c r="C28" s="10" t="s">
        <v>24</v>
      </c>
      <c r="D28" s="4" t="s">
        <v>4</v>
      </c>
      <c r="E28" s="15">
        <f>191.63-6.38-7.49</f>
        <v>177.76</v>
      </c>
    </row>
    <row r="29" spans="2:5" ht="31.5" x14ac:dyDescent="0.25">
      <c r="B29" s="4">
        <v>23</v>
      </c>
      <c r="C29" s="10" t="s">
        <v>6</v>
      </c>
      <c r="D29" s="4" t="s">
        <v>7</v>
      </c>
      <c r="E29" s="14">
        <v>1</v>
      </c>
    </row>
    <row r="30" spans="2:5" x14ac:dyDescent="0.25">
      <c r="B30" s="1"/>
      <c r="C30" s="1"/>
      <c r="D30" s="1"/>
      <c r="E30" s="16"/>
    </row>
    <row r="31" spans="2:5" x14ac:dyDescent="0.25">
      <c r="B31" s="1"/>
      <c r="C31" s="1"/>
      <c r="D31" s="1"/>
      <c r="E31" s="16"/>
    </row>
    <row r="32" spans="2:5" x14ac:dyDescent="0.25">
      <c r="B32" s="1"/>
      <c r="C32" s="1"/>
      <c r="D32" s="1"/>
      <c r="E32" s="16"/>
    </row>
    <row r="33" spans="2:5" x14ac:dyDescent="0.25">
      <c r="B33" s="1"/>
      <c r="C33" s="1"/>
      <c r="D33" s="1"/>
      <c r="E33" s="16"/>
    </row>
    <row r="34" spans="2:5" x14ac:dyDescent="0.25">
      <c r="B34" s="1"/>
      <c r="C34" s="1"/>
      <c r="D34" s="1"/>
      <c r="E34" s="16"/>
    </row>
  </sheetData>
  <mergeCells count="2">
    <mergeCell ref="B4:E4"/>
    <mergeCell ref="B2:E2"/>
  </mergeCells>
  <pageMargins left="1" right="1" top="1" bottom="1" header="0.5" footer="0.5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2024-02-12T06:52:39Z</dcterms:modified>
</cp:coreProperties>
</file>