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_Magda\Barlicki\73-TP-ZP-D-2024-WORKI FOLIOWE\2_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F30" i="1" l="1"/>
  <c r="F31" i="1"/>
  <c r="J38" i="1" l="1"/>
  <c r="J39" i="1" s="1"/>
  <c r="I38" i="1"/>
  <c r="K38" i="1" s="1"/>
  <c r="K39" i="1" s="1"/>
  <c r="F38" i="1"/>
  <c r="M38" i="1" l="1"/>
  <c r="M39" i="1" s="1"/>
  <c r="K40" i="1" s="1"/>
  <c r="L38" i="1"/>
  <c r="L39" i="1" s="1"/>
  <c r="J40" i="1" s="1"/>
  <c r="I31" i="1" l="1"/>
  <c r="K31" i="1" s="1"/>
  <c r="I30" i="1"/>
  <c r="K30" i="1" s="1"/>
  <c r="L31" i="1"/>
  <c r="L30" i="1"/>
  <c r="J31" i="1"/>
  <c r="J30" i="1"/>
  <c r="M31" i="1" l="1"/>
  <c r="M30" i="1"/>
  <c r="L32" i="1"/>
  <c r="K32" i="1"/>
  <c r="J32" i="1"/>
  <c r="M32" i="1" l="1"/>
  <c r="K33" i="1" s="1"/>
  <c r="J33" i="1"/>
  <c r="F5" i="1" l="1"/>
  <c r="L5" i="1" s="1"/>
  <c r="F6" i="1"/>
  <c r="L6" i="1" s="1"/>
  <c r="F7" i="1"/>
  <c r="L7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4" i="1"/>
  <c r="L4" i="1" s="1"/>
  <c r="F3" i="1"/>
  <c r="L3" i="1" s="1"/>
  <c r="L14" i="1" l="1"/>
  <c r="L25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4" i="1"/>
  <c r="I5" i="1"/>
  <c r="K5" i="1" s="1"/>
  <c r="I6" i="1"/>
  <c r="K6" i="1" s="1"/>
  <c r="I7" i="1"/>
  <c r="I8" i="1"/>
  <c r="I9" i="1"/>
  <c r="I10" i="1"/>
  <c r="I11" i="1"/>
  <c r="M11" i="1" s="1"/>
  <c r="I12" i="1"/>
  <c r="M12" i="1" s="1"/>
  <c r="I13" i="1"/>
  <c r="I14" i="1"/>
  <c r="K14" i="1" s="1"/>
  <c r="I15" i="1"/>
  <c r="K15" i="1" s="1"/>
  <c r="I16" i="1"/>
  <c r="K16" i="1" s="1"/>
  <c r="I17" i="1"/>
  <c r="I18" i="1"/>
  <c r="I19" i="1"/>
  <c r="I20" i="1"/>
  <c r="I21" i="1"/>
  <c r="I22" i="1"/>
  <c r="I23" i="1"/>
  <c r="I24" i="1"/>
  <c r="K12" i="1" l="1"/>
  <c r="K11" i="1"/>
  <c r="K21" i="1"/>
  <c r="M21" i="1"/>
  <c r="K20" i="1"/>
  <c r="M20" i="1"/>
  <c r="K19" i="1"/>
  <c r="M19" i="1"/>
  <c r="K8" i="1"/>
  <c r="M8" i="1"/>
  <c r="K7" i="1"/>
  <c r="M7" i="1"/>
  <c r="K18" i="1"/>
  <c r="M18" i="1"/>
  <c r="K9" i="1"/>
  <c r="M9" i="1"/>
  <c r="K17" i="1"/>
  <c r="M17" i="1"/>
  <c r="K4" i="1"/>
  <c r="M4" i="1"/>
  <c r="M16" i="1"/>
  <c r="M15" i="1"/>
  <c r="K13" i="1"/>
  <c r="M13" i="1"/>
  <c r="K24" i="1"/>
  <c r="M24" i="1"/>
  <c r="M5" i="1"/>
  <c r="K23" i="1"/>
  <c r="M23" i="1"/>
  <c r="M6" i="1"/>
  <c r="K22" i="1"/>
  <c r="M22" i="1"/>
  <c r="K10" i="1"/>
  <c r="M10" i="1"/>
  <c r="M14" i="1"/>
  <c r="J3" i="1"/>
  <c r="K3" i="1" l="1"/>
  <c r="K25" i="1" s="1"/>
  <c r="M3" i="1"/>
  <c r="M25" i="1" s="1"/>
  <c r="J25" i="1"/>
  <c r="J26" i="1" s="1"/>
  <c r="K26" i="1" l="1"/>
</calcChain>
</file>

<file path=xl/sharedStrings.xml><?xml version="1.0" encoding="utf-8"?>
<sst xmlns="http://schemas.openxmlformats.org/spreadsheetml/2006/main" count="124" uniqueCount="56">
  <si>
    <t>Lp.</t>
  </si>
  <si>
    <t>Nazwa i opis towaru</t>
  </si>
  <si>
    <t>JM</t>
  </si>
  <si>
    <t>Cena netto</t>
  </si>
  <si>
    <t>Stawka VAT [%]</t>
  </si>
  <si>
    <t>Cena brutto [zł]</t>
  </si>
  <si>
    <t>Wartość netto [zł]</t>
  </si>
  <si>
    <t>Wartość brutto [zł]</t>
  </si>
  <si>
    <t>op.</t>
  </si>
  <si>
    <t xml:space="preserve">ilość minimalna do realizacji </t>
  </si>
  <si>
    <t xml:space="preserve">ilość </t>
  </si>
  <si>
    <t xml:space="preserve">prawo opcji </t>
  </si>
  <si>
    <t xml:space="preserve">suma całkowita z prawem opcji </t>
  </si>
  <si>
    <t>Lp</t>
  </si>
  <si>
    <t>Nazwa</t>
  </si>
  <si>
    <t xml:space="preserve">ilość minimalna </t>
  </si>
  <si>
    <t>Ilość</t>
  </si>
  <si>
    <t>Cena jedn. netto w zł</t>
  </si>
  <si>
    <t>VAT</t>
  </si>
  <si>
    <t>Cena jednostkowa brutto w zł</t>
  </si>
  <si>
    <t>Wartość ogółem netto w zł</t>
  </si>
  <si>
    <t>Wartość ogółem brutto w zł</t>
  </si>
  <si>
    <t>Wartość netto + prawo opcji</t>
  </si>
  <si>
    <t>Wartość brutto + prawo opcji</t>
  </si>
  <si>
    <t>SUMA</t>
  </si>
  <si>
    <t>op</t>
  </si>
  <si>
    <t xml:space="preserve">OPASKA /TRYTYTKA/ zaciskowa 300x3,6m (1op=100szt). Kolor czarne lub białe </t>
  </si>
  <si>
    <t>1 pakiet</t>
  </si>
  <si>
    <t>2 pakiet</t>
  </si>
  <si>
    <t xml:space="preserve">3 pakiet </t>
  </si>
  <si>
    <t xml:space="preserve">ilość próbek </t>
  </si>
  <si>
    <t>10szt</t>
  </si>
  <si>
    <r>
      <t xml:space="preserve">Worki polietylenowe </t>
    </r>
    <r>
      <rPr>
        <b/>
        <sz val="9"/>
        <rFont val="Tahoma"/>
        <family val="2"/>
        <charset val="238"/>
      </rPr>
      <t>czarne</t>
    </r>
    <r>
      <rPr>
        <sz val="9"/>
        <rFont val="Tahoma"/>
        <family val="2"/>
        <charset val="238"/>
      </rPr>
      <t xml:space="preserve">, rozmiar </t>
    </r>
    <r>
      <rPr>
        <b/>
        <sz val="9"/>
        <rFont val="Tahoma"/>
        <family val="2"/>
        <charset val="238"/>
      </rPr>
      <t>50x50cm</t>
    </r>
    <r>
      <rPr>
        <sz val="9"/>
        <rFont val="Tahoma"/>
        <family val="2"/>
        <charset val="238"/>
      </rPr>
      <t>±0,5cm, grubość minimum 0,04mm (1op=50szt); w rolkach</t>
    </r>
  </si>
  <si>
    <r>
      <t>Worki polietylenowe</t>
    </r>
    <r>
      <rPr>
        <b/>
        <sz val="9"/>
        <rFont val="Tahoma"/>
        <family val="2"/>
        <charset val="238"/>
      </rPr>
      <t xml:space="preserve"> czarne</t>
    </r>
    <r>
      <rPr>
        <sz val="9"/>
        <rFont val="Tahoma"/>
        <family val="2"/>
        <charset val="238"/>
      </rPr>
      <t xml:space="preserve">,  rozmiar </t>
    </r>
    <r>
      <rPr>
        <b/>
        <sz val="9"/>
        <rFont val="Tahoma"/>
        <family val="2"/>
        <charset val="238"/>
      </rPr>
      <t>70x80cm</t>
    </r>
    <r>
      <rPr>
        <sz val="9"/>
        <rFont val="Tahoma"/>
        <family val="2"/>
        <charset val="238"/>
      </rPr>
      <t>±1,0cm, grubość minimum 0,04mm (1op=25szt), w rolkach</t>
    </r>
  </si>
  <si>
    <r>
      <t xml:space="preserve">Worki polietylenowe </t>
    </r>
    <r>
      <rPr>
        <b/>
        <sz val="9"/>
        <rFont val="Tahoma"/>
        <family val="2"/>
        <charset val="238"/>
      </rPr>
      <t>czarne</t>
    </r>
    <r>
      <rPr>
        <sz val="9"/>
        <rFont val="Tahoma"/>
        <family val="2"/>
        <charset val="238"/>
      </rPr>
      <t>, rozmiar</t>
    </r>
    <r>
      <rPr>
        <b/>
        <sz val="9"/>
        <rFont val="Tahoma"/>
        <family val="2"/>
        <charset val="238"/>
      </rPr>
      <t xml:space="preserve"> 90x100cm</t>
    </r>
    <r>
      <rPr>
        <sz val="9"/>
        <rFont val="Tahoma"/>
        <family val="2"/>
        <charset val="238"/>
      </rPr>
      <t xml:space="preserve">±1,0cm, grubość minimum 0,06mm (1op=25szt); w rolkach; </t>
    </r>
    <r>
      <rPr>
        <b/>
        <sz val="9"/>
        <rFont val="Tahoma"/>
        <family val="2"/>
        <charset val="238"/>
      </rPr>
      <t>worki z podwójnym zgrzewem</t>
    </r>
  </si>
  <si>
    <r>
      <t xml:space="preserve">Worki polietylenowe żółte, rozmiar 70x110cm±1,0cm, grubość minimum 0,06mm (1op=25szt); w rolkach; </t>
    </r>
    <r>
      <rPr>
        <b/>
        <sz val="9"/>
        <rFont val="Tahoma"/>
        <family val="2"/>
        <charset val="238"/>
      </rPr>
      <t>worki z podwójnym zgrzewem</t>
    </r>
  </si>
  <si>
    <r>
      <t xml:space="preserve">Worki polietylenowe żółte, rozmiar 50x50cm±0,5cm, grubość minimum 0,04mm (1op=50szt), w rolkach </t>
    </r>
    <r>
      <rPr>
        <b/>
        <sz val="9"/>
        <rFont val="Tahoma"/>
        <family val="2"/>
        <charset val="238"/>
      </rPr>
      <t>worki z podwójnym zgrzewem</t>
    </r>
  </si>
  <si>
    <r>
      <t xml:space="preserve">Worki polietylenowe żółte, półprzeźroczyste, umożliwiające szybką ocenę zawartości, rozmiar 70x80cm±1,0cm, grubość minimum 0,04mm (1op=25szt), w rolkach </t>
    </r>
    <r>
      <rPr>
        <b/>
        <sz val="9"/>
        <rFont val="Tahoma"/>
        <family val="2"/>
        <charset val="238"/>
      </rPr>
      <t>worki z podwójnym zgrzewem</t>
    </r>
  </si>
  <si>
    <r>
      <t xml:space="preserve">Worki polietylenowe zielone, półprzeźroczyste, umożliwiające szybką ocenę zawartości,  rozmiar </t>
    </r>
    <r>
      <rPr>
        <b/>
        <sz val="9"/>
        <rFont val="Tahoma"/>
        <family val="2"/>
        <charset val="238"/>
      </rPr>
      <t>70x80cm</t>
    </r>
    <r>
      <rPr>
        <sz val="9"/>
        <rFont val="Tahoma"/>
        <family val="2"/>
        <charset val="238"/>
      </rPr>
      <t>±1,0cm, grubość minimum 0,04mm (1op=25szt); w rolkach</t>
    </r>
  </si>
  <si>
    <r>
      <t xml:space="preserve">Worki polietylenowe  zielone, pojedyncze, rozmiar 90x100cm±1,0cm, grubość minimum 0,06mm (1op=25szt), w rolce, </t>
    </r>
    <r>
      <rPr>
        <b/>
        <sz val="9"/>
        <rFont val="Tahoma"/>
        <family val="2"/>
        <charset val="238"/>
      </rPr>
      <t>worki z podwójnym zgrzewem</t>
    </r>
  </si>
  <si>
    <r>
      <t xml:space="preserve">Worki polietylenowe </t>
    </r>
    <r>
      <rPr>
        <b/>
        <sz val="9"/>
        <rFont val="Tahoma"/>
        <family val="2"/>
        <charset val="238"/>
      </rPr>
      <t>granatowe</t>
    </r>
    <r>
      <rPr>
        <sz val="9"/>
        <rFont val="Tahoma"/>
        <family val="2"/>
        <charset val="238"/>
      </rPr>
      <t>, rozmiar</t>
    </r>
    <r>
      <rPr>
        <b/>
        <sz val="9"/>
        <rFont val="Tahoma"/>
        <family val="2"/>
        <charset val="238"/>
      </rPr>
      <t xml:space="preserve"> 50x50cm</t>
    </r>
    <r>
      <rPr>
        <sz val="9"/>
        <rFont val="Tahoma"/>
        <family val="2"/>
        <charset val="238"/>
      </rPr>
      <t>±0,5cm, grubość minimum 0,04mm (1op=50szt), w rolkach</t>
    </r>
  </si>
  <si>
    <r>
      <t xml:space="preserve">Worki polietylenowe  </t>
    </r>
    <r>
      <rPr>
        <b/>
        <sz val="9"/>
        <rFont val="Tahoma"/>
        <family val="2"/>
        <charset val="238"/>
      </rPr>
      <t>granatowe</t>
    </r>
    <r>
      <rPr>
        <sz val="9"/>
        <rFont val="Tahoma"/>
        <family val="2"/>
        <charset val="238"/>
      </rPr>
      <t>, pojedyncze, rozmiar</t>
    </r>
    <r>
      <rPr>
        <b/>
        <sz val="9"/>
        <rFont val="Tahoma"/>
        <family val="2"/>
        <charset val="238"/>
      </rPr>
      <t xml:space="preserve"> 90x100cm</t>
    </r>
    <r>
      <rPr>
        <sz val="9"/>
        <rFont val="Tahoma"/>
        <family val="2"/>
        <charset val="238"/>
      </rPr>
      <t xml:space="preserve">±1,0cm, grubość minimum 0,06mm (1op=25szt); w rolkach; </t>
    </r>
    <r>
      <rPr>
        <b/>
        <sz val="9"/>
        <rFont val="Tahoma"/>
        <family val="2"/>
        <charset val="238"/>
      </rPr>
      <t>worki z podwójnym zgrzewem</t>
    </r>
  </si>
  <si>
    <r>
      <t xml:space="preserve">Worki polietylenowe </t>
    </r>
    <r>
      <rPr>
        <b/>
        <sz val="9"/>
        <rFont val="Tahoma"/>
        <family val="2"/>
        <charset val="238"/>
      </rPr>
      <t>granatowe</t>
    </r>
    <r>
      <rPr>
        <sz val="9"/>
        <rFont val="Tahoma"/>
        <family val="2"/>
        <charset val="238"/>
      </rPr>
      <t xml:space="preserve">, półprzeźroczyste, umożliwiające szybką ocenę zawartości,  rozmiar </t>
    </r>
    <r>
      <rPr>
        <b/>
        <sz val="9"/>
        <rFont val="Tahoma"/>
        <family val="2"/>
        <charset val="238"/>
      </rPr>
      <t>70x80cm</t>
    </r>
    <r>
      <rPr>
        <sz val="9"/>
        <rFont val="Tahoma"/>
        <family val="2"/>
        <charset val="238"/>
      </rPr>
      <t>±1,0cm, grubość minimum 0,04mm (1op=25szt); w rolkach</t>
    </r>
  </si>
  <si>
    <r>
      <t xml:space="preserve">Worki polietylenowe </t>
    </r>
    <r>
      <rPr>
        <b/>
        <sz val="9"/>
        <rFont val="Tahoma"/>
        <family val="2"/>
        <charset val="238"/>
      </rPr>
      <t xml:space="preserve"> białe z odcieniem bladożółtym</t>
    </r>
    <r>
      <rPr>
        <sz val="9"/>
        <rFont val="Tahoma"/>
        <family val="2"/>
        <charset val="238"/>
      </rPr>
      <t xml:space="preserve"> , rozmiar 50x50cm±0,5cm, grubość minimum 0,04mm (1op=50szt); w rolkach</t>
    </r>
  </si>
  <si>
    <r>
      <t xml:space="preserve">Worki polietylenowe </t>
    </r>
    <r>
      <rPr>
        <b/>
        <sz val="9"/>
        <rFont val="Tahoma"/>
        <family val="2"/>
        <charset val="238"/>
      </rPr>
      <t xml:space="preserve"> białe z odcieniem bladożółtym </t>
    </r>
    <r>
      <rPr>
        <sz val="9"/>
        <rFont val="Tahoma"/>
        <family val="2"/>
        <charset val="238"/>
      </rPr>
      <t xml:space="preserve">,  rozmiar </t>
    </r>
    <r>
      <rPr>
        <b/>
        <sz val="9"/>
        <rFont val="Tahoma"/>
        <family val="2"/>
        <charset val="238"/>
      </rPr>
      <t>70x80cm</t>
    </r>
    <r>
      <rPr>
        <sz val="9"/>
        <rFont val="Tahoma"/>
        <family val="2"/>
        <charset val="238"/>
      </rPr>
      <t>±1,0cm, grubość minimum 0,04mm (1op=25szt), w rolkach</t>
    </r>
  </si>
  <si>
    <r>
      <t xml:space="preserve">Worki polietylenowe  </t>
    </r>
    <r>
      <rPr>
        <b/>
        <sz val="9"/>
        <rFont val="Tahoma"/>
        <family val="2"/>
        <charset val="238"/>
      </rPr>
      <t>białe z odcieniem bladożółtym</t>
    </r>
    <r>
      <rPr>
        <sz val="9"/>
        <rFont val="Tahoma"/>
        <family val="2"/>
        <charset val="238"/>
      </rPr>
      <t xml:space="preserve"> , rozmiar</t>
    </r>
    <r>
      <rPr>
        <b/>
        <sz val="9"/>
        <rFont val="Tahoma"/>
        <family val="2"/>
        <charset val="238"/>
      </rPr>
      <t xml:space="preserve"> 90x100cm</t>
    </r>
    <r>
      <rPr>
        <sz val="9"/>
        <rFont val="Tahoma"/>
        <family val="2"/>
        <charset val="238"/>
      </rPr>
      <t xml:space="preserve">±1,0cm, grubość minimum 0,06mm (1op=25szt); w rolkach; </t>
    </r>
  </si>
  <si>
    <r>
      <t xml:space="preserve">Worki polietylenowe </t>
    </r>
    <r>
      <rPr>
        <b/>
        <sz val="9"/>
        <rFont val="Tahoma"/>
        <family val="2"/>
        <charset val="238"/>
      </rPr>
      <t xml:space="preserve"> Brązowe </t>
    </r>
    <r>
      <rPr>
        <sz val="9"/>
        <rFont val="Tahoma"/>
        <family val="2"/>
        <charset val="238"/>
      </rPr>
      <t xml:space="preserve"> , rozmiar 50x50cm±0,5cm, grubość minimum 0,04mm (1op=50szt); w rolkach</t>
    </r>
  </si>
  <si>
    <r>
      <t xml:space="preserve">Worki polietylenowe </t>
    </r>
    <r>
      <rPr>
        <b/>
        <sz val="9"/>
        <rFont val="Tahoma"/>
        <family val="2"/>
        <charset val="238"/>
      </rPr>
      <t>brązowe</t>
    </r>
    <r>
      <rPr>
        <sz val="9"/>
        <rFont val="Tahoma"/>
        <family val="2"/>
        <charset val="238"/>
      </rPr>
      <t xml:space="preserve">  ,  rozmiar 70x80cm±1,0cm, grubość minimum 0,04mm (1op=25szt), w rolkach</t>
    </r>
  </si>
  <si>
    <r>
      <t xml:space="preserve">Worki polietylenowe </t>
    </r>
    <r>
      <rPr>
        <b/>
        <sz val="9"/>
        <rFont val="Tahoma"/>
        <family val="2"/>
        <charset val="238"/>
      </rPr>
      <t xml:space="preserve"> fioletowy </t>
    </r>
    <r>
      <rPr>
        <sz val="9"/>
        <rFont val="Tahoma"/>
        <family val="2"/>
        <charset val="238"/>
      </rPr>
      <t xml:space="preserve">,  rozmiar </t>
    </r>
    <r>
      <rPr>
        <b/>
        <sz val="9"/>
        <rFont val="Tahoma"/>
        <family val="2"/>
        <charset val="238"/>
      </rPr>
      <t>70x80cm</t>
    </r>
    <r>
      <rPr>
        <sz val="9"/>
        <rFont val="Tahoma"/>
        <family val="2"/>
        <charset val="238"/>
      </rPr>
      <t>±1,0cm, grubość minimum 0,04mm (1op=25szt), w rolkach</t>
    </r>
  </si>
  <si>
    <r>
      <t>Worki polietylenowe</t>
    </r>
    <r>
      <rPr>
        <b/>
        <sz val="9"/>
        <rFont val="Tahoma"/>
        <family val="2"/>
        <charset val="238"/>
      </rPr>
      <t xml:space="preserve">  fioletowy</t>
    </r>
    <r>
      <rPr>
        <sz val="9"/>
        <rFont val="Tahoma"/>
        <family val="2"/>
        <charset val="238"/>
      </rPr>
      <t>, rozmiar</t>
    </r>
    <r>
      <rPr>
        <b/>
        <sz val="9"/>
        <rFont val="Tahoma"/>
        <family val="2"/>
        <charset val="238"/>
      </rPr>
      <t xml:space="preserve"> 90x100cm</t>
    </r>
    <r>
      <rPr>
        <sz val="9"/>
        <rFont val="Tahoma"/>
        <family val="2"/>
        <charset val="238"/>
      </rPr>
      <t xml:space="preserve">±1,0cm, grubość minimum 0,06mm (1op=25szt); w rolkach; </t>
    </r>
  </si>
  <si>
    <r>
      <t>Worki polietylenowe</t>
    </r>
    <r>
      <rPr>
        <b/>
        <sz val="9"/>
        <rFont val="Tahoma"/>
        <family val="2"/>
        <charset val="238"/>
      </rPr>
      <t xml:space="preserve"> Szare</t>
    </r>
    <r>
      <rPr>
        <sz val="9"/>
        <rFont val="Tahoma"/>
        <family val="2"/>
        <charset val="238"/>
      </rPr>
      <t xml:space="preserve">,  rozmiar </t>
    </r>
    <r>
      <rPr>
        <b/>
        <sz val="9"/>
        <rFont val="Tahoma"/>
        <family val="2"/>
        <charset val="238"/>
      </rPr>
      <t>70x80cm</t>
    </r>
    <r>
      <rPr>
        <sz val="9"/>
        <rFont val="Tahoma"/>
        <family val="2"/>
        <charset val="238"/>
      </rPr>
      <t>±1,0cm, grubość minimum 0,04mm (1op=25szt), w rolkach</t>
    </r>
  </si>
  <si>
    <r>
      <t xml:space="preserve">Worki polietylenowe </t>
    </r>
    <r>
      <rPr>
        <b/>
        <sz val="9"/>
        <rFont val="Tahoma"/>
        <family val="2"/>
        <charset val="238"/>
      </rPr>
      <t>Szare</t>
    </r>
    <r>
      <rPr>
        <sz val="9"/>
        <rFont val="Tahoma"/>
        <family val="2"/>
        <charset val="238"/>
      </rPr>
      <t>, rozmiar</t>
    </r>
    <r>
      <rPr>
        <b/>
        <sz val="9"/>
        <rFont val="Tahoma"/>
        <family val="2"/>
        <charset val="238"/>
      </rPr>
      <t xml:space="preserve"> 90x100cm</t>
    </r>
    <r>
      <rPr>
        <sz val="9"/>
        <rFont val="Tahoma"/>
        <family val="2"/>
        <charset val="238"/>
      </rPr>
      <t xml:space="preserve">±1,0cm, grubość minimum 0,06mm (1op=25szt); w rolkach; </t>
    </r>
  </si>
  <si>
    <r>
      <t xml:space="preserve">Worki polietylenowe niebieskie , półprzeźroczyste, umożliwiające szybką ocenę zawartości,  rozmiar </t>
    </r>
    <r>
      <rPr>
        <b/>
        <sz val="9"/>
        <rFont val="Tahoma"/>
        <family val="2"/>
        <charset val="238"/>
      </rPr>
      <t>70x80cm</t>
    </r>
    <r>
      <rPr>
        <sz val="9"/>
        <rFont val="Tahoma"/>
        <family val="2"/>
        <charset val="238"/>
      </rPr>
      <t>±1,0cm, grubość minimum 0,04mm (1op=25szt); w rolkach</t>
    </r>
  </si>
  <si>
    <r>
      <t xml:space="preserve">Worki czerwone na odpady medyczne, wykonane z folii LDPE mocne z podwójnym zgrzewem, rozmiar 100x110cm±1,0cm, grubość minimum </t>
    </r>
    <r>
      <rPr>
        <b/>
        <sz val="9"/>
        <rFont val="Tahoma"/>
        <family val="2"/>
        <charset val="238"/>
      </rPr>
      <t xml:space="preserve">0,06mm; nieprzezroczyste; odporne na rozerwanie lub przebicie; pojedynczo cięte, bez perforacji; </t>
    </r>
    <r>
      <rPr>
        <sz val="9"/>
        <rFont val="Tahoma"/>
        <family val="2"/>
        <charset val="238"/>
      </rPr>
      <t xml:space="preserve"> Czarny nadruk </t>
    </r>
    <r>
      <rPr>
        <b/>
        <sz val="9"/>
        <rFont val="Tahoma"/>
        <family val="2"/>
        <charset val="238"/>
      </rPr>
      <t>MATERIAŁ ZAKAŹNY (wysokośc liter min. 35 mm)</t>
    </r>
    <r>
      <rPr>
        <sz val="9"/>
        <rFont val="Tahoma"/>
        <family val="2"/>
        <charset val="238"/>
      </rPr>
      <t xml:space="preserve"> + </t>
    </r>
    <r>
      <rPr>
        <b/>
        <sz val="9"/>
        <rFont val="Tahoma"/>
        <family val="2"/>
        <charset val="238"/>
      </rPr>
      <t>międzynarodowy znak biohazard</t>
    </r>
    <r>
      <rPr>
        <sz val="9"/>
        <rFont val="Tahoma"/>
        <family val="2"/>
        <charset val="238"/>
      </rPr>
      <t>. (1op=25szt); w rolkach</t>
    </r>
  </si>
  <si>
    <r>
      <t xml:space="preserve">Worki czerwone na odpady medyczne, wykonane z folii LDPE mocne z podwójnym zgrzewem, rozmiar 50x60cm±0,5cm, grubość minimum 0,04mm; </t>
    </r>
    <r>
      <rPr>
        <b/>
        <sz val="9"/>
        <rFont val="Tahoma"/>
        <family val="2"/>
        <charset val="238"/>
      </rPr>
      <t>nieprzezroczyste; odporne na rozerwanie lub przebicie; pojedynczo cięte, bez perforacji;</t>
    </r>
    <r>
      <rPr>
        <sz val="9"/>
        <rFont val="Tahoma"/>
        <family val="2"/>
        <charset val="238"/>
      </rPr>
      <t xml:space="preserve">. </t>
    </r>
    <r>
      <rPr>
        <b/>
        <sz val="9"/>
        <rFont val="Tahoma"/>
        <family val="2"/>
        <charset val="238"/>
      </rPr>
      <t>brak nadruków</t>
    </r>
    <r>
      <rPr>
        <sz val="9"/>
        <rFont val="Tahoma"/>
        <family val="2"/>
        <charset val="238"/>
      </rPr>
      <t>; (1op=50szt), w rolkach</t>
    </r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</si>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</sst>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2" borderId="2" xfId="2" applyNumberFormat="1" applyFont="1" applyFill="1" applyBorder="1" applyAlignment="1">
      <alignment horizontal="center" vertical="top" wrapText="1"/>
    </xf>
    <xf numFmtId="44" fontId="4" fillId="2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left" vertical="top" wrapText="1"/>
    </xf>
    <xf numFmtId="164" fontId="4" fillId="2" borderId="9" xfId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center" vertical="center"/>
    </xf>
    <xf numFmtId="164" fontId="5" fillId="0" borderId="12" xfId="1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6" fillId="0" borderId="0" xfId="1" applyNumberFormat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6" fillId="0" borderId="6" xfId="1" applyFont="1" applyFill="1" applyBorder="1" applyAlignment="1">
      <alignment horizontal="left" vertical="top"/>
    </xf>
    <xf numFmtId="164" fontId="5" fillId="0" borderId="6" xfId="1" applyFont="1" applyFill="1" applyBorder="1" applyAlignment="1">
      <alignment horizontal="left" vertical="top"/>
    </xf>
    <xf numFmtId="43" fontId="2" fillId="0" borderId="7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 wrapText="1"/>
    </xf>
    <xf numFmtId="43" fontId="6" fillId="0" borderId="12" xfId="0" applyNumberFormat="1" applyFont="1" applyBorder="1" applyAlignment="1">
      <alignment vertical="center" wrapText="1"/>
    </xf>
    <xf numFmtId="43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vertical="center" wrapText="1"/>
    </xf>
    <xf numFmtId="4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43" fontId="4" fillId="0" borderId="11" xfId="0" applyNumberFormat="1" applyFont="1" applyBorder="1" applyAlignment="1">
      <alignment horizontal="center" vertical="center"/>
    </xf>
    <xf numFmtId="164" fontId="4" fillId="2" borderId="14" xfId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164" fontId="4" fillId="2" borderId="0" xfId="1" applyFont="1" applyFill="1" applyBorder="1" applyAlignment="1">
      <alignment horizontal="center" vertical="center" wrapText="1"/>
    </xf>
    <xf numFmtId="164" fontId="4" fillId="2" borderId="19" xfId="1" applyFont="1" applyFill="1" applyBorder="1" applyAlignment="1">
      <alignment horizontal="center" vertical="center" wrapText="1"/>
    </xf>
    <xf numFmtId="164" fontId="4" fillId="2" borderId="18" xfId="1" applyFont="1" applyFill="1" applyBorder="1" applyAlignment="1">
      <alignment horizontal="center" vertical="center" wrapText="1"/>
    </xf>
    <xf numFmtId="0" fontId="5" fillId="0" borderId="20" xfId="0" applyFont="1" applyBorder="1"/>
    <xf numFmtId="0" fontId="4" fillId="0" borderId="17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vertical="center" wrapText="1"/>
    </xf>
    <xf numFmtId="4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4" fillId="2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 wrapText="1"/>
    </xf>
    <xf numFmtId="164" fontId="4" fillId="2" borderId="28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164" fontId="4" fillId="2" borderId="5" xfId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4" fontId="3" fillId="2" borderId="0" xfId="0" applyNumberFormat="1" applyFont="1" applyFill="1"/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/>
    <xf numFmtId="0" fontId="6" fillId="2" borderId="1" xfId="0" applyFont="1" applyFill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4" fillId="0" borderId="16" xfId="0" applyFont="1" applyBorder="1"/>
    <xf numFmtId="0" fontId="4" fillId="0" borderId="15" xfId="0" applyFont="1" applyBorder="1"/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</cellXfs>
  <cellStyles count="3">
    <cellStyle name="Dziesiętny" xfId="1" builtinId="3"/>
    <cellStyle name="Normalny" xfId="0" builtinId="0"/>
    <cellStyle name="Normalny 5" xfId="2"/>
  </cellStyles>
  <dxfs count="0"/>
  <tableStyles count="0" defaultTableStyle="TableStyleMedium2" defaultPivotStyle="PivotStyleLight16"/>
  <colors>
    <mruColors>
      <color rgb="FFFF3399"/>
      <color rgb="FFFF0066"/>
      <color rgb="FF996633"/>
      <color rgb="FF99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6" zoomScaleNormal="100" workbookViewId="0">
      <selection activeCell="L44" sqref="L44"/>
    </sheetView>
  </sheetViews>
  <sheetFormatPr defaultRowHeight="15" x14ac:dyDescent="0.25"/>
  <cols>
    <col min="1" max="1" width="14.42578125" customWidth="1"/>
    <col min="2" max="2" width="58.140625" customWidth="1"/>
    <col min="3" max="3" width="11" customWidth="1"/>
    <col min="4" max="4" width="11.7109375" customWidth="1"/>
    <col min="5" max="5" width="11.140625" customWidth="1"/>
    <col min="6" max="7" width="11.28515625" customWidth="1"/>
    <col min="8" max="8" width="9.42578125" customWidth="1"/>
    <col min="9" max="9" width="12.42578125" customWidth="1"/>
    <col min="10" max="10" width="17.28515625" customWidth="1"/>
    <col min="11" max="11" width="19" customWidth="1"/>
    <col min="12" max="12" width="18" customWidth="1"/>
    <col min="13" max="13" width="13.28515625" customWidth="1"/>
    <col min="14" max="14" width="22.28515625" customWidth="1"/>
  </cols>
  <sheetData>
    <row r="1" spans="1:14" ht="15.75" thickBot="1" x14ac:dyDescent="0.3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" customHeight="1" thickBot="1" x14ac:dyDescent="0.3">
      <c r="A2" s="4" t="s">
        <v>0</v>
      </c>
      <c r="B2" s="5" t="s">
        <v>1</v>
      </c>
      <c r="C2" s="5" t="s">
        <v>2</v>
      </c>
      <c r="D2" s="6" t="s">
        <v>9</v>
      </c>
      <c r="E2" s="7" t="s">
        <v>10</v>
      </c>
      <c r="F2" s="8" t="s">
        <v>11</v>
      </c>
      <c r="G2" s="9" t="s">
        <v>3</v>
      </c>
      <c r="H2" s="10" t="s">
        <v>4</v>
      </c>
      <c r="I2" s="9" t="s">
        <v>5</v>
      </c>
      <c r="J2" s="11" t="s">
        <v>6</v>
      </c>
      <c r="K2" s="11" t="s">
        <v>7</v>
      </c>
      <c r="L2" s="11" t="s">
        <v>6</v>
      </c>
      <c r="M2" s="12" t="s">
        <v>7</v>
      </c>
      <c r="N2" s="12" t="s">
        <v>30</v>
      </c>
    </row>
    <row r="3" spans="1:14" ht="34.5" customHeight="1" x14ac:dyDescent="0.25">
      <c r="A3" s="13">
        <v>1</v>
      </c>
      <c r="B3" s="14" t="s">
        <v>32</v>
      </c>
      <c r="C3" s="13" t="s">
        <v>8</v>
      </c>
      <c r="D3" s="13">
        <v>10</v>
      </c>
      <c r="E3" s="15">
        <v>5000</v>
      </c>
      <c r="F3" s="16">
        <f>E3*50%</f>
        <v>2500</v>
      </c>
      <c r="G3" s="17"/>
      <c r="H3" s="13"/>
      <c r="I3" s="17">
        <f>+G3*(100+H3)/100</f>
        <v>0</v>
      </c>
      <c r="J3" s="18">
        <f t="shared" ref="J3:J24" si="0">+E3*G3</f>
        <v>0</v>
      </c>
      <c r="K3" s="18">
        <f t="shared" ref="K3:K24" si="1">+E3*I3</f>
        <v>0</v>
      </c>
      <c r="L3" s="87">
        <f t="shared" ref="L3:L24" si="2">F3*G3</f>
        <v>0</v>
      </c>
      <c r="M3" s="87">
        <f>F3*I3</f>
        <v>0</v>
      </c>
      <c r="N3" s="19" t="s">
        <v>31</v>
      </c>
    </row>
    <row r="4" spans="1:14" ht="45.75" customHeight="1" x14ac:dyDescent="0.25">
      <c r="A4" s="20">
        <v>2</v>
      </c>
      <c r="B4" s="21" t="s">
        <v>33</v>
      </c>
      <c r="C4" s="20" t="s">
        <v>8</v>
      </c>
      <c r="D4" s="20">
        <v>10</v>
      </c>
      <c r="E4" s="22">
        <v>1000</v>
      </c>
      <c r="F4" s="23">
        <f>E4*50%</f>
        <v>500</v>
      </c>
      <c r="G4" s="24"/>
      <c r="H4" s="13"/>
      <c r="I4" s="24">
        <f t="shared" ref="I4:I24" si="3">+G4*(100+H4)/100</f>
        <v>0</v>
      </c>
      <c r="J4" s="25">
        <f t="shared" si="0"/>
        <v>0</v>
      </c>
      <c r="K4" s="25">
        <f t="shared" si="1"/>
        <v>0</v>
      </c>
      <c r="L4" s="88">
        <f t="shared" si="2"/>
        <v>0</v>
      </c>
      <c r="M4" s="88">
        <f>F4*I4</f>
        <v>0</v>
      </c>
      <c r="N4" s="26" t="s">
        <v>31</v>
      </c>
    </row>
    <row r="5" spans="1:14" ht="50.25" customHeight="1" x14ac:dyDescent="0.25">
      <c r="A5" s="20">
        <v>3</v>
      </c>
      <c r="B5" s="21" t="s">
        <v>34</v>
      </c>
      <c r="C5" s="20" t="s">
        <v>8</v>
      </c>
      <c r="D5" s="20">
        <v>10</v>
      </c>
      <c r="E5" s="22">
        <v>6000</v>
      </c>
      <c r="F5" s="23">
        <f t="shared" ref="F5:F24" si="4">E5*50%</f>
        <v>3000</v>
      </c>
      <c r="G5" s="24"/>
      <c r="H5" s="13"/>
      <c r="I5" s="24">
        <f t="shared" si="3"/>
        <v>0</v>
      </c>
      <c r="J5" s="25">
        <f t="shared" si="0"/>
        <v>0</v>
      </c>
      <c r="K5" s="25">
        <f t="shared" si="1"/>
        <v>0</v>
      </c>
      <c r="L5" s="88">
        <f t="shared" si="2"/>
        <v>0</v>
      </c>
      <c r="M5" s="88">
        <f t="shared" ref="M5:M24" si="5">F5*I5</f>
        <v>0</v>
      </c>
      <c r="N5" s="19" t="s">
        <v>31</v>
      </c>
    </row>
    <row r="6" spans="1:14" ht="52.5" customHeight="1" x14ac:dyDescent="0.25">
      <c r="A6" s="20">
        <v>4</v>
      </c>
      <c r="B6" s="21" t="s">
        <v>35</v>
      </c>
      <c r="C6" s="27" t="s">
        <v>8</v>
      </c>
      <c r="D6" s="27">
        <v>10</v>
      </c>
      <c r="E6" s="23">
        <v>50</v>
      </c>
      <c r="F6" s="23">
        <f t="shared" si="4"/>
        <v>25</v>
      </c>
      <c r="G6" s="28"/>
      <c r="H6" s="13"/>
      <c r="I6" s="28">
        <f t="shared" si="3"/>
        <v>0</v>
      </c>
      <c r="J6" s="29">
        <f t="shared" si="0"/>
        <v>0</v>
      </c>
      <c r="K6" s="29">
        <f t="shared" si="1"/>
        <v>0</v>
      </c>
      <c r="L6" s="89">
        <f t="shared" si="2"/>
        <v>0</v>
      </c>
      <c r="M6" s="88">
        <f t="shared" si="5"/>
        <v>0</v>
      </c>
      <c r="N6" s="26" t="s">
        <v>31</v>
      </c>
    </row>
    <row r="7" spans="1:14" ht="42" customHeight="1" x14ac:dyDescent="0.25">
      <c r="A7" s="20">
        <v>5</v>
      </c>
      <c r="B7" s="21" t="s">
        <v>36</v>
      </c>
      <c r="C7" s="20" t="s">
        <v>8</v>
      </c>
      <c r="D7" s="20">
        <v>10</v>
      </c>
      <c r="E7" s="22">
        <v>60</v>
      </c>
      <c r="F7" s="23">
        <f t="shared" si="4"/>
        <v>30</v>
      </c>
      <c r="G7" s="24"/>
      <c r="H7" s="13"/>
      <c r="I7" s="24">
        <f t="shared" si="3"/>
        <v>0</v>
      </c>
      <c r="J7" s="25">
        <f t="shared" si="0"/>
        <v>0</v>
      </c>
      <c r="K7" s="25">
        <f t="shared" si="1"/>
        <v>0</v>
      </c>
      <c r="L7" s="88">
        <f t="shared" si="2"/>
        <v>0</v>
      </c>
      <c r="M7" s="88">
        <f t="shared" si="5"/>
        <v>0</v>
      </c>
      <c r="N7" s="19" t="s">
        <v>31</v>
      </c>
    </row>
    <row r="8" spans="1:14" ht="63.75" customHeight="1" x14ac:dyDescent="0.25">
      <c r="A8" s="20">
        <v>6</v>
      </c>
      <c r="B8" s="21" t="s">
        <v>37</v>
      </c>
      <c r="C8" s="20" t="s">
        <v>8</v>
      </c>
      <c r="D8" s="20">
        <v>10</v>
      </c>
      <c r="E8" s="22">
        <v>200</v>
      </c>
      <c r="F8" s="23">
        <f t="shared" si="4"/>
        <v>100</v>
      </c>
      <c r="G8" s="24"/>
      <c r="H8" s="13"/>
      <c r="I8" s="24">
        <f t="shared" si="3"/>
        <v>0</v>
      </c>
      <c r="J8" s="25">
        <f t="shared" si="0"/>
        <v>0</v>
      </c>
      <c r="K8" s="25">
        <f t="shared" si="1"/>
        <v>0</v>
      </c>
      <c r="L8" s="88">
        <f t="shared" si="2"/>
        <v>0</v>
      </c>
      <c r="M8" s="88">
        <f t="shared" si="5"/>
        <v>0</v>
      </c>
      <c r="N8" s="26" t="s">
        <v>31</v>
      </c>
    </row>
    <row r="9" spans="1:14" ht="51" customHeight="1" x14ac:dyDescent="0.25">
      <c r="A9" s="20">
        <v>7</v>
      </c>
      <c r="B9" s="21" t="s">
        <v>38</v>
      </c>
      <c r="C9" s="20" t="s">
        <v>8</v>
      </c>
      <c r="D9" s="20">
        <v>10</v>
      </c>
      <c r="E9" s="22">
        <v>450</v>
      </c>
      <c r="F9" s="23">
        <f t="shared" si="4"/>
        <v>225</v>
      </c>
      <c r="G9" s="24"/>
      <c r="H9" s="13"/>
      <c r="I9" s="24">
        <f t="shared" si="3"/>
        <v>0</v>
      </c>
      <c r="J9" s="25">
        <f t="shared" si="0"/>
        <v>0</v>
      </c>
      <c r="K9" s="25">
        <f t="shared" si="1"/>
        <v>0</v>
      </c>
      <c r="L9" s="88">
        <f t="shared" si="2"/>
        <v>0</v>
      </c>
      <c r="M9" s="88">
        <f t="shared" si="5"/>
        <v>0</v>
      </c>
      <c r="N9" s="19" t="s">
        <v>31</v>
      </c>
    </row>
    <row r="10" spans="1:14" ht="63.75" customHeight="1" x14ac:dyDescent="0.25">
      <c r="A10" s="20">
        <v>8</v>
      </c>
      <c r="B10" s="21" t="s">
        <v>39</v>
      </c>
      <c r="C10" s="20" t="s">
        <v>8</v>
      </c>
      <c r="D10" s="20">
        <v>10</v>
      </c>
      <c r="E10" s="22">
        <v>300</v>
      </c>
      <c r="F10" s="23">
        <f t="shared" si="4"/>
        <v>150</v>
      </c>
      <c r="G10" s="24"/>
      <c r="H10" s="13"/>
      <c r="I10" s="24">
        <f t="shared" si="3"/>
        <v>0</v>
      </c>
      <c r="J10" s="25">
        <f t="shared" si="0"/>
        <v>0</v>
      </c>
      <c r="K10" s="25">
        <f t="shared" si="1"/>
        <v>0</v>
      </c>
      <c r="L10" s="88">
        <f t="shared" si="2"/>
        <v>0</v>
      </c>
      <c r="M10" s="88">
        <f t="shared" si="5"/>
        <v>0</v>
      </c>
      <c r="N10" s="26" t="s">
        <v>31</v>
      </c>
    </row>
    <row r="11" spans="1:14" ht="54.75" customHeight="1" x14ac:dyDescent="0.25">
      <c r="A11" s="20">
        <v>9</v>
      </c>
      <c r="B11" s="21" t="s">
        <v>40</v>
      </c>
      <c r="C11" s="20" t="s">
        <v>8</v>
      </c>
      <c r="D11" s="20">
        <v>10</v>
      </c>
      <c r="E11" s="22">
        <v>150</v>
      </c>
      <c r="F11" s="23">
        <f t="shared" si="4"/>
        <v>75</v>
      </c>
      <c r="G11" s="24"/>
      <c r="H11" s="13"/>
      <c r="I11" s="24">
        <f t="shared" si="3"/>
        <v>0</v>
      </c>
      <c r="J11" s="25">
        <f t="shared" si="0"/>
        <v>0</v>
      </c>
      <c r="K11" s="25">
        <f t="shared" si="1"/>
        <v>0</v>
      </c>
      <c r="L11" s="88">
        <f t="shared" si="2"/>
        <v>0</v>
      </c>
      <c r="M11" s="88">
        <f t="shared" si="5"/>
        <v>0</v>
      </c>
      <c r="N11" s="19" t="s">
        <v>31</v>
      </c>
    </row>
    <row r="12" spans="1:14" ht="60.75" customHeight="1" x14ac:dyDescent="0.25">
      <c r="A12" s="20">
        <v>10</v>
      </c>
      <c r="B12" s="21" t="s">
        <v>41</v>
      </c>
      <c r="C12" s="20" t="s">
        <v>8</v>
      </c>
      <c r="D12" s="20">
        <v>10</v>
      </c>
      <c r="E12" s="22">
        <v>300</v>
      </c>
      <c r="F12" s="23">
        <f t="shared" si="4"/>
        <v>150</v>
      </c>
      <c r="G12" s="24"/>
      <c r="H12" s="13"/>
      <c r="I12" s="24">
        <f t="shared" si="3"/>
        <v>0</v>
      </c>
      <c r="J12" s="25">
        <f t="shared" si="0"/>
        <v>0</v>
      </c>
      <c r="K12" s="25">
        <f t="shared" si="1"/>
        <v>0</v>
      </c>
      <c r="L12" s="88">
        <f t="shared" si="2"/>
        <v>0</v>
      </c>
      <c r="M12" s="88">
        <f t="shared" si="5"/>
        <v>0</v>
      </c>
      <c r="N12" s="26" t="s">
        <v>31</v>
      </c>
    </row>
    <row r="13" spans="1:14" ht="69" customHeight="1" x14ac:dyDescent="0.25">
      <c r="A13" s="20">
        <v>11</v>
      </c>
      <c r="B13" s="21" t="s">
        <v>42</v>
      </c>
      <c r="C13" s="20" t="s">
        <v>8</v>
      </c>
      <c r="D13" s="20">
        <v>10</v>
      </c>
      <c r="E13" s="22">
        <v>500</v>
      </c>
      <c r="F13" s="23">
        <f t="shared" si="4"/>
        <v>250</v>
      </c>
      <c r="G13" s="24"/>
      <c r="H13" s="13"/>
      <c r="I13" s="24">
        <f t="shared" si="3"/>
        <v>0</v>
      </c>
      <c r="J13" s="25">
        <f t="shared" si="0"/>
        <v>0</v>
      </c>
      <c r="K13" s="25">
        <f t="shared" si="1"/>
        <v>0</v>
      </c>
      <c r="L13" s="88">
        <f t="shared" si="2"/>
        <v>0</v>
      </c>
      <c r="M13" s="88">
        <f t="shared" si="5"/>
        <v>0</v>
      </c>
      <c r="N13" s="19" t="s">
        <v>31</v>
      </c>
    </row>
    <row r="14" spans="1:14" ht="54.75" customHeight="1" x14ac:dyDescent="0.25">
      <c r="A14" s="20">
        <v>12</v>
      </c>
      <c r="B14" s="21" t="s">
        <v>43</v>
      </c>
      <c r="C14" s="20" t="s">
        <v>8</v>
      </c>
      <c r="D14" s="20">
        <v>10</v>
      </c>
      <c r="E14" s="22">
        <v>100</v>
      </c>
      <c r="F14" s="23">
        <f t="shared" si="4"/>
        <v>50</v>
      </c>
      <c r="G14" s="24"/>
      <c r="H14" s="13"/>
      <c r="I14" s="24">
        <f t="shared" si="3"/>
        <v>0</v>
      </c>
      <c r="J14" s="25">
        <f t="shared" si="0"/>
        <v>0</v>
      </c>
      <c r="K14" s="25">
        <f t="shared" si="1"/>
        <v>0</v>
      </c>
      <c r="L14" s="88">
        <f t="shared" si="2"/>
        <v>0</v>
      </c>
      <c r="M14" s="88">
        <f t="shared" si="5"/>
        <v>0</v>
      </c>
      <c r="N14" s="26" t="s">
        <v>31</v>
      </c>
    </row>
    <row r="15" spans="1:14" ht="54.75" customHeight="1" x14ac:dyDescent="0.25">
      <c r="A15" s="20">
        <v>13</v>
      </c>
      <c r="B15" s="21" t="s">
        <v>44</v>
      </c>
      <c r="C15" s="20" t="s">
        <v>8</v>
      </c>
      <c r="D15" s="20">
        <v>10</v>
      </c>
      <c r="E15" s="22">
        <v>600</v>
      </c>
      <c r="F15" s="23">
        <f t="shared" si="4"/>
        <v>300</v>
      </c>
      <c r="G15" s="24"/>
      <c r="H15" s="13"/>
      <c r="I15" s="24">
        <f t="shared" si="3"/>
        <v>0</v>
      </c>
      <c r="J15" s="25">
        <f t="shared" si="0"/>
        <v>0</v>
      </c>
      <c r="K15" s="25">
        <f t="shared" si="1"/>
        <v>0</v>
      </c>
      <c r="L15" s="88">
        <f t="shared" si="2"/>
        <v>0</v>
      </c>
      <c r="M15" s="88">
        <f t="shared" si="5"/>
        <v>0</v>
      </c>
      <c r="N15" s="19" t="s">
        <v>31</v>
      </c>
    </row>
    <row r="16" spans="1:14" ht="65.25" customHeight="1" x14ac:dyDescent="0.25">
      <c r="A16" s="20">
        <v>14</v>
      </c>
      <c r="B16" s="21" t="s">
        <v>45</v>
      </c>
      <c r="C16" s="20" t="s">
        <v>8</v>
      </c>
      <c r="D16" s="20">
        <v>10</v>
      </c>
      <c r="E16" s="22">
        <v>400</v>
      </c>
      <c r="F16" s="23">
        <f t="shared" si="4"/>
        <v>200</v>
      </c>
      <c r="G16" s="24"/>
      <c r="H16" s="13"/>
      <c r="I16" s="24">
        <f t="shared" si="3"/>
        <v>0</v>
      </c>
      <c r="J16" s="25">
        <f t="shared" si="0"/>
        <v>0</v>
      </c>
      <c r="K16" s="25">
        <f t="shared" si="1"/>
        <v>0</v>
      </c>
      <c r="L16" s="88">
        <f t="shared" si="2"/>
        <v>0</v>
      </c>
      <c r="M16" s="88">
        <f t="shared" si="5"/>
        <v>0</v>
      </c>
      <c r="N16" s="26" t="s">
        <v>31</v>
      </c>
    </row>
    <row r="17" spans="1:14" ht="65.25" customHeight="1" x14ac:dyDescent="0.25">
      <c r="A17" s="20">
        <v>15</v>
      </c>
      <c r="B17" s="21" t="s">
        <v>46</v>
      </c>
      <c r="C17" s="20" t="s">
        <v>8</v>
      </c>
      <c r="D17" s="20">
        <v>10</v>
      </c>
      <c r="E17" s="22">
        <v>200</v>
      </c>
      <c r="F17" s="23">
        <f t="shared" si="4"/>
        <v>100</v>
      </c>
      <c r="G17" s="24"/>
      <c r="H17" s="13"/>
      <c r="I17" s="24">
        <f t="shared" si="3"/>
        <v>0</v>
      </c>
      <c r="J17" s="25">
        <f t="shared" si="0"/>
        <v>0</v>
      </c>
      <c r="K17" s="25">
        <f t="shared" si="1"/>
        <v>0</v>
      </c>
      <c r="L17" s="88">
        <f t="shared" si="2"/>
        <v>0</v>
      </c>
      <c r="M17" s="88">
        <f t="shared" si="5"/>
        <v>0</v>
      </c>
      <c r="N17" s="19" t="s">
        <v>31</v>
      </c>
    </row>
    <row r="18" spans="1:14" ht="65.25" customHeight="1" x14ac:dyDescent="0.25">
      <c r="A18" s="20">
        <v>16</v>
      </c>
      <c r="B18" s="21" t="s">
        <v>47</v>
      </c>
      <c r="C18" s="20" t="s">
        <v>8</v>
      </c>
      <c r="D18" s="20">
        <v>10</v>
      </c>
      <c r="E18" s="22">
        <v>450</v>
      </c>
      <c r="F18" s="23">
        <f t="shared" si="4"/>
        <v>225</v>
      </c>
      <c r="G18" s="24"/>
      <c r="H18" s="13"/>
      <c r="I18" s="24">
        <f t="shared" si="3"/>
        <v>0</v>
      </c>
      <c r="J18" s="25">
        <f t="shared" si="0"/>
        <v>0</v>
      </c>
      <c r="K18" s="25">
        <f t="shared" si="1"/>
        <v>0</v>
      </c>
      <c r="L18" s="88">
        <f t="shared" si="2"/>
        <v>0</v>
      </c>
      <c r="M18" s="88">
        <f t="shared" si="5"/>
        <v>0</v>
      </c>
      <c r="N18" s="26" t="s">
        <v>31</v>
      </c>
    </row>
    <row r="19" spans="1:14" ht="65.25" customHeight="1" x14ac:dyDescent="0.25">
      <c r="A19" s="20">
        <v>17</v>
      </c>
      <c r="B19" s="21" t="s">
        <v>48</v>
      </c>
      <c r="C19" s="27" t="s">
        <v>8</v>
      </c>
      <c r="D19" s="20">
        <v>10</v>
      </c>
      <c r="E19" s="22">
        <v>300</v>
      </c>
      <c r="F19" s="23">
        <f t="shared" si="4"/>
        <v>150</v>
      </c>
      <c r="G19" s="24"/>
      <c r="H19" s="13"/>
      <c r="I19" s="24">
        <f t="shared" si="3"/>
        <v>0</v>
      </c>
      <c r="J19" s="25">
        <f t="shared" si="0"/>
        <v>0</v>
      </c>
      <c r="K19" s="25">
        <f t="shared" si="1"/>
        <v>0</v>
      </c>
      <c r="L19" s="88">
        <f t="shared" si="2"/>
        <v>0</v>
      </c>
      <c r="M19" s="88">
        <f t="shared" si="5"/>
        <v>0</v>
      </c>
      <c r="N19" s="19" t="s">
        <v>31</v>
      </c>
    </row>
    <row r="20" spans="1:14" ht="65.25" customHeight="1" x14ac:dyDescent="0.25">
      <c r="A20" s="20">
        <v>18</v>
      </c>
      <c r="B20" s="21" t="s">
        <v>49</v>
      </c>
      <c r="C20" s="27" t="s">
        <v>8</v>
      </c>
      <c r="D20" s="20">
        <v>10</v>
      </c>
      <c r="E20" s="22">
        <v>1000</v>
      </c>
      <c r="F20" s="23">
        <f t="shared" si="4"/>
        <v>500</v>
      </c>
      <c r="G20" s="24"/>
      <c r="H20" s="13"/>
      <c r="I20" s="24">
        <f t="shared" si="3"/>
        <v>0</v>
      </c>
      <c r="J20" s="25">
        <f t="shared" si="0"/>
        <v>0</v>
      </c>
      <c r="K20" s="25">
        <f t="shared" si="1"/>
        <v>0</v>
      </c>
      <c r="L20" s="88">
        <f t="shared" si="2"/>
        <v>0</v>
      </c>
      <c r="M20" s="88">
        <f t="shared" si="5"/>
        <v>0</v>
      </c>
      <c r="N20" s="26" t="s">
        <v>31</v>
      </c>
    </row>
    <row r="21" spans="1:14" ht="65.25" customHeight="1" x14ac:dyDescent="0.25">
      <c r="A21" s="20">
        <v>19</v>
      </c>
      <c r="B21" s="21" t="s">
        <v>50</v>
      </c>
      <c r="C21" s="27" t="s">
        <v>8</v>
      </c>
      <c r="D21" s="20">
        <v>10</v>
      </c>
      <c r="E21" s="22">
        <v>1000</v>
      </c>
      <c r="F21" s="23">
        <f t="shared" si="4"/>
        <v>500</v>
      </c>
      <c r="G21" s="24"/>
      <c r="H21" s="13"/>
      <c r="I21" s="24">
        <f t="shared" si="3"/>
        <v>0</v>
      </c>
      <c r="J21" s="25">
        <f t="shared" si="0"/>
        <v>0</v>
      </c>
      <c r="K21" s="25">
        <f t="shared" si="1"/>
        <v>0</v>
      </c>
      <c r="L21" s="88">
        <f t="shared" si="2"/>
        <v>0</v>
      </c>
      <c r="M21" s="88">
        <f t="shared" si="5"/>
        <v>0</v>
      </c>
      <c r="N21" s="19" t="s">
        <v>31</v>
      </c>
    </row>
    <row r="22" spans="1:14" ht="65.25" customHeight="1" x14ac:dyDescent="0.25">
      <c r="A22" s="20">
        <v>20</v>
      </c>
      <c r="B22" s="21" t="s">
        <v>51</v>
      </c>
      <c r="C22" s="27" t="s">
        <v>8</v>
      </c>
      <c r="D22" s="20">
        <v>10</v>
      </c>
      <c r="E22" s="22">
        <v>2000</v>
      </c>
      <c r="F22" s="23">
        <f t="shared" si="4"/>
        <v>1000</v>
      </c>
      <c r="G22" s="24"/>
      <c r="H22" s="13"/>
      <c r="I22" s="24">
        <f t="shared" si="3"/>
        <v>0</v>
      </c>
      <c r="J22" s="25">
        <f t="shared" si="0"/>
        <v>0</v>
      </c>
      <c r="K22" s="25">
        <f t="shared" si="1"/>
        <v>0</v>
      </c>
      <c r="L22" s="88">
        <f t="shared" si="2"/>
        <v>0</v>
      </c>
      <c r="M22" s="88">
        <f t="shared" si="5"/>
        <v>0</v>
      </c>
      <c r="N22" s="26" t="s">
        <v>31</v>
      </c>
    </row>
    <row r="23" spans="1:14" ht="65.25" customHeight="1" x14ac:dyDescent="0.25">
      <c r="A23" s="20">
        <v>21</v>
      </c>
      <c r="B23" s="21" t="s">
        <v>52</v>
      </c>
      <c r="C23" s="27" t="s">
        <v>8</v>
      </c>
      <c r="D23" s="20">
        <v>10</v>
      </c>
      <c r="E23" s="22">
        <v>500</v>
      </c>
      <c r="F23" s="23">
        <f t="shared" si="4"/>
        <v>250</v>
      </c>
      <c r="G23" s="24"/>
      <c r="H23" s="13"/>
      <c r="I23" s="24">
        <f t="shared" si="3"/>
        <v>0</v>
      </c>
      <c r="J23" s="25">
        <f t="shared" si="0"/>
        <v>0</v>
      </c>
      <c r="K23" s="25">
        <f t="shared" si="1"/>
        <v>0</v>
      </c>
      <c r="L23" s="88">
        <f t="shared" si="2"/>
        <v>0</v>
      </c>
      <c r="M23" s="88">
        <f t="shared" si="5"/>
        <v>0</v>
      </c>
      <c r="N23" s="19" t="s">
        <v>31</v>
      </c>
    </row>
    <row r="24" spans="1:14" ht="75.75" customHeight="1" x14ac:dyDescent="0.25">
      <c r="A24" s="20">
        <v>22</v>
      </c>
      <c r="B24" s="21" t="s">
        <v>41</v>
      </c>
      <c r="C24" s="20" t="s">
        <v>8</v>
      </c>
      <c r="D24" s="20">
        <v>10</v>
      </c>
      <c r="E24" s="22">
        <v>1000</v>
      </c>
      <c r="F24" s="23">
        <f t="shared" si="4"/>
        <v>500</v>
      </c>
      <c r="G24" s="24"/>
      <c r="H24" s="13"/>
      <c r="I24" s="24">
        <f t="shared" si="3"/>
        <v>0</v>
      </c>
      <c r="J24" s="25">
        <f t="shared" si="0"/>
        <v>0</v>
      </c>
      <c r="K24" s="25">
        <f t="shared" si="1"/>
        <v>0</v>
      </c>
      <c r="L24" s="88">
        <f t="shared" si="2"/>
        <v>0</v>
      </c>
      <c r="M24" s="88">
        <f t="shared" si="5"/>
        <v>0</v>
      </c>
      <c r="N24" s="26" t="s">
        <v>31</v>
      </c>
    </row>
    <row r="25" spans="1:14" ht="15.75" thickBot="1" x14ac:dyDescent="0.3">
      <c r="A25" s="30"/>
      <c r="B25" s="31"/>
      <c r="C25" s="30"/>
      <c r="D25" s="30"/>
      <c r="E25" s="32"/>
      <c r="F25" s="32"/>
      <c r="G25" s="33"/>
      <c r="H25" s="30"/>
      <c r="I25" s="33" t="s">
        <v>55</v>
      </c>
      <c r="J25" s="34">
        <f>SUM(J3:J24)</f>
        <v>0</v>
      </c>
      <c r="K25" s="35">
        <f>SUM(K3:K24)</f>
        <v>0</v>
      </c>
      <c r="L25" s="88">
        <f>SUM(L3:L24)</f>
        <v>0</v>
      </c>
      <c r="M25" s="88">
        <f>SUM(M3:M24)</f>
        <v>0</v>
      </c>
      <c r="N25" s="26"/>
    </row>
    <row r="26" spans="1:14" ht="15.75" customHeight="1" thickBot="1" x14ac:dyDescent="0.3">
      <c r="A26" s="3"/>
      <c r="B26" s="3"/>
      <c r="C26" s="3"/>
      <c r="D26" s="3"/>
      <c r="E26" s="3"/>
      <c r="F26" s="90" t="s">
        <v>12</v>
      </c>
      <c r="G26" s="91"/>
      <c r="H26" s="91"/>
      <c r="I26" s="92"/>
      <c r="J26" s="36">
        <f>J25+L25</f>
        <v>0</v>
      </c>
      <c r="K26" s="1">
        <f>K25+M25</f>
        <v>0</v>
      </c>
      <c r="L26" s="3"/>
      <c r="M26" s="3"/>
      <c r="N26" s="3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7"/>
      <c r="L27" s="3"/>
      <c r="M27" s="3"/>
      <c r="N27" s="3"/>
    </row>
    <row r="28" spans="1:14" ht="158.25" customHeight="1" thickBot="1" x14ac:dyDescent="0.3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4.5" thickBot="1" x14ac:dyDescent="0.3">
      <c r="A29" s="4" t="s">
        <v>13</v>
      </c>
      <c r="B29" s="5" t="s">
        <v>14</v>
      </c>
      <c r="C29" s="5" t="s">
        <v>2</v>
      </c>
      <c r="D29" s="10" t="s">
        <v>15</v>
      </c>
      <c r="E29" s="10" t="s">
        <v>16</v>
      </c>
      <c r="F29" s="10" t="s">
        <v>11</v>
      </c>
      <c r="G29" s="5" t="s">
        <v>17</v>
      </c>
      <c r="H29" s="5" t="s">
        <v>18</v>
      </c>
      <c r="I29" s="5" t="s">
        <v>19</v>
      </c>
      <c r="J29" s="5" t="s">
        <v>20</v>
      </c>
      <c r="K29" s="5" t="s">
        <v>21</v>
      </c>
      <c r="L29" s="78" t="s">
        <v>22</v>
      </c>
      <c r="M29" s="79" t="s">
        <v>23</v>
      </c>
      <c r="N29" s="12" t="s">
        <v>30</v>
      </c>
    </row>
    <row r="30" spans="1:14" ht="141.75" customHeight="1" x14ac:dyDescent="0.25">
      <c r="A30" s="38">
        <v>1</v>
      </c>
      <c r="B30" s="14" t="s">
        <v>53</v>
      </c>
      <c r="C30" s="38" t="s">
        <v>25</v>
      </c>
      <c r="D30" s="38">
        <v>500</v>
      </c>
      <c r="E30" s="39">
        <v>3000</v>
      </c>
      <c r="F30" s="40">
        <f>E30*50%</f>
        <v>1500</v>
      </c>
      <c r="G30" s="41"/>
      <c r="H30" s="13"/>
      <c r="I30" s="17">
        <f t="shared" ref="I30:I31" si="6">+G30*(100+H30)/100</f>
        <v>0</v>
      </c>
      <c r="J30" s="42">
        <f>E30*G30</f>
        <v>0</v>
      </c>
      <c r="K30" s="17">
        <f t="shared" ref="K30:K31" si="7">+E30*I30</f>
        <v>0</v>
      </c>
      <c r="L30" s="42">
        <f>F30*G30</f>
        <v>0</v>
      </c>
      <c r="M30" s="42">
        <f>F30*I30</f>
        <v>0</v>
      </c>
      <c r="N30" s="42" t="s">
        <v>31</v>
      </c>
    </row>
    <row r="31" spans="1:14" ht="64.5" customHeight="1" x14ac:dyDescent="0.25">
      <c r="A31" s="43">
        <v>2</v>
      </c>
      <c r="B31" s="21" t="s">
        <v>54</v>
      </c>
      <c r="C31" s="43" t="s">
        <v>25</v>
      </c>
      <c r="D31" s="43">
        <v>200</v>
      </c>
      <c r="E31" s="44">
        <v>3500</v>
      </c>
      <c r="F31" s="45">
        <f>E31*50%</f>
        <v>1750</v>
      </c>
      <c r="G31" s="46"/>
      <c r="H31" s="20"/>
      <c r="I31" s="24">
        <f t="shared" si="6"/>
        <v>0</v>
      </c>
      <c r="J31" s="47">
        <f>E31*G31</f>
        <v>0</v>
      </c>
      <c r="K31" s="24">
        <f t="shared" si="7"/>
        <v>0</v>
      </c>
      <c r="L31" s="47">
        <f>F31*G31</f>
        <v>0</v>
      </c>
      <c r="M31" s="47">
        <f>F31*I31</f>
        <v>0</v>
      </c>
      <c r="N31" s="47" t="s">
        <v>31</v>
      </c>
    </row>
    <row r="32" spans="1:14" ht="15.75" thickBot="1" x14ac:dyDescent="0.3">
      <c r="A32" s="95"/>
      <c r="B32" s="95"/>
      <c r="C32" s="96"/>
      <c r="D32" s="96"/>
      <c r="E32" s="48"/>
      <c r="F32" s="48"/>
      <c r="G32" s="48"/>
      <c r="H32" s="48"/>
      <c r="I32" s="49" t="s">
        <v>24</v>
      </c>
      <c r="J32" s="50">
        <f>SUM(J30:J31)</f>
        <v>0</v>
      </c>
      <c r="K32" s="50">
        <f t="shared" ref="K32:M32" si="8">SUM(K30:K31)</f>
        <v>0</v>
      </c>
      <c r="L32" s="50">
        <f t="shared" si="8"/>
        <v>0</v>
      </c>
      <c r="M32" s="50">
        <f t="shared" si="8"/>
        <v>0</v>
      </c>
      <c r="N32" s="50"/>
    </row>
    <row r="33" spans="1:14" ht="15.75" thickBot="1" x14ac:dyDescent="0.3">
      <c r="A33" s="97"/>
      <c r="B33" s="97"/>
      <c r="C33" s="98" t="s">
        <v>12</v>
      </c>
      <c r="D33" s="99"/>
      <c r="E33" s="99"/>
      <c r="F33" s="99"/>
      <c r="G33" s="99"/>
      <c r="H33" s="99"/>
      <c r="I33" s="100"/>
      <c r="J33" s="51">
        <f>J32+L32</f>
        <v>0</v>
      </c>
      <c r="K33" s="52">
        <f>K32+M32</f>
        <v>0</v>
      </c>
      <c r="L33" s="53"/>
      <c r="M33" s="53"/>
      <c r="N33" s="3"/>
    </row>
    <row r="34" spans="1:14" x14ac:dyDescent="0.25">
      <c r="A34" s="54"/>
      <c r="B34" s="54"/>
      <c r="C34" s="55"/>
      <c r="D34" s="55"/>
      <c r="E34" s="55"/>
      <c r="F34" s="55"/>
      <c r="G34" s="55"/>
      <c r="H34" s="55"/>
      <c r="I34" s="55"/>
      <c r="J34" s="56"/>
      <c r="K34" s="57"/>
      <c r="L34" s="53"/>
      <c r="M34" s="53"/>
      <c r="N34" s="3"/>
    </row>
    <row r="35" spans="1:14" x14ac:dyDescent="0.25">
      <c r="A35" s="54"/>
      <c r="B35" s="54"/>
      <c r="C35" s="55"/>
      <c r="D35" s="55"/>
      <c r="E35" s="55"/>
      <c r="F35" s="55"/>
      <c r="G35" s="55"/>
      <c r="H35" s="55"/>
      <c r="I35" s="55"/>
      <c r="J35" s="58"/>
      <c r="K35" s="56"/>
      <c r="L35" s="59"/>
      <c r="M35" s="53"/>
      <c r="N35" s="3"/>
    </row>
    <row r="36" spans="1:14" ht="15.75" thickBot="1" x14ac:dyDescent="0.3">
      <c r="A36" s="104" t="s">
        <v>29</v>
      </c>
      <c r="B36" s="105"/>
      <c r="C36" s="106"/>
      <c r="D36" s="106"/>
      <c r="E36" s="48"/>
      <c r="F36" s="48"/>
      <c r="G36" s="48"/>
      <c r="H36" s="48"/>
      <c r="I36" s="107"/>
      <c r="J36" s="107"/>
      <c r="K36" s="60"/>
      <c r="L36" s="53"/>
      <c r="M36" s="53"/>
      <c r="N36" s="3"/>
    </row>
    <row r="37" spans="1:14" ht="33.75" x14ac:dyDescent="0.25">
      <c r="A37" s="80" t="s">
        <v>13</v>
      </c>
      <c r="B37" s="81" t="s">
        <v>14</v>
      </c>
      <c r="C37" s="82" t="s">
        <v>2</v>
      </c>
      <c r="D37" s="83" t="s">
        <v>15</v>
      </c>
      <c r="E37" s="82" t="s">
        <v>16</v>
      </c>
      <c r="F37" s="83" t="s">
        <v>11</v>
      </c>
      <c r="G37" s="82" t="s">
        <v>17</v>
      </c>
      <c r="H37" s="82" t="s">
        <v>18</v>
      </c>
      <c r="I37" s="82" t="s">
        <v>19</v>
      </c>
      <c r="J37" s="82" t="s">
        <v>20</v>
      </c>
      <c r="K37" s="84" t="s">
        <v>21</v>
      </c>
      <c r="L37" s="85" t="s">
        <v>22</v>
      </c>
      <c r="M37" s="86" t="s">
        <v>23</v>
      </c>
      <c r="N37" s="3"/>
    </row>
    <row r="38" spans="1:14" ht="36" customHeight="1" x14ac:dyDescent="0.25">
      <c r="A38" s="43">
        <v>1</v>
      </c>
      <c r="B38" s="21" t="s">
        <v>26</v>
      </c>
      <c r="C38" s="61" t="s">
        <v>25</v>
      </c>
      <c r="D38" s="61">
        <v>300</v>
      </c>
      <c r="E38" s="62">
        <v>2000</v>
      </c>
      <c r="F38" s="63">
        <f>E38*50%</f>
        <v>1000</v>
      </c>
      <c r="G38" s="64"/>
      <c r="H38" s="27"/>
      <c r="I38" s="28">
        <f t="shared" ref="I38" si="9">+G38*(100+H38)/100</f>
        <v>0</v>
      </c>
      <c r="J38" s="65">
        <f>E38*G38</f>
        <v>0</v>
      </c>
      <c r="K38" s="28">
        <f t="shared" ref="K38" si="10">+E38*I38</f>
        <v>0</v>
      </c>
      <c r="L38" s="47">
        <f>F38*G38</f>
        <v>0</v>
      </c>
      <c r="M38" s="47">
        <f>F38*I38</f>
        <v>0</v>
      </c>
      <c r="N38" s="3"/>
    </row>
    <row r="39" spans="1:14" x14ac:dyDescent="0.25">
      <c r="A39" s="93"/>
      <c r="B39" s="93"/>
      <c r="C39" s="94"/>
      <c r="D39" s="94"/>
      <c r="E39" s="66"/>
      <c r="F39" s="66"/>
      <c r="G39" s="66"/>
      <c r="H39" s="66"/>
      <c r="I39" s="67" t="s">
        <v>24</v>
      </c>
      <c r="J39" s="68">
        <f>SUM(J38:J38)</f>
        <v>0</v>
      </c>
      <c r="K39" s="68">
        <f>SUM(K38:K38)</f>
        <v>0</v>
      </c>
      <c r="L39" s="69">
        <f>SUM(L38:L38)</f>
        <v>0</v>
      </c>
      <c r="M39" s="69">
        <f>SUM(M38:M38)</f>
        <v>0</v>
      </c>
      <c r="N39" s="3"/>
    </row>
    <row r="40" spans="1:14" ht="15.75" thickBot="1" x14ac:dyDescent="0.3">
      <c r="A40" s="97"/>
      <c r="B40" s="97"/>
      <c r="C40" s="101" t="s">
        <v>12</v>
      </c>
      <c r="D40" s="102"/>
      <c r="E40" s="102"/>
      <c r="F40" s="102"/>
      <c r="G40" s="102"/>
      <c r="H40" s="102"/>
      <c r="I40" s="103"/>
      <c r="J40" s="70">
        <f>J39+L39</f>
        <v>0</v>
      </c>
      <c r="K40" s="71">
        <f>K39+M39</f>
        <v>0</v>
      </c>
      <c r="L40" s="53"/>
      <c r="M40" s="53"/>
      <c r="N40" s="3"/>
    </row>
    <row r="41" spans="1:14" ht="15.75" thickBot="1" x14ac:dyDescent="0.3">
      <c r="A41" s="54"/>
      <c r="B41" s="54"/>
      <c r="C41" s="72"/>
      <c r="D41" s="72"/>
      <c r="E41" s="72"/>
      <c r="F41" s="72"/>
      <c r="G41" s="72"/>
      <c r="H41" s="72"/>
      <c r="I41" s="72"/>
      <c r="J41" s="56"/>
      <c r="K41" s="73"/>
      <c r="L41" s="53"/>
      <c r="M41" s="53"/>
      <c r="N41" s="3"/>
    </row>
    <row r="42" spans="1:14" x14ac:dyDescent="0.25">
      <c r="A42" s="3"/>
      <c r="B42" s="3"/>
      <c r="C42" s="74"/>
      <c r="D42" s="74"/>
      <c r="E42" s="74"/>
      <c r="F42" s="74"/>
      <c r="G42" s="74"/>
      <c r="H42" s="74"/>
      <c r="I42" s="74"/>
      <c r="J42" s="75"/>
      <c r="K42" s="75"/>
      <c r="L42" s="3"/>
      <c r="M42" s="3"/>
      <c r="N42" s="3"/>
    </row>
    <row r="43" spans="1:14" x14ac:dyDescent="0.25">
      <c r="A43" s="2"/>
      <c r="B43" s="76"/>
      <c r="C43" s="3"/>
      <c r="D43" s="3"/>
      <c r="E43" s="74"/>
      <c r="F43" s="74"/>
      <c r="G43" s="74"/>
      <c r="H43" s="74"/>
      <c r="I43" s="74"/>
      <c r="J43" s="77"/>
      <c r="K43" s="74"/>
      <c r="L43" s="74"/>
      <c r="M43" s="74"/>
      <c r="N43" s="74"/>
    </row>
  </sheetData>
  <mergeCells count="12">
    <mergeCell ref="F26:I26"/>
    <mergeCell ref="A39:B39"/>
    <mergeCell ref="C39:D39"/>
    <mergeCell ref="A32:B32"/>
    <mergeCell ref="C32:D32"/>
    <mergeCell ref="A33:B33"/>
    <mergeCell ref="C33:I33"/>
    <mergeCell ref="A40:B40"/>
    <mergeCell ref="C40:I40"/>
    <mergeCell ref="A36:B36"/>
    <mergeCell ref="C36:D36"/>
    <mergeCell ref="I36:J36"/>
  </mergeCells>
  <pageMargins left="0.7" right="0.7" top="0.75" bottom="0.75" header="0.3" footer="0.3"/>
  <pageSetup paperSize="9" scale="95" orientation="landscape" horizontalDpi="4294967293" verticalDpi="4294967293" r:id="rId1"/>
  <headerFooter>
    <oddHeader>&amp;L73/TP/ZP/D/2024&amp;CfORMULARZ aAORTYMENTOWO - CENOWY&amp;RZAŁACZNIK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Ządo</dc:creator>
  <cp:lastModifiedBy>Magdalena Sawicka</cp:lastModifiedBy>
  <cp:lastPrinted>2024-05-07T11:47:26Z</cp:lastPrinted>
  <dcterms:created xsi:type="dcterms:W3CDTF">2024-04-26T06:37:53Z</dcterms:created>
  <dcterms:modified xsi:type="dcterms:W3CDTF">2024-06-28T06:32:58Z</dcterms:modified>
</cp:coreProperties>
</file>