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<sst xmlns="http://schemas.openxmlformats.org/spreadsheetml/2006/main" count="522" uniqueCount="163">
  <si>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</si>
  <si>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</si>
  <si>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</si>
  <si>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</si>
  <si>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</si>
  <si>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</si>
  <si>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</si>
  <si>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</si>
  <si>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</si>
  <si>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</si>
  <si>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</si>
  <si>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</si>
  <si>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</si>
  <si>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</si>
  <si>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</si>
  <si>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</si>
  <si>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</si>
  <si>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</si>
  <si>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</si>
  <si>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</si>
  <si>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</si>
  <si>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</si>
  <si>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</si>
  <si>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</si>
  <si>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</si>
  <si>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</si>
  <si>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</si>
  <si>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</si>
  <si>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preparat złożony</t>
  </si>
  <si>
    <t xml:space="preserve">Ilość </t>
  </si>
  <si>
    <t>Wartość netto</t>
  </si>
  <si>
    <t>Wartość brutto</t>
  </si>
  <si>
    <t>Zadanie</t>
  </si>
  <si>
    <t>Razem</t>
  </si>
  <si>
    <t>Glucosum</t>
  </si>
  <si>
    <t>500 ml, opakowanie stojące z dwoma portami</t>
  </si>
  <si>
    <t>CPV: 33 69 25 00-2 Płyny dożylne                                                                             CPV: 33 69 27 00-4 Roztwory glukozy</t>
  </si>
  <si>
    <t>Roztwory glukozy do podawania dożylnego</t>
  </si>
  <si>
    <t>Zadanie nr 7</t>
  </si>
  <si>
    <t>Zadanie nr 8</t>
  </si>
  <si>
    <t>Amikacinum</t>
  </si>
  <si>
    <t>250 mg/100 ml</t>
  </si>
  <si>
    <t>500 mg/100 ml</t>
  </si>
  <si>
    <t>1 g/100 ml</t>
  </si>
  <si>
    <t>10 butelek                       a 100 ml</t>
  </si>
  <si>
    <t>Gentamicinum</t>
  </si>
  <si>
    <t>80 mg/80 ml</t>
  </si>
  <si>
    <t>240 mg/80 ml</t>
  </si>
  <si>
    <t>360 mg/120 ml</t>
  </si>
  <si>
    <t>10 butelek                           a 80 ml</t>
  </si>
  <si>
    <t>10 butelek                           a 120 ml</t>
  </si>
  <si>
    <t>Tobramycinum</t>
  </si>
  <si>
    <t>10 butelek                      a 80 ml</t>
  </si>
  <si>
    <t>10 butelek                             a 120 ml</t>
  </si>
  <si>
    <t>Izojonowy i izotoniczny płyn wieloelektrolitowy do infuzji, nie zawierający mleczanów, z dodatkiem wapnia 2,5 mmol/l, podwójnie buforowany octanami i jabłczanami, o osmolarności rzeczywistej 290 mOsmol/kg H2O</t>
  </si>
  <si>
    <t>500 ml, butelka z dwoma portami</t>
  </si>
  <si>
    <t>1000 ml, butelka z dwoma portami</t>
  </si>
  <si>
    <t>Solutio Ringeri w opakowaniu Ecoflac - opakowanie stojące z dwoma jednakowymi portami *1)</t>
  </si>
  <si>
    <t>500 ml, butelka z dwoma portami ECOFLAC *1)</t>
  </si>
  <si>
    <t>Natrium chloratum w opakowaniu z zamknięciem typu ECOLAV, do płukania pęcherza moczowego, ran itp..</t>
  </si>
  <si>
    <t>500 ml, butelka typu ECOLAV</t>
  </si>
  <si>
    <t>250 ml, butelka typu ECOLAV</t>
  </si>
  <si>
    <t>1000 ml, butelka typu ECOLAV</t>
  </si>
  <si>
    <t>Natrium chloratum w plastikowej butelce, sterylnej na zewnątrz, zapakowanej w dodatkowe opakowanie, typu ESTERICLEAN *2)</t>
  </si>
  <si>
    <t>500 ml, butelka typu ESTERICLEAN *2)</t>
  </si>
  <si>
    <t>Glucosum w opakowaniu Ecoflac - opakowanie stojące z dwoma jednakowymi portami *3)</t>
  </si>
  <si>
    <t>250 ml, butelka ECOFLAC z dwoma jednakowymi portami *3)</t>
  </si>
  <si>
    <t>500 ml, butelka ECOFLAC z dwoma jednakowymi portami *3)</t>
  </si>
  <si>
    <t>100 ml, butelka ECOFLAC z dwoma jednakowymi portami *4)</t>
  </si>
  <si>
    <t>250 ml, butelka ECOFLAC z dwoma jednakowymi portami *4)</t>
  </si>
  <si>
    <t>500 ml, butelka ECOFLAC z dwoma jednakowymi portami *4)</t>
  </si>
  <si>
    <t>1000 ml, butelka ECOFLAC z dwoma jednakowymi portami *4)</t>
  </si>
  <si>
    <t>Propofolum w technologii typu LIPURO</t>
  </si>
  <si>
    <t>5 amp. a 20 ml</t>
  </si>
  <si>
    <t>10 fiolek a 50 ml</t>
  </si>
  <si>
    <t>Etomidatum w technologii typu LIPURO</t>
  </si>
  <si>
    <t>20 mg/10 ml</t>
  </si>
  <si>
    <t>10 amp.</t>
  </si>
  <si>
    <t>Povidonum iodinum</t>
  </si>
  <si>
    <t>roztwór wodny</t>
  </si>
  <si>
    <t>1000 ml, butelka plastikowa</t>
  </si>
  <si>
    <t>roztwór alkoholowy</t>
  </si>
  <si>
    <t xml:space="preserve"> CPV: 33 61 51 00-5 Insulina</t>
  </si>
  <si>
    <t>Insuliny</t>
  </si>
  <si>
    <t>Insulin degludec</t>
  </si>
  <si>
    <t>300 j./3 ml</t>
  </si>
  <si>
    <t>5 wkładów</t>
  </si>
  <si>
    <t>Insulin lispro</t>
  </si>
  <si>
    <t>Insulin lispro z zawiesiną protaminową insulin lispro - 25% insuliny lispro i 75% jej zawiesiny protaminowej</t>
  </si>
  <si>
    <t>Insulin lispro z zawiesiną protaminową insulin lispro - 50% insuliny lispro i 50% jej zawiesiny protaminowej</t>
  </si>
  <si>
    <t>Insulin glargine</t>
  </si>
  <si>
    <t>10 wkładów</t>
  </si>
  <si>
    <t>Insulin detemir</t>
  </si>
  <si>
    <t>Insulin aspart</t>
  </si>
  <si>
    <t xml:space="preserve">Insulin glargine </t>
  </si>
  <si>
    <t>450 j./1,5 ml</t>
  </si>
  <si>
    <t>10 wstrzykiwaczy typu SoloStar</t>
  </si>
  <si>
    <t>Insulin glulisine</t>
  </si>
  <si>
    <t>5 wstrzykiwaczy typu SoloStar</t>
  </si>
  <si>
    <t>Insulin aspart z zawiesiną protaminową insulin aspart - 30% insuliny aspart i 70% jej zawiesiny protaminowej</t>
  </si>
  <si>
    <t>Insulin aspart z zawiesiną protaminową insulin aspart - 50% insuliny aspart i 50% jej zawiesiny protaminowej</t>
  </si>
  <si>
    <t>Insulin humanum - insulina szybkodziałająca, rozpuszczalna, rekombinowana</t>
  </si>
  <si>
    <t>Insulin humanum isophanum</t>
  </si>
  <si>
    <t>Insulin humanum - insulina dwufazowa, mieszanina 30% insuliny rozpuszczalnej i 70% insuliny izofanowej</t>
  </si>
  <si>
    <t>tabl. powl.</t>
  </si>
  <si>
    <t>28 tabl.</t>
  </si>
  <si>
    <t>Różne produkty lecznicze</t>
  </si>
  <si>
    <t>Jednostka miary opakowania</t>
  </si>
  <si>
    <t>1 fiol.</t>
  </si>
  <si>
    <t>250 mg</t>
  </si>
  <si>
    <t>Ketoprofenum</t>
  </si>
  <si>
    <t>50 mg</t>
  </si>
  <si>
    <t>30 tabl.</t>
  </si>
  <si>
    <t>5 amp.</t>
  </si>
  <si>
    <t>100 mg</t>
  </si>
  <si>
    <t>Różne płyny dożylne do infuzji oraz gotowe infuzje antybiotyków RTU</t>
  </si>
  <si>
    <t>*1) Zamawiający wymaga zaoferowania roztworu Ringera w opakowaniu Ecoflac - opakowanie z dwoma identycznymi portami, które jako jedyne jest kompatybilne ze sprzętem stanowiącym wyposażenie Bloków Operacyjnych Klinik Okulistycznych. Sprzęt ten jest własnością Szpitala.</t>
  </si>
  <si>
    <t>*2) Sól w opakowaniach typu Estericlean jako jedyna spełnia wymogi Zamawiającego w zakresie prowadzonych procedur przeszczepu nerki.</t>
  </si>
  <si>
    <t>*3,4) Zamawiający wymaga zaoferowania płynów w opakowaniach Ecoflac - opakowanie z dwoma identycznymi portami, które jako jedyne są kompatybilne ze sprzętem wykorzystywanym do sporządzania cytostatyków - płyny wyłącznie na użytek Pracowni Cytostatyków.</t>
  </si>
  <si>
    <t>CPV: 33 65 11 00-9 Środki antybakteryjne do użytku ogólnoustrojowego</t>
  </si>
  <si>
    <t>Antybiotyki do stosowania dożylnego</t>
  </si>
  <si>
    <t>Piperacillinum + Tazobactamum</t>
  </si>
  <si>
    <t>4 g + 0,5 g</t>
  </si>
  <si>
    <t>CPV: 33 69 00 00-3 Różne produkty lecznicze</t>
  </si>
  <si>
    <t>Sacubitril + Valsartan</t>
  </si>
  <si>
    <t>24/26 mg</t>
  </si>
  <si>
    <t>49/51 mg</t>
  </si>
  <si>
    <t>56 tabl.</t>
  </si>
  <si>
    <t>Acetylocysteinum</t>
  </si>
  <si>
    <t>300 mg/3 ml</t>
  </si>
  <si>
    <t>inj. i.m., i.v.</t>
  </si>
  <si>
    <t>100 mg/2 ml</t>
  </si>
  <si>
    <t>kaps.</t>
  </si>
  <si>
    <t>20 kaps.</t>
  </si>
  <si>
    <t>Dobutaminum</t>
  </si>
  <si>
    <t>CPV: 33 69 60 00-5 Odczynniki i środki kontrastowe</t>
  </si>
  <si>
    <t>Środki diagnostyczne wzmacniające echogenność krwi</t>
  </si>
  <si>
    <t>Sześciofluorek siarki w postaci mikropęcherzyków</t>
  </si>
  <si>
    <t>8 mcl SF6/ml</t>
  </si>
  <si>
    <t>zestaw do podawania: 1 fiol. + rozpuszcz.+ MiniSpike</t>
  </si>
  <si>
    <t>Zadanie nr 3</t>
  </si>
  <si>
    <t>Nazwa handlowa</t>
  </si>
  <si>
    <t>Wartość netto             6 x 8</t>
  </si>
  <si>
    <t>Wartość brutto (netto+podatek VAT)</t>
  </si>
  <si>
    <t>1.</t>
  </si>
  <si>
    <t>RAZEM :</t>
  </si>
  <si>
    <t>Zadanie nr 6</t>
  </si>
  <si>
    <t>Zadanie nr 1</t>
  </si>
  <si>
    <t>Zadanie nr 2</t>
  </si>
  <si>
    <t>Zadanie nr 4</t>
  </si>
  <si>
    <t>Zadanie nr 5</t>
  </si>
  <si>
    <t>Zadanie nr 9</t>
  </si>
  <si>
    <t>CPV: 33 62 21 00-7 Produkty lecznicze do terapii serca</t>
  </si>
  <si>
    <t>Leki stosowane w ostrej niewydolności serca</t>
  </si>
  <si>
    <t>Thrombinum</t>
  </si>
  <si>
    <t>amp.</t>
  </si>
  <si>
    <t>400 j./2 ml</t>
  </si>
  <si>
    <t>5 amp.+rozp.</t>
  </si>
  <si>
    <t>CPV: 33 62 12 00-1 Środki przeciwkrwotoczne</t>
  </si>
  <si>
    <t>Leki przeciwkrwotoczne do stosowania miejscowego</t>
  </si>
  <si>
    <t>CPV: 33 69 25 00-2 Płyny dożylne                                                                             CPV: 33 65 11 00-9 Środki antybakteryjne do użytku ogólnoustrojowego</t>
  </si>
  <si>
    <t xml:space="preserve">Natrium chloratum w opakowaniu Ecoflac - opakowanie stojące z dwoma jednakowymi portami *4)                                                                                                                         </t>
  </si>
  <si>
    <t>…………                                                  …………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</si>
</sst>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  <numFmt numFmtId="171" formatCode="&quot;Włączone&quot;;&quot;Włączone&quot;;&quot;Wyłączone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4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3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3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4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5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41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2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3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45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7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1732">
      <alignment/>
      <protection/>
    </xf>
    <xf numFmtId="0" fontId="20" fillId="0" borderId="0" xfId="1732" applyFont="1" applyFill="1" applyAlignment="1">
      <alignment horizontal="center" vertical="center"/>
      <protection/>
    </xf>
    <xf numFmtId="0" fontId="21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left" vertical="center"/>
      <protection/>
    </xf>
    <xf numFmtId="164" fontId="20" fillId="0" borderId="0" xfId="1732" applyNumberFormat="1" applyFont="1" applyFill="1" applyBorder="1" applyAlignment="1">
      <alignment horizontal="center" vertical="center" wrapText="1"/>
      <protection/>
    </xf>
    <xf numFmtId="0" fontId="21" fillId="0" borderId="0" xfId="1732" applyFont="1" applyFill="1" applyAlignment="1">
      <alignment horizontal="left" vertical="center" wrapText="1"/>
      <protection/>
    </xf>
    <xf numFmtId="0" fontId="18" fillId="0" borderId="0" xfId="1762">
      <alignment/>
      <protection/>
    </xf>
    <xf numFmtId="164" fontId="21" fillId="0" borderId="0" xfId="1762" applyNumberFormat="1" applyFont="1" applyFill="1" applyBorder="1" applyAlignment="1">
      <alignment horizontal="center" vertical="center" wrapText="1"/>
      <protection/>
    </xf>
    <xf numFmtId="0" fontId="21" fillId="0" borderId="0" xfId="1762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horizontal="center" vertical="center" wrapText="1"/>
      <protection/>
    </xf>
    <xf numFmtId="0" fontId="21" fillId="0" borderId="19" xfId="1762" applyFont="1" applyFill="1" applyBorder="1" applyAlignment="1">
      <alignment horizontal="center" vertical="center"/>
      <protection/>
    </xf>
    <xf numFmtId="0" fontId="21" fillId="0" borderId="20" xfId="1762" applyFont="1" applyFill="1" applyBorder="1" applyAlignment="1">
      <alignment horizontal="center" vertical="center" wrapText="1"/>
      <protection/>
    </xf>
    <xf numFmtId="0" fontId="20" fillId="0" borderId="19" xfId="1762" applyFont="1" applyFill="1" applyBorder="1" applyAlignment="1">
      <alignment horizontal="center" vertical="center" wrapText="1"/>
      <protection/>
    </xf>
    <xf numFmtId="0" fontId="20" fillId="0" borderId="19" xfId="1762" applyFont="1" applyFill="1" applyBorder="1" applyAlignment="1">
      <alignment horizontal="left" vertical="center" wrapText="1"/>
      <protection/>
    </xf>
    <xf numFmtId="164" fontId="21" fillId="0" borderId="20" xfId="1762" applyNumberFormat="1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vertical="center"/>
      <protection/>
    </xf>
    <xf numFmtId="9" fontId="20" fillId="0" borderId="19" xfId="1762" applyNumberFormat="1" applyFont="1" applyFill="1" applyBorder="1" applyAlignment="1">
      <alignment horizontal="center" vertical="center" wrapText="1"/>
      <protection/>
    </xf>
    <xf numFmtId="0" fontId="20" fillId="0" borderId="19" xfId="1762" applyNumberFormat="1" applyFont="1" applyBorder="1" applyAlignment="1">
      <alignment horizontal="center" vertical="center" wrapText="1"/>
      <protection/>
    </xf>
    <xf numFmtId="44" fontId="20" fillId="0" borderId="19" xfId="1762" applyNumberFormat="1" applyFont="1" applyBorder="1" applyAlignment="1">
      <alignment horizontal="center" vertical="center"/>
      <protection/>
    </xf>
    <xf numFmtId="164" fontId="20" fillId="0" borderId="19" xfId="1762" applyNumberFormat="1" applyFont="1" applyBorder="1" applyAlignment="1">
      <alignment vertical="center"/>
      <protection/>
    </xf>
    <xf numFmtId="164" fontId="20" fillId="0" borderId="19" xfId="1762" applyNumberFormat="1" applyFont="1" applyBorder="1" applyAlignment="1">
      <alignment horizontal="right" vertical="center"/>
      <protection/>
    </xf>
    <xf numFmtId="164" fontId="20" fillId="0" borderId="19" xfId="1762" applyNumberFormat="1" applyFont="1" applyFill="1" applyBorder="1" applyAlignment="1">
      <alignment vertical="center" wrapText="1"/>
      <protection/>
    </xf>
    <xf numFmtId="164" fontId="20" fillId="0" borderId="0" xfId="1762" applyNumberFormat="1" applyFont="1" applyFill="1" applyAlignment="1">
      <alignment vertical="center"/>
      <protection/>
    </xf>
    <xf numFmtId="165" fontId="20" fillId="0" borderId="19" xfId="176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21" fillId="0" borderId="19" xfId="1762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7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47" fillId="0" borderId="19" xfId="0" applyNumberFormat="1" applyFont="1" applyBorder="1" applyAlignment="1">
      <alignment/>
    </xf>
    <xf numFmtId="10" fontId="0" fillId="0" borderId="0" xfId="1838" applyNumberFormat="1" applyFont="1" applyAlignment="1">
      <alignment/>
    </xf>
    <xf numFmtId="0" fontId="0" fillId="0" borderId="0" xfId="0" applyAlignment="1">
      <alignment/>
    </xf>
    <xf numFmtId="164" fontId="24" fillId="0" borderId="20" xfId="1765" applyNumberFormat="1" applyFont="1" applyFill="1" applyBorder="1" applyAlignment="1">
      <alignment horizontal="right" vertical="center" wrapText="1"/>
      <protection/>
    </xf>
    <xf numFmtId="164" fontId="24" fillId="0" borderId="20" xfId="1764" applyNumberFormat="1" applyFont="1" applyFill="1" applyBorder="1" applyAlignment="1">
      <alignment horizontal="right" vertical="center" wrapText="1"/>
      <protection/>
    </xf>
    <xf numFmtId="164" fontId="21" fillId="0" borderId="0" xfId="1762" applyNumberFormat="1" applyFont="1" applyFill="1" applyBorder="1" applyAlignment="1">
      <alignment horizontal="right" vertical="center" wrapText="1"/>
      <protection/>
    </xf>
    <xf numFmtId="0" fontId="21" fillId="0" borderId="19" xfId="1731" applyFont="1" applyFill="1" applyBorder="1" applyAlignment="1">
      <alignment horizontal="center" vertical="center"/>
      <protection/>
    </xf>
    <xf numFmtId="0" fontId="52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right" vertical="center"/>
    </xf>
    <xf numFmtId="164" fontId="20" fillId="0" borderId="19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right" vertical="center" wrapText="1"/>
    </xf>
    <xf numFmtId="164" fontId="21" fillId="0" borderId="2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3" fillId="0" borderId="20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10" fontId="20" fillId="0" borderId="19" xfId="1786" applyNumberFormat="1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23" xfId="1732" applyFont="1" applyFill="1" applyBorder="1" applyAlignment="1">
      <alignment vertical="center" wrapText="1"/>
      <protection/>
    </xf>
    <xf numFmtId="0" fontId="23" fillId="0" borderId="23" xfId="1732" applyFont="1" applyBorder="1" applyAlignment="1">
      <alignment vertical="center" wrapText="1"/>
      <protection/>
    </xf>
    <xf numFmtId="0" fontId="23" fillId="55" borderId="24" xfId="1732" applyFont="1" applyFill="1" applyBorder="1" applyAlignment="1">
      <alignment horizontal="center" vertical="center" wrapText="1"/>
      <protection/>
    </xf>
    <xf numFmtId="0" fontId="18" fillId="55" borderId="25" xfId="1732" applyFont="1" applyFill="1" applyBorder="1" applyAlignment="1">
      <alignment horizontal="center" vertical="center"/>
      <protection/>
    </xf>
    <xf numFmtId="0" fontId="18" fillId="55" borderId="26" xfId="1732" applyFont="1" applyFill="1" applyBorder="1" applyAlignment="1">
      <alignment horizontal="center" vertical="center"/>
      <protection/>
    </xf>
    <xf numFmtId="0" fontId="21" fillId="0" borderId="23" xfId="1731" applyFont="1" applyFill="1" applyBorder="1" applyAlignment="1">
      <alignment horizontal="left" vertical="center" wrapText="1"/>
      <protection/>
    </xf>
    <xf numFmtId="0" fontId="23" fillId="0" borderId="23" xfId="1731" applyFont="1" applyBorder="1" applyAlignment="1">
      <alignment vertical="center" wrapText="1"/>
      <protection/>
    </xf>
    <xf numFmtId="0" fontId="21" fillId="0" borderId="23" xfId="1723" applyFont="1" applyFill="1" applyBorder="1" applyAlignment="1">
      <alignment horizontal="left" vertical="center" wrapText="1"/>
      <protection/>
    </xf>
    <xf numFmtId="0" fontId="23" fillId="0" borderId="23" xfId="1723" applyFont="1" applyBorder="1" applyAlignment="1">
      <alignment vertical="center" wrapText="1"/>
      <protection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24" xfId="1732" applyFont="1" applyFill="1" applyBorder="1" applyAlignment="1">
      <alignment horizontal="center" vertical="center" wrapText="1"/>
      <protection/>
    </xf>
    <xf numFmtId="0" fontId="20" fillId="55" borderId="25" xfId="1732" applyFont="1" applyFill="1" applyBorder="1" applyAlignment="1">
      <alignment horizontal="center" vertical="center"/>
      <protection/>
    </xf>
    <xf numFmtId="0" fontId="20" fillId="55" borderId="26" xfId="173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left" vertical="center" wrapText="1"/>
    </xf>
    <xf numFmtId="0" fontId="20" fillId="0" borderId="21" xfId="1762" applyFont="1" applyFill="1" applyBorder="1" applyAlignment="1">
      <alignment horizontal="left" vertical="center" wrapText="1"/>
      <protection/>
    </xf>
    <xf numFmtId="0" fontId="18" fillId="55" borderId="25" xfId="1732" applyFont="1" applyFill="1" applyBorder="1" applyAlignment="1">
      <alignment horizontal="center" vertical="center"/>
      <protection/>
    </xf>
    <xf numFmtId="0" fontId="18" fillId="55" borderId="26" xfId="173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left" vertical="center" wrapText="1"/>
    </xf>
    <xf numFmtId="164" fontId="21" fillId="0" borderId="0" xfId="1762" applyNumberFormat="1" applyFont="1" applyBorder="1" applyAlignment="1">
      <alignment vertical="center"/>
      <protection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53" fillId="0" borderId="22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3" fillId="0" borderId="22" xfId="0" applyFont="1" applyBorder="1" applyAlignment="1">
      <alignment horizontal="left" vertical="top" wrapText="1"/>
    </xf>
    <xf numFmtId="0" fontId="21" fillId="0" borderId="23" xfId="1762" applyFont="1" applyFill="1" applyBorder="1" applyAlignment="1">
      <alignment horizontal="center" vertical="center" wrapText="1"/>
      <protection/>
    </xf>
    <xf numFmtId="164" fontId="21" fillId="0" borderId="23" xfId="1762" applyNumberFormat="1" applyFont="1" applyBorder="1" applyAlignment="1">
      <alignment vertical="center"/>
      <protection/>
    </xf>
    <xf numFmtId="164" fontId="21" fillId="0" borderId="23" xfId="1762" applyNumberFormat="1" applyFont="1" applyFill="1" applyBorder="1" applyAlignment="1">
      <alignment horizontal="center" vertical="center" wrapText="1"/>
      <protection/>
    </xf>
    <xf numFmtId="164" fontId="21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vertical="center" wrapText="1"/>
    </xf>
    <xf numFmtId="0" fontId="22" fillId="56" borderId="19" xfId="0" applyFont="1" applyFill="1" applyBorder="1" applyAlignment="1">
      <alignment horizontal="center" vertical="center" wrapText="1"/>
    </xf>
    <xf numFmtId="0" fontId="20" fillId="56" borderId="19" xfId="1732" applyFont="1" applyFill="1" applyBorder="1" applyAlignment="1">
      <alignment horizontal="center" vertical="center" wrapText="1"/>
      <protection/>
    </xf>
    <xf numFmtId="0" fontId="20" fillId="56" borderId="19" xfId="1732" applyFont="1" applyFill="1" applyBorder="1" applyAlignment="1">
      <alignment horizontal="center" vertical="center"/>
      <protection/>
    </xf>
    <xf numFmtId="0" fontId="22" fillId="56" borderId="19" xfId="1732" applyFont="1" applyFill="1" applyBorder="1" applyAlignment="1">
      <alignment horizontal="center" vertical="center" wrapText="1"/>
      <protection/>
    </xf>
    <xf numFmtId="0" fontId="21" fillId="56" borderId="19" xfId="1762" applyFont="1" applyFill="1" applyBorder="1" applyAlignment="1">
      <alignment horizontal="center" vertical="center" wrapText="1"/>
      <protection/>
    </xf>
    <xf numFmtId="0" fontId="21" fillId="55" borderId="19" xfId="0" applyFont="1" applyFill="1" applyBorder="1" applyAlignment="1">
      <alignment horizontal="center" vertical="center"/>
    </xf>
    <xf numFmtId="0" fontId="21" fillId="55" borderId="20" xfId="1786" applyFont="1" applyFill="1" applyBorder="1" applyAlignment="1">
      <alignment vertical="center"/>
      <protection/>
    </xf>
    <xf numFmtId="0" fontId="21" fillId="55" borderId="19" xfId="1786" applyFont="1" applyFill="1" applyBorder="1" applyAlignment="1">
      <alignment vertical="center"/>
      <protection/>
    </xf>
    <xf numFmtId="0" fontId="20" fillId="55" borderId="0" xfId="1786" applyFont="1" applyFill="1" applyAlignment="1">
      <alignment horizontal="center" vertical="center"/>
      <protection/>
    </xf>
    <xf numFmtId="164" fontId="20" fillId="55" borderId="20" xfId="1786" applyNumberFormat="1" applyFont="1" applyFill="1" applyBorder="1" applyAlignment="1">
      <alignment horizontal="center" vertical="center"/>
      <protection/>
    </xf>
    <xf numFmtId="164" fontId="21" fillId="55" borderId="20" xfId="1786" applyNumberFormat="1" applyFont="1" applyFill="1" applyBorder="1" applyAlignment="1">
      <alignment horizontal="center" vertical="center"/>
      <protection/>
    </xf>
    <xf numFmtId="164" fontId="21" fillId="55" borderId="19" xfId="0" applyNumberFormat="1" applyFont="1" applyFill="1" applyBorder="1" applyAlignment="1">
      <alignment horizontal="center" vertical="center"/>
    </xf>
  </cellXfs>
  <cellStyles count="2128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Excel Built-in Normal" xfId="1367"/>
    <cellStyle name="Hyperlink" xfId="1368"/>
    <cellStyle name="Komórka połączona" xfId="1369"/>
    <cellStyle name="Komórka połączona 10" xfId="1370"/>
    <cellStyle name="Komórka połączona 10 2" xfId="1371"/>
    <cellStyle name="Komórka połączona 10 3" xfId="1372"/>
    <cellStyle name="Komórka połączona 10 4" xfId="1373"/>
    <cellStyle name="Komórka połączona 11" xfId="1374"/>
    <cellStyle name="Komórka połączona 11 2" xfId="1375"/>
    <cellStyle name="Komórka połączona 11 3" xfId="1376"/>
    <cellStyle name="Komórka połączona 11 4" xfId="1377"/>
    <cellStyle name="Komórka połączona 12" xfId="1378"/>
    <cellStyle name="Komórka połączona 13" xfId="1379"/>
    <cellStyle name="Komórka połączona 14" xfId="1380"/>
    <cellStyle name="Komórka połączona 2" xfId="1381"/>
    <cellStyle name="Komórka połączona 2 2" xfId="1382"/>
    <cellStyle name="Komórka połączona 2 3" xfId="1383"/>
    <cellStyle name="Komórka połączona 2 4" xfId="1384"/>
    <cellStyle name="Komórka połączona 2 5" xfId="1385"/>
    <cellStyle name="Komórka połączona 3" xfId="1386"/>
    <cellStyle name="Komórka połączona 3 2" xfId="1387"/>
    <cellStyle name="Komórka połączona 3 3" xfId="1388"/>
    <cellStyle name="Komórka połączona 3 4" xfId="1389"/>
    <cellStyle name="Komórka połączona 3 5" xfId="1390"/>
    <cellStyle name="Komórka połączona 4" xfId="1391"/>
    <cellStyle name="Komórka połączona 4 2" xfId="1392"/>
    <cellStyle name="Komórka połączona 4 3" xfId="1393"/>
    <cellStyle name="Komórka połączona 4 4" xfId="1394"/>
    <cellStyle name="Komórka połączona 4 5" xfId="1395"/>
    <cellStyle name="Komórka połączona 5" xfId="1396"/>
    <cellStyle name="Komórka połączona 5 2" xfId="1397"/>
    <cellStyle name="Komórka połączona 5 3" xfId="1398"/>
    <cellStyle name="Komórka połączona 5 4" xfId="1399"/>
    <cellStyle name="Komórka połączona 5 5" xfId="1400"/>
    <cellStyle name="Komórka połączona 6" xfId="1401"/>
    <cellStyle name="Komórka połączona 6 2" xfId="1402"/>
    <cellStyle name="Komórka połączona 6 3" xfId="1403"/>
    <cellStyle name="Komórka połączona 6 4" xfId="1404"/>
    <cellStyle name="Komórka połączona 6 5" xfId="1405"/>
    <cellStyle name="Komórka połączona 7" xfId="1406"/>
    <cellStyle name="Komórka połączona 7 2" xfId="1407"/>
    <cellStyle name="Komórka połączona 7 3" xfId="1408"/>
    <cellStyle name="Komórka połączona 7 4" xfId="1409"/>
    <cellStyle name="Komórka połączona 7 5" xfId="1410"/>
    <cellStyle name="Komórka połączona 8" xfId="1411"/>
    <cellStyle name="Komórka połączona 8 2" xfId="1412"/>
    <cellStyle name="Komórka połączona 8 3" xfId="1413"/>
    <cellStyle name="Komórka połączona 8 4" xfId="1414"/>
    <cellStyle name="Komórka połączona 9" xfId="1415"/>
    <cellStyle name="Komórka połączona 9 2" xfId="1416"/>
    <cellStyle name="Komórka połączona 9 3" xfId="1417"/>
    <cellStyle name="Komórka połączona 9 4" xfId="1418"/>
    <cellStyle name="Komórka zaznaczona" xfId="1419"/>
    <cellStyle name="Komórka zaznaczona 10" xfId="1420"/>
    <cellStyle name="Komórka zaznaczona 10 2" xfId="1421"/>
    <cellStyle name="Komórka zaznaczona 10 3" xfId="1422"/>
    <cellStyle name="Komórka zaznaczona 10 4" xfId="1423"/>
    <cellStyle name="Komórka zaznaczona 11" xfId="1424"/>
    <cellStyle name="Komórka zaznaczona 11 2" xfId="1425"/>
    <cellStyle name="Komórka zaznaczona 11 3" xfId="1426"/>
    <cellStyle name="Komórka zaznaczona 11 4" xfId="1427"/>
    <cellStyle name="Komórka zaznaczona 12" xfId="1428"/>
    <cellStyle name="Komórka zaznaczona 13" xfId="1429"/>
    <cellStyle name="Komórka zaznaczona 14" xfId="1430"/>
    <cellStyle name="Komórka zaznaczona 2" xfId="1431"/>
    <cellStyle name="Komórka zaznaczona 2 2" xfId="1432"/>
    <cellStyle name="Komórka zaznaczona 2 3" xfId="1433"/>
    <cellStyle name="Komórka zaznaczona 2 4" xfId="1434"/>
    <cellStyle name="Komórka zaznaczona 2 5" xfId="1435"/>
    <cellStyle name="Komórka zaznaczona 3" xfId="1436"/>
    <cellStyle name="Komórka zaznaczona 3 2" xfId="1437"/>
    <cellStyle name="Komórka zaznaczona 3 3" xfId="1438"/>
    <cellStyle name="Komórka zaznaczona 3 4" xfId="1439"/>
    <cellStyle name="Komórka zaznaczona 3 5" xfId="1440"/>
    <cellStyle name="Komórka zaznaczona 4" xfId="1441"/>
    <cellStyle name="Komórka zaznaczona 4 2" xfId="1442"/>
    <cellStyle name="Komórka zaznaczona 4 3" xfId="1443"/>
    <cellStyle name="Komórka zaznaczona 4 4" xfId="1444"/>
    <cellStyle name="Komórka zaznaczona 4 5" xfId="1445"/>
    <cellStyle name="Komórka zaznaczona 5" xfId="1446"/>
    <cellStyle name="Komórka zaznaczona 5 2" xfId="1447"/>
    <cellStyle name="Komórka zaznaczona 5 3" xfId="1448"/>
    <cellStyle name="Komórka zaznaczona 5 4" xfId="1449"/>
    <cellStyle name="Komórka zaznaczona 5 5" xfId="1450"/>
    <cellStyle name="Komórka zaznaczona 6" xfId="1451"/>
    <cellStyle name="Komórka zaznaczona 6 2" xfId="1452"/>
    <cellStyle name="Komórka zaznaczona 6 3" xfId="1453"/>
    <cellStyle name="Komórka zaznaczona 6 4" xfId="1454"/>
    <cellStyle name="Komórka zaznaczona 6 5" xfId="1455"/>
    <cellStyle name="Komórka zaznaczona 7" xfId="1456"/>
    <cellStyle name="Komórka zaznaczona 7 2" xfId="1457"/>
    <cellStyle name="Komórka zaznaczona 7 3" xfId="1458"/>
    <cellStyle name="Komórka zaznaczona 7 4" xfId="1459"/>
    <cellStyle name="Komórka zaznaczona 7 5" xfId="1460"/>
    <cellStyle name="Komórka zaznaczona 8" xfId="1461"/>
    <cellStyle name="Komórka zaznaczona 8 2" xfId="1462"/>
    <cellStyle name="Komórka zaznaczona 8 3" xfId="1463"/>
    <cellStyle name="Komórka zaznaczona 8 4" xfId="1464"/>
    <cellStyle name="Komórka zaznaczona 9" xfId="1465"/>
    <cellStyle name="Komórka zaznaczona 9 2" xfId="1466"/>
    <cellStyle name="Komórka zaznaczona 9 3" xfId="1467"/>
    <cellStyle name="Komórka zaznaczona 9 4" xfId="1468"/>
    <cellStyle name="Nagłówek 1" xfId="1469"/>
    <cellStyle name="Nagłówek 1 10" xfId="1470"/>
    <cellStyle name="Nagłówek 1 10 2" xfId="1471"/>
    <cellStyle name="Nagłówek 1 10 3" xfId="1472"/>
    <cellStyle name="Nagłówek 1 10 4" xfId="1473"/>
    <cellStyle name="Nagłówek 1 11" xfId="1474"/>
    <cellStyle name="Nagłówek 1 11 2" xfId="1475"/>
    <cellStyle name="Nagłówek 1 11 3" xfId="1476"/>
    <cellStyle name="Nagłówek 1 11 4" xfId="1477"/>
    <cellStyle name="Nagłówek 1 12" xfId="1478"/>
    <cellStyle name="Nagłówek 1 13" xfId="1479"/>
    <cellStyle name="Nagłówek 1 14" xfId="1480"/>
    <cellStyle name="Nagłówek 1 2" xfId="1481"/>
    <cellStyle name="Nagłówek 1 2 2" xfId="1482"/>
    <cellStyle name="Nagłówek 1 2 3" xfId="1483"/>
    <cellStyle name="Nagłówek 1 2 4" xfId="1484"/>
    <cellStyle name="Nagłówek 1 2 5" xfId="1485"/>
    <cellStyle name="Nagłówek 1 3" xfId="1486"/>
    <cellStyle name="Nagłówek 1 3 2" xfId="1487"/>
    <cellStyle name="Nagłówek 1 3 3" xfId="1488"/>
    <cellStyle name="Nagłówek 1 3 4" xfId="1489"/>
    <cellStyle name="Nagłówek 1 3 5" xfId="1490"/>
    <cellStyle name="Nagłówek 1 4" xfId="1491"/>
    <cellStyle name="Nagłówek 1 4 2" xfId="1492"/>
    <cellStyle name="Nagłówek 1 4 3" xfId="1493"/>
    <cellStyle name="Nagłówek 1 4 4" xfId="1494"/>
    <cellStyle name="Nagłówek 1 4 5" xfId="1495"/>
    <cellStyle name="Nagłówek 1 5" xfId="1496"/>
    <cellStyle name="Nagłówek 1 5 2" xfId="1497"/>
    <cellStyle name="Nagłówek 1 5 3" xfId="1498"/>
    <cellStyle name="Nagłówek 1 5 4" xfId="1499"/>
    <cellStyle name="Nagłówek 1 5 5" xfId="1500"/>
    <cellStyle name="Nagłówek 1 6" xfId="1501"/>
    <cellStyle name="Nagłówek 1 6 2" xfId="1502"/>
    <cellStyle name="Nagłówek 1 6 3" xfId="1503"/>
    <cellStyle name="Nagłówek 1 6 4" xfId="1504"/>
    <cellStyle name="Nagłówek 1 6 5" xfId="1505"/>
    <cellStyle name="Nagłówek 1 7" xfId="1506"/>
    <cellStyle name="Nagłówek 1 7 2" xfId="1507"/>
    <cellStyle name="Nagłówek 1 7 3" xfId="1508"/>
    <cellStyle name="Nagłówek 1 7 4" xfId="1509"/>
    <cellStyle name="Nagłówek 1 7 5" xfId="1510"/>
    <cellStyle name="Nagłówek 1 8" xfId="1511"/>
    <cellStyle name="Nagłówek 1 8 2" xfId="1512"/>
    <cellStyle name="Nagłówek 1 8 3" xfId="1513"/>
    <cellStyle name="Nagłówek 1 8 4" xfId="1514"/>
    <cellStyle name="Nagłówek 1 9" xfId="1515"/>
    <cellStyle name="Nagłówek 1 9 2" xfId="1516"/>
    <cellStyle name="Nagłówek 1 9 3" xfId="1517"/>
    <cellStyle name="Nagłówek 1 9 4" xfId="1518"/>
    <cellStyle name="Nagłówek 2" xfId="1519"/>
    <cellStyle name="Nagłówek 2 10" xfId="1520"/>
    <cellStyle name="Nagłówek 2 10 2" xfId="1521"/>
    <cellStyle name="Nagłówek 2 10 3" xfId="1522"/>
    <cellStyle name="Nagłówek 2 10 4" xfId="1523"/>
    <cellStyle name="Nagłówek 2 11" xfId="1524"/>
    <cellStyle name="Nagłówek 2 11 2" xfId="1525"/>
    <cellStyle name="Nagłówek 2 11 3" xfId="1526"/>
    <cellStyle name="Nagłówek 2 11 4" xfId="1527"/>
    <cellStyle name="Nagłówek 2 12" xfId="1528"/>
    <cellStyle name="Nagłówek 2 13" xfId="1529"/>
    <cellStyle name="Nagłówek 2 14" xfId="1530"/>
    <cellStyle name="Nagłówek 2 2" xfId="1531"/>
    <cellStyle name="Nagłówek 2 2 2" xfId="1532"/>
    <cellStyle name="Nagłówek 2 2 3" xfId="1533"/>
    <cellStyle name="Nagłówek 2 2 4" xfId="1534"/>
    <cellStyle name="Nagłówek 2 2 5" xfId="1535"/>
    <cellStyle name="Nagłówek 2 3" xfId="1536"/>
    <cellStyle name="Nagłówek 2 3 2" xfId="1537"/>
    <cellStyle name="Nagłówek 2 3 3" xfId="1538"/>
    <cellStyle name="Nagłówek 2 3 4" xfId="1539"/>
    <cellStyle name="Nagłówek 2 3 5" xfId="1540"/>
    <cellStyle name="Nagłówek 2 4" xfId="1541"/>
    <cellStyle name="Nagłówek 2 4 2" xfId="1542"/>
    <cellStyle name="Nagłówek 2 4 3" xfId="1543"/>
    <cellStyle name="Nagłówek 2 4 4" xfId="1544"/>
    <cellStyle name="Nagłówek 2 4 5" xfId="1545"/>
    <cellStyle name="Nagłówek 2 5" xfId="1546"/>
    <cellStyle name="Nagłówek 2 5 2" xfId="1547"/>
    <cellStyle name="Nagłówek 2 5 3" xfId="1548"/>
    <cellStyle name="Nagłówek 2 5 4" xfId="1549"/>
    <cellStyle name="Nagłówek 2 5 5" xfId="1550"/>
    <cellStyle name="Nagłówek 2 6" xfId="1551"/>
    <cellStyle name="Nagłówek 2 6 2" xfId="1552"/>
    <cellStyle name="Nagłówek 2 6 3" xfId="1553"/>
    <cellStyle name="Nagłówek 2 6 4" xfId="1554"/>
    <cellStyle name="Nagłówek 2 6 5" xfId="1555"/>
    <cellStyle name="Nagłówek 2 7" xfId="1556"/>
    <cellStyle name="Nagłówek 2 7 2" xfId="1557"/>
    <cellStyle name="Nagłówek 2 7 3" xfId="1558"/>
    <cellStyle name="Nagłówek 2 7 4" xfId="1559"/>
    <cellStyle name="Nagłówek 2 7 5" xfId="1560"/>
    <cellStyle name="Nagłówek 2 8" xfId="1561"/>
    <cellStyle name="Nagłówek 2 8 2" xfId="1562"/>
    <cellStyle name="Nagłówek 2 8 3" xfId="1563"/>
    <cellStyle name="Nagłówek 2 8 4" xfId="1564"/>
    <cellStyle name="Nagłówek 2 9" xfId="1565"/>
    <cellStyle name="Nagłówek 2 9 2" xfId="1566"/>
    <cellStyle name="Nagłówek 2 9 3" xfId="1567"/>
    <cellStyle name="Nagłówek 2 9 4" xfId="1568"/>
    <cellStyle name="Nagłówek 3" xfId="1569"/>
    <cellStyle name="Nagłówek 3 10" xfId="1570"/>
    <cellStyle name="Nagłówek 3 10 2" xfId="1571"/>
    <cellStyle name="Nagłówek 3 10 3" xfId="1572"/>
    <cellStyle name="Nagłówek 3 10 4" xfId="1573"/>
    <cellStyle name="Nagłówek 3 11" xfId="1574"/>
    <cellStyle name="Nagłówek 3 11 2" xfId="1575"/>
    <cellStyle name="Nagłówek 3 11 3" xfId="1576"/>
    <cellStyle name="Nagłówek 3 11 4" xfId="1577"/>
    <cellStyle name="Nagłówek 3 12" xfId="1578"/>
    <cellStyle name="Nagłówek 3 13" xfId="1579"/>
    <cellStyle name="Nagłówek 3 14" xfId="1580"/>
    <cellStyle name="Nagłówek 3 2" xfId="1581"/>
    <cellStyle name="Nagłówek 3 2 2" xfId="1582"/>
    <cellStyle name="Nagłówek 3 2 3" xfId="1583"/>
    <cellStyle name="Nagłówek 3 2 4" xfId="1584"/>
    <cellStyle name="Nagłówek 3 2 5" xfId="1585"/>
    <cellStyle name="Nagłówek 3 3" xfId="1586"/>
    <cellStyle name="Nagłówek 3 3 2" xfId="1587"/>
    <cellStyle name="Nagłówek 3 3 3" xfId="1588"/>
    <cellStyle name="Nagłówek 3 3 4" xfId="1589"/>
    <cellStyle name="Nagłówek 3 3 5" xfId="1590"/>
    <cellStyle name="Nagłówek 3 4" xfId="1591"/>
    <cellStyle name="Nagłówek 3 4 2" xfId="1592"/>
    <cellStyle name="Nagłówek 3 4 3" xfId="1593"/>
    <cellStyle name="Nagłówek 3 4 4" xfId="1594"/>
    <cellStyle name="Nagłówek 3 4 5" xfId="1595"/>
    <cellStyle name="Nagłówek 3 5" xfId="1596"/>
    <cellStyle name="Nagłówek 3 5 2" xfId="1597"/>
    <cellStyle name="Nagłówek 3 5 3" xfId="1598"/>
    <cellStyle name="Nagłówek 3 5 4" xfId="1599"/>
    <cellStyle name="Nagłówek 3 5 5" xfId="1600"/>
    <cellStyle name="Nagłówek 3 6" xfId="1601"/>
    <cellStyle name="Nagłówek 3 6 2" xfId="1602"/>
    <cellStyle name="Nagłówek 3 6 3" xfId="1603"/>
    <cellStyle name="Nagłówek 3 6 4" xfId="1604"/>
    <cellStyle name="Nagłówek 3 6 5" xfId="1605"/>
    <cellStyle name="Nagłówek 3 7" xfId="1606"/>
    <cellStyle name="Nagłówek 3 7 2" xfId="1607"/>
    <cellStyle name="Nagłówek 3 7 3" xfId="1608"/>
    <cellStyle name="Nagłówek 3 7 4" xfId="1609"/>
    <cellStyle name="Nagłówek 3 7 5" xfId="1610"/>
    <cellStyle name="Nagłówek 3 8" xfId="1611"/>
    <cellStyle name="Nagłówek 3 8 2" xfId="1612"/>
    <cellStyle name="Nagłówek 3 8 3" xfId="1613"/>
    <cellStyle name="Nagłówek 3 8 4" xfId="1614"/>
    <cellStyle name="Nagłówek 3 9" xfId="1615"/>
    <cellStyle name="Nagłówek 3 9 2" xfId="1616"/>
    <cellStyle name="Nagłówek 3 9 3" xfId="1617"/>
    <cellStyle name="Nagłówek 3 9 4" xfId="1618"/>
    <cellStyle name="Nagłówek 4" xfId="1619"/>
    <cellStyle name="Nagłówek 4 10" xfId="1620"/>
    <cellStyle name="Nagłówek 4 10 2" xfId="1621"/>
    <cellStyle name="Nagłówek 4 10 3" xfId="1622"/>
    <cellStyle name="Nagłówek 4 10 4" xfId="1623"/>
    <cellStyle name="Nagłówek 4 11" xfId="1624"/>
    <cellStyle name="Nagłówek 4 11 2" xfId="1625"/>
    <cellStyle name="Nagłówek 4 11 3" xfId="1626"/>
    <cellStyle name="Nagłówek 4 11 4" xfId="1627"/>
    <cellStyle name="Nagłówek 4 12" xfId="1628"/>
    <cellStyle name="Nagłówek 4 13" xfId="1629"/>
    <cellStyle name="Nagłówek 4 14" xfId="1630"/>
    <cellStyle name="Nagłówek 4 2" xfId="1631"/>
    <cellStyle name="Nagłówek 4 2 2" xfId="1632"/>
    <cellStyle name="Nagłówek 4 2 3" xfId="1633"/>
    <cellStyle name="Nagłówek 4 2 4" xfId="1634"/>
    <cellStyle name="Nagłówek 4 2 5" xfId="1635"/>
    <cellStyle name="Nagłówek 4 3" xfId="1636"/>
    <cellStyle name="Nagłówek 4 3 2" xfId="1637"/>
    <cellStyle name="Nagłówek 4 3 3" xfId="1638"/>
    <cellStyle name="Nagłówek 4 3 4" xfId="1639"/>
    <cellStyle name="Nagłówek 4 3 5" xfId="1640"/>
    <cellStyle name="Nagłówek 4 4" xfId="1641"/>
    <cellStyle name="Nagłówek 4 4 2" xfId="1642"/>
    <cellStyle name="Nagłówek 4 4 3" xfId="1643"/>
    <cellStyle name="Nagłówek 4 4 4" xfId="1644"/>
    <cellStyle name="Nagłówek 4 4 5" xfId="1645"/>
    <cellStyle name="Nagłówek 4 5" xfId="1646"/>
    <cellStyle name="Nagłówek 4 5 2" xfId="1647"/>
    <cellStyle name="Nagłówek 4 5 3" xfId="1648"/>
    <cellStyle name="Nagłówek 4 5 4" xfId="1649"/>
    <cellStyle name="Nagłówek 4 5 5" xfId="1650"/>
    <cellStyle name="Nagłówek 4 6" xfId="1651"/>
    <cellStyle name="Nagłówek 4 6 2" xfId="1652"/>
    <cellStyle name="Nagłówek 4 6 3" xfId="1653"/>
    <cellStyle name="Nagłówek 4 6 4" xfId="1654"/>
    <cellStyle name="Nagłówek 4 6 5" xfId="1655"/>
    <cellStyle name="Nagłówek 4 7" xfId="1656"/>
    <cellStyle name="Nagłówek 4 7 2" xfId="1657"/>
    <cellStyle name="Nagłówek 4 7 3" xfId="1658"/>
    <cellStyle name="Nagłówek 4 7 4" xfId="1659"/>
    <cellStyle name="Nagłówek 4 7 5" xfId="1660"/>
    <cellStyle name="Nagłówek 4 8" xfId="1661"/>
    <cellStyle name="Nagłówek 4 8 2" xfId="1662"/>
    <cellStyle name="Nagłówek 4 8 3" xfId="1663"/>
    <cellStyle name="Nagłówek 4 8 4" xfId="1664"/>
    <cellStyle name="Nagłówek 4 9" xfId="1665"/>
    <cellStyle name="Nagłówek 4 9 2" xfId="1666"/>
    <cellStyle name="Nagłówek 4 9 3" xfId="1667"/>
    <cellStyle name="Nagłówek 4 9 4" xfId="1668"/>
    <cellStyle name="Neutralne" xfId="1669"/>
    <cellStyle name="Neutralne 10" xfId="1670"/>
    <cellStyle name="Neutralne 10 2" xfId="1671"/>
    <cellStyle name="Neutralne 10 3" xfId="1672"/>
    <cellStyle name="Neutralne 10 4" xfId="1673"/>
    <cellStyle name="Neutralne 11" xfId="1674"/>
    <cellStyle name="Neutralne 11 2" xfId="1675"/>
    <cellStyle name="Neutralne 11 3" xfId="1676"/>
    <cellStyle name="Neutralne 11 4" xfId="1677"/>
    <cellStyle name="Neutralne 12" xfId="1678"/>
    <cellStyle name="Neutralne 13" xfId="1679"/>
    <cellStyle name="Neutralne 14" xfId="1680"/>
    <cellStyle name="Neutralne 2" xfId="1681"/>
    <cellStyle name="Neutralne 2 2" xfId="1682"/>
    <cellStyle name="Neutralne 2 3" xfId="1683"/>
    <cellStyle name="Neutralne 2 4" xfId="1684"/>
    <cellStyle name="Neutralne 2 5" xfId="1685"/>
    <cellStyle name="Neutralne 3" xfId="1686"/>
    <cellStyle name="Neutralne 3 2" xfId="1687"/>
    <cellStyle name="Neutralne 3 3" xfId="1688"/>
    <cellStyle name="Neutralne 3 4" xfId="1689"/>
    <cellStyle name="Neutralne 3 5" xfId="1690"/>
    <cellStyle name="Neutralne 4" xfId="1691"/>
    <cellStyle name="Neutralne 4 2" xfId="1692"/>
    <cellStyle name="Neutralne 4 3" xfId="1693"/>
    <cellStyle name="Neutralne 4 4" xfId="1694"/>
    <cellStyle name="Neutralne 4 5" xfId="1695"/>
    <cellStyle name="Neutralne 5" xfId="1696"/>
    <cellStyle name="Neutralne 5 2" xfId="1697"/>
    <cellStyle name="Neutralne 5 3" xfId="1698"/>
    <cellStyle name="Neutralne 5 4" xfId="1699"/>
    <cellStyle name="Neutralne 5 5" xfId="1700"/>
    <cellStyle name="Neutralne 6" xfId="1701"/>
    <cellStyle name="Neutralne 6 2" xfId="1702"/>
    <cellStyle name="Neutralne 6 3" xfId="1703"/>
    <cellStyle name="Neutralne 6 4" xfId="1704"/>
    <cellStyle name="Neutralne 6 5" xfId="1705"/>
    <cellStyle name="Neutralne 7" xfId="1706"/>
    <cellStyle name="Neutralne 7 2" xfId="1707"/>
    <cellStyle name="Neutralne 7 3" xfId="1708"/>
    <cellStyle name="Neutralne 7 4" xfId="1709"/>
    <cellStyle name="Neutralne 7 5" xfId="1710"/>
    <cellStyle name="Neutralne 8" xfId="1711"/>
    <cellStyle name="Neutralne 8 2" xfId="1712"/>
    <cellStyle name="Neutralne 8 3" xfId="1713"/>
    <cellStyle name="Neutralne 8 4" xfId="1714"/>
    <cellStyle name="Neutralne 9" xfId="1715"/>
    <cellStyle name="Neutralne 9 2" xfId="1716"/>
    <cellStyle name="Neutralne 9 3" xfId="1717"/>
    <cellStyle name="Neutralne 9 4" xfId="1718"/>
    <cellStyle name="Normalny 10" xfId="1719"/>
    <cellStyle name="Normalny 10 2" xfId="1720"/>
    <cellStyle name="Normalny 10 3" xfId="1721"/>
    <cellStyle name="Normalny 10 4" xfId="1722"/>
    <cellStyle name="Normalny 11" xfId="1723"/>
    <cellStyle name="Normalny 11 2" xfId="1724"/>
    <cellStyle name="Normalny 11 3" xfId="1725"/>
    <cellStyle name="Normalny 11 4" xfId="1726"/>
    <cellStyle name="Normalny 12" xfId="1727"/>
    <cellStyle name="Normalny 12 2" xfId="1728"/>
    <cellStyle name="Normalny 13" xfId="1729"/>
    <cellStyle name="Normalny 13 2" xfId="1730"/>
    <cellStyle name="Normalny 14" xfId="1731"/>
    <cellStyle name="Normalny 2" xfId="1732"/>
    <cellStyle name="Normalny 2 10" xfId="1733"/>
    <cellStyle name="Normalny 2 11" xfId="1734"/>
    <cellStyle name="Normalny 2 12" xfId="1735"/>
    <cellStyle name="Normalny 2 13" xfId="1736"/>
    <cellStyle name="Normalny 2 14" xfId="1737"/>
    <cellStyle name="Normalny 2 15" xfId="1738"/>
    <cellStyle name="Normalny 2 16" xfId="1739"/>
    <cellStyle name="Normalny 2 17" xfId="1740"/>
    <cellStyle name="Normalny 2 18" xfId="1741"/>
    <cellStyle name="Normalny 2 2" xfId="1742"/>
    <cellStyle name="Normalny 2 3" xfId="1743"/>
    <cellStyle name="Normalny 2 4" xfId="1744"/>
    <cellStyle name="Normalny 2 5" xfId="1745"/>
    <cellStyle name="Normalny 2 6" xfId="1746"/>
    <cellStyle name="Normalny 2 7" xfId="1747"/>
    <cellStyle name="Normalny 2 8" xfId="1748"/>
    <cellStyle name="Normalny 2 9" xfId="1749"/>
    <cellStyle name="Normalny 3" xfId="1750"/>
    <cellStyle name="Normalny 3 10" xfId="1751"/>
    <cellStyle name="Normalny 3 11" xfId="1752"/>
    <cellStyle name="Normalny 3 2" xfId="1753"/>
    <cellStyle name="Normalny 3 2 2" xfId="1754"/>
    <cellStyle name="Normalny 3 3" xfId="1755"/>
    <cellStyle name="Normalny 3 4" xfId="1756"/>
    <cellStyle name="Normalny 3 5" xfId="1757"/>
    <cellStyle name="Normalny 3 6" xfId="1758"/>
    <cellStyle name="Normalny 3 7" xfId="1759"/>
    <cellStyle name="Normalny 3 8" xfId="1760"/>
    <cellStyle name="Normalny 3 9" xfId="1761"/>
    <cellStyle name="Normalny 4" xfId="1762"/>
    <cellStyle name="Normalny 4 2" xfId="1763"/>
    <cellStyle name="Normalny 4 3" xfId="1764"/>
    <cellStyle name="Normalny 4 4" xfId="1765"/>
    <cellStyle name="Normalny 5" xfId="1766"/>
    <cellStyle name="Normalny 5 2" xfId="1767"/>
    <cellStyle name="Normalny 5 3" xfId="1768"/>
    <cellStyle name="Normalny 5 4" xfId="1769"/>
    <cellStyle name="Normalny 5 5" xfId="1770"/>
    <cellStyle name="Normalny 6" xfId="1771"/>
    <cellStyle name="Normalny 6 2" xfId="1772"/>
    <cellStyle name="Normalny 7" xfId="1773"/>
    <cellStyle name="Normalny 7 2" xfId="1774"/>
    <cellStyle name="Normalny 7 3" xfId="1775"/>
    <cellStyle name="Normalny 7 4" xfId="1776"/>
    <cellStyle name="Normalny 7 5" xfId="1777"/>
    <cellStyle name="Normalny 8" xfId="1778"/>
    <cellStyle name="Normalny 8 2" xfId="1779"/>
    <cellStyle name="Normalny 8 3" xfId="1780"/>
    <cellStyle name="Normalny 8 4" xfId="1781"/>
    <cellStyle name="Normalny 9" xfId="1782"/>
    <cellStyle name="Normalny 9 2" xfId="1783"/>
    <cellStyle name="Normalny 9 3" xfId="1784"/>
    <cellStyle name="Normalny 9 4" xfId="1785"/>
    <cellStyle name="Normalny_Arkusz1" xfId="1786"/>
    <cellStyle name="Obliczenia" xfId="1787"/>
    <cellStyle name="Obliczenia 10" xfId="1788"/>
    <cellStyle name="Obliczenia 10 2" xfId="1789"/>
    <cellStyle name="Obliczenia 10 3" xfId="1790"/>
    <cellStyle name="Obliczenia 10 4" xfId="1791"/>
    <cellStyle name="Obliczenia 11" xfId="1792"/>
    <cellStyle name="Obliczenia 11 2" xfId="1793"/>
    <cellStyle name="Obliczenia 11 3" xfId="1794"/>
    <cellStyle name="Obliczenia 11 4" xfId="1795"/>
    <cellStyle name="Obliczenia 12" xfId="1796"/>
    <cellStyle name="Obliczenia 13" xfId="1797"/>
    <cellStyle name="Obliczenia 14" xfId="1798"/>
    <cellStyle name="Obliczenia 2" xfId="1799"/>
    <cellStyle name="Obliczenia 2 2" xfId="1800"/>
    <cellStyle name="Obliczenia 2 3" xfId="1801"/>
    <cellStyle name="Obliczenia 2 4" xfId="1802"/>
    <cellStyle name="Obliczenia 2 5" xfId="1803"/>
    <cellStyle name="Obliczenia 3" xfId="1804"/>
    <cellStyle name="Obliczenia 3 2" xfId="1805"/>
    <cellStyle name="Obliczenia 3 3" xfId="1806"/>
    <cellStyle name="Obliczenia 3 4" xfId="1807"/>
    <cellStyle name="Obliczenia 3 5" xfId="1808"/>
    <cellStyle name="Obliczenia 4" xfId="1809"/>
    <cellStyle name="Obliczenia 4 2" xfId="1810"/>
    <cellStyle name="Obliczenia 4 3" xfId="1811"/>
    <cellStyle name="Obliczenia 4 4" xfId="1812"/>
    <cellStyle name="Obliczenia 4 5" xfId="1813"/>
    <cellStyle name="Obliczenia 5" xfId="1814"/>
    <cellStyle name="Obliczenia 5 2" xfId="1815"/>
    <cellStyle name="Obliczenia 5 3" xfId="1816"/>
    <cellStyle name="Obliczenia 5 4" xfId="1817"/>
    <cellStyle name="Obliczenia 5 5" xfId="1818"/>
    <cellStyle name="Obliczenia 6" xfId="1819"/>
    <cellStyle name="Obliczenia 6 2" xfId="1820"/>
    <cellStyle name="Obliczenia 6 3" xfId="1821"/>
    <cellStyle name="Obliczenia 6 4" xfId="1822"/>
    <cellStyle name="Obliczenia 6 5" xfId="1823"/>
    <cellStyle name="Obliczenia 7" xfId="1824"/>
    <cellStyle name="Obliczenia 7 2" xfId="1825"/>
    <cellStyle name="Obliczenia 7 3" xfId="1826"/>
    <cellStyle name="Obliczenia 7 4" xfId="1827"/>
    <cellStyle name="Obliczenia 7 5" xfId="1828"/>
    <cellStyle name="Obliczenia 8" xfId="1829"/>
    <cellStyle name="Obliczenia 8 2" xfId="1830"/>
    <cellStyle name="Obliczenia 8 3" xfId="1831"/>
    <cellStyle name="Obliczenia 8 4" xfId="1832"/>
    <cellStyle name="Obliczenia 9" xfId="1833"/>
    <cellStyle name="Obliczenia 9 2" xfId="1834"/>
    <cellStyle name="Obliczenia 9 3" xfId="1835"/>
    <cellStyle name="Obliczenia 9 4" xfId="1836"/>
    <cellStyle name="Followed Hyperlink" xfId="1837"/>
    <cellStyle name="Percent" xfId="1838"/>
    <cellStyle name="Styl 1" xfId="1839"/>
    <cellStyle name="Suma" xfId="1840"/>
    <cellStyle name="Suma 10" xfId="1841"/>
    <cellStyle name="Suma 10 2" xfId="1842"/>
    <cellStyle name="Suma 10 3" xfId="1843"/>
    <cellStyle name="Suma 10 4" xfId="1844"/>
    <cellStyle name="Suma 11" xfId="1845"/>
    <cellStyle name="Suma 11 2" xfId="1846"/>
    <cellStyle name="Suma 11 3" xfId="1847"/>
    <cellStyle name="Suma 11 4" xfId="1848"/>
    <cellStyle name="Suma 12" xfId="1849"/>
    <cellStyle name="Suma 13" xfId="1850"/>
    <cellStyle name="Suma 14" xfId="1851"/>
    <cellStyle name="Suma 2" xfId="1852"/>
    <cellStyle name="Suma 2 2" xfId="1853"/>
    <cellStyle name="Suma 2 3" xfId="1854"/>
    <cellStyle name="Suma 2 4" xfId="1855"/>
    <cellStyle name="Suma 2 5" xfId="1856"/>
    <cellStyle name="Suma 3" xfId="1857"/>
    <cellStyle name="Suma 3 2" xfId="1858"/>
    <cellStyle name="Suma 3 3" xfId="1859"/>
    <cellStyle name="Suma 3 4" xfId="1860"/>
    <cellStyle name="Suma 3 5" xfId="1861"/>
    <cellStyle name="Suma 4" xfId="1862"/>
    <cellStyle name="Suma 4 2" xfId="1863"/>
    <cellStyle name="Suma 4 3" xfId="1864"/>
    <cellStyle name="Suma 4 4" xfId="1865"/>
    <cellStyle name="Suma 4 5" xfId="1866"/>
    <cellStyle name="Suma 5" xfId="1867"/>
    <cellStyle name="Suma 5 2" xfId="1868"/>
    <cellStyle name="Suma 5 3" xfId="1869"/>
    <cellStyle name="Suma 5 4" xfId="1870"/>
    <cellStyle name="Suma 5 5" xfId="1871"/>
    <cellStyle name="Suma 6" xfId="1872"/>
    <cellStyle name="Suma 6 2" xfId="1873"/>
    <cellStyle name="Suma 6 3" xfId="1874"/>
    <cellStyle name="Suma 6 4" xfId="1875"/>
    <cellStyle name="Suma 6 5" xfId="1876"/>
    <cellStyle name="Suma 7" xfId="1877"/>
    <cellStyle name="Suma 7 2" xfId="1878"/>
    <cellStyle name="Suma 7 3" xfId="1879"/>
    <cellStyle name="Suma 7 4" xfId="1880"/>
    <cellStyle name="Suma 7 5" xfId="1881"/>
    <cellStyle name="Suma 8" xfId="1882"/>
    <cellStyle name="Suma 8 2" xfId="1883"/>
    <cellStyle name="Suma 8 3" xfId="1884"/>
    <cellStyle name="Suma 8 4" xfId="1885"/>
    <cellStyle name="Suma 9" xfId="1886"/>
    <cellStyle name="Suma 9 2" xfId="1887"/>
    <cellStyle name="Suma 9 3" xfId="1888"/>
    <cellStyle name="Suma 9 4" xfId="1889"/>
    <cellStyle name="Tekst objaśnienia" xfId="1890"/>
    <cellStyle name="Tekst objaśnienia 10" xfId="1891"/>
    <cellStyle name="Tekst objaśnienia 10 2" xfId="1892"/>
    <cellStyle name="Tekst objaśnienia 10 3" xfId="1893"/>
    <cellStyle name="Tekst objaśnienia 10 4" xfId="1894"/>
    <cellStyle name="Tekst objaśnienia 11" xfId="1895"/>
    <cellStyle name="Tekst objaśnienia 11 2" xfId="1896"/>
    <cellStyle name="Tekst objaśnienia 11 3" xfId="1897"/>
    <cellStyle name="Tekst objaśnienia 11 4" xfId="1898"/>
    <cellStyle name="Tekst objaśnienia 12" xfId="1899"/>
    <cellStyle name="Tekst objaśnienia 13" xfId="1900"/>
    <cellStyle name="Tekst objaśnienia 14" xfId="1901"/>
    <cellStyle name="Tekst objaśnienia 2" xfId="1902"/>
    <cellStyle name="Tekst objaśnienia 2 2" xfId="1903"/>
    <cellStyle name="Tekst objaśnienia 2 3" xfId="1904"/>
    <cellStyle name="Tekst objaśnienia 2 4" xfId="1905"/>
    <cellStyle name="Tekst objaśnienia 2 5" xfId="1906"/>
    <cellStyle name="Tekst objaśnienia 3" xfId="1907"/>
    <cellStyle name="Tekst objaśnienia 3 2" xfId="1908"/>
    <cellStyle name="Tekst objaśnienia 3 3" xfId="1909"/>
    <cellStyle name="Tekst objaśnienia 3 4" xfId="1910"/>
    <cellStyle name="Tekst objaśnienia 3 5" xfId="1911"/>
    <cellStyle name="Tekst objaśnienia 4" xfId="1912"/>
    <cellStyle name="Tekst objaśnienia 4 2" xfId="1913"/>
    <cellStyle name="Tekst objaśnienia 4 3" xfId="1914"/>
    <cellStyle name="Tekst objaśnienia 4 4" xfId="1915"/>
    <cellStyle name="Tekst objaśnienia 4 5" xfId="1916"/>
    <cellStyle name="Tekst objaśnienia 5" xfId="1917"/>
    <cellStyle name="Tekst objaśnienia 5 2" xfId="1918"/>
    <cellStyle name="Tekst objaśnienia 5 3" xfId="1919"/>
    <cellStyle name="Tekst objaśnienia 5 4" xfId="1920"/>
    <cellStyle name="Tekst objaśnienia 5 5" xfId="1921"/>
    <cellStyle name="Tekst objaśnienia 6" xfId="1922"/>
    <cellStyle name="Tekst objaśnienia 6 2" xfId="1923"/>
    <cellStyle name="Tekst objaśnienia 6 3" xfId="1924"/>
    <cellStyle name="Tekst objaśnienia 6 4" xfId="1925"/>
    <cellStyle name="Tekst objaśnienia 6 5" xfId="1926"/>
    <cellStyle name="Tekst objaśnienia 7" xfId="1927"/>
    <cellStyle name="Tekst objaśnienia 7 2" xfId="1928"/>
    <cellStyle name="Tekst objaśnienia 7 3" xfId="1929"/>
    <cellStyle name="Tekst objaśnienia 7 4" xfId="1930"/>
    <cellStyle name="Tekst objaśnienia 7 5" xfId="1931"/>
    <cellStyle name="Tekst objaśnienia 8" xfId="1932"/>
    <cellStyle name="Tekst objaśnienia 8 2" xfId="1933"/>
    <cellStyle name="Tekst objaśnienia 8 3" xfId="1934"/>
    <cellStyle name="Tekst objaśnienia 8 4" xfId="1935"/>
    <cellStyle name="Tekst objaśnienia 9" xfId="1936"/>
    <cellStyle name="Tekst objaśnienia 9 2" xfId="1937"/>
    <cellStyle name="Tekst objaśnienia 9 3" xfId="1938"/>
    <cellStyle name="Tekst objaśnienia 9 4" xfId="1939"/>
    <cellStyle name="Tekst ostrzeżenia" xfId="1940"/>
    <cellStyle name="Tekst ostrzeżenia 10" xfId="1941"/>
    <cellStyle name="Tekst ostrzeżenia 10 2" xfId="1942"/>
    <cellStyle name="Tekst ostrzeżenia 10 3" xfId="1943"/>
    <cellStyle name="Tekst ostrzeżenia 10 4" xfId="1944"/>
    <cellStyle name="Tekst ostrzeżenia 11" xfId="1945"/>
    <cellStyle name="Tekst ostrzeżenia 11 2" xfId="1946"/>
    <cellStyle name="Tekst ostrzeżenia 11 3" xfId="1947"/>
    <cellStyle name="Tekst ostrzeżenia 11 4" xfId="1948"/>
    <cellStyle name="Tekst ostrzeżenia 12" xfId="1949"/>
    <cellStyle name="Tekst ostrzeżenia 13" xfId="1950"/>
    <cellStyle name="Tekst ostrzeżenia 14" xfId="1951"/>
    <cellStyle name="Tekst ostrzeżenia 2" xfId="1952"/>
    <cellStyle name="Tekst ostrzeżenia 2 2" xfId="1953"/>
    <cellStyle name="Tekst ostrzeżenia 2 3" xfId="1954"/>
    <cellStyle name="Tekst ostrzeżenia 2 4" xfId="1955"/>
    <cellStyle name="Tekst ostrzeżenia 2 5" xfId="1956"/>
    <cellStyle name="Tekst ostrzeżenia 3" xfId="1957"/>
    <cellStyle name="Tekst ostrzeżenia 3 2" xfId="1958"/>
    <cellStyle name="Tekst ostrzeżenia 3 3" xfId="1959"/>
    <cellStyle name="Tekst ostrzeżenia 3 4" xfId="1960"/>
    <cellStyle name="Tekst ostrzeżenia 3 5" xfId="1961"/>
    <cellStyle name="Tekst ostrzeżenia 4" xfId="1962"/>
    <cellStyle name="Tekst ostrzeżenia 4 2" xfId="1963"/>
    <cellStyle name="Tekst ostrzeżenia 4 3" xfId="1964"/>
    <cellStyle name="Tekst ostrzeżenia 4 4" xfId="1965"/>
    <cellStyle name="Tekst ostrzeżenia 4 5" xfId="1966"/>
    <cellStyle name="Tekst ostrzeżenia 5" xfId="1967"/>
    <cellStyle name="Tekst ostrzeżenia 5 2" xfId="1968"/>
    <cellStyle name="Tekst ostrzeżenia 5 3" xfId="1969"/>
    <cellStyle name="Tekst ostrzeżenia 5 4" xfId="1970"/>
    <cellStyle name="Tekst ostrzeżenia 5 5" xfId="1971"/>
    <cellStyle name="Tekst ostrzeżenia 6" xfId="1972"/>
    <cellStyle name="Tekst ostrzeżenia 6 2" xfId="1973"/>
    <cellStyle name="Tekst ostrzeżenia 6 3" xfId="1974"/>
    <cellStyle name="Tekst ostrzeżenia 6 4" xfId="1975"/>
    <cellStyle name="Tekst ostrzeżenia 6 5" xfId="1976"/>
    <cellStyle name="Tekst ostrzeżenia 7" xfId="1977"/>
    <cellStyle name="Tekst ostrzeżenia 7 2" xfId="1978"/>
    <cellStyle name="Tekst ostrzeżenia 7 3" xfId="1979"/>
    <cellStyle name="Tekst ostrzeżenia 7 4" xfId="1980"/>
    <cellStyle name="Tekst ostrzeżenia 7 5" xfId="1981"/>
    <cellStyle name="Tekst ostrzeżenia 8" xfId="1982"/>
    <cellStyle name="Tekst ostrzeżenia 8 2" xfId="1983"/>
    <cellStyle name="Tekst ostrzeżenia 8 3" xfId="1984"/>
    <cellStyle name="Tekst ostrzeżenia 8 4" xfId="1985"/>
    <cellStyle name="Tekst ostrzeżenia 9" xfId="1986"/>
    <cellStyle name="Tekst ostrzeżenia 9 2" xfId="1987"/>
    <cellStyle name="Tekst ostrzeżenia 9 3" xfId="1988"/>
    <cellStyle name="Tekst ostrzeżenia 9 4" xfId="1989"/>
    <cellStyle name="Tytuł" xfId="1990"/>
    <cellStyle name="Tytuł 10" xfId="1991"/>
    <cellStyle name="Tytuł 10 2" xfId="1992"/>
    <cellStyle name="Tytuł 10 3" xfId="1993"/>
    <cellStyle name="Tytuł 10 4" xfId="1994"/>
    <cellStyle name="Tytuł 11" xfId="1995"/>
    <cellStyle name="Tytuł 11 2" xfId="1996"/>
    <cellStyle name="Tytuł 11 3" xfId="1997"/>
    <cellStyle name="Tytuł 11 4" xfId="1998"/>
    <cellStyle name="Tytuł 12" xfId="1999"/>
    <cellStyle name="Tytuł 13" xfId="2000"/>
    <cellStyle name="Tytuł 14" xfId="2001"/>
    <cellStyle name="Tytuł 2" xfId="2002"/>
    <cellStyle name="Tytuł 2 2" xfId="2003"/>
    <cellStyle name="Tytuł 2 3" xfId="2004"/>
    <cellStyle name="Tytuł 2 4" xfId="2005"/>
    <cellStyle name="Tytuł 2 5" xfId="2006"/>
    <cellStyle name="Tytuł 3" xfId="2007"/>
    <cellStyle name="Tytuł 3 2" xfId="2008"/>
    <cellStyle name="Tytuł 3 3" xfId="2009"/>
    <cellStyle name="Tytuł 3 4" xfId="2010"/>
    <cellStyle name="Tytuł 3 5" xfId="2011"/>
    <cellStyle name="Tytuł 4" xfId="2012"/>
    <cellStyle name="Tytuł 4 2" xfId="2013"/>
    <cellStyle name="Tytuł 4 3" xfId="2014"/>
    <cellStyle name="Tytuł 4 4" xfId="2015"/>
    <cellStyle name="Tytuł 4 5" xfId="2016"/>
    <cellStyle name="Tytuł 5" xfId="2017"/>
    <cellStyle name="Tytuł 5 2" xfId="2018"/>
    <cellStyle name="Tytuł 5 3" xfId="2019"/>
    <cellStyle name="Tytuł 5 4" xfId="2020"/>
    <cellStyle name="Tytuł 5 5" xfId="2021"/>
    <cellStyle name="Tytuł 6" xfId="2022"/>
    <cellStyle name="Tytuł 6 2" xfId="2023"/>
    <cellStyle name="Tytuł 6 3" xfId="2024"/>
    <cellStyle name="Tytuł 6 4" xfId="2025"/>
    <cellStyle name="Tytuł 6 5" xfId="2026"/>
    <cellStyle name="Tytuł 7" xfId="2027"/>
    <cellStyle name="Tytuł 7 2" xfId="2028"/>
    <cellStyle name="Tytuł 7 3" xfId="2029"/>
    <cellStyle name="Tytuł 7 4" xfId="2030"/>
    <cellStyle name="Tytuł 7 5" xfId="2031"/>
    <cellStyle name="Tytuł 8" xfId="2032"/>
    <cellStyle name="Tytuł 8 2" xfId="2033"/>
    <cellStyle name="Tytuł 8 3" xfId="2034"/>
    <cellStyle name="Tytuł 8 4" xfId="2035"/>
    <cellStyle name="Tytuł 9" xfId="2036"/>
    <cellStyle name="Tytuł 9 2" xfId="2037"/>
    <cellStyle name="Tytuł 9 3" xfId="2038"/>
    <cellStyle name="Tytuł 9 4" xfId="2039"/>
    <cellStyle name="Uwaga" xfId="2040"/>
    <cellStyle name="Uwaga 10" xfId="2041"/>
    <cellStyle name="Uwaga 10 2" xfId="2042"/>
    <cellStyle name="Uwaga 10 3" xfId="2043"/>
    <cellStyle name="Uwaga 10 4" xfId="2044"/>
    <cellStyle name="Uwaga 11" xfId="2045"/>
    <cellStyle name="Uwaga 11 2" xfId="2046"/>
    <cellStyle name="Uwaga 11 3" xfId="2047"/>
    <cellStyle name="Uwaga 11 4" xfId="2048"/>
    <cellStyle name="Uwaga 12" xfId="2049"/>
    <cellStyle name="Uwaga 13" xfId="2050"/>
    <cellStyle name="Uwaga 14" xfId="2051"/>
    <cellStyle name="Uwaga 2" xfId="2052"/>
    <cellStyle name="Uwaga 2 2" xfId="2053"/>
    <cellStyle name="Uwaga 2 3" xfId="2054"/>
    <cellStyle name="Uwaga 2 4" xfId="2055"/>
    <cellStyle name="Uwaga 2 5" xfId="2056"/>
    <cellStyle name="Uwaga 3" xfId="2057"/>
    <cellStyle name="Uwaga 3 2" xfId="2058"/>
    <cellStyle name="Uwaga 3 3" xfId="2059"/>
    <cellStyle name="Uwaga 3 4" xfId="2060"/>
    <cellStyle name="Uwaga 3 5" xfId="2061"/>
    <cellStyle name="Uwaga 4" xfId="2062"/>
    <cellStyle name="Uwaga 4 2" xfId="2063"/>
    <cellStyle name="Uwaga 4 3" xfId="2064"/>
    <cellStyle name="Uwaga 4 4" xfId="2065"/>
    <cellStyle name="Uwaga 4 5" xfId="2066"/>
    <cellStyle name="Uwaga 5" xfId="2067"/>
    <cellStyle name="Uwaga 5 2" xfId="2068"/>
    <cellStyle name="Uwaga 5 3" xfId="2069"/>
    <cellStyle name="Uwaga 5 4" xfId="2070"/>
    <cellStyle name="Uwaga 5 5" xfId="2071"/>
    <cellStyle name="Uwaga 6" xfId="2072"/>
    <cellStyle name="Uwaga 6 2" xfId="2073"/>
    <cellStyle name="Uwaga 6 3" xfId="2074"/>
    <cellStyle name="Uwaga 6 4" xfId="2075"/>
    <cellStyle name="Uwaga 6 5" xfId="2076"/>
    <cellStyle name="Uwaga 7" xfId="2077"/>
    <cellStyle name="Uwaga 7 2" xfId="2078"/>
    <cellStyle name="Uwaga 7 3" xfId="2079"/>
    <cellStyle name="Uwaga 7 4" xfId="2080"/>
    <cellStyle name="Uwaga 7 5" xfId="2081"/>
    <cellStyle name="Uwaga 8" xfId="2082"/>
    <cellStyle name="Uwaga 8 2" xfId="2083"/>
    <cellStyle name="Uwaga 8 3" xfId="2084"/>
    <cellStyle name="Uwaga 8 4" xfId="2085"/>
    <cellStyle name="Uwaga 9" xfId="2086"/>
    <cellStyle name="Uwaga 9 2" xfId="2087"/>
    <cellStyle name="Uwaga 9 3" xfId="2088"/>
    <cellStyle name="Uwaga 9 4" xfId="2089"/>
    <cellStyle name="Currency" xfId="2090"/>
    <cellStyle name="Currency [0]" xfId="2091"/>
    <cellStyle name="Złe" xfId="2092"/>
    <cellStyle name="Złe 10" xfId="2093"/>
    <cellStyle name="Złe 10 2" xfId="2094"/>
    <cellStyle name="Złe 10 3" xfId="2095"/>
    <cellStyle name="Złe 10 4" xfId="2096"/>
    <cellStyle name="Złe 11" xfId="2097"/>
    <cellStyle name="Złe 11 2" xfId="2098"/>
    <cellStyle name="Złe 11 3" xfId="2099"/>
    <cellStyle name="Złe 11 4" xfId="2100"/>
    <cellStyle name="Złe 12" xfId="2101"/>
    <cellStyle name="Złe 13" xfId="2102"/>
    <cellStyle name="Złe 14" xfId="2103"/>
    <cellStyle name="Złe 2" xfId="2104"/>
    <cellStyle name="Złe 2 2" xfId="2105"/>
    <cellStyle name="Złe 2 3" xfId="2106"/>
    <cellStyle name="Złe 2 4" xfId="2107"/>
    <cellStyle name="Złe 2 5" xfId="2108"/>
    <cellStyle name="Złe 3" xfId="2109"/>
    <cellStyle name="Złe 3 2" xfId="2110"/>
    <cellStyle name="Złe 3 3" xfId="2111"/>
    <cellStyle name="Złe 3 4" xfId="2112"/>
    <cellStyle name="Złe 3 5" xfId="2113"/>
    <cellStyle name="Złe 4" xfId="2114"/>
    <cellStyle name="Złe 4 2" xfId="2115"/>
    <cellStyle name="Złe 4 3" xfId="2116"/>
    <cellStyle name="Złe 4 4" xfId="2117"/>
    <cellStyle name="Złe 4 5" xfId="2118"/>
    <cellStyle name="Złe 5" xfId="2119"/>
    <cellStyle name="Złe 5 2" xfId="2120"/>
    <cellStyle name="Złe 5 3" xfId="2121"/>
    <cellStyle name="Złe 5 4" xfId="2122"/>
    <cellStyle name="Złe 5 5" xfId="2123"/>
    <cellStyle name="Złe 6" xfId="2124"/>
    <cellStyle name="Złe 6 2" xfId="2125"/>
    <cellStyle name="Złe 6 3" xfId="2126"/>
    <cellStyle name="Złe 6 4" xfId="2127"/>
    <cellStyle name="Złe 6 5" xfId="2128"/>
    <cellStyle name="Złe 7" xfId="2129"/>
    <cellStyle name="Złe 7 2" xfId="2130"/>
    <cellStyle name="Złe 7 3" xfId="2131"/>
    <cellStyle name="Złe 7 4" xfId="2132"/>
    <cellStyle name="Złe 7 5" xfId="2133"/>
    <cellStyle name="Złe 8" xfId="2134"/>
    <cellStyle name="Złe 8 2" xfId="2135"/>
    <cellStyle name="Złe 8 3" xfId="2136"/>
    <cellStyle name="Złe 8 4" xfId="2137"/>
    <cellStyle name="Złe 9" xfId="2138"/>
    <cellStyle name="Złe 9 2" xfId="2139"/>
    <cellStyle name="Złe 9 3" xfId="2140"/>
    <cellStyle name="Złe 9 4" xfId="214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7"/>
  <sheetViews>
    <sheetView tabSelected="1" view="pageLayout" workbookViewId="0" topLeftCell="A172">
      <selection activeCell="I178" sqref="I178"/>
    </sheetView>
  </sheetViews>
  <sheetFormatPr defaultColWidth="8.796875" defaultRowHeight="14.25"/>
  <cols>
    <col min="1" max="1" width="1.4921875" style="0" customWidth="1"/>
    <col min="2" max="2" width="3.19921875" style="0" customWidth="1"/>
    <col min="3" max="3" width="17.09765625" style="0" customWidth="1"/>
    <col min="4" max="4" width="8.59765625" style="0" customWidth="1"/>
    <col min="5" max="5" width="9.19921875" style="0" customWidth="1"/>
    <col min="6" max="6" width="9.59765625" style="0" customWidth="1"/>
    <col min="7" max="7" width="7" style="0" customWidth="1"/>
    <col min="8" max="8" width="10.3984375" style="0" customWidth="1"/>
    <col min="9" max="9" width="11.3984375" style="0" customWidth="1"/>
    <col min="10" max="10" width="11.09765625" style="0" customWidth="1"/>
    <col min="11" max="11" width="5.5" style="0" customWidth="1"/>
    <col min="13" max="13" width="12.3984375" style="0" customWidth="1"/>
    <col min="14" max="14" width="10.3984375" style="0" bestFit="1" customWidth="1"/>
  </cols>
  <sheetData>
    <row r="1" spans="1:15" s="37" customFormat="1" ht="14.25">
      <c r="A1" s="17"/>
      <c r="B1" s="10"/>
      <c r="C1" s="10"/>
      <c r="D1" s="10"/>
      <c r="E1" s="11"/>
      <c r="F1" s="11"/>
      <c r="G1" s="11"/>
      <c r="H1" s="11"/>
      <c r="I1" s="10"/>
      <c r="J1" s="40"/>
      <c r="K1" s="9"/>
      <c r="L1" s="10"/>
      <c r="M1" s="40"/>
      <c r="N1" s="9"/>
      <c r="O1" s="24"/>
    </row>
    <row r="2" spans="1:15" s="37" customFormat="1" ht="31.5" customHeight="1">
      <c r="A2" s="2"/>
      <c r="B2" s="2"/>
      <c r="C2" s="7" t="s">
        <v>147</v>
      </c>
      <c r="D2" s="4"/>
      <c r="E2" s="4"/>
      <c r="F2" s="3" t="s">
        <v>0</v>
      </c>
      <c r="G2" s="6"/>
      <c r="H2" s="4"/>
      <c r="I2" s="5"/>
      <c r="J2" s="88" t="s">
        <v>36</v>
      </c>
      <c r="K2" s="89"/>
      <c r="L2" s="89"/>
      <c r="M2" s="89"/>
      <c r="N2" s="2"/>
      <c r="O2" s="2"/>
    </row>
    <row r="3" spans="1:15" s="37" customFormat="1" ht="26.25" customHeight="1">
      <c r="A3" s="1"/>
      <c r="B3" s="100" t="s">
        <v>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"/>
      <c r="O3" s="1"/>
    </row>
    <row r="4" spans="1:15" s="37" customFormat="1" ht="33.75">
      <c r="A4" s="1"/>
      <c r="B4" s="127" t="s">
        <v>1</v>
      </c>
      <c r="C4" s="127" t="s">
        <v>2</v>
      </c>
      <c r="D4" s="127" t="s">
        <v>3</v>
      </c>
      <c r="E4" s="128" t="s">
        <v>4</v>
      </c>
      <c r="F4" s="128" t="s">
        <v>5</v>
      </c>
      <c r="G4" s="127" t="s">
        <v>6</v>
      </c>
      <c r="H4" s="127" t="s">
        <v>27</v>
      </c>
      <c r="I4" s="127" t="s">
        <v>7</v>
      </c>
      <c r="J4" s="127" t="s">
        <v>8</v>
      </c>
      <c r="K4" s="127" t="s">
        <v>9</v>
      </c>
      <c r="L4" s="127" t="s">
        <v>10</v>
      </c>
      <c r="M4" s="127" t="s">
        <v>11</v>
      </c>
      <c r="N4" s="1"/>
      <c r="O4" s="1"/>
    </row>
    <row r="5" spans="1:15" s="37" customFormat="1" ht="14.25">
      <c r="A5" s="1"/>
      <c r="B5" s="129" t="s">
        <v>12</v>
      </c>
      <c r="C5" s="129" t="s">
        <v>13</v>
      </c>
      <c r="D5" s="129" t="s">
        <v>14</v>
      </c>
      <c r="E5" s="129" t="s">
        <v>15</v>
      </c>
      <c r="F5" s="129" t="s">
        <v>16</v>
      </c>
      <c r="G5" s="129" t="s">
        <v>17</v>
      </c>
      <c r="H5" s="129" t="s">
        <v>18</v>
      </c>
      <c r="I5" s="129" t="s">
        <v>19</v>
      </c>
      <c r="J5" s="129" t="s">
        <v>20</v>
      </c>
      <c r="K5" s="129" t="s">
        <v>21</v>
      </c>
      <c r="L5" s="129" t="s">
        <v>22</v>
      </c>
      <c r="M5" s="129" t="s">
        <v>23</v>
      </c>
      <c r="N5" s="1"/>
      <c r="O5" s="1"/>
    </row>
    <row r="6" spans="1:15" s="37" customFormat="1" ht="55.5" customHeight="1">
      <c r="A6" s="8"/>
      <c r="B6" s="41">
        <v>1</v>
      </c>
      <c r="C6" s="42" t="s">
        <v>34</v>
      </c>
      <c r="D6" s="130" t="s">
        <v>162</v>
      </c>
      <c r="E6" s="14" t="s">
        <v>24</v>
      </c>
      <c r="F6" s="18">
        <v>0.4</v>
      </c>
      <c r="G6" s="19">
        <v>500</v>
      </c>
      <c r="H6" s="14" t="s">
        <v>35</v>
      </c>
      <c r="I6" s="22"/>
      <c r="J6" s="21">
        <f>G6*I6</f>
        <v>0</v>
      </c>
      <c r="K6" s="14">
        <v>8</v>
      </c>
      <c r="L6" s="23">
        <f>ROUND(I6*(100+K6)/100,2)</f>
        <v>0</v>
      </c>
      <c r="M6" s="20">
        <f>ROUND(J6*(100+K6)/100,2)</f>
        <v>0</v>
      </c>
      <c r="N6" s="8"/>
      <c r="O6" s="8"/>
    </row>
    <row r="7" spans="1:15" s="37" customFormat="1" ht="22.5" customHeight="1">
      <c r="A7" s="17"/>
      <c r="B7" s="10"/>
      <c r="C7" s="10"/>
      <c r="D7" s="10"/>
      <c r="E7" s="11"/>
      <c r="F7" s="11"/>
      <c r="G7" s="11"/>
      <c r="H7" s="11"/>
      <c r="I7" s="13" t="s">
        <v>25</v>
      </c>
      <c r="J7" s="27">
        <f>SUM(J6:J6)</f>
        <v>0</v>
      </c>
      <c r="K7" s="16" t="s">
        <v>26</v>
      </c>
      <c r="L7" s="13" t="s">
        <v>26</v>
      </c>
      <c r="M7" s="27">
        <f>SUM(M6:M6)</f>
        <v>0</v>
      </c>
      <c r="N7" s="9"/>
      <c r="O7" s="24"/>
    </row>
    <row r="8" spans="1:15" s="37" customFormat="1" ht="22.5" customHeight="1">
      <c r="A8" s="17"/>
      <c r="B8" s="10"/>
      <c r="C8" s="10"/>
      <c r="D8" s="10"/>
      <c r="E8" s="11"/>
      <c r="F8" s="11"/>
      <c r="G8" s="11"/>
      <c r="H8" s="11"/>
      <c r="I8" s="10"/>
      <c r="J8" s="108"/>
      <c r="K8" s="9"/>
      <c r="L8" s="10"/>
      <c r="M8" s="108"/>
      <c r="N8" s="9"/>
      <c r="O8" s="24"/>
    </row>
    <row r="9" spans="1:15" s="37" customFormat="1" ht="22.5" customHeight="1">
      <c r="A9" s="17"/>
      <c r="B9" s="10"/>
      <c r="C9" s="10"/>
      <c r="D9" s="10"/>
      <c r="E9" s="11"/>
      <c r="F9" s="11"/>
      <c r="G9" s="11"/>
      <c r="H9" s="11"/>
      <c r="I9" s="10"/>
      <c r="J9" s="108"/>
      <c r="K9" s="9"/>
      <c r="L9" s="10"/>
      <c r="M9" s="108"/>
      <c r="N9" s="9"/>
      <c r="O9" s="24"/>
    </row>
    <row r="10" spans="1:15" s="37" customFormat="1" ht="22.5" customHeight="1">
      <c r="A10" s="17"/>
      <c r="B10" s="10"/>
      <c r="C10" s="10"/>
      <c r="D10" s="10"/>
      <c r="E10" s="11"/>
      <c r="F10" s="11"/>
      <c r="G10" s="11"/>
      <c r="H10" s="11"/>
      <c r="I10" s="10"/>
      <c r="J10" s="108"/>
      <c r="K10" s="9"/>
      <c r="L10" s="10"/>
      <c r="M10" s="108"/>
      <c r="N10" s="9"/>
      <c r="O10" s="24"/>
    </row>
    <row r="11" spans="1:15" s="37" customFormat="1" ht="22.5" customHeight="1">
      <c r="A11" s="17"/>
      <c r="B11" s="10"/>
      <c r="C11" s="10"/>
      <c r="D11" s="10"/>
      <c r="E11" s="11"/>
      <c r="F11" s="11"/>
      <c r="G11" s="11"/>
      <c r="H11" s="11"/>
      <c r="I11" s="10"/>
      <c r="J11" s="108"/>
      <c r="K11" s="9"/>
      <c r="L11" s="10"/>
      <c r="M11" s="108"/>
      <c r="N11" s="9"/>
      <c r="O11" s="24"/>
    </row>
    <row r="12" spans="1:15" s="37" customFormat="1" ht="22.5" customHeight="1">
      <c r="A12" s="17"/>
      <c r="B12" s="10"/>
      <c r="C12" s="10"/>
      <c r="D12" s="10"/>
      <c r="E12" s="11"/>
      <c r="F12" s="11"/>
      <c r="G12" s="11"/>
      <c r="H12" s="11"/>
      <c r="I12" s="10"/>
      <c r="J12" s="108"/>
      <c r="K12" s="9"/>
      <c r="L12" s="10"/>
      <c r="M12" s="108"/>
      <c r="N12" s="9"/>
      <c r="O12" s="24"/>
    </row>
    <row r="13" spans="1:15" s="37" customFormat="1" ht="22.5" customHeight="1">
      <c r="A13" s="17"/>
      <c r="B13" s="10"/>
      <c r="C13" s="10"/>
      <c r="D13" s="10"/>
      <c r="E13" s="11"/>
      <c r="F13" s="11"/>
      <c r="G13" s="11"/>
      <c r="H13" s="11"/>
      <c r="I13" s="10"/>
      <c r="J13" s="108"/>
      <c r="K13" s="9"/>
      <c r="L13" s="10"/>
      <c r="M13" s="108"/>
      <c r="N13" s="9"/>
      <c r="O13" s="24"/>
    </row>
    <row r="14" spans="1:15" s="37" customFormat="1" ht="22.5" customHeight="1">
      <c r="A14" s="17"/>
      <c r="B14" s="10"/>
      <c r="C14" s="10"/>
      <c r="D14" s="10"/>
      <c r="E14" s="11"/>
      <c r="F14" s="11"/>
      <c r="G14" s="11"/>
      <c r="H14" s="11"/>
      <c r="I14" s="10"/>
      <c r="J14" s="108"/>
      <c r="K14" s="9"/>
      <c r="L14" s="10"/>
      <c r="M14" s="108"/>
      <c r="N14" s="9"/>
      <c r="O14" s="24"/>
    </row>
    <row r="15" spans="1:15" s="37" customFormat="1" ht="22.5" customHeight="1">
      <c r="A15" s="17"/>
      <c r="B15" s="10"/>
      <c r="C15" s="10"/>
      <c r="D15" s="10"/>
      <c r="E15" s="11"/>
      <c r="F15" s="11"/>
      <c r="G15" s="11"/>
      <c r="H15" s="11"/>
      <c r="I15" s="10"/>
      <c r="J15" s="108"/>
      <c r="K15" s="9"/>
      <c r="L15" s="10"/>
      <c r="M15" s="108"/>
      <c r="N15" s="9"/>
      <c r="O15" s="24"/>
    </row>
    <row r="16" spans="1:15" s="37" customFormat="1" ht="22.5" customHeight="1">
      <c r="A16" s="17"/>
      <c r="B16" s="10"/>
      <c r="C16" s="10"/>
      <c r="D16" s="10"/>
      <c r="E16" s="11"/>
      <c r="F16" s="11"/>
      <c r="G16" s="11"/>
      <c r="H16" s="11"/>
      <c r="I16" s="10"/>
      <c r="J16" s="108"/>
      <c r="K16" s="9"/>
      <c r="L16" s="10"/>
      <c r="M16" s="108"/>
      <c r="N16" s="9"/>
      <c r="O16" s="24"/>
    </row>
    <row r="17" spans="1:15" s="37" customFormat="1" ht="22.5" customHeight="1">
      <c r="A17" s="17"/>
      <c r="B17" s="10"/>
      <c r="C17" s="10"/>
      <c r="D17" s="10"/>
      <c r="E17" s="11"/>
      <c r="F17" s="11"/>
      <c r="G17" s="11"/>
      <c r="H17" s="11"/>
      <c r="I17" s="10"/>
      <c r="J17" s="108"/>
      <c r="K17" s="9"/>
      <c r="L17" s="10"/>
      <c r="M17" s="108"/>
      <c r="N17" s="9"/>
      <c r="O17" s="24"/>
    </row>
    <row r="18" spans="1:15" s="37" customFormat="1" ht="22.5" customHeight="1">
      <c r="A18" s="17"/>
      <c r="B18" s="10"/>
      <c r="C18" s="10"/>
      <c r="D18" s="10"/>
      <c r="E18" s="11"/>
      <c r="F18" s="11"/>
      <c r="G18" s="11"/>
      <c r="H18" s="11"/>
      <c r="I18" s="10"/>
      <c r="J18" s="108"/>
      <c r="K18" s="9"/>
      <c r="L18" s="10"/>
      <c r="M18" s="108"/>
      <c r="N18" s="9"/>
      <c r="O18" s="24"/>
    </row>
    <row r="19" spans="1:15" s="37" customFormat="1" ht="14.25">
      <c r="A19" s="17"/>
      <c r="B19" s="10"/>
      <c r="C19" s="10"/>
      <c r="D19" s="10"/>
      <c r="E19" s="11"/>
      <c r="F19" s="11"/>
      <c r="G19" s="11"/>
      <c r="H19" s="11"/>
      <c r="I19" s="10"/>
      <c r="J19" s="40"/>
      <c r="K19" s="9"/>
      <c r="L19" s="10"/>
      <c r="M19" s="40"/>
      <c r="N19" s="9"/>
      <c r="O19" s="24"/>
    </row>
    <row r="20" spans="1:15" s="37" customFormat="1" ht="14.25">
      <c r="A20" s="17"/>
      <c r="B20" s="10"/>
      <c r="C20" s="10"/>
      <c r="D20" s="10"/>
      <c r="E20" s="11"/>
      <c r="F20" s="11"/>
      <c r="G20" s="11"/>
      <c r="H20" s="11"/>
      <c r="I20" s="10"/>
      <c r="J20" s="40"/>
      <c r="K20" s="9"/>
      <c r="L20" s="10"/>
      <c r="M20" s="40"/>
      <c r="N20" s="9"/>
      <c r="O20" s="24"/>
    </row>
    <row r="21" spans="1:15" s="37" customFormat="1" ht="35.25" customHeight="1">
      <c r="A21" s="2"/>
      <c r="B21" s="2"/>
      <c r="C21" s="7" t="s">
        <v>148</v>
      </c>
      <c r="D21" s="4"/>
      <c r="E21" s="4"/>
      <c r="F21" s="3" t="s">
        <v>0</v>
      </c>
      <c r="G21" s="6"/>
      <c r="H21" s="4"/>
      <c r="I21" s="5"/>
      <c r="J21" s="88" t="s">
        <v>160</v>
      </c>
      <c r="K21" s="89"/>
      <c r="L21" s="89"/>
      <c r="M21" s="89"/>
      <c r="N21" s="2"/>
      <c r="O21" s="2"/>
    </row>
    <row r="22" spans="1:15" s="37" customFormat="1" ht="26.25" customHeight="1">
      <c r="A22" s="1"/>
      <c r="B22" s="90" t="s">
        <v>115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1"/>
      <c r="O22" s="1"/>
    </row>
    <row r="23" spans="1:15" s="37" customFormat="1" ht="33.75">
      <c r="A23" s="1"/>
      <c r="B23" s="127" t="s">
        <v>1</v>
      </c>
      <c r="C23" s="127" t="s">
        <v>2</v>
      </c>
      <c r="D23" s="127" t="s">
        <v>3</v>
      </c>
      <c r="E23" s="128" t="s">
        <v>4</v>
      </c>
      <c r="F23" s="128" t="s">
        <v>5</v>
      </c>
      <c r="G23" s="127" t="s">
        <v>6</v>
      </c>
      <c r="H23" s="127" t="s">
        <v>27</v>
      </c>
      <c r="I23" s="127" t="s">
        <v>7</v>
      </c>
      <c r="J23" s="127" t="s">
        <v>8</v>
      </c>
      <c r="K23" s="127" t="s">
        <v>9</v>
      </c>
      <c r="L23" s="127" t="s">
        <v>10</v>
      </c>
      <c r="M23" s="127" t="s">
        <v>11</v>
      </c>
      <c r="N23" s="1"/>
      <c r="O23" s="1"/>
    </row>
    <row r="24" spans="1:15" s="37" customFormat="1" ht="14.25">
      <c r="A24" s="1"/>
      <c r="B24" s="129" t="s">
        <v>12</v>
      </c>
      <c r="C24" s="129" t="s">
        <v>13</v>
      </c>
      <c r="D24" s="129" t="s">
        <v>14</v>
      </c>
      <c r="E24" s="129" t="s">
        <v>15</v>
      </c>
      <c r="F24" s="129" t="s">
        <v>16</v>
      </c>
      <c r="G24" s="129" t="s">
        <v>17</v>
      </c>
      <c r="H24" s="129" t="s">
        <v>18</v>
      </c>
      <c r="I24" s="129" t="s">
        <v>19</v>
      </c>
      <c r="J24" s="129" t="s">
        <v>20</v>
      </c>
      <c r="K24" s="129" t="s">
        <v>21</v>
      </c>
      <c r="L24" s="129" t="s">
        <v>22</v>
      </c>
      <c r="M24" s="129" t="s">
        <v>23</v>
      </c>
      <c r="N24" s="1"/>
      <c r="O24" s="1"/>
    </row>
    <row r="25" spans="1:15" s="37" customFormat="1" ht="37.5" customHeight="1">
      <c r="A25" s="8"/>
      <c r="B25" s="12">
        <v>1</v>
      </c>
      <c r="C25" s="112" t="s">
        <v>40</v>
      </c>
      <c r="D25" s="130" t="s">
        <v>162</v>
      </c>
      <c r="E25" s="14" t="s">
        <v>24</v>
      </c>
      <c r="F25" s="18" t="s">
        <v>41</v>
      </c>
      <c r="G25" s="19">
        <v>20</v>
      </c>
      <c r="H25" s="14" t="s">
        <v>44</v>
      </c>
      <c r="I25" s="22"/>
      <c r="J25" s="21">
        <f aca="true" t="shared" si="0" ref="J25:J32">ROUND(G25*I25,2)</f>
        <v>0</v>
      </c>
      <c r="K25" s="14">
        <v>8</v>
      </c>
      <c r="L25" s="23">
        <f aca="true" t="shared" si="1" ref="L25:L32">ROUND(I25*(100+K25)/100,2)</f>
        <v>0</v>
      </c>
      <c r="M25" s="20">
        <f aca="true" t="shared" si="2" ref="M25:M32">ROUND(J25*(100+K25)/100,2)</f>
        <v>0</v>
      </c>
      <c r="N25" s="8"/>
      <c r="O25" s="8"/>
    </row>
    <row r="26" spans="1:15" s="37" customFormat="1" ht="33.75" customHeight="1">
      <c r="A26" s="8"/>
      <c r="B26" s="12">
        <v>2</v>
      </c>
      <c r="C26" s="112"/>
      <c r="D26" s="130" t="s">
        <v>162</v>
      </c>
      <c r="E26" s="14" t="s">
        <v>24</v>
      </c>
      <c r="F26" s="18" t="s">
        <v>42</v>
      </c>
      <c r="G26" s="19">
        <v>300</v>
      </c>
      <c r="H26" s="14" t="s">
        <v>44</v>
      </c>
      <c r="I26" s="22"/>
      <c r="J26" s="21">
        <f t="shared" si="0"/>
        <v>0</v>
      </c>
      <c r="K26" s="14">
        <v>8</v>
      </c>
      <c r="L26" s="23">
        <f t="shared" si="1"/>
        <v>0</v>
      </c>
      <c r="M26" s="20">
        <f t="shared" si="2"/>
        <v>0</v>
      </c>
      <c r="N26" s="8"/>
      <c r="O26" s="8"/>
    </row>
    <row r="27" spans="1:15" s="37" customFormat="1" ht="33.75" customHeight="1">
      <c r="A27" s="8"/>
      <c r="B27" s="12">
        <v>3</v>
      </c>
      <c r="C27" s="113"/>
      <c r="D27" s="130" t="s">
        <v>162</v>
      </c>
      <c r="E27" s="14" t="s">
        <v>24</v>
      </c>
      <c r="F27" s="18" t="s">
        <v>43</v>
      </c>
      <c r="G27" s="19">
        <v>20</v>
      </c>
      <c r="H27" s="14" t="s">
        <v>44</v>
      </c>
      <c r="I27" s="22"/>
      <c r="J27" s="21">
        <f t="shared" si="0"/>
        <v>0</v>
      </c>
      <c r="K27" s="14">
        <v>8</v>
      </c>
      <c r="L27" s="23">
        <f t="shared" si="1"/>
        <v>0</v>
      </c>
      <c r="M27" s="20">
        <f t="shared" si="2"/>
        <v>0</v>
      </c>
      <c r="N27" s="8"/>
      <c r="O27" s="8"/>
    </row>
    <row r="28" spans="1:15" s="37" customFormat="1" ht="33" customHeight="1">
      <c r="A28" s="8"/>
      <c r="B28" s="12">
        <v>4</v>
      </c>
      <c r="C28" s="112" t="s">
        <v>45</v>
      </c>
      <c r="D28" s="130" t="s">
        <v>162</v>
      </c>
      <c r="E28" s="14" t="s">
        <v>24</v>
      </c>
      <c r="F28" s="25" t="s">
        <v>46</v>
      </c>
      <c r="G28" s="19">
        <v>150</v>
      </c>
      <c r="H28" s="14" t="s">
        <v>49</v>
      </c>
      <c r="I28" s="22"/>
      <c r="J28" s="21">
        <f t="shared" si="0"/>
        <v>0</v>
      </c>
      <c r="K28" s="14">
        <v>8</v>
      </c>
      <c r="L28" s="23">
        <f t="shared" si="1"/>
        <v>0</v>
      </c>
      <c r="M28" s="20">
        <f t="shared" si="2"/>
        <v>0</v>
      </c>
      <c r="N28" s="8"/>
      <c r="O28" s="8"/>
    </row>
    <row r="29" spans="1:15" s="37" customFormat="1" ht="32.25" customHeight="1">
      <c r="A29" s="8"/>
      <c r="B29" s="12">
        <v>5</v>
      </c>
      <c r="C29" s="112"/>
      <c r="D29" s="130" t="s">
        <v>162</v>
      </c>
      <c r="E29" s="14" t="s">
        <v>24</v>
      </c>
      <c r="F29" s="25" t="s">
        <v>47</v>
      </c>
      <c r="G29" s="19">
        <v>30</v>
      </c>
      <c r="H29" s="14" t="s">
        <v>49</v>
      </c>
      <c r="I29" s="22"/>
      <c r="J29" s="21">
        <f t="shared" si="0"/>
        <v>0</v>
      </c>
      <c r="K29" s="14">
        <v>8</v>
      </c>
      <c r="L29" s="23">
        <f t="shared" si="1"/>
        <v>0</v>
      </c>
      <c r="M29" s="20">
        <f t="shared" si="2"/>
        <v>0</v>
      </c>
      <c r="N29" s="8"/>
      <c r="O29" s="8"/>
    </row>
    <row r="30" spans="1:15" s="37" customFormat="1" ht="27.75" customHeight="1">
      <c r="A30" s="8"/>
      <c r="B30" s="12">
        <v>6</v>
      </c>
      <c r="C30" s="113"/>
      <c r="D30" s="130" t="s">
        <v>162</v>
      </c>
      <c r="E30" s="14" t="s">
        <v>24</v>
      </c>
      <c r="F30" s="25" t="s">
        <v>48</v>
      </c>
      <c r="G30" s="19">
        <v>20</v>
      </c>
      <c r="H30" s="14" t="s">
        <v>50</v>
      </c>
      <c r="I30" s="22"/>
      <c r="J30" s="21">
        <f t="shared" si="0"/>
        <v>0</v>
      </c>
      <c r="K30" s="14">
        <v>8</v>
      </c>
      <c r="L30" s="23">
        <f t="shared" si="1"/>
        <v>0</v>
      </c>
      <c r="M30" s="20">
        <f t="shared" si="2"/>
        <v>0</v>
      </c>
      <c r="N30" s="8"/>
      <c r="O30" s="8"/>
    </row>
    <row r="31" spans="1:15" s="37" customFormat="1" ht="33" customHeight="1">
      <c r="A31" s="8"/>
      <c r="B31" s="12">
        <v>7</v>
      </c>
      <c r="C31" s="114" t="s">
        <v>51</v>
      </c>
      <c r="D31" s="130" t="s">
        <v>162</v>
      </c>
      <c r="E31" s="14" t="s">
        <v>24</v>
      </c>
      <c r="F31" s="18" t="s">
        <v>47</v>
      </c>
      <c r="G31" s="19">
        <v>10</v>
      </c>
      <c r="H31" s="14" t="s">
        <v>52</v>
      </c>
      <c r="I31" s="22"/>
      <c r="J31" s="21">
        <f t="shared" si="0"/>
        <v>0</v>
      </c>
      <c r="K31" s="14">
        <v>8</v>
      </c>
      <c r="L31" s="23">
        <f t="shared" si="1"/>
        <v>0</v>
      </c>
      <c r="M31" s="20">
        <f t="shared" si="2"/>
        <v>0</v>
      </c>
      <c r="N31" s="8"/>
      <c r="O31" s="8"/>
    </row>
    <row r="32" spans="1:15" s="37" customFormat="1" ht="31.5" customHeight="1">
      <c r="A32" s="8"/>
      <c r="B32" s="12">
        <v>8</v>
      </c>
      <c r="C32" s="113"/>
      <c r="D32" s="130" t="s">
        <v>162</v>
      </c>
      <c r="E32" s="14" t="s">
        <v>24</v>
      </c>
      <c r="F32" s="18" t="s">
        <v>48</v>
      </c>
      <c r="G32" s="19">
        <v>10</v>
      </c>
      <c r="H32" s="14" t="s">
        <v>53</v>
      </c>
      <c r="I32" s="22"/>
      <c r="J32" s="21">
        <f t="shared" si="0"/>
        <v>0</v>
      </c>
      <c r="K32" s="14">
        <v>8</v>
      </c>
      <c r="L32" s="23">
        <f t="shared" si="1"/>
        <v>0</v>
      </c>
      <c r="M32" s="20">
        <f t="shared" si="2"/>
        <v>0</v>
      </c>
      <c r="N32" s="8"/>
      <c r="O32" s="8"/>
    </row>
    <row r="33" spans="1:15" s="37" customFormat="1" ht="48.75" customHeight="1">
      <c r="A33" s="8"/>
      <c r="B33" s="12">
        <v>9</v>
      </c>
      <c r="C33" s="114" t="s">
        <v>54</v>
      </c>
      <c r="D33" s="130" t="s">
        <v>162</v>
      </c>
      <c r="E33" s="14" t="s">
        <v>24</v>
      </c>
      <c r="F33" s="18" t="s">
        <v>28</v>
      </c>
      <c r="G33" s="19">
        <v>40000</v>
      </c>
      <c r="H33" s="14" t="s">
        <v>55</v>
      </c>
      <c r="I33" s="22"/>
      <c r="J33" s="21">
        <f aca="true" t="shared" si="3" ref="J33:J39">ROUND(G33*I33,2)</f>
        <v>0</v>
      </c>
      <c r="K33" s="14">
        <v>8</v>
      </c>
      <c r="L33" s="23">
        <f aca="true" t="shared" si="4" ref="L33:L39">ROUND(I33*(100+K33)/100,2)</f>
        <v>0</v>
      </c>
      <c r="M33" s="20">
        <f aca="true" t="shared" si="5" ref="M33:M39">ROUND(J33*(100+K33)/100,2)</f>
        <v>0</v>
      </c>
      <c r="N33" s="8"/>
      <c r="O33" s="8"/>
    </row>
    <row r="34" spans="1:15" s="37" customFormat="1" ht="63" customHeight="1">
      <c r="A34" s="8"/>
      <c r="B34" s="12">
        <v>10</v>
      </c>
      <c r="C34" s="113"/>
      <c r="D34" s="130" t="s">
        <v>162</v>
      </c>
      <c r="E34" s="14" t="s">
        <v>24</v>
      </c>
      <c r="F34" s="18" t="s">
        <v>28</v>
      </c>
      <c r="G34" s="19">
        <v>15000</v>
      </c>
      <c r="H34" s="14" t="s">
        <v>56</v>
      </c>
      <c r="I34" s="22"/>
      <c r="J34" s="21">
        <f t="shared" si="3"/>
        <v>0</v>
      </c>
      <c r="K34" s="14">
        <v>8</v>
      </c>
      <c r="L34" s="23">
        <f t="shared" si="4"/>
        <v>0</v>
      </c>
      <c r="M34" s="20">
        <f t="shared" si="5"/>
        <v>0</v>
      </c>
      <c r="N34" s="8"/>
      <c r="O34" s="8"/>
    </row>
    <row r="35" spans="1:15" s="37" customFormat="1" ht="48" customHeight="1">
      <c r="A35" s="8"/>
      <c r="B35" s="12">
        <v>11</v>
      </c>
      <c r="C35" s="115" t="s">
        <v>57</v>
      </c>
      <c r="D35" s="130"/>
      <c r="E35" s="14" t="s">
        <v>24</v>
      </c>
      <c r="F35" s="18" t="s">
        <v>28</v>
      </c>
      <c r="G35" s="19">
        <v>15000</v>
      </c>
      <c r="H35" s="14" t="s">
        <v>58</v>
      </c>
      <c r="I35" s="22"/>
      <c r="J35" s="21">
        <f t="shared" si="3"/>
        <v>0</v>
      </c>
      <c r="K35" s="14">
        <v>8</v>
      </c>
      <c r="L35" s="23">
        <f t="shared" si="4"/>
        <v>0</v>
      </c>
      <c r="M35" s="20">
        <f t="shared" si="5"/>
        <v>0</v>
      </c>
      <c r="N35" s="8"/>
      <c r="O35" s="8"/>
    </row>
    <row r="36" spans="1:15" s="37" customFormat="1" ht="31.5" customHeight="1">
      <c r="A36" s="8"/>
      <c r="B36" s="12">
        <v>12</v>
      </c>
      <c r="C36" s="114" t="s">
        <v>59</v>
      </c>
      <c r="D36" s="130" t="s">
        <v>162</v>
      </c>
      <c r="E36" s="14" t="s">
        <v>24</v>
      </c>
      <c r="F36" s="25">
        <v>0.009</v>
      </c>
      <c r="G36" s="19">
        <v>10000</v>
      </c>
      <c r="H36" s="14" t="s">
        <v>61</v>
      </c>
      <c r="I36" s="22"/>
      <c r="J36" s="21">
        <f t="shared" si="3"/>
        <v>0</v>
      </c>
      <c r="K36" s="14">
        <v>8</v>
      </c>
      <c r="L36" s="23">
        <f t="shared" si="4"/>
        <v>0</v>
      </c>
      <c r="M36" s="20">
        <f t="shared" si="5"/>
        <v>0</v>
      </c>
      <c r="N36" s="8"/>
      <c r="O36" s="8"/>
    </row>
    <row r="37" spans="1:15" s="37" customFormat="1" ht="31.5" customHeight="1">
      <c r="A37" s="8"/>
      <c r="B37" s="12">
        <v>13</v>
      </c>
      <c r="C37" s="112"/>
      <c r="D37" s="130" t="s">
        <v>162</v>
      </c>
      <c r="E37" s="14" t="s">
        <v>24</v>
      </c>
      <c r="F37" s="25">
        <v>0.009</v>
      </c>
      <c r="G37" s="19">
        <v>40000</v>
      </c>
      <c r="H37" s="14" t="s">
        <v>60</v>
      </c>
      <c r="I37" s="22"/>
      <c r="J37" s="21">
        <f>ROUND(G37*I37,2)</f>
        <v>0</v>
      </c>
      <c r="K37" s="14">
        <v>8</v>
      </c>
      <c r="L37" s="23">
        <f>ROUND(I37*(100+K37)/100,2)</f>
        <v>0</v>
      </c>
      <c r="M37" s="20">
        <f>ROUND(J37*(100+K37)/100,2)</f>
        <v>0</v>
      </c>
      <c r="N37" s="8"/>
      <c r="O37" s="8"/>
    </row>
    <row r="38" spans="1:15" s="37" customFormat="1" ht="31.5" customHeight="1">
      <c r="A38" s="8"/>
      <c r="B38" s="12">
        <v>14</v>
      </c>
      <c r="C38" s="116"/>
      <c r="D38" s="130" t="s">
        <v>162</v>
      </c>
      <c r="E38" s="14" t="s">
        <v>24</v>
      </c>
      <c r="F38" s="25">
        <v>0.009</v>
      </c>
      <c r="G38" s="19">
        <v>1000</v>
      </c>
      <c r="H38" s="14" t="s">
        <v>62</v>
      </c>
      <c r="I38" s="22"/>
      <c r="J38" s="21">
        <f t="shared" si="3"/>
        <v>0</v>
      </c>
      <c r="K38" s="14">
        <v>8</v>
      </c>
      <c r="L38" s="23">
        <f t="shared" si="4"/>
        <v>0</v>
      </c>
      <c r="M38" s="20">
        <f t="shared" si="5"/>
        <v>0</v>
      </c>
      <c r="N38" s="8"/>
      <c r="O38" s="8"/>
    </row>
    <row r="39" spans="1:15" s="37" customFormat="1" ht="78" customHeight="1">
      <c r="A39" s="8"/>
      <c r="B39" s="12">
        <v>15</v>
      </c>
      <c r="C39" s="115" t="s">
        <v>63</v>
      </c>
      <c r="D39" s="130" t="s">
        <v>162</v>
      </c>
      <c r="E39" s="14" t="s">
        <v>24</v>
      </c>
      <c r="F39" s="25">
        <v>0.009</v>
      </c>
      <c r="G39" s="19">
        <v>2000</v>
      </c>
      <c r="H39" s="14" t="s">
        <v>64</v>
      </c>
      <c r="I39" s="22"/>
      <c r="J39" s="21">
        <f t="shared" si="3"/>
        <v>0</v>
      </c>
      <c r="K39" s="14">
        <v>8</v>
      </c>
      <c r="L39" s="23">
        <f t="shared" si="4"/>
        <v>0</v>
      </c>
      <c r="M39" s="20">
        <f t="shared" si="5"/>
        <v>0</v>
      </c>
      <c r="N39" s="8"/>
      <c r="O39" s="8"/>
    </row>
    <row r="40" spans="1:15" s="37" customFormat="1" ht="62.25" customHeight="1">
      <c r="A40" s="8"/>
      <c r="B40" s="12">
        <v>16</v>
      </c>
      <c r="C40" s="114" t="s">
        <v>65</v>
      </c>
      <c r="D40" s="130" t="s">
        <v>162</v>
      </c>
      <c r="E40" s="14" t="s">
        <v>24</v>
      </c>
      <c r="F40" s="18">
        <v>0.05</v>
      </c>
      <c r="G40" s="19">
        <v>400</v>
      </c>
      <c r="H40" s="14" t="s">
        <v>66</v>
      </c>
      <c r="I40" s="22"/>
      <c r="J40" s="21">
        <f aca="true" t="shared" si="6" ref="J40:J50">ROUND(G40*I40,2)</f>
        <v>0</v>
      </c>
      <c r="K40" s="14">
        <v>8</v>
      </c>
      <c r="L40" s="23">
        <f aca="true" t="shared" si="7" ref="L40:L50">ROUND(I40*(100+K40)/100,2)</f>
        <v>0</v>
      </c>
      <c r="M40" s="20">
        <f aca="true" t="shared" si="8" ref="M40:M50">ROUND(J40*(100+K40)/100,2)</f>
        <v>0</v>
      </c>
      <c r="N40" s="8"/>
      <c r="O40" s="8"/>
    </row>
    <row r="41" spans="1:15" s="37" customFormat="1" ht="63.75" customHeight="1">
      <c r="A41" s="8"/>
      <c r="B41" s="12">
        <v>17</v>
      </c>
      <c r="C41" s="116"/>
      <c r="D41" s="130" t="s">
        <v>162</v>
      </c>
      <c r="E41" s="14" t="s">
        <v>24</v>
      </c>
      <c r="F41" s="18">
        <v>0.05</v>
      </c>
      <c r="G41" s="19">
        <v>4000</v>
      </c>
      <c r="H41" s="14" t="s">
        <v>67</v>
      </c>
      <c r="I41" s="22"/>
      <c r="J41" s="21">
        <f t="shared" si="6"/>
        <v>0</v>
      </c>
      <c r="K41" s="14">
        <v>8</v>
      </c>
      <c r="L41" s="23">
        <f t="shared" si="7"/>
        <v>0</v>
      </c>
      <c r="M41" s="20">
        <f t="shared" si="8"/>
        <v>0</v>
      </c>
      <c r="N41" s="8"/>
      <c r="O41" s="8"/>
    </row>
    <row r="42" spans="1:15" s="37" customFormat="1" ht="61.5" customHeight="1">
      <c r="A42" s="8"/>
      <c r="B42" s="12">
        <v>18</v>
      </c>
      <c r="C42" s="109" t="s">
        <v>161</v>
      </c>
      <c r="D42" s="130" t="s">
        <v>162</v>
      </c>
      <c r="E42" s="14" t="s">
        <v>24</v>
      </c>
      <c r="F42" s="18" t="s">
        <v>28</v>
      </c>
      <c r="G42" s="19">
        <v>6000</v>
      </c>
      <c r="H42" s="14" t="s">
        <v>68</v>
      </c>
      <c r="I42" s="22"/>
      <c r="J42" s="21">
        <f t="shared" si="6"/>
        <v>0</v>
      </c>
      <c r="K42" s="14">
        <v>8</v>
      </c>
      <c r="L42" s="23">
        <f t="shared" si="7"/>
        <v>0</v>
      </c>
      <c r="M42" s="20">
        <f t="shared" si="8"/>
        <v>0</v>
      </c>
      <c r="N42" s="8"/>
      <c r="O42" s="8"/>
    </row>
    <row r="43" spans="1:15" s="37" customFormat="1" ht="61.5" customHeight="1">
      <c r="A43" s="8"/>
      <c r="B43" s="12">
        <v>19</v>
      </c>
      <c r="C43" s="110"/>
      <c r="D43" s="130" t="s">
        <v>162</v>
      </c>
      <c r="E43" s="14" t="s">
        <v>24</v>
      </c>
      <c r="F43" s="18" t="s">
        <v>28</v>
      </c>
      <c r="G43" s="19">
        <v>6000</v>
      </c>
      <c r="H43" s="14" t="s">
        <v>69</v>
      </c>
      <c r="I43" s="22"/>
      <c r="J43" s="21">
        <f t="shared" si="6"/>
        <v>0</v>
      </c>
      <c r="K43" s="14">
        <v>8</v>
      </c>
      <c r="L43" s="23">
        <f t="shared" si="7"/>
        <v>0</v>
      </c>
      <c r="M43" s="20">
        <f t="shared" si="8"/>
        <v>0</v>
      </c>
      <c r="N43" s="8"/>
      <c r="O43" s="8"/>
    </row>
    <row r="44" spans="1:15" s="37" customFormat="1" ht="61.5" customHeight="1">
      <c r="A44" s="8"/>
      <c r="B44" s="12">
        <v>20</v>
      </c>
      <c r="C44" s="110"/>
      <c r="D44" s="130" t="s">
        <v>162</v>
      </c>
      <c r="E44" s="14" t="s">
        <v>24</v>
      </c>
      <c r="F44" s="18" t="s">
        <v>28</v>
      </c>
      <c r="G44" s="19">
        <v>10000</v>
      </c>
      <c r="H44" s="14" t="s">
        <v>70</v>
      </c>
      <c r="I44" s="22"/>
      <c r="J44" s="21">
        <f t="shared" si="6"/>
        <v>0</v>
      </c>
      <c r="K44" s="14">
        <v>8</v>
      </c>
      <c r="L44" s="23">
        <f t="shared" si="7"/>
        <v>0</v>
      </c>
      <c r="M44" s="20">
        <f t="shared" si="8"/>
        <v>0</v>
      </c>
      <c r="N44" s="8"/>
      <c r="O44" s="8"/>
    </row>
    <row r="45" spans="1:15" s="37" customFormat="1" ht="61.5" customHeight="1">
      <c r="A45" s="8"/>
      <c r="B45" s="12">
        <v>21</v>
      </c>
      <c r="C45" s="111"/>
      <c r="D45" s="130" t="s">
        <v>162</v>
      </c>
      <c r="E45" s="14" t="s">
        <v>24</v>
      </c>
      <c r="F45" s="18" t="s">
        <v>28</v>
      </c>
      <c r="G45" s="19">
        <v>5000</v>
      </c>
      <c r="H45" s="14" t="s">
        <v>71</v>
      </c>
      <c r="I45" s="22"/>
      <c r="J45" s="21">
        <f t="shared" si="6"/>
        <v>0</v>
      </c>
      <c r="K45" s="14">
        <v>8</v>
      </c>
      <c r="L45" s="23">
        <f t="shared" si="7"/>
        <v>0</v>
      </c>
      <c r="M45" s="20">
        <f t="shared" si="8"/>
        <v>0</v>
      </c>
      <c r="N45" s="8"/>
      <c r="O45" s="8"/>
    </row>
    <row r="46" spans="1:15" s="37" customFormat="1" ht="39.75" customHeight="1">
      <c r="A46" s="8"/>
      <c r="B46" s="12">
        <v>22</v>
      </c>
      <c r="C46" s="114" t="s">
        <v>72</v>
      </c>
      <c r="D46" s="130" t="s">
        <v>162</v>
      </c>
      <c r="E46" s="14" t="s">
        <v>24</v>
      </c>
      <c r="F46" s="18">
        <v>0.01</v>
      </c>
      <c r="G46" s="19">
        <v>1200</v>
      </c>
      <c r="H46" s="14" t="s">
        <v>73</v>
      </c>
      <c r="I46" s="22"/>
      <c r="J46" s="21">
        <f t="shared" si="6"/>
        <v>0</v>
      </c>
      <c r="K46" s="14">
        <v>8</v>
      </c>
      <c r="L46" s="23">
        <f t="shared" si="7"/>
        <v>0</v>
      </c>
      <c r="M46" s="20">
        <f t="shared" si="8"/>
        <v>0</v>
      </c>
      <c r="N46" s="8"/>
      <c r="O46" s="8"/>
    </row>
    <row r="47" spans="1:15" s="37" customFormat="1" ht="39" customHeight="1">
      <c r="A47" s="8"/>
      <c r="B47" s="12">
        <v>23</v>
      </c>
      <c r="C47" s="116"/>
      <c r="D47" s="130" t="s">
        <v>162</v>
      </c>
      <c r="E47" s="14" t="s">
        <v>24</v>
      </c>
      <c r="F47" s="18">
        <v>0.02</v>
      </c>
      <c r="G47" s="19">
        <v>400</v>
      </c>
      <c r="H47" s="14" t="s">
        <v>74</v>
      </c>
      <c r="I47" s="22"/>
      <c r="J47" s="21">
        <f t="shared" si="6"/>
        <v>0</v>
      </c>
      <c r="K47" s="14">
        <v>8</v>
      </c>
      <c r="L47" s="23">
        <f t="shared" si="7"/>
        <v>0</v>
      </c>
      <c r="M47" s="20">
        <f t="shared" si="8"/>
        <v>0</v>
      </c>
      <c r="N47" s="8"/>
      <c r="O47" s="8"/>
    </row>
    <row r="48" spans="1:15" s="37" customFormat="1" ht="39.75" customHeight="1">
      <c r="A48" s="8"/>
      <c r="B48" s="12">
        <v>24</v>
      </c>
      <c r="C48" s="117" t="s">
        <v>75</v>
      </c>
      <c r="D48" s="130" t="s">
        <v>162</v>
      </c>
      <c r="E48" s="14" t="s">
        <v>24</v>
      </c>
      <c r="F48" s="18" t="s">
        <v>76</v>
      </c>
      <c r="G48" s="19">
        <v>400</v>
      </c>
      <c r="H48" s="14" t="s">
        <v>77</v>
      </c>
      <c r="I48" s="22"/>
      <c r="J48" s="21">
        <f t="shared" si="6"/>
        <v>0</v>
      </c>
      <c r="K48" s="14">
        <v>8</v>
      </c>
      <c r="L48" s="23">
        <f t="shared" si="7"/>
        <v>0</v>
      </c>
      <c r="M48" s="20">
        <f t="shared" si="8"/>
        <v>0</v>
      </c>
      <c r="N48" s="8"/>
      <c r="O48" s="8"/>
    </row>
    <row r="49" spans="1:15" s="37" customFormat="1" ht="42.75" customHeight="1">
      <c r="A49" s="8"/>
      <c r="B49" s="12">
        <v>25</v>
      </c>
      <c r="C49" s="104" t="s">
        <v>78</v>
      </c>
      <c r="D49" s="130" t="s">
        <v>162</v>
      </c>
      <c r="E49" s="14" t="s">
        <v>79</v>
      </c>
      <c r="F49" s="25">
        <v>0.075</v>
      </c>
      <c r="G49" s="19">
        <v>750</v>
      </c>
      <c r="H49" s="14" t="s">
        <v>80</v>
      </c>
      <c r="I49" s="22"/>
      <c r="J49" s="21">
        <f t="shared" si="6"/>
        <v>0</v>
      </c>
      <c r="K49" s="14">
        <v>8</v>
      </c>
      <c r="L49" s="23">
        <f t="shared" si="7"/>
        <v>0</v>
      </c>
      <c r="M49" s="20">
        <f t="shared" si="8"/>
        <v>0</v>
      </c>
      <c r="N49" s="8"/>
      <c r="O49" s="8"/>
    </row>
    <row r="50" spans="1:15" s="37" customFormat="1" ht="40.5" customHeight="1">
      <c r="A50" s="8"/>
      <c r="B50" s="12">
        <v>26</v>
      </c>
      <c r="C50" s="103"/>
      <c r="D50" s="130" t="s">
        <v>162</v>
      </c>
      <c r="E50" s="14" t="s">
        <v>81</v>
      </c>
      <c r="F50" s="18">
        <v>0.01</v>
      </c>
      <c r="G50" s="19">
        <v>200</v>
      </c>
      <c r="H50" s="14" t="s">
        <v>80</v>
      </c>
      <c r="I50" s="22"/>
      <c r="J50" s="21">
        <f t="shared" si="6"/>
        <v>0</v>
      </c>
      <c r="K50" s="14">
        <v>8</v>
      </c>
      <c r="L50" s="23">
        <f t="shared" si="7"/>
        <v>0</v>
      </c>
      <c r="M50" s="20">
        <f t="shared" si="8"/>
        <v>0</v>
      </c>
      <c r="N50" s="8"/>
      <c r="O50" s="8"/>
    </row>
    <row r="51" spans="1:15" s="37" customFormat="1" ht="24" customHeight="1">
      <c r="A51" s="17"/>
      <c r="B51" s="10"/>
      <c r="C51" s="10"/>
      <c r="D51" s="10"/>
      <c r="E51" s="11"/>
      <c r="F51" s="11"/>
      <c r="G51" s="11"/>
      <c r="H51" s="11"/>
      <c r="I51" s="13" t="s">
        <v>25</v>
      </c>
      <c r="J51" s="27">
        <f>SUM(J25:J50)</f>
        <v>0</v>
      </c>
      <c r="K51" s="16" t="s">
        <v>26</v>
      </c>
      <c r="L51" s="13" t="s">
        <v>26</v>
      </c>
      <c r="M51" s="27">
        <f>SUM(M25:M50)</f>
        <v>0</v>
      </c>
      <c r="N51" s="9"/>
      <c r="O51" s="24"/>
    </row>
    <row r="53" spans="3:12" s="64" customFormat="1" ht="29.25" customHeight="1">
      <c r="C53" s="86" t="s">
        <v>116</v>
      </c>
      <c r="D53" s="86"/>
      <c r="E53" s="86"/>
      <c r="F53" s="86"/>
      <c r="G53" s="86"/>
      <c r="H53" s="86"/>
      <c r="I53" s="86"/>
      <c r="J53" s="86"/>
      <c r="K53" s="86"/>
      <c r="L53" s="86"/>
    </row>
    <row r="54" spans="3:12" s="64" customFormat="1" ht="15">
      <c r="C54" s="86" t="s">
        <v>117</v>
      </c>
      <c r="D54" s="87"/>
      <c r="E54" s="87"/>
      <c r="F54" s="87"/>
      <c r="G54" s="87"/>
      <c r="H54" s="87"/>
      <c r="I54" s="87"/>
      <c r="J54" s="87"/>
      <c r="K54" s="87"/>
      <c r="L54" s="87"/>
    </row>
    <row r="55" spans="3:12" s="64" customFormat="1" ht="29.25" customHeight="1">
      <c r="C55" s="86" t="s">
        <v>118</v>
      </c>
      <c r="D55" s="87"/>
      <c r="E55" s="87"/>
      <c r="F55" s="87"/>
      <c r="G55" s="87"/>
      <c r="H55" s="87"/>
      <c r="I55" s="87"/>
      <c r="J55" s="87"/>
      <c r="K55" s="87"/>
      <c r="L55" s="87"/>
    </row>
    <row r="56" spans="3:12" s="64" customFormat="1" ht="29.25" customHeight="1">
      <c r="C56" s="66"/>
      <c r="D56" s="67"/>
      <c r="E56" s="67"/>
      <c r="F56" s="67"/>
      <c r="G56" s="67"/>
      <c r="H56" s="67"/>
      <c r="I56" s="67"/>
      <c r="J56" s="67"/>
      <c r="K56" s="67"/>
      <c r="L56" s="67"/>
    </row>
    <row r="57" spans="3:12" s="64" customFormat="1" ht="29.25" customHeight="1">
      <c r="C57" s="66"/>
      <c r="D57" s="67"/>
      <c r="E57" s="67"/>
      <c r="F57" s="67"/>
      <c r="G57" s="67"/>
      <c r="H57" s="67"/>
      <c r="I57" s="67"/>
      <c r="J57" s="67"/>
      <c r="K57" s="67"/>
      <c r="L57" s="67"/>
    </row>
    <row r="58" spans="1:15" s="37" customFormat="1" ht="31.5" customHeight="1">
      <c r="A58" s="2"/>
      <c r="B58" s="2"/>
      <c r="C58" s="7" t="s">
        <v>140</v>
      </c>
      <c r="D58" s="4"/>
      <c r="E58" s="4"/>
      <c r="F58" s="3" t="s">
        <v>0</v>
      </c>
      <c r="G58" s="6"/>
      <c r="H58" s="4"/>
      <c r="I58" s="5"/>
      <c r="J58" s="88" t="s">
        <v>82</v>
      </c>
      <c r="K58" s="89"/>
      <c r="L58" s="89"/>
      <c r="M58" s="89"/>
      <c r="N58" s="2"/>
      <c r="O58" s="2"/>
    </row>
    <row r="59" spans="1:15" s="37" customFormat="1" ht="26.25" customHeight="1">
      <c r="A59" s="1"/>
      <c r="B59" s="90" t="s">
        <v>83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1"/>
      <c r="O59" s="1"/>
    </row>
    <row r="60" spans="1:15" s="37" customFormat="1" ht="33.75">
      <c r="A60" s="1"/>
      <c r="B60" s="127" t="s">
        <v>1</v>
      </c>
      <c r="C60" s="127" t="s">
        <v>2</v>
      </c>
      <c r="D60" s="127" t="s">
        <v>3</v>
      </c>
      <c r="E60" s="128" t="s">
        <v>4</v>
      </c>
      <c r="F60" s="128" t="s">
        <v>5</v>
      </c>
      <c r="G60" s="127" t="s">
        <v>6</v>
      </c>
      <c r="H60" s="127" t="s">
        <v>27</v>
      </c>
      <c r="I60" s="127" t="s">
        <v>7</v>
      </c>
      <c r="J60" s="127" t="s">
        <v>8</v>
      </c>
      <c r="K60" s="127" t="s">
        <v>9</v>
      </c>
      <c r="L60" s="127" t="s">
        <v>10</v>
      </c>
      <c r="M60" s="127" t="s">
        <v>11</v>
      </c>
      <c r="N60" s="1"/>
      <c r="O60" s="1"/>
    </row>
    <row r="61" spans="1:15" s="37" customFormat="1" ht="14.25">
      <c r="A61" s="1"/>
      <c r="B61" s="129" t="s">
        <v>12</v>
      </c>
      <c r="C61" s="129" t="s">
        <v>13</v>
      </c>
      <c r="D61" s="129" t="s">
        <v>14</v>
      </c>
      <c r="E61" s="129" t="s">
        <v>15</v>
      </c>
      <c r="F61" s="129" t="s">
        <v>16</v>
      </c>
      <c r="G61" s="129" t="s">
        <v>17</v>
      </c>
      <c r="H61" s="129" t="s">
        <v>18</v>
      </c>
      <c r="I61" s="129" t="s">
        <v>19</v>
      </c>
      <c r="J61" s="129" t="s">
        <v>20</v>
      </c>
      <c r="K61" s="129" t="s">
        <v>21</v>
      </c>
      <c r="L61" s="129" t="s">
        <v>22</v>
      </c>
      <c r="M61" s="129" t="s">
        <v>23</v>
      </c>
      <c r="N61" s="1"/>
      <c r="O61" s="1"/>
    </row>
    <row r="62" spans="1:15" s="37" customFormat="1" ht="36" customHeight="1">
      <c r="A62" s="8"/>
      <c r="B62" s="12">
        <v>1</v>
      </c>
      <c r="C62" s="44" t="s">
        <v>87</v>
      </c>
      <c r="D62" s="130" t="s">
        <v>162</v>
      </c>
      <c r="E62" s="14" t="s">
        <v>24</v>
      </c>
      <c r="F62" s="18" t="s">
        <v>85</v>
      </c>
      <c r="G62" s="19">
        <v>60</v>
      </c>
      <c r="H62" s="14" t="s">
        <v>86</v>
      </c>
      <c r="I62" s="22"/>
      <c r="J62" s="21">
        <f>ROUND(G62*I62,2)</f>
        <v>0</v>
      </c>
      <c r="K62" s="14">
        <v>8</v>
      </c>
      <c r="L62" s="23">
        <f>ROUND(I62*(100+K62)/100,2)</f>
        <v>0</v>
      </c>
      <c r="M62" s="20">
        <f>ROUND(J62*(100+K62)/100,2)</f>
        <v>0</v>
      </c>
      <c r="N62" s="8"/>
      <c r="O62" s="8"/>
    </row>
    <row r="63" spans="1:15" s="37" customFormat="1" ht="51" customHeight="1">
      <c r="A63" s="8"/>
      <c r="B63" s="12">
        <v>2</v>
      </c>
      <c r="C63" s="43" t="s">
        <v>88</v>
      </c>
      <c r="D63" s="130" t="s">
        <v>162</v>
      </c>
      <c r="E63" s="14" t="s">
        <v>24</v>
      </c>
      <c r="F63" s="18" t="s">
        <v>85</v>
      </c>
      <c r="G63" s="19">
        <v>30</v>
      </c>
      <c r="H63" s="14" t="s">
        <v>86</v>
      </c>
      <c r="I63" s="22"/>
      <c r="J63" s="21">
        <f aca="true" t="shared" si="9" ref="J63:J74">ROUND(G63*I63,2)</f>
        <v>0</v>
      </c>
      <c r="K63" s="14">
        <v>8</v>
      </c>
      <c r="L63" s="23">
        <f aca="true" t="shared" si="10" ref="L63:L74">ROUND(I63*(100+K63)/100,2)</f>
        <v>0</v>
      </c>
      <c r="M63" s="20">
        <f aca="true" t="shared" si="11" ref="M63:M74">ROUND(J63*(100+K63)/100,2)</f>
        <v>0</v>
      </c>
      <c r="N63" s="8"/>
      <c r="O63" s="8"/>
    </row>
    <row r="64" spans="1:15" s="37" customFormat="1" ht="52.5" customHeight="1">
      <c r="A64" s="8"/>
      <c r="B64" s="12">
        <v>3</v>
      </c>
      <c r="C64" s="43" t="s">
        <v>89</v>
      </c>
      <c r="D64" s="130" t="s">
        <v>162</v>
      </c>
      <c r="E64" s="14" t="s">
        <v>24</v>
      </c>
      <c r="F64" s="18" t="s">
        <v>85</v>
      </c>
      <c r="G64" s="19">
        <v>30</v>
      </c>
      <c r="H64" s="14" t="s">
        <v>86</v>
      </c>
      <c r="I64" s="22"/>
      <c r="J64" s="21">
        <f t="shared" si="9"/>
        <v>0</v>
      </c>
      <c r="K64" s="14">
        <v>8</v>
      </c>
      <c r="L64" s="23">
        <f t="shared" si="10"/>
        <v>0</v>
      </c>
      <c r="M64" s="20">
        <f t="shared" si="11"/>
        <v>0</v>
      </c>
      <c r="N64" s="8"/>
      <c r="O64" s="8"/>
    </row>
    <row r="65" spans="1:15" s="37" customFormat="1" ht="36" customHeight="1">
      <c r="A65" s="8"/>
      <c r="B65" s="12">
        <v>4</v>
      </c>
      <c r="C65" s="43" t="s">
        <v>90</v>
      </c>
      <c r="D65" s="130" t="s">
        <v>162</v>
      </c>
      <c r="E65" s="14" t="s">
        <v>24</v>
      </c>
      <c r="F65" s="18" t="s">
        <v>85</v>
      </c>
      <c r="G65" s="19">
        <v>10</v>
      </c>
      <c r="H65" s="14" t="s">
        <v>91</v>
      </c>
      <c r="I65" s="22"/>
      <c r="J65" s="21">
        <f t="shared" si="9"/>
        <v>0</v>
      </c>
      <c r="K65" s="14">
        <v>8</v>
      </c>
      <c r="L65" s="23">
        <f t="shared" si="10"/>
        <v>0</v>
      </c>
      <c r="M65" s="20">
        <f t="shared" si="11"/>
        <v>0</v>
      </c>
      <c r="N65" s="8"/>
      <c r="O65" s="8"/>
    </row>
    <row r="66" spans="1:15" s="37" customFormat="1" ht="36" customHeight="1">
      <c r="A66" s="8"/>
      <c r="B66" s="12">
        <v>5</v>
      </c>
      <c r="C66" s="43" t="s">
        <v>92</v>
      </c>
      <c r="D66" s="130" t="s">
        <v>162</v>
      </c>
      <c r="E66" s="14" t="s">
        <v>24</v>
      </c>
      <c r="F66" s="18" t="s">
        <v>85</v>
      </c>
      <c r="G66" s="19">
        <v>10</v>
      </c>
      <c r="H66" s="14" t="s">
        <v>86</v>
      </c>
      <c r="I66" s="22"/>
      <c r="J66" s="21">
        <f t="shared" si="9"/>
        <v>0</v>
      </c>
      <c r="K66" s="14">
        <v>8</v>
      </c>
      <c r="L66" s="23">
        <f t="shared" si="10"/>
        <v>0</v>
      </c>
      <c r="M66" s="20">
        <f t="shared" si="11"/>
        <v>0</v>
      </c>
      <c r="N66" s="8"/>
      <c r="O66" s="8"/>
    </row>
    <row r="67" spans="1:15" s="37" customFormat="1" ht="36" customHeight="1">
      <c r="A67" s="8"/>
      <c r="B67" s="12">
        <v>6</v>
      </c>
      <c r="C67" s="43" t="s">
        <v>93</v>
      </c>
      <c r="D67" s="130" t="s">
        <v>162</v>
      </c>
      <c r="E67" s="14" t="s">
        <v>24</v>
      </c>
      <c r="F67" s="18" t="s">
        <v>85</v>
      </c>
      <c r="G67" s="19">
        <v>200</v>
      </c>
      <c r="H67" s="14" t="s">
        <v>91</v>
      </c>
      <c r="I67" s="22"/>
      <c r="J67" s="21">
        <f t="shared" si="9"/>
        <v>0</v>
      </c>
      <c r="K67" s="14">
        <v>8</v>
      </c>
      <c r="L67" s="23">
        <f t="shared" si="10"/>
        <v>0</v>
      </c>
      <c r="M67" s="20">
        <f t="shared" si="11"/>
        <v>0</v>
      </c>
      <c r="N67" s="8"/>
      <c r="O67" s="8"/>
    </row>
    <row r="68" spans="1:15" s="37" customFormat="1" ht="50.25" customHeight="1">
      <c r="A68" s="8"/>
      <c r="B68" s="12">
        <v>7</v>
      </c>
      <c r="C68" s="44" t="s">
        <v>99</v>
      </c>
      <c r="D68" s="130" t="s">
        <v>162</v>
      </c>
      <c r="E68" s="14" t="s">
        <v>24</v>
      </c>
      <c r="F68" s="18" t="s">
        <v>85</v>
      </c>
      <c r="G68" s="19">
        <v>40</v>
      </c>
      <c r="H68" s="14" t="s">
        <v>91</v>
      </c>
      <c r="I68" s="22"/>
      <c r="J68" s="21">
        <f>ROUND(G68*I68,2)</f>
        <v>0</v>
      </c>
      <c r="K68" s="14">
        <v>8</v>
      </c>
      <c r="L68" s="23">
        <f>ROUND(I68*(100+K68)/100,2)</f>
        <v>0</v>
      </c>
      <c r="M68" s="20">
        <f>ROUND(J68*(100+K68)/100,2)</f>
        <v>0</v>
      </c>
      <c r="N68" s="8"/>
      <c r="O68" s="8"/>
    </row>
    <row r="69" spans="1:15" s="37" customFormat="1" ht="63" customHeight="1">
      <c r="A69" s="8"/>
      <c r="B69" s="12">
        <v>8</v>
      </c>
      <c r="C69" s="44" t="s">
        <v>100</v>
      </c>
      <c r="D69" s="130" t="s">
        <v>162</v>
      </c>
      <c r="E69" s="14" t="s">
        <v>24</v>
      </c>
      <c r="F69" s="18" t="s">
        <v>85</v>
      </c>
      <c r="G69" s="19">
        <v>10</v>
      </c>
      <c r="H69" s="14" t="s">
        <v>91</v>
      </c>
      <c r="I69" s="22"/>
      <c r="J69" s="21">
        <f t="shared" si="9"/>
        <v>0</v>
      </c>
      <c r="K69" s="14">
        <v>8</v>
      </c>
      <c r="L69" s="23">
        <f t="shared" si="10"/>
        <v>0</v>
      </c>
      <c r="M69" s="20">
        <f t="shared" si="11"/>
        <v>0</v>
      </c>
      <c r="N69" s="8"/>
      <c r="O69" s="8"/>
    </row>
    <row r="70" spans="1:15" s="37" customFormat="1" ht="36" customHeight="1">
      <c r="A70" s="8"/>
      <c r="B70" s="12">
        <v>9</v>
      </c>
      <c r="C70" s="43" t="s">
        <v>97</v>
      </c>
      <c r="D70" s="130" t="s">
        <v>162</v>
      </c>
      <c r="E70" s="14" t="s">
        <v>24</v>
      </c>
      <c r="F70" s="18" t="s">
        <v>85</v>
      </c>
      <c r="G70" s="19">
        <v>10</v>
      </c>
      <c r="H70" s="14" t="s">
        <v>98</v>
      </c>
      <c r="I70" s="22"/>
      <c r="J70" s="21">
        <f t="shared" si="9"/>
        <v>0</v>
      </c>
      <c r="K70" s="14">
        <v>8</v>
      </c>
      <c r="L70" s="23">
        <f t="shared" si="10"/>
        <v>0</v>
      </c>
      <c r="M70" s="20">
        <f t="shared" si="11"/>
        <v>0</v>
      </c>
      <c r="N70" s="8"/>
      <c r="O70" s="8"/>
    </row>
    <row r="71" spans="1:15" s="37" customFormat="1" ht="62.25" customHeight="1">
      <c r="A71" s="8"/>
      <c r="B71" s="12">
        <v>10</v>
      </c>
      <c r="C71" s="43" t="s">
        <v>101</v>
      </c>
      <c r="D71" s="130" t="s">
        <v>162</v>
      </c>
      <c r="E71" s="14" t="s">
        <v>24</v>
      </c>
      <c r="F71" s="18" t="s">
        <v>85</v>
      </c>
      <c r="G71" s="19">
        <v>300</v>
      </c>
      <c r="H71" s="14" t="s">
        <v>86</v>
      </c>
      <c r="I71" s="22"/>
      <c r="J71" s="21">
        <f t="shared" si="9"/>
        <v>0</v>
      </c>
      <c r="K71" s="14">
        <v>8</v>
      </c>
      <c r="L71" s="23">
        <f t="shared" si="10"/>
        <v>0</v>
      </c>
      <c r="M71" s="20">
        <f t="shared" si="11"/>
        <v>0</v>
      </c>
      <c r="N71" s="8"/>
      <c r="O71" s="8"/>
    </row>
    <row r="72" spans="1:15" s="37" customFormat="1" ht="36" customHeight="1">
      <c r="A72" s="8"/>
      <c r="B72" s="12">
        <v>11</v>
      </c>
      <c r="C72" s="43" t="s">
        <v>102</v>
      </c>
      <c r="D72" s="130" t="s">
        <v>162</v>
      </c>
      <c r="E72" s="14" t="s">
        <v>24</v>
      </c>
      <c r="F72" s="18" t="s">
        <v>85</v>
      </c>
      <c r="G72" s="19">
        <v>150</v>
      </c>
      <c r="H72" s="14" t="s">
        <v>86</v>
      </c>
      <c r="I72" s="22"/>
      <c r="J72" s="21">
        <f t="shared" si="9"/>
        <v>0</v>
      </c>
      <c r="K72" s="14">
        <v>8</v>
      </c>
      <c r="L72" s="23">
        <f t="shared" si="10"/>
        <v>0</v>
      </c>
      <c r="M72" s="20">
        <f t="shared" si="11"/>
        <v>0</v>
      </c>
      <c r="N72" s="8"/>
      <c r="O72" s="8"/>
    </row>
    <row r="73" spans="1:15" s="37" customFormat="1" ht="66.75" customHeight="1">
      <c r="A73" s="8"/>
      <c r="B73" s="12">
        <v>12</v>
      </c>
      <c r="C73" s="43" t="s">
        <v>103</v>
      </c>
      <c r="D73" s="130" t="s">
        <v>162</v>
      </c>
      <c r="E73" s="14" t="s">
        <v>24</v>
      </c>
      <c r="F73" s="18" t="s">
        <v>85</v>
      </c>
      <c r="G73" s="19">
        <v>10</v>
      </c>
      <c r="H73" s="14" t="s">
        <v>86</v>
      </c>
      <c r="I73" s="22"/>
      <c r="J73" s="21">
        <f t="shared" si="9"/>
        <v>0</v>
      </c>
      <c r="K73" s="14">
        <v>8</v>
      </c>
      <c r="L73" s="23">
        <f t="shared" si="10"/>
        <v>0</v>
      </c>
      <c r="M73" s="20">
        <f t="shared" si="11"/>
        <v>0</v>
      </c>
      <c r="N73" s="8"/>
      <c r="O73" s="8"/>
    </row>
    <row r="74" spans="1:15" s="37" customFormat="1" ht="36" customHeight="1">
      <c r="A74" s="8"/>
      <c r="B74" s="12">
        <v>13</v>
      </c>
      <c r="C74" s="43" t="s">
        <v>102</v>
      </c>
      <c r="D74" s="130" t="s">
        <v>162</v>
      </c>
      <c r="E74" s="14" t="s">
        <v>24</v>
      </c>
      <c r="F74" s="18" t="s">
        <v>85</v>
      </c>
      <c r="G74" s="19">
        <v>60</v>
      </c>
      <c r="H74" s="14" t="s">
        <v>91</v>
      </c>
      <c r="I74" s="22"/>
      <c r="J74" s="21">
        <f t="shared" si="9"/>
        <v>0</v>
      </c>
      <c r="K74" s="14">
        <v>8</v>
      </c>
      <c r="L74" s="23">
        <f t="shared" si="10"/>
        <v>0</v>
      </c>
      <c r="M74" s="20">
        <f t="shared" si="11"/>
        <v>0</v>
      </c>
      <c r="N74" s="8"/>
      <c r="O74" s="8"/>
    </row>
    <row r="75" spans="1:15" s="37" customFormat="1" ht="24" customHeight="1">
      <c r="A75" s="17"/>
      <c r="B75" s="10"/>
      <c r="C75" s="10"/>
      <c r="D75" s="10"/>
      <c r="E75" s="11"/>
      <c r="F75" s="11"/>
      <c r="G75" s="11"/>
      <c r="H75" s="11"/>
      <c r="I75" s="13" t="s">
        <v>25</v>
      </c>
      <c r="J75" s="27">
        <f>SUM(J62:J74)</f>
        <v>0</v>
      </c>
      <c r="K75" s="16" t="s">
        <v>26</v>
      </c>
      <c r="L75" s="13" t="s">
        <v>26</v>
      </c>
      <c r="M75" s="27">
        <f>SUM(M62:M74)</f>
        <v>0</v>
      </c>
      <c r="N75" s="9"/>
      <c r="O75" s="24"/>
    </row>
    <row r="77" s="37" customFormat="1" ht="14.25"/>
    <row r="78" s="37" customFormat="1" ht="14.25"/>
    <row r="79" s="37" customFormat="1" ht="14.25"/>
    <row r="80" s="37" customFormat="1" ht="14.25"/>
    <row r="81" s="37" customFormat="1" ht="14.25"/>
    <row r="82" s="37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pans="1:15" s="37" customFormat="1" ht="31.5" customHeight="1">
      <c r="A93" s="2"/>
      <c r="B93" s="2"/>
      <c r="C93" s="7" t="s">
        <v>149</v>
      </c>
      <c r="D93" s="4"/>
      <c r="E93" s="4"/>
      <c r="F93" s="3" t="s">
        <v>0</v>
      </c>
      <c r="G93" s="6"/>
      <c r="H93" s="4"/>
      <c r="I93" s="5"/>
      <c r="J93" s="88" t="s">
        <v>82</v>
      </c>
      <c r="K93" s="89"/>
      <c r="L93" s="89"/>
      <c r="M93" s="89"/>
      <c r="N93" s="2"/>
      <c r="O93" s="2"/>
    </row>
    <row r="94" spans="1:15" s="37" customFormat="1" ht="26.25" customHeight="1">
      <c r="A94" s="1"/>
      <c r="B94" s="90" t="s">
        <v>83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6"/>
      <c r="N94" s="1"/>
      <c r="O94" s="1"/>
    </row>
    <row r="95" spans="1:15" s="37" customFormat="1" ht="33.75">
      <c r="A95" s="1"/>
      <c r="B95" s="127" t="s">
        <v>1</v>
      </c>
      <c r="C95" s="127" t="s">
        <v>2</v>
      </c>
      <c r="D95" s="127" t="s">
        <v>3</v>
      </c>
      <c r="E95" s="128" t="s">
        <v>4</v>
      </c>
      <c r="F95" s="128" t="s">
        <v>5</v>
      </c>
      <c r="G95" s="127" t="s">
        <v>6</v>
      </c>
      <c r="H95" s="127" t="s">
        <v>27</v>
      </c>
      <c r="I95" s="127" t="s">
        <v>7</v>
      </c>
      <c r="J95" s="127" t="s">
        <v>8</v>
      </c>
      <c r="K95" s="127" t="s">
        <v>9</v>
      </c>
      <c r="L95" s="127" t="s">
        <v>10</v>
      </c>
      <c r="M95" s="127" t="s">
        <v>11</v>
      </c>
      <c r="N95" s="1"/>
      <c r="O95" s="1"/>
    </row>
    <row r="96" spans="1:15" s="37" customFormat="1" ht="14.25">
      <c r="A96" s="1"/>
      <c r="B96" s="129" t="s">
        <v>12</v>
      </c>
      <c r="C96" s="129" t="s">
        <v>13</v>
      </c>
      <c r="D96" s="129" t="s">
        <v>14</v>
      </c>
      <c r="E96" s="129" t="s">
        <v>15</v>
      </c>
      <c r="F96" s="129" t="s">
        <v>16</v>
      </c>
      <c r="G96" s="129" t="s">
        <v>17</v>
      </c>
      <c r="H96" s="129" t="s">
        <v>18</v>
      </c>
      <c r="I96" s="129" t="s">
        <v>19</v>
      </c>
      <c r="J96" s="129" t="s">
        <v>20</v>
      </c>
      <c r="K96" s="129" t="s">
        <v>21</v>
      </c>
      <c r="L96" s="129" t="s">
        <v>22</v>
      </c>
      <c r="M96" s="129" t="s">
        <v>23</v>
      </c>
      <c r="N96" s="1"/>
      <c r="O96" s="1"/>
    </row>
    <row r="97" spans="1:15" s="37" customFormat="1" ht="36" customHeight="1">
      <c r="A97" s="8"/>
      <c r="B97" s="12">
        <v>1</v>
      </c>
      <c r="C97" s="65" t="s">
        <v>84</v>
      </c>
      <c r="D97" s="130" t="s">
        <v>162</v>
      </c>
      <c r="E97" s="14" t="s">
        <v>24</v>
      </c>
      <c r="F97" s="18" t="s">
        <v>85</v>
      </c>
      <c r="G97" s="19">
        <v>10</v>
      </c>
      <c r="H97" s="14" t="s">
        <v>86</v>
      </c>
      <c r="I97" s="22"/>
      <c r="J97" s="21">
        <f>ROUND(G97*I97,2)</f>
        <v>0</v>
      </c>
      <c r="K97" s="14">
        <v>8</v>
      </c>
      <c r="L97" s="23">
        <f>ROUND(I97*(100+K97)/100,2)</f>
        <v>0</v>
      </c>
      <c r="M97" s="20">
        <f>ROUND(J97*(100+K97)/100,2)</f>
        <v>0</v>
      </c>
      <c r="N97" s="8"/>
      <c r="O97" s="8"/>
    </row>
    <row r="98" spans="1:15" s="37" customFormat="1" ht="36" customHeight="1">
      <c r="A98" s="8"/>
      <c r="B98" s="12">
        <v>2</v>
      </c>
      <c r="C98" s="65" t="s">
        <v>87</v>
      </c>
      <c r="D98" s="130" t="s">
        <v>162</v>
      </c>
      <c r="E98" s="14" t="s">
        <v>24</v>
      </c>
      <c r="F98" s="18" t="s">
        <v>85</v>
      </c>
      <c r="G98" s="19">
        <v>30</v>
      </c>
      <c r="H98" s="14" t="s">
        <v>96</v>
      </c>
      <c r="I98" s="22"/>
      <c r="J98" s="21">
        <f>ROUND(G98*I98,2)</f>
        <v>0</v>
      </c>
      <c r="K98" s="14">
        <v>8</v>
      </c>
      <c r="L98" s="23">
        <f>ROUND(I98*(100+K98)/100,2)</f>
        <v>0</v>
      </c>
      <c r="M98" s="20">
        <f>ROUND(J98*(100+K98)/100,2)</f>
        <v>0</v>
      </c>
      <c r="N98" s="8"/>
      <c r="O98" s="8"/>
    </row>
    <row r="99" spans="1:15" s="37" customFormat="1" ht="36" customHeight="1">
      <c r="A99" s="8"/>
      <c r="B99" s="12">
        <v>3</v>
      </c>
      <c r="C99" s="65" t="s">
        <v>94</v>
      </c>
      <c r="D99" s="130" t="s">
        <v>162</v>
      </c>
      <c r="E99" s="14" t="s">
        <v>24</v>
      </c>
      <c r="F99" s="18" t="s">
        <v>95</v>
      </c>
      <c r="G99" s="19">
        <v>10</v>
      </c>
      <c r="H99" s="14" t="s">
        <v>96</v>
      </c>
      <c r="I99" s="22"/>
      <c r="J99" s="21">
        <f>ROUND(G99*I99,2)</f>
        <v>0</v>
      </c>
      <c r="K99" s="14">
        <v>8</v>
      </c>
      <c r="L99" s="23">
        <f>ROUND(I99*(100+K99)/100,2)</f>
        <v>0</v>
      </c>
      <c r="M99" s="20">
        <f>ROUND(J99*(100+K99)/100,2)</f>
        <v>0</v>
      </c>
      <c r="N99" s="8"/>
      <c r="O99" s="8"/>
    </row>
    <row r="100" spans="1:15" s="37" customFormat="1" ht="24" customHeight="1">
      <c r="A100" s="17"/>
      <c r="B100" s="10"/>
      <c r="C100" s="10"/>
      <c r="D100" s="10"/>
      <c r="E100" s="11"/>
      <c r="F100" s="11"/>
      <c r="G100" s="11"/>
      <c r="H100" s="11"/>
      <c r="I100" s="13" t="s">
        <v>25</v>
      </c>
      <c r="J100" s="27">
        <f>SUM(J97:J99)</f>
        <v>0</v>
      </c>
      <c r="K100" s="16" t="s">
        <v>26</v>
      </c>
      <c r="L100" s="13" t="s">
        <v>26</v>
      </c>
      <c r="M100" s="27">
        <f>SUM(M97:M99)</f>
        <v>0</v>
      </c>
      <c r="N100" s="9"/>
      <c r="O100" s="24"/>
    </row>
    <row r="101" spans="1:15" s="37" customFormat="1" ht="24" customHeight="1">
      <c r="A101" s="17"/>
      <c r="B101" s="10"/>
      <c r="C101" s="10"/>
      <c r="D101" s="10"/>
      <c r="E101" s="11"/>
      <c r="F101" s="11"/>
      <c r="G101" s="11"/>
      <c r="H101" s="11"/>
      <c r="I101" s="10"/>
      <c r="J101" s="108"/>
      <c r="K101" s="9"/>
      <c r="L101" s="10"/>
      <c r="M101" s="108"/>
      <c r="N101" s="9"/>
      <c r="O101" s="24"/>
    </row>
    <row r="102" spans="1:15" s="37" customFormat="1" ht="24" customHeight="1">
      <c r="A102" s="17"/>
      <c r="B102" s="10"/>
      <c r="C102" s="10"/>
      <c r="D102" s="10"/>
      <c r="E102" s="11"/>
      <c r="F102" s="11"/>
      <c r="G102" s="11"/>
      <c r="H102" s="11"/>
      <c r="I102" s="10"/>
      <c r="J102" s="108"/>
      <c r="K102" s="9"/>
      <c r="L102" s="10"/>
      <c r="M102" s="108"/>
      <c r="N102" s="9"/>
      <c r="O102" s="24"/>
    </row>
    <row r="103" spans="1:15" s="37" customFormat="1" ht="24" customHeight="1">
      <c r="A103" s="17"/>
      <c r="B103" s="10"/>
      <c r="C103" s="10"/>
      <c r="D103" s="10"/>
      <c r="E103" s="11"/>
      <c r="F103" s="11"/>
      <c r="G103" s="11"/>
      <c r="H103" s="11"/>
      <c r="I103" s="10"/>
      <c r="J103" s="108"/>
      <c r="K103" s="9"/>
      <c r="L103" s="10"/>
      <c r="M103" s="108"/>
      <c r="N103" s="9"/>
      <c r="O103" s="24"/>
    </row>
    <row r="104" spans="1:15" s="37" customFormat="1" ht="24" customHeight="1">
      <c r="A104" s="17"/>
      <c r="B104" s="10"/>
      <c r="C104" s="10"/>
      <c r="D104" s="10"/>
      <c r="E104" s="11"/>
      <c r="F104" s="11"/>
      <c r="G104" s="11"/>
      <c r="H104" s="11"/>
      <c r="I104" s="10"/>
      <c r="J104" s="108"/>
      <c r="K104" s="9"/>
      <c r="L104" s="10"/>
      <c r="M104" s="108"/>
      <c r="N104" s="9"/>
      <c r="O104" s="24"/>
    </row>
    <row r="105" spans="1:15" s="37" customFormat="1" ht="24" customHeight="1">
      <c r="A105" s="17"/>
      <c r="B105" s="10"/>
      <c r="C105" s="10"/>
      <c r="D105" s="10"/>
      <c r="E105" s="11"/>
      <c r="F105" s="11"/>
      <c r="G105" s="11"/>
      <c r="H105" s="11"/>
      <c r="I105" s="10"/>
      <c r="J105" s="108"/>
      <c r="K105" s="9"/>
      <c r="L105" s="10"/>
      <c r="M105" s="108"/>
      <c r="N105" s="9"/>
      <c r="O105" s="24"/>
    </row>
    <row r="106" spans="1:15" s="37" customFormat="1" ht="24" customHeight="1">
      <c r="A106" s="17"/>
      <c r="B106" s="10"/>
      <c r="C106" s="10"/>
      <c r="D106" s="10"/>
      <c r="E106" s="11"/>
      <c r="F106" s="11"/>
      <c r="G106" s="11"/>
      <c r="H106" s="11"/>
      <c r="I106" s="10"/>
      <c r="J106" s="108"/>
      <c r="K106" s="9"/>
      <c r="L106" s="10"/>
      <c r="M106" s="108"/>
      <c r="N106" s="9"/>
      <c r="O106" s="24"/>
    </row>
    <row r="107" spans="1:15" s="37" customFormat="1" ht="24" customHeight="1">
      <c r="A107" s="17"/>
      <c r="B107" s="10"/>
      <c r="C107" s="10"/>
      <c r="D107" s="10"/>
      <c r="E107" s="11"/>
      <c r="F107" s="11"/>
      <c r="G107" s="11"/>
      <c r="H107" s="11"/>
      <c r="I107" s="10"/>
      <c r="J107" s="108"/>
      <c r="K107" s="9"/>
      <c r="L107" s="10"/>
      <c r="M107" s="108"/>
      <c r="N107" s="9"/>
      <c r="O107" s="24"/>
    </row>
    <row r="108" spans="1:15" s="37" customFormat="1" ht="24" customHeight="1">
      <c r="A108" s="17"/>
      <c r="B108" s="10"/>
      <c r="C108" s="10"/>
      <c r="D108" s="10"/>
      <c r="E108" s="11"/>
      <c r="F108" s="11"/>
      <c r="G108" s="11"/>
      <c r="H108" s="11"/>
      <c r="I108" s="10"/>
      <c r="J108" s="108"/>
      <c r="K108" s="9"/>
      <c r="L108" s="10"/>
      <c r="M108" s="108"/>
      <c r="N108" s="9"/>
      <c r="O108" s="24"/>
    </row>
    <row r="109" spans="1:15" s="37" customFormat="1" ht="24" customHeight="1">
      <c r="A109" s="17"/>
      <c r="B109" s="10"/>
      <c r="C109" s="10"/>
      <c r="D109" s="10"/>
      <c r="E109" s="11"/>
      <c r="F109" s="11"/>
      <c r="G109" s="11"/>
      <c r="H109" s="11"/>
      <c r="I109" s="10"/>
      <c r="J109" s="108"/>
      <c r="K109" s="9"/>
      <c r="L109" s="10"/>
      <c r="M109" s="108"/>
      <c r="N109" s="9"/>
      <c r="O109" s="24"/>
    </row>
    <row r="110" s="37" customFormat="1" ht="14.25"/>
    <row r="111" s="37" customFormat="1" ht="14.25"/>
    <row r="112" s="37" customFormat="1" ht="14.25"/>
    <row r="113" spans="1:15" s="37" customFormat="1" ht="31.5" customHeight="1">
      <c r="A113" s="2"/>
      <c r="B113" s="2"/>
      <c r="C113" s="7" t="s">
        <v>150</v>
      </c>
      <c r="D113" s="4"/>
      <c r="E113" s="4"/>
      <c r="F113" s="3" t="s">
        <v>0</v>
      </c>
      <c r="G113" s="6"/>
      <c r="H113" s="4"/>
      <c r="I113" s="5"/>
      <c r="J113" s="88" t="s">
        <v>119</v>
      </c>
      <c r="K113" s="89"/>
      <c r="L113" s="89"/>
      <c r="M113" s="89"/>
      <c r="N113" s="2"/>
      <c r="O113" s="2"/>
    </row>
    <row r="114" spans="1:15" s="37" customFormat="1" ht="26.25" customHeight="1">
      <c r="A114" s="1"/>
      <c r="B114" s="90" t="s">
        <v>120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6"/>
      <c r="N114" s="1"/>
      <c r="O114" s="1"/>
    </row>
    <row r="115" spans="1:15" s="37" customFormat="1" ht="33.75">
      <c r="A115" s="1"/>
      <c r="B115" s="127" t="s">
        <v>1</v>
      </c>
      <c r="C115" s="127" t="s">
        <v>2</v>
      </c>
      <c r="D115" s="127" t="s">
        <v>3</v>
      </c>
      <c r="E115" s="128" t="s">
        <v>4</v>
      </c>
      <c r="F115" s="128" t="s">
        <v>5</v>
      </c>
      <c r="G115" s="127" t="s">
        <v>6</v>
      </c>
      <c r="H115" s="127" t="s">
        <v>27</v>
      </c>
      <c r="I115" s="127" t="s">
        <v>7</v>
      </c>
      <c r="J115" s="127" t="s">
        <v>8</v>
      </c>
      <c r="K115" s="127" t="s">
        <v>9</v>
      </c>
      <c r="L115" s="127" t="s">
        <v>10</v>
      </c>
      <c r="M115" s="127" t="s">
        <v>11</v>
      </c>
      <c r="N115" s="1"/>
      <c r="O115" s="1"/>
    </row>
    <row r="116" spans="1:15" s="37" customFormat="1" ht="14.25">
      <c r="A116" s="1"/>
      <c r="B116" s="129" t="s">
        <v>12</v>
      </c>
      <c r="C116" s="129" t="s">
        <v>13</v>
      </c>
      <c r="D116" s="129" t="s">
        <v>14</v>
      </c>
      <c r="E116" s="129" t="s">
        <v>15</v>
      </c>
      <c r="F116" s="129" t="s">
        <v>16</v>
      </c>
      <c r="G116" s="129" t="s">
        <v>17</v>
      </c>
      <c r="H116" s="129" t="s">
        <v>18</v>
      </c>
      <c r="I116" s="129" t="s">
        <v>19</v>
      </c>
      <c r="J116" s="129" t="s">
        <v>20</v>
      </c>
      <c r="K116" s="129" t="s">
        <v>21</v>
      </c>
      <c r="L116" s="129" t="s">
        <v>22</v>
      </c>
      <c r="M116" s="129" t="s">
        <v>23</v>
      </c>
      <c r="N116" s="1"/>
      <c r="O116" s="1"/>
    </row>
    <row r="117" spans="1:15" s="37" customFormat="1" ht="36" customHeight="1">
      <c r="A117" s="8"/>
      <c r="B117" s="12">
        <v>1</v>
      </c>
      <c r="C117" s="15" t="s">
        <v>121</v>
      </c>
      <c r="D117" s="130" t="s">
        <v>162</v>
      </c>
      <c r="E117" s="14" t="s">
        <v>24</v>
      </c>
      <c r="F117" s="18" t="s">
        <v>122</v>
      </c>
      <c r="G117" s="19">
        <v>10000</v>
      </c>
      <c r="H117" s="14" t="s">
        <v>108</v>
      </c>
      <c r="I117" s="22"/>
      <c r="J117" s="21">
        <f>ROUND(G117*I117,2)</f>
        <v>0</v>
      </c>
      <c r="K117" s="14">
        <v>8</v>
      </c>
      <c r="L117" s="23">
        <f>ROUND(I117*(100+K117)/100,2)</f>
        <v>0</v>
      </c>
      <c r="M117" s="20">
        <f>ROUND(J117*(100+K117)/100,2)</f>
        <v>0</v>
      </c>
      <c r="N117" s="8"/>
      <c r="O117" s="8"/>
    </row>
    <row r="118" spans="1:15" s="37" customFormat="1" ht="24" customHeight="1">
      <c r="A118" s="17"/>
      <c r="B118" s="10"/>
      <c r="C118" s="10"/>
      <c r="D118" s="10"/>
      <c r="E118" s="11"/>
      <c r="F118" s="11"/>
      <c r="G118" s="11"/>
      <c r="H118" s="11"/>
      <c r="I118" s="13" t="s">
        <v>25</v>
      </c>
      <c r="J118" s="27">
        <f>SUM(J117:J117)</f>
        <v>0</v>
      </c>
      <c r="K118" s="16" t="s">
        <v>26</v>
      </c>
      <c r="L118" s="13" t="s">
        <v>26</v>
      </c>
      <c r="M118" s="27">
        <f>SUM(M117:M117)</f>
        <v>0</v>
      </c>
      <c r="N118" s="9"/>
      <c r="O118" s="24"/>
    </row>
    <row r="119" spans="1:15" s="37" customFormat="1" ht="24" customHeight="1">
      <c r="A119" s="17"/>
      <c r="B119" s="10"/>
      <c r="C119" s="10"/>
      <c r="D119" s="10"/>
      <c r="E119" s="11"/>
      <c r="F119" s="11"/>
      <c r="G119" s="11"/>
      <c r="H119" s="11"/>
      <c r="I119" s="10"/>
      <c r="J119" s="108"/>
      <c r="K119" s="9"/>
      <c r="L119" s="10"/>
      <c r="M119" s="108"/>
      <c r="N119" s="9"/>
      <c r="O119" s="24"/>
    </row>
    <row r="120" spans="1:15" s="37" customFormat="1" ht="24" customHeight="1">
      <c r="A120" s="17"/>
      <c r="B120" s="10"/>
      <c r="C120" s="10"/>
      <c r="D120" s="10"/>
      <c r="E120" s="11"/>
      <c r="F120" s="11"/>
      <c r="G120" s="11"/>
      <c r="H120" s="11"/>
      <c r="I120" s="10"/>
      <c r="J120" s="108"/>
      <c r="K120" s="9"/>
      <c r="L120" s="10"/>
      <c r="M120" s="108"/>
      <c r="N120" s="9"/>
      <c r="O120" s="24"/>
    </row>
    <row r="121" spans="1:15" s="37" customFormat="1" ht="24" customHeight="1">
      <c r="A121" s="17"/>
      <c r="B121" s="10"/>
      <c r="C121" s="10"/>
      <c r="D121" s="10"/>
      <c r="E121" s="11"/>
      <c r="F121" s="11"/>
      <c r="G121" s="11"/>
      <c r="H121" s="11"/>
      <c r="I121" s="10"/>
      <c r="J121" s="108"/>
      <c r="K121" s="9"/>
      <c r="L121" s="10"/>
      <c r="M121" s="108"/>
      <c r="N121" s="9"/>
      <c r="O121" s="24"/>
    </row>
    <row r="122" spans="1:15" s="37" customFormat="1" ht="24" customHeight="1">
      <c r="A122" s="17"/>
      <c r="B122" s="10"/>
      <c r="C122" s="10"/>
      <c r="D122" s="10"/>
      <c r="E122" s="11"/>
      <c r="F122" s="11"/>
      <c r="G122" s="11"/>
      <c r="H122" s="11"/>
      <c r="I122" s="10"/>
      <c r="J122" s="108"/>
      <c r="K122" s="9"/>
      <c r="L122" s="10"/>
      <c r="M122" s="108"/>
      <c r="N122" s="9"/>
      <c r="O122" s="24"/>
    </row>
    <row r="123" spans="1:15" s="37" customFormat="1" ht="24" customHeight="1">
      <c r="A123" s="17"/>
      <c r="B123" s="10"/>
      <c r="C123" s="10"/>
      <c r="D123" s="10"/>
      <c r="E123" s="11"/>
      <c r="F123" s="11"/>
      <c r="G123" s="11"/>
      <c r="H123" s="11"/>
      <c r="I123" s="10"/>
      <c r="J123" s="108"/>
      <c r="K123" s="9"/>
      <c r="L123" s="10"/>
      <c r="M123" s="108"/>
      <c r="N123" s="9"/>
      <c r="O123" s="24"/>
    </row>
    <row r="124" spans="1:15" s="37" customFormat="1" ht="24" customHeight="1">
      <c r="A124" s="17"/>
      <c r="B124" s="10"/>
      <c r="C124" s="10"/>
      <c r="D124" s="10"/>
      <c r="E124" s="11"/>
      <c r="F124" s="11"/>
      <c r="G124" s="11"/>
      <c r="H124" s="11"/>
      <c r="I124" s="10"/>
      <c r="J124" s="108"/>
      <c r="K124" s="9"/>
      <c r="L124" s="10"/>
      <c r="M124" s="108"/>
      <c r="N124" s="9"/>
      <c r="O124" s="24"/>
    </row>
    <row r="125" spans="1:15" s="37" customFormat="1" ht="24" customHeight="1">
      <c r="A125" s="17"/>
      <c r="B125" s="10"/>
      <c r="C125" s="10"/>
      <c r="D125" s="10"/>
      <c r="E125" s="11"/>
      <c r="F125" s="11"/>
      <c r="G125" s="11"/>
      <c r="H125" s="11"/>
      <c r="I125" s="10"/>
      <c r="J125" s="108"/>
      <c r="K125" s="9"/>
      <c r="L125" s="10"/>
      <c r="M125" s="108"/>
      <c r="N125" s="9"/>
      <c r="O125" s="24"/>
    </row>
    <row r="126" spans="1:15" s="37" customFormat="1" ht="24" customHeight="1">
      <c r="A126" s="17"/>
      <c r="B126" s="10"/>
      <c r="C126" s="10"/>
      <c r="D126" s="10"/>
      <c r="E126" s="11"/>
      <c r="F126" s="11"/>
      <c r="G126" s="11"/>
      <c r="H126" s="11"/>
      <c r="I126" s="10"/>
      <c r="J126" s="108"/>
      <c r="K126" s="9"/>
      <c r="L126" s="10"/>
      <c r="M126" s="108"/>
      <c r="N126" s="9"/>
      <c r="O126" s="24"/>
    </row>
    <row r="127" spans="1:15" s="37" customFormat="1" ht="24" customHeight="1">
      <c r="A127" s="17"/>
      <c r="B127" s="10"/>
      <c r="C127" s="10"/>
      <c r="D127" s="10"/>
      <c r="E127" s="11"/>
      <c r="F127" s="11"/>
      <c r="G127" s="11"/>
      <c r="H127" s="11"/>
      <c r="I127" s="10"/>
      <c r="J127" s="108"/>
      <c r="K127" s="9"/>
      <c r="L127" s="10"/>
      <c r="M127" s="108"/>
      <c r="N127" s="9"/>
      <c r="O127" s="24"/>
    </row>
    <row r="128" spans="1:15" s="37" customFormat="1" ht="24" customHeight="1">
      <c r="A128" s="17"/>
      <c r="B128" s="10"/>
      <c r="C128" s="10"/>
      <c r="D128" s="10"/>
      <c r="E128" s="11"/>
      <c r="F128" s="11"/>
      <c r="G128" s="11"/>
      <c r="H128" s="11"/>
      <c r="I128" s="10"/>
      <c r="J128" s="108"/>
      <c r="K128" s="9"/>
      <c r="L128" s="10"/>
      <c r="M128" s="108"/>
      <c r="N128" s="9"/>
      <c r="O128" s="24"/>
    </row>
    <row r="129" spans="1:15" s="37" customFormat="1" ht="24" customHeight="1">
      <c r="A129" s="17"/>
      <c r="B129" s="10"/>
      <c r="C129" s="10"/>
      <c r="D129" s="10"/>
      <c r="E129" s="11"/>
      <c r="F129" s="11"/>
      <c r="G129" s="11"/>
      <c r="H129" s="11"/>
      <c r="I129" s="10"/>
      <c r="J129" s="108"/>
      <c r="K129" s="9"/>
      <c r="L129" s="10"/>
      <c r="M129" s="108"/>
      <c r="N129" s="9"/>
      <c r="O129" s="24"/>
    </row>
    <row r="130" spans="1:15" s="37" customFormat="1" ht="24" customHeight="1">
      <c r="A130" s="17"/>
      <c r="B130" s="10"/>
      <c r="C130" s="10"/>
      <c r="D130" s="10"/>
      <c r="E130" s="11"/>
      <c r="F130" s="11"/>
      <c r="G130" s="11"/>
      <c r="H130" s="11"/>
      <c r="I130" s="10"/>
      <c r="J130" s="108"/>
      <c r="K130" s="9"/>
      <c r="L130" s="10"/>
      <c r="M130" s="108"/>
      <c r="N130" s="9"/>
      <c r="O130" s="24"/>
    </row>
    <row r="131" spans="1:15" s="37" customFormat="1" ht="24" customHeight="1">
      <c r="A131" s="17"/>
      <c r="B131" s="10"/>
      <c r="C131" s="10"/>
      <c r="D131" s="10"/>
      <c r="E131" s="11"/>
      <c r="F131" s="11"/>
      <c r="G131" s="11"/>
      <c r="H131" s="11"/>
      <c r="I131" s="10"/>
      <c r="J131" s="108"/>
      <c r="K131" s="9"/>
      <c r="L131" s="10"/>
      <c r="M131" s="108"/>
      <c r="N131" s="9"/>
      <c r="O131" s="24"/>
    </row>
    <row r="135" spans="1:15" s="37" customFormat="1" ht="31.5" customHeight="1">
      <c r="A135" s="2"/>
      <c r="B135" s="2"/>
      <c r="C135" s="7" t="s">
        <v>146</v>
      </c>
      <c r="D135" s="4"/>
      <c r="E135" s="4"/>
      <c r="F135" s="3" t="s">
        <v>0</v>
      </c>
      <c r="G135" s="6"/>
      <c r="H135" s="4"/>
      <c r="I135" s="5"/>
      <c r="J135" s="93" t="s">
        <v>123</v>
      </c>
      <c r="K135" s="94"/>
      <c r="L135" s="94"/>
      <c r="M135" s="94"/>
      <c r="N135" s="2"/>
      <c r="O135" s="2"/>
    </row>
    <row r="136" spans="1:15" s="37" customFormat="1" ht="26.25" customHeight="1">
      <c r="A136" s="1"/>
      <c r="B136" s="90" t="s">
        <v>106</v>
      </c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6"/>
      <c r="N136" s="1"/>
      <c r="O136" s="1"/>
    </row>
    <row r="137" spans="1:15" s="37" customFormat="1" ht="33.75">
      <c r="A137" s="1"/>
      <c r="B137" s="127" t="s">
        <v>1</v>
      </c>
      <c r="C137" s="127" t="s">
        <v>2</v>
      </c>
      <c r="D137" s="127" t="s">
        <v>3</v>
      </c>
      <c r="E137" s="128" t="s">
        <v>4</v>
      </c>
      <c r="F137" s="128" t="s">
        <v>5</v>
      </c>
      <c r="G137" s="127" t="s">
        <v>6</v>
      </c>
      <c r="H137" s="127" t="s">
        <v>27</v>
      </c>
      <c r="I137" s="127" t="s">
        <v>7</v>
      </c>
      <c r="J137" s="127" t="s">
        <v>8</v>
      </c>
      <c r="K137" s="127" t="s">
        <v>9</v>
      </c>
      <c r="L137" s="127" t="s">
        <v>10</v>
      </c>
      <c r="M137" s="127" t="s">
        <v>11</v>
      </c>
      <c r="N137" s="1"/>
      <c r="O137" s="1"/>
    </row>
    <row r="138" spans="1:15" s="37" customFormat="1" ht="14.25">
      <c r="A138" s="1"/>
      <c r="B138" s="129" t="s">
        <v>12</v>
      </c>
      <c r="C138" s="129" t="s">
        <v>13</v>
      </c>
      <c r="D138" s="129" t="s">
        <v>14</v>
      </c>
      <c r="E138" s="129" t="s">
        <v>15</v>
      </c>
      <c r="F138" s="129" t="s">
        <v>16</v>
      </c>
      <c r="G138" s="129" t="s">
        <v>17</v>
      </c>
      <c r="H138" s="129" t="s">
        <v>18</v>
      </c>
      <c r="I138" s="129" t="s">
        <v>19</v>
      </c>
      <c r="J138" s="129" t="s">
        <v>20</v>
      </c>
      <c r="K138" s="129" t="s">
        <v>21</v>
      </c>
      <c r="L138" s="129" t="s">
        <v>22</v>
      </c>
      <c r="M138" s="129" t="s">
        <v>23</v>
      </c>
      <c r="N138" s="1"/>
      <c r="O138" s="1"/>
    </row>
    <row r="139" spans="1:15" s="37" customFormat="1" ht="32.25" customHeight="1">
      <c r="A139" s="8"/>
      <c r="B139" s="12">
        <v>1</v>
      </c>
      <c r="C139" s="104" t="s">
        <v>124</v>
      </c>
      <c r="D139" s="130" t="s">
        <v>162</v>
      </c>
      <c r="E139" s="14" t="s">
        <v>104</v>
      </c>
      <c r="F139" s="18" t="s">
        <v>125</v>
      </c>
      <c r="G139" s="19">
        <v>40</v>
      </c>
      <c r="H139" s="14" t="s">
        <v>105</v>
      </c>
      <c r="I139" s="22"/>
      <c r="J139" s="21">
        <f aca="true" t="shared" si="12" ref="J139:J144">ROUND(G139*I139,2)</f>
        <v>0</v>
      </c>
      <c r="K139" s="14">
        <v>8</v>
      </c>
      <c r="L139" s="23">
        <f aca="true" t="shared" si="13" ref="L139:L144">ROUND(I139*(100+K139)/100,2)</f>
        <v>0</v>
      </c>
      <c r="M139" s="20">
        <f aca="true" t="shared" si="14" ref="M139:M144">ROUND(J139*(100+K139)/100,2)</f>
        <v>0</v>
      </c>
      <c r="N139" s="8"/>
      <c r="O139" s="8"/>
    </row>
    <row r="140" spans="1:15" s="37" customFormat="1" ht="32.25" customHeight="1">
      <c r="A140" s="8"/>
      <c r="B140" s="12">
        <v>2</v>
      </c>
      <c r="C140" s="103"/>
      <c r="D140" s="130" t="s">
        <v>162</v>
      </c>
      <c r="E140" s="14" t="s">
        <v>104</v>
      </c>
      <c r="F140" s="18" t="s">
        <v>126</v>
      </c>
      <c r="G140" s="19">
        <v>30</v>
      </c>
      <c r="H140" s="14" t="s">
        <v>127</v>
      </c>
      <c r="I140" s="22"/>
      <c r="J140" s="21">
        <f t="shared" si="12"/>
        <v>0</v>
      </c>
      <c r="K140" s="14">
        <v>8</v>
      </c>
      <c r="L140" s="23">
        <f t="shared" si="13"/>
        <v>0</v>
      </c>
      <c r="M140" s="20">
        <f t="shared" si="14"/>
        <v>0</v>
      </c>
      <c r="N140" s="8"/>
      <c r="O140" s="8"/>
    </row>
    <row r="141" spans="1:15" s="37" customFormat="1" ht="32.25" customHeight="1">
      <c r="A141" s="8"/>
      <c r="B141" s="12">
        <v>3</v>
      </c>
      <c r="C141" s="15" t="s">
        <v>128</v>
      </c>
      <c r="D141" s="130" t="s">
        <v>162</v>
      </c>
      <c r="E141" s="14" t="s">
        <v>24</v>
      </c>
      <c r="F141" s="18" t="s">
        <v>129</v>
      </c>
      <c r="G141" s="19">
        <v>600</v>
      </c>
      <c r="H141" s="14" t="s">
        <v>113</v>
      </c>
      <c r="I141" s="22"/>
      <c r="J141" s="21">
        <f t="shared" si="12"/>
        <v>0</v>
      </c>
      <c r="K141" s="14">
        <v>8</v>
      </c>
      <c r="L141" s="23">
        <f t="shared" si="13"/>
        <v>0</v>
      </c>
      <c r="M141" s="20">
        <f t="shared" si="14"/>
        <v>0</v>
      </c>
      <c r="N141" s="8"/>
      <c r="O141" s="8"/>
    </row>
    <row r="142" spans="1:15" s="37" customFormat="1" ht="32.25" customHeight="1">
      <c r="A142" s="8"/>
      <c r="B142" s="12">
        <v>4</v>
      </c>
      <c r="C142" s="104" t="s">
        <v>110</v>
      </c>
      <c r="D142" s="130" t="s">
        <v>162</v>
      </c>
      <c r="E142" s="14" t="s">
        <v>130</v>
      </c>
      <c r="F142" s="18" t="s">
        <v>131</v>
      </c>
      <c r="G142" s="19">
        <v>1450</v>
      </c>
      <c r="H142" s="14" t="s">
        <v>77</v>
      </c>
      <c r="I142" s="22"/>
      <c r="J142" s="21">
        <f t="shared" si="12"/>
        <v>0</v>
      </c>
      <c r="K142" s="14">
        <v>8</v>
      </c>
      <c r="L142" s="23">
        <f t="shared" si="13"/>
        <v>0</v>
      </c>
      <c r="M142" s="20">
        <f t="shared" si="14"/>
        <v>0</v>
      </c>
      <c r="N142" s="8"/>
      <c r="O142" s="8"/>
    </row>
    <row r="143" spans="1:15" s="37" customFormat="1" ht="32.25" customHeight="1">
      <c r="A143" s="8"/>
      <c r="B143" s="12">
        <v>5</v>
      </c>
      <c r="C143" s="107"/>
      <c r="D143" s="130" t="s">
        <v>162</v>
      </c>
      <c r="E143" s="14" t="s">
        <v>132</v>
      </c>
      <c r="F143" s="18" t="s">
        <v>111</v>
      </c>
      <c r="G143" s="19">
        <v>300</v>
      </c>
      <c r="H143" s="14" t="s">
        <v>133</v>
      </c>
      <c r="I143" s="22"/>
      <c r="J143" s="21">
        <f t="shared" si="12"/>
        <v>0</v>
      </c>
      <c r="K143" s="14">
        <v>8</v>
      </c>
      <c r="L143" s="23">
        <f t="shared" si="13"/>
        <v>0</v>
      </c>
      <c r="M143" s="20">
        <f t="shared" si="14"/>
        <v>0</v>
      </c>
      <c r="N143" s="8"/>
      <c r="O143" s="8"/>
    </row>
    <row r="144" spans="1:15" s="37" customFormat="1" ht="32.25" customHeight="1">
      <c r="A144" s="8"/>
      <c r="B144" s="12">
        <v>6</v>
      </c>
      <c r="C144" s="103"/>
      <c r="D144" s="130" t="s">
        <v>162</v>
      </c>
      <c r="E144" s="14" t="s">
        <v>104</v>
      </c>
      <c r="F144" s="18" t="s">
        <v>114</v>
      </c>
      <c r="G144" s="19">
        <v>500</v>
      </c>
      <c r="H144" s="14" t="s">
        <v>112</v>
      </c>
      <c r="I144" s="22"/>
      <c r="J144" s="21">
        <f t="shared" si="12"/>
        <v>0</v>
      </c>
      <c r="K144" s="14">
        <v>8</v>
      </c>
      <c r="L144" s="23">
        <f t="shared" si="13"/>
        <v>0</v>
      </c>
      <c r="M144" s="20">
        <f t="shared" si="14"/>
        <v>0</v>
      </c>
      <c r="N144" s="8"/>
      <c r="O144" s="8"/>
    </row>
    <row r="145" spans="1:15" s="37" customFormat="1" ht="24" customHeight="1">
      <c r="A145" s="17"/>
      <c r="B145" s="10"/>
      <c r="C145" s="10"/>
      <c r="D145" s="10"/>
      <c r="E145" s="11"/>
      <c r="F145" s="11"/>
      <c r="G145" s="11"/>
      <c r="H145" s="11"/>
      <c r="I145" s="13" t="s">
        <v>25</v>
      </c>
      <c r="J145" s="27">
        <f>SUM(J139:J144)</f>
        <v>0</v>
      </c>
      <c r="K145" s="16" t="s">
        <v>26</v>
      </c>
      <c r="L145" s="13" t="s">
        <v>26</v>
      </c>
      <c r="M145" s="27">
        <f>SUM(M139:M144)</f>
        <v>0</v>
      </c>
      <c r="N145" s="9"/>
      <c r="O145" s="24"/>
    </row>
    <row r="146" spans="1:15" s="37" customFormat="1" ht="24" customHeight="1">
      <c r="A146" s="17"/>
      <c r="B146" s="10"/>
      <c r="C146" s="10"/>
      <c r="D146" s="10"/>
      <c r="E146" s="11"/>
      <c r="F146" s="11"/>
      <c r="G146" s="11"/>
      <c r="H146" s="11"/>
      <c r="I146" s="10"/>
      <c r="J146" s="108"/>
      <c r="K146" s="9"/>
      <c r="L146" s="10"/>
      <c r="M146" s="108"/>
      <c r="N146" s="9"/>
      <c r="O146" s="24"/>
    </row>
    <row r="147" spans="1:15" s="37" customFormat="1" ht="24" customHeight="1">
      <c r="A147" s="17"/>
      <c r="B147" s="10"/>
      <c r="C147" s="10"/>
      <c r="D147" s="10"/>
      <c r="E147" s="11"/>
      <c r="F147" s="11"/>
      <c r="G147" s="11"/>
      <c r="H147" s="11"/>
      <c r="I147" s="10"/>
      <c r="J147" s="108"/>
      <c r="K147" s="9"/>
      <c r="L147" s="10"/>
      <c r="M147" s="108"/>
      <c r="N147" s="9"/>
      <c r="O147" s="24"/>
    </row>
    <row r="148" spans="1:15" s="37" customFormat="1" ht="24" customHeight="1">
      <c r="A148" s="17"/>
      <c r="B148" s="10"/>
      <c r="C148" s="10"/>
      <c r="D148" s="10"/>
      <c r="E148" s="11"/>
      <c r="F148" s="11"/>
      <c r="G148" s="11"/>
      <c r="H148" s="11"/>
      <c r="I148" s="10"/>
      <c r="J148" s="108"/>
      <c r="K148" s="9"/>
      <c r="L148" s="10"/>
      <c r="M148" s="108"/>
      <c r="N148" s="9"/>
      <c r="O148" s="24"/>
    </row>
    <row r="149" spans="1:15" s="37" customFormat="1" ht="24" customHeight="1">
      <c r="A149" s="17"/>
      <c r="B149" s="10"/>
      <c r="C149" s="10"/>
      <c r="D149" s="10"/>
      <c r="E149" s="11"/>
      <c r="F149" s="11"/>
      <c r="G149" s="11"/>
      <c r="H149" s="11"/>
      <c r="I149" s="10"/>
      <c r="J149" s="108"/>
      <c r="K149" s="9"/>
      <c r="L149" s="10"/>
      <c r="M149" s="108"/>
      <c r="N149" s="9"/>
      <c r="O149" s="24"/>
    </row>
    <row r="150" spans="1:15" s="37" customFormat="1" ht="24" customHeight="1">
      <c r="A150" s="17"/>
      <c r="B150" s="10"/>
      <c r="C150" s="10"/>
      <c r="D150" s="10"/>
      <c r="E150" s="11"/>
      <c r="F150" s="11"/>
      <c r="G150" s="11"/>
      <c r="H150" s="11"/>
      <c r="I150" s="10"/>
      <c r="J150" s="108"/>
      <c r="K150" s="9"/>
      <c r="L150" s="10"/>
      <c r="M150" s="108"/>
      <c r="N150" s="9"/>
      <c r="O150" s="24"/>
    </row>
    <row r="151" spans="1:15" s="37" customFormat="1" ht="24" customHeight="1">
      <c r="A151" s="17"/>
      <c r="B151" s="10"/>
      <c r="C151" s="10"/>
      <c r="D151" s="10"/>
      <c r="E151" s="11"/>
      <c r="F151" s="11"/>
      <c r="G151" s="11"/>
      <c r="H151" s="11"/>
      <c r="I151" s="10"/>
      <c r="J151" s="108"/>
      <c r="K151" s="9"/>
      <c r="L151" s="10"/>
      <c r="M151" s="108"/>
      <c r="N151" s="9"/>
      <c r="O151" s="24"/>
    </row>
    <row r="153" spans="1:15" s="37" customFormat="1" ht="31.5" customHeight="1">
      <c r="A153" s="2"/>
      <c r="B153" s="2"/>
      <c r="C153" s="7" t="s">
        <v>38</v>
      </c>
      <c r="D153" s="4"/>
      <c r="E153" s="4"/>
      <c r="F153" s="3" t="s">
        <v>0</v>
      </c>
      <c r="G153" s="6"/>
      <c r="H153" s="4"/>
      <c r="I153" s="5"/>
      <c r="J153" s="88" t="s">
        <v>152</v>
      </c>
      <c r="K153" s="89"/>
      <c r="L153" s="89"/>
      <c r="M153" s="89"/>
      <c r="N153" s="2"/>
      <c r="O153" s="2"/>
    </row>
    <row r="154" spans="1:15" s="37" customFormat="1" ht="26.25" customHeight="1">
      <c r="A154" s="1"/>
      <c r="B154" s="90" t="s">
        <v>153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6"/>
      <c r="N154" s="1"/>
      <c r="O154" s="1"/>
    </row>
    <row r="155" spans="1:15" s="37" customFormat="1" ht="33.75">
      <c r="A155" s="1"/>
      <c r="B155" s="127" t="s">
        <v>1</v>
      </c>
      <c r="C155" s="127" t="s">
        <v>2</v>
      </c>
      <c r="D155" s="127" t="s">
        <v>3</v>
      </c>
      <c r="E155" s="128" t="s">
        <v>4</v>
      </c>
      <c r="F155" s="128" t="s">
        <v>5</v>
      </c>
      <c r="G155" s="127" t="s">
        <v>6</v>
      </c>
      <c r="H155" s="127" t="s">
        <v>27</v>
      </c>
      <c r="I155" s="127" t="s">
        <v>7</v>
      </c>
      <c r="J155" s="127" t="s">
        <v>8</v>
      </c>
      <c r="K155" s="127" t="s">
        <v>9</v>
      </c>
      <c r="L155" s="127" t="s">
        <v>10</v>
      </c>
      <c r="M155" s="127" t="s">
        <v>11</v>
      </c>
      <c r="N155" s="1"/>
      <c r="O155" s="1"/>
    </row>
    <row r="156" spans="1:15" s="37" customFormat="1" ht="14.25">
      <c r="A156" s="1"/>
      <c r="B156" s="129" t="s">
        <v>12</v>
      </c>
      <c r="C156" s="129" t="s">
        <v>13</v>
      </c>
      <c r="D156" s="129" t="s">
        <v>14</v>
      </c>
      <c r="E156" s="129" t="s">
        <v>15</v>
      </c>
      <c r="F156" s="129" t="s">
        <v>16</v>
      </c>
      <c r="G156" s="129" t="s">
        <v>17</v>
      </c>
      <c r="H156" s="129" t="s">
        <v>18</v>
      </c>
      <c r="I156" s="129" t="s">
        <v>19</v>
      </c>
      <c r="J156" s="129" t="s">
        <v>20</v>
      </c>
      <c r="K156" s="129" t="s">
        <v>21</v>
      </c>
      <c r="L156" s="129" t="s">
        <v>22</v>
      </c>
      <c r="M156" s="129" t="s">
        <v>23</v>
      </c>
      <c r="N156" s="1"/>
      <c r="O156" s="1"/>
    </row>
    <row r="157" spans="1:15" s="37" customFormat="1" ht="32.25" customHeight="1">
      <c r="A157" s="8"/>
      <c r="B157" s="12">
        <v>1</v>
      </c>
      <c r="C157" s="15" t="s">
        <v>134</v>
      </c>
      <c r="D157" s="130" t="s">
        <v>162</v>
      </c>
      <c r="E157" s="14" t="s">
        <v>24</v>
      </c>
      <c r="F157" s="18" t="s">
        <v>109</v>
      </c>
      <c r="G157" s="19">
        <v>10000</v>
      </c>
      <c r="H157" s="14" t="s">
        <v>108</v>
      </c>
      <c r="I157" s="22"/>
      <c r="J157" s="21">
        <f>ROUND(G157*I157,2)</f>
        <v>0</v>
      </c>
      <c r="K157" s="14">
        <v>8</v>
      </c>
      <c r="L157" s="23">
        <f>ROUND(I157*(100+K157)/100,2)</f>
        <v>0</v>
      </c>
      <c r="M157" s="20">
        <f>ROUND(J157*(100+K157)/100,2)</f>
        <v>0</v>
      </c>
      <c r="N157" s="8"/>
      <c r="O157" s="8"/>
    </row>
    <row r="158" spans="1:15" s="37" customFormat="1" ht="24" customHeight="1">
      <c r="A158" s="17"/>
      <c r="B158" s="10"/>
      <c r="C158" s="10"/>
      <c r="D158" s="10"/>
      <c r="E158" s="11"/>
      <c r="F158" s="11"/>
      <c r="G158" s="11"/>
      <c r="H158" s="11"/>
      <c r="I158" s="13" t="s">
        <v>25</v>
      </c>
      <c r="J158" s="27">
        <f>SUM(J157:J157)</f>
        <v>0</v>
      </c>
      <c r="K158" s="16" t="s">
        <v>26</v>
      </c>
      <c r="L158" s="13" t="s">
        <v>26</v>
      </c>
      <c r="M158" s="27">
        <f>SUM(M157:M157)</f>
        <v>0</v>
      </c>
      <c r="N158" s="9"/>
      <c r="O158" s="24"/>
    </row>
    <row r="159" spans="1:15" s="37" customFormat="1" ht="24" customHeight="1">
      <c r="A159" s="17"/>
      <c r="B159" s="10"/>
      <c r="C159" s="10"/>
      <c r="D159" s="10"/>
      <c r="E159" s="11"/>
      <c r="F159" s="11"/>
      <c r="G159" s="11"/>
      <c r="H159" s="11"/>
      <c r="I159" s="10"/>
      <c r="J159" s="108"/>
      <c r="K159" s="9"/>
      <c r="L159" s="10"/>
      <c r="M159" s="108"/>
      <c r="N159" s="9"/>
      <c r="O159" s="24"/>
    </row>
    <row r="160" spans="1:15" s="37" customFormat="1" ht="24" customHeight="1">
      <c r="A160" s="17"/>
      <c r="B160" s="10"/>
      <c r="C160" s="10"/>
      <c r="D160" s="10"/>
      <c r="E160" s="11"/>
      <c r="F160" s="11"/>
      <c r="G160" s="11"/>
      <c r="H160" s="11"/>
      <c r="I160" s="10"/>
      <c r="J160" s="108"/>
      <c r="K160" s="9"/>
      <c r="L160" s="10"/>
      <c r="M160" s="108"/>
      <c r="N160" s="9"/>
      <c r="O160" s="24"/>
    </row>
    <row r="161" spans="1:15" s="37" customFormat="1" ht="24" customHeight="1">
      <c r="A161" s="17"/>
      <c r="B161" s="10"/>
      <c r="C161" s="10"/>
      <c r="D161" s="10"/>
      <c r="E161" s="11"/>
      <c r="F161" s="11"/>
      <c r="G161" s="11"/>
      <c r="H161" s="11"/>
      <c r="I161" s="10"/>
      <c r="J161" s="108"/>
      <c r="K161" s="9"/>
      <c r="L161" s="10"/>
      <c r="M161" s="108"/>
      <c r="N161" s="9"/>
      <c r="O161" s="24"/>
    </row>
    <row r="162" spans="1:15" s="37" customFormat="1" ht="24" customHeight="1">
      <c r="A162" s="17"/>
      <c r="B162" s="10"/>
      <c r="C162" s="10"/>
      <c r="D162" s="10"/>
      <c r="E162" s="11"/>
      <c r="F162" s="11"/>
      <c r="G162" s="11"/>
      <c r="H162" s="11"/>
      <c r="I162" s="10"/>
      <c r="J162" s="108"/>
      <c r="K162" s="9"/>
      <c r="L162" s="10"/>
      <c r="M162" s="108"/>
      <c r="N162" s="9"/>
      <c r="O162" s="24"/>
    </row>
    <row r="163" spans="1:15" s="37" customFormat="1" ht="24" customHeight="1">
      <c r="A163" s="17"/>
      <c r="B163" s="10"/>
      <c r="C163" s="10"/>
      <c r="D163" s="10"/>
      <c r="E163" s="11"/>
      <c r="F163" s="11"/>
      <c r="G163" s="11"/>
      <c r="H163" s="11"/>
      <c r="I163" s="10"/>
      <c r="J163" s="108"/>
      <c r="K163" s="9"/>
      <c r="L163" s="10"/>
      <c r="M163" s="108"/>
      <c r="N163" s="9"/>
      <c r="O163" s="24"/>
    </row>
    <row r="164" spans="1:15" s="37" customFormat="1" ht="24" customHeight="1">
      <c r="A164" s="17"/>
      <c r="B164" s="10"/>
      <c r="C164" s="10"/>
      <c r="D164" s="10"/>
      <c r="E164" s="11"/>
      <c r="F164" s="11"/>
      <c r="G164" s="11"/>
      <c r="H164" s="11"/>
      <c r="I164" s="10"/>
      <c r="J164" s="108"/>
      <c r="K164" s="9"/>
      <c r="L164" s="10"/>
      <c r="M164" s="108"/>
      <c r="N164" s="9"/>
      <c r="O164" s="24"/>
    </row>
    <row r="165" spans="1:15" s="37" customFormat="1" ht="24" customHeight="1">
      <c r="A165" s="17"/>
      <c r="B165" s="10"/>
      <c r="C165" s="10"/>
      <c r="D165" s="10"/>
      <c r="E165" s="11"/>
      <c r="F165" s="11"/>
      <c r="G165" s="11"/>
      <c r="H165" s="11"/>
      <c r="I165" s="10"/>
      <c r="J165" s="108"/>
      <c r="K165" s="9"/>
      <c r="L165" s="10"/>
      <c r="M165" s="108"/>
      <c r="N165" s="9"/>
      <c r="O165" s="24"/>
    </row>
    <row r="166" spans="1:15" s="37" customFormat="1" ht="24" customHeight="1">
      <c r="A166" s="17"/>
      <c r="B166" s="10"/>
      <c r="C166" s="10"/>
      <c r="D166" s="10"/>
      <c r="E166" s="11"/>
      <c r="F166" s="11"/>
      <c r="G166" s="11"/>
      <c r="H166" s="11"/>
      <c r="I166" s="10"/>
      <c r="J166" s="108"/>
      <c r="K166" s="9"/>
      <c r="L166" s="10"/>
      <c r="M166" s="108"/>
      <c r="N166" s="9"/>
      <c r="O166" s="24"/>
    </row>
    <row r="167" spans="1:15" s="37" customFormat="1" ht="24" customHeight="1">
      <c r="A167" s="17"/>
      <c r="B167" s="10"/>
      <c r="C167" s="10"/>
      <c r="D167" s="10"/>
      <c r="E167" s="11"/>
      <c r="F167" s="11"/>
      <c r="G167" s="11"/>
      <c r="H167" s="11"/>
      <c r="I167" s="10"/>
      <c r="J167" s="108"/>
      <c r="K167" s="9"/>
      <c r="L167" s="10"/>
      <c r="M167" s="108"/>
      <c r="N167" s="9"/>
      <c r="O167" s="24"/>
    </row>
    <row r="168" spans="1:15" s="37" customFormat="1" ht="24" customHeight="1">
      <c r="A168" s="17"/>
      <c r="B168" s="10"/>
      <c r="C168" s="10"/>
      <c r="D168" s="10"/>
      <c r="E168" s="11"/>
      <c r="F168" s="11"/>
      <c r="G168" s="11"/>
      <c r="H168" s="11"/>
      <c r="I168" s="10"/>
      <c r="J168" s="108"/>
      <c r="K168" s="9"/>
      <c r="L168" s="10"/>
      <c r="M168" s="108"/>
      <c r="N168" s="9"/>
      <c r="O168" s="24"/>
    </row>
    <row r="169" spans="1:15" s="37" customFormat="1" ht="24" customHeight="1">
      <c r="A169" s="17"/>
      <c r="B169" s="10"/>
      <c r="C169" s="10"/>
      <c r="D169" s="10"/>
      <c r="E169" s="11"/>
      <c r="F169" s="11"/>
      <c r="G169" s="11"/>
      <c r="H169" s="11"/>
      <c r="I169" s="10"/>
      <c r="J169" s="108"/>
      <c r="K169" s="9"/>
      <c r="L169" s="10"/>
      <c r="M169" s="108"/>
      <c r="N169" s="9"/>
      <c r="O169" s="24"/>
    </row>
    <row r="170" spans="1:15" s="37" customFormat="1" ht="24" customHeight="1">
      <c r="A170" s="17"/>
      <c r="B170" s="10"/>
      <c r="C170" s="10"/>
      <c r="D170" s="10"/>
      <c r="E170" s="11"/>
      <c r="F170" s="11"/>
      <c r="G170" s="11"/>
      <c r="H170" s="11"/>
      <c r="I170" s="10"/>
      <c r="J170" s="108"/>
      <c r="K170" s="9"/>
      <c r="L170" s="10"/>
      <c r="M170" s="108"/>
      <c r="N170" s="9"/>
      <c r="O170" s="24"/>
    </row>
    <row r="171" spans="1:15" s="37" customFormat="1" ht="24" customHeight="1">
      <c r="A171" s="17"/>
      <c r="B171" s="10"/>
      <c r="C171" s="10"/>
      <c r="D171" s="10"/>
      <c r="E171" s="11"/>
      <c r="F171" s="11"/>
      <c r="G171" s="11"/>
      <c r="H171" s="11"/>
      <c r="I171" s="10"/>
      <c r="J171" s="108"/>
      <c r="K171" s="9"/>
      <c r="L171" s="10"/>
      <c r="M171" s="108"/>
      <c r="N171" s="9"/>
      <c r="O171" s="24"/>
    </row>
    <row r="172" spans="1:15" s="37" customFormat="1" ht="24" customHeight="1">
      <c r="A172" s="17"/>
      <c r="B172" s="10"/>
      <c r="C172" s="10"/>
      <c r="D172" s="10"/>
      <c r="E172" s="11"/>
      <c r="F172" s="11"/>
      <c r="G172" s="11"/>
      <c r="H172" s="11"/>
      <c r="I172" s="118"/>
      <c r="J172" s="119"/>
      <c r="K172" s="120"/>
      <c r="L172" s="118"/>
      <c r="M172" s="108"/>
      <c r="N172" s="9"/>
      <c r="O172" s="24"/>
    </row>
    <row r="173" spans="2:21" s="45" customFormat="1" ht="25.5" customHeight="1">
      <c r="B173" s="46"/>
      <c r="C173" s="47" t="s">
        <v>39</v>
      </c>
      <c r="D173" s="48"/>
      <c r="E173" s="48"/>
      <c r="F173" s="49" t="s">
        <v>0</v>
      </c>
      <c r="G173" s="50"/>
      <c r="H173" s="48"/>
      <c r="I173" s="95" t="s">
        <v>135</v>
      </c>
      <c r="J173" s="96"/>
      <c r="K173" s="96"/>
      <c r="L173" s="96"/>
      <c r="M173" s="51"/>
      <c r="N173" s="52"/>
      <c r="O173" s="52"/>
      <c r="P173" s="52"/>
      <c r="Q173" s="52"/>
      <c r="R173" s="52"/>
      <c r="S173" s="52"/>
      <c r="T173" s="52"/>
      <c r="U173" s="52"/>
    </row>
    <row r="174" spans="2:21" s="45" customFormat="1" ht="25.5" customHeight="1">
      <c r="B174" s="97" t="s">
        <v>136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9"/>
      <c r="N174" s="52"/>
      <c r="O174" s="52"/>
      <c r="P174" s="52"/>
      <c r="Q174" s="52"/>
      <c r="R174" s="52"/>
      <c r="S174" s="52"/>
      <c r="T174" s="52"/>
      <c r="U174" s="52"/>
    </row>
    <row r="175" spans="2:21" s="45" customFormat="1" ht="39" customHeight="1">
      <c r="B175" s="123" t="s">
        <v>1</v>
      </c>
      <c r="C175" s="123" t="s">
        <v>2</v>
      </c>
      <c r="D175" s="123" t="s">
        <v>3</v>
      </c>
      <c r="E175" s="124" t="s">
        <v>4</v>
      </c>
      <c r="F175" s="124" t="s">
        <v>5</v>
      </c>
      <c r="G175" s="123" t="s">
        <v>6</v>
      </c>
      <c r="H175" s="123" t="s">
        <v>107</v>
      </c>
      <c r="I175" s="123" t="s">
        <v>7</v>
      </c>
      <c r="J175" s="123" t="s">
        <v>8</v>
      </c>
      <c r="K175" s="123" t="s">
        <v>9</v>
      </c>
      <c r="L175" s="123" t="s">
        <v>10</v>
      </c>
      <c r="M175" s="123" t="s">
        <v>11</v>
      </c>
      <c r="N175" s="52"/>
      <c r="O175" s="52"/>
      <c r="P175" s="52"/>
      <c r="Q175" s="52"/>
      <c r="R175" s="52"/>
      <c r="S175" s="52"/>
      <c r="T175" s="52"/>
      <c r="U175" s="52"/>
    </row>
    <row r="176" spans="2:21" s="45" customFormat="1" ht="14.25" customHeight="1">
      <c r="B176" s="126" t="s">
        <v>12</v>
      </c>
      <c r="C176" s="126" t="s">
        <v>13</v>
      </c>
      <c r="D176" s="126" t="s">
        <v>14</v>
      </c>
      <c r="E176" s="126" t="s">
        <v>15</v>
      </c>
      <c r="F176" s="126" t="s">
        <v>16</v>
      </c>
      <c r="G176" s="126" t="s">
        <v>17</v>
      </c>
      <c r="H176" s="126" t="s">
        <v>18</v>
      </c>
      <c r="I176" s="126" t="s">
        <v>19</v>
      </c>
      <c r="J176" s="126" t="s">
        <v>20</v>
      </c>
      <c r="K176" s="126" t="s">
        <v>21</v>
      </c>
      <c r="L176" s="126" t="s">
        <v>22</v>
      </c>
      <c r="M176" s="126" t="s">
        <v>23</v>
      </c>
      <c r="N176" s="52"/>
      <c r="O176" s="52"/>
      <c r="P176" s="52"/>
      <c r="Q176" s="52"/>
      <c r="R176" s="52"/>
      <c r="S176" s="52"/>
      <c r="T176" s="52"/>
      <c r="U176" s="52"/>
    </row>
    <row r="177" spans="2:21" s="45" customFormat="1" ht="63.75" customHeight="1">
      <c r="B177" s="53">
        <v>1</v>
      </c>
      <c r="C177" s="54" t="s">
        <v>137</v>
      </c>
      <c r="D177" s="130" t="s">
        <v>162</v>
      </c>
      <c r="E177" s="55" t="s">
        <v>24</v>
      </c>
      <c r="F177" s="56" t="s">
        <v>138</v>
      </c>
      <c r="G177" s="57">
        <v>25</v>
      </c>
      <c r="H177" s="55" t="s">
        <v>139</v>
      </c>
      <c r="I177" s="58">
        <v>1</v>
      </c>
      <c r="J177" s="59">
        <f>IF(G177="","",ROUND(I177*G177,2))</f>
        <v>25</v>
      </c>
      <c r="K177" s="55">
        <v>8</v>
      </c>
      <c r="L177" s="23">
        <f>ROUND(I177*(100+K177)/100,2)</f>
        <v>1.08</v>
      </c>
      <c r="M177" s="20">
        <f>ROUND(J177*(100+K177)/100,2)</f>
        <v>27</v>
      </c>
      <c r="N177" s="52"/>
      <c r="O177" s="52"/>
      <c r="P177" s="52"/>
      <c r="Q177" s="52"/>
      <c r="R177" s="52"/>
      <c r="S177" s="52"/>
      <c r="T177" s="52"/>
      <c r="U177" s="52"/>
    </row>
    <row r="178" spans="2:21" s="45" customFormat="1" ht="25.5" customHeight="1">
      <c r="B178" s="60"/>
      <c r="C178" s="60"/>
      <c r="D178" s="60"/>
      <c r="E178" s="48"/>
      <c r="F178" s="48"/>
      <c r="G178" s="48"/>
      <c r="H178" s="48"/>
      <c r="I178" s="61" t="s">
        <v>25</v>
      </c>
      <c r="J178" s="62">
        <f>SUM(J177)</f>
        <v>25</v>
      </c>
      <c r="K178" s="63" t="s">
        <v>26</v>
      </c>
      <c r="L178" s="61" t="s">
        <v>26</v>
      </c>
      <c r="M178" s="62">
        <f>SUM(M177)</f>
        <v>27</v>
      </c>
      <c r="N178" s="52"/>
      <c r="O178" s="52"/>
      <c r="P178" s="52"/>
      <c r="Q178" s="52"/>
      <c r="R178" s="52"/>
      <c r="S178" s="52"/>
      <c r="T178" s="52"/>
      <c r="U178" s="52"/>
    </row>
    <row r="179" spans="2:21" s="45" customFormat="1" ht="25.5" customHeight="1">
      <c r="B179" s="60"/>
      <c r="C179" s="60"/>
      <c r="D179" s="60"/>
      <c r="E179" s="48"/>
      <c r="F179" s="48"/>
      <c r="G179" s="48"/>
      <c r="H179" s="48"/>
      <c r="I179" s="60"/>
      <c r="J179" s="121"/>
      <c r="K179" s="122"/>
      <c r="L179" s="60"/>
      <c r="M179" s="121"/>
      <c r="N179" s="52"/>
      <c r="O179" s="52"/>
      <c r="P179" s="52"/>
      <c r="Q179" s="52"/>
      <c r="R179" s="52"/>
      <c r="S179" s="52"/>
      <c r="T179" s="52"/>
      <c r="U179" s="52"/>
    </row>
    <row r="180" spans="2:21" s="45" customFormat="1" ht="25.5" customHeight="1">
      <c r="B180" s="60"/>
      <c r="C180" s="60"/>
      <c r="D180" s="60"/>
      <c r="E180" s="48"/>
      <c r="F180" s="48"/>
      <c r="G180" s="48"/>
      <c r="H180" s="48"/>
      <c r="I180" s="60"/>
      <c r="J180" s="121"/>
      <c r="K180" s="122"/>
      <c r="L180" s="60"/>
      <c r="M180" s="121"/>
      <c r="N180" s="52"/>
      <c r="O180" s="52"/>
      <c r="P180" s="52"/>
      <c r="Q180" s="52"/>
      <c r="R180" s="52"/>
      <c r="S180" s="52"/>
      <c r="T180" s="52"/>
      <c r="U180" s="52"/>
    </row>
    <row r="181" spans="2:21" s="45" customFormat="1" ht="25.5" customHeight="1">
      <c r="B181" s="60"/>
      <c r="C181" s="60"/>
      <c r="D181" s="60"/>
      <c r="E181" s="48"/>
      <c r="F181" s="48"/>
      <c r="G181" s="48"/>
      <c r="H181" s="48"/>
      <c r="I181" s="60"/>
      <c r="J181" s="121"/>
      <c r="K181" s="122"/>
      <c r="L181" s="60"/>
      <c r="M181" s="121"/>
      <c r="N181" s="52"/>
      <c r="O181" s="52"/>
      <c r="P181" s="52"/>
      <c r="Q181" s="52"/>
      <c r="R181" s="52"/>
      <c r="S181" s="52"/>
      <c r="T181" s="52"/>
      <c r="U181" s="52"/>
    </row>
    <row r="182" spans="2:21" s="45" customFormat="1" ht="25.5" customHeight="1">
      <c r="B182" s="60"/>
      <c r="C182" s="60"/>
      <c r="D182" s="60"/>
      <c r="E182" s="48"/>
      <c r="F182" s="48"/>
      <c r="G182" s="48"/>
      <c r="H182" s="48"/>
      <c r="I182" s="60"/>
      <c r="J182" s="121"/>
      <c r="K182" s="122"/>
      <c r="L182" s="60"/>
      <c r="M182" s="121"/>
      <c r="N182" s="52"/>
      <c r="O182" s="52"/>
      <c r="P182" s="52"/>
      <c r="Q182" s="52"/>
      <c r="R182" s="52"/>
      <c r="S182" s="52"/>
      <c r="T182" s="52"/>
      <c r="U182" s="52"/>
    </row>
    <row r="183" spans="2:21" s="45" customFormat="1" ht="25.5" customHeight="1">
      <c r="B183" s="60"/>
      <c r="C183" s="60"/>
      <c r="D183" s="60"/>
      <c r="E183" s="48"/>
      <c r="F183" s="48"/>
      <c r="G183" s="48"/>
      <c r="H183" s="48"/>
      <c r="I183" s="60"/>
      <c r="J183" s="121"/>
      <c r="K183" s="122"/>
      <c r="L183" s="60"/>
      <c r="M183" s="121"/>
      <c r="N183" s="52"/>
      <c r="O183" s="52"/>
      <c r="P183" s="52"/>
      <c r="Q183" s="52"/>
      <c r="R183" s="52"/>
      <c r="S183" s="52"/>
      <c r="T183" s="52"/>
      <c r="U183" s="52"/>
    </row>
    <row r="184" spans="2:21" s="45" customFormat="1" ht="25.5" customHeight="1">
      <c r="B184" s="60"/>
      <c r="C184" s="60"/>
      <c r="D184" s="60"/>
      <c r="E184" s="48"/>
      <c r="F184" s="48"/>
      <c r="G184" s="48"/>
      <c r="H184" s="48"/>
      <c r="I184" s="60"/>
      <c r="J184" s="121"/>
      <c r="K184" s="122"/>
      <c r="L184" s="60"/>
      <c r="M184" s="121"/>
      <c r="N184" s="52"/>
      <c r="O184" s="52"/>
      <c r="P184" s="52"/>
      <c r="Q184" s="52"/>
      <c r="R184" s="52"/>
      <c r="S184" s="52"/>
      <c r="T184" s="52"/>
      <c r="U184" s="52"/>
    </row>
    <row r="185" spans="2:21" s="45" customFormat="1" ht="25.5" customHeight="1">
      <c r="B185" s="60"/>
      <c r="C185" s="60"/>
      <c r="D185" s="60"/>
      <c r="E185" s="48"/>
      <c r="F185" s="48"/>
      <c r="G185" s="48"/>
      <c r="H185" s="48"/>
      <c r="I185" s="60"/>
      <c r="J185" s="121"/>
      <c r="K185" s="122"/>
      <c r="L185" s="60"/>
      <c r="M185" s="121"/>
      <c r="N185" s="52"/>
      <c r="O185" s="52"/>
      <c r="P185" s="52"/>
      <c r="Q185" s="52"/>
      <c r="R185" s="52"/>
      <c r="S185" s="52"/>
      <c r="T185" s="52"/>
      <c r="U185" s="52"/>
    </row>
    <row r="186" spans="2:21" s="45" customFormat="1" ht="25.5" customHeight="1">
      <c r="B186" s="60"/>
      <c r="C186" s="60"/>
      <c r="D186" s="60"/>
      <c r="E186" s="48"/>
      <c r="F186" s="48"/>
      <c r="G186" s="48"/>
      <c r="H186" s="48"/>
      <c r="I186" s="60"/>
      <c r="J186" s="121"/>
      <c r="K186" s="122"/>
      <c r="L186" s="60"/>
      <c r="M186" s="121"/>
      <c r="N186" s="52"/>
      <c r="O186" s="52"/>
      <c r="P186" s="52"/>
      <c r="Q186" s="52"/>
      <c r="R186" s="52"/>
      <c r="S186" s="52"/>
      <c r="T186" s="52"/>
      <c r="U186" s="52"/>
    </row>
    <row r="187" spans="2:21" s="45" customFormat="1" ht="25.5" customHeight="1">
      <c r="B187" s="60"/>
      <c r="C187" s="60"/>
      <c r="D187" s="60"/>
      <c r="E187" s="48"/>
      <c r="F187" s="48"/>
      <c r="G187" s="48"/>
      <c r="H187" s="48"/>
      <c r="I187" s="60"/>
      <c r="J187" s="121"/>
      <c r="K187" s="122"/>
      <c r="L187" s="60"/>
      <c r="M187" s="121"/>
      <c r="N187" s="52"/>
      <c r="O187" s="52"/>
      <c r="P187" s="52"/>
      <c r="Q187" s="52"/>
      <c r="R187" s="52"/>
      <c r="S187" s="52"/>
      <c r="T187" s="52"/>
      <c r="U187" s="52"/>
    </row>
    <row r="188" spans="2:21" s="45" customFormat="1" ht="25.5" customHeight="1">
      <c r="B188" s="60"/>
      <c r="C188" s="60"/>
      <c r="D188" s="60"/>
      <c r="E188" s="48"/>
      <c r="F188" s="48"/>
      <c r="G188" s="48"/>
      <c r="H188" s="48"/>
      <c r="I188" s="60"/>
      <c r="J188" s="121"/>
      <c r="K188" s="122"/>
      <c r="L188" s="60"/>
      <c r="M188" s="121"/>
      <c r="N188" s="52"/>
      <c r="O188" s="52"/>
      <c r="P188" s="52"/>
      <c r="Q188" s="52"/>
      <c r="R188" s="52"/>
      <c r="S188" s="52"/>
      <c r="T188" s="52"/>
      <c r="U188" s="52"/>
    </row>
    <row r="189" spans="2:21" s="45" customFormat="1" ht="25.5" customHeight="1">
      <c r="B189" s="60"/>
      <c r="C189" s="60"/>
      <c r="D189" s="60"/>
      <c r="E189" s="48"/>
      <c r="F189" s="48"/>
      <c r="G189" s="48"/>
      <c r="H189" s="48"/>
      <c r="I189" s="60"/>
      <c r="J189" s="121"/>
      <c r="K189" s="122"/>
      <c r="L189" s="60"/>
      <c r="M189" s="121"/>
      <c r="N189" s="52"/>
      <c r="O189" s="52"/>
      <c r="P189" s="52"/>
      <c r="Q189" s="52"/>
      <c r="R189" s="52"/>
      <c r="S189" s="52"/>
      <c r="T189" s="52"/>
      <c r="U189" s="52"/>
    </row>
    <row r="190" spans="2:21" s="45" customFormat="1" ht="25.5" customHeight="1">
      <c r="B190" s="60"/>
      <c r="C190" s="60"/>
      <c r="D190" s="60"/>
      <c r="E190" s="48"/>
      <c r="F190" s="48"/>
      <c r="G190" s="48"/>
      <c r="H190" s="48"/>
      <c r="I190" s="60"/>
      <c r="J190" s="121"/>
      <c r="K190" s="122"/>
      <c r="L190" s="60"/>
      <c r="M190" s="121"/>
      <c r="N190" s="52"/>
      <c r="O190" s="52"/>
      <c r="P190" s="52"/>
      <c r="Q190" s="52"/>
      <c r="R190" s="52"/>
      <c r="S190" s="52"/>
      <c r="T190" s="52"/>
      <c r="U190" s="52"/>
    </row>
    <row r="192" spans="2:48" s="68" customFormat="1" ht="36" customHeight="1">
      <c r="B192" s="51"/>
      <c r="C192" s="69" t="s">
        <v>151</v>
      </c>
      <c r="D192" s="70" t="s">
        <v>0</v>
      </c>
      <c r="E192" s="71"/>
      <c r="F192" s="71"/>
      <c r="G192" s="71"/>
      <c r="H192" s="82" t="s">
        <v>158</v>
      </c>
      <c r="I192" s="82"/>
      <c r="J192" s="82"/>
      <c r="K192" s="82"/>
      <c r="L192" s="71"/>
      <c r="M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</row>
    <row r="193" spans="2:48" s="37" customFormat="1" ht="25.5" customHeight="1">
      <c r="B193" s="83" t="s">
        <v>159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5"/>
      <c r="N193" s="73"/>
      <c r="O193" s="72"/>
      <c r="P193" s="72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</row>
    <row r="194" spans="2:16" s="74" customFormat="1" ht="39.75" customHeight="1">
      <c r="B194" s="123" t="s">
        <v>1</v>
      </c>
      <c r="C194" s="123" t="s">
        <v>2</v>
      </c>
      <c r="D194" s="123" t="s">
        <v>141</v>
      </c>
      <c r="E194" s="124" t="s">
        <v>4</v>
      </c>
      <c r="F194" s="124" t="s">
        <v>5</v>
      </c>
      <c r="G194" s="124" t="s">
        <v>29</v>
      </c>
      <c r="H194" s="123" t="s">
        <v>27</v>
      </c>
      <c r="I194" s="123" t="s">
        <v>7</v>
      </c>
      <c r="J194" s="123" t="s">
        <v>142</v>
      </c>
      <c r="K194" s="123" t="s">
        <v>9</v>
      </c>
      <c r="L194" s="123" t="s">
        <v>10</v>
      </c>
      <c r="M194" s="123" t="s">
        <v>143</v>
      </c>
      <c r="N194" s="68"/>
      <c r="O194" s="75"/>
      <c r="P194" s="72"/>
    </row>
    <row r="195" spans="2:16" s="74" customFormat="1" ht="18" customHeight="1">
      <c r="B195" s="125" t="s">
        <v>12</v>
      </c>
      <c r="C195" s="123" t="s">
        <v>13</v>
      </c>
      <c r="D195" s="123" t="s">
        <v>14</v>
      </c>
      <c r="E195" s="123" t="s">
        <v>15</v>
      </c>
      <c r="F195" s="123" t="s">
        <v>16</v>
      </c>
      <c r="G195" s="123" t="s">
        <v>17</v>
      </c>
      <c r="H195" s="123" t="s">
        <v>18</v>
      </c>
      <c r="I195" s="123" t="s">
        <v>19</v>
      </c>
      <c r="J195" s="123" t="s">
        <v>20</v>
      </c>
      <c r="K195" s="123" t="s">
        <v>21</v>
      </c>
      <c r="L195" s="123" t="s">
        <v>22</v>
      </c>
      <c r="M195" s="123" t="s">
        <v>23</v>
      </c>
      <c r="N195" s="73"/>
      <c r="O195" s="72"/>
      <c r="P195" s="72"/>
    </row>
    <row r="196" spans="2:16" s="74" customFormat="1" ht="35.25" customHeight="1">
      <c r="B196" s="53" t="s">
        <v>144</v>
      </c>
      <c r="C196" s="76" t="s">
        <v>154</v>
      </c>
      <c r="D196" s="130" t="s">
        <v>162</v>
      </c>
      <c r="E196" s="77" t="s">
        <v>155</v>
      </c>
      <c r="F196" s="78" t="s">
        <v>156</v>
      </c>
      <c r="G196" s="79">
        <v>200</v>
      </c>
      <c r="H196" s="77" t="s">
        <v>157</v>
      </c>
      <c r="I196" s="80"/>
      <c r="J196" s="59">
        <f>IF(G196="","",ROUND(I196*G196,2))</f>
        <v>0</v>
      </c>
      <c r="K196" s="55">
        <v>8</v>
      </c>
      <c r="L196" s="23">
        <f>ROUND(I196*(100+K196)/100,2)</f>
        <v>0</v>
      </c>
      <c r="M196" s="20">
        <f>ROUND(J196*(100+K196)/100,2)</f>
        <v>0</v>
      </c>
      <c r="N196" s="81"/>
      <c r="O196" s="72"/>
      <c r="P196" s="72"/>
    </row>
    <row r="197" spans="2:48" s="37" customFormat="1" ht="18" customHeight="1">
      <c r="B197" s="131" t="s">
        <v>26</v>
      </c>
      <c r="C197" s="132" t="s">
        <v>145</v>
      </c>
      <c r="D197" s="133"/>
      <c r="E197" s="134"/>
      <c r="F197" s="134"/>
      <c r="G197" s="134"/>
      <c r="H197" s="134"/>
      <c r="I197" s="135"/>
      <c r="J197" s="136">
        <f>SUM(J196:J196)</f>
        <v>0</v>
      </c>
      <c r="K197" s="136"/>
      <c r="L197" s="135"/>
      <c r="M197" s="137">
        <f>SUM(M196:M196)</f>
        <v>0</v>
      </c>
      <c r="N197" s="68"/>
      <c r="O197" s="72"/>
      <c r="P197" s="72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</row>
  </sheetData>
  <sheetProtection/>
  <mergeCells count="32">
    <mergeCell ref="C28:C30"/>
    <mergeCell ref="C33:C34"/>
    <mergeCell ref="C36:C38"/>
    <mergeCell ref="C139:C140"/>
    <mergeCell ref="J113:M113"/>
    <mergeCell ref="B114:M114"/>
    <mergeCell ref="J153:M153"/>
    <mergeCell ref="B154:M154"/>
    <mergeCell ref="J93:M93"/>
    <mergeCell ref="B94:M94"/>
    <mergeCell ref="B136:M136"/>
    <mergeCell ref="C142:C144"/>
    <mergeCell ref="J2:M2"/>
    <mergeCell ref="B3:M3"/>
    <mergeCell ref="C40:C41"/>
    <mergeCell ref="C42:C45"/>
    <mergeCell ref="C46:C47"/>
    <mergeCell ref="C49:C50"/>
    <mergeCell ref="C31:C32"/>
    <mergeCell ref="J21:M21"/>
    <mergeCell ref="B22:M22"/>
    <mergeCell ref="C25:C27"/>
    <mergeCell ref="H192:K192"/>
    <mergeCell ref="B193:M193"/>
    <mergeCell ref="C53:L53"/>
    <mergeCell ref="C54:L54"/>
    <mergeCell ref="C55:L55"/>
    <mergeCell ref="J58:M58"/>
    <mergeCell ref="B59:M59"/>
    <mergeCell ref="J135:M135"/>
    <mergeCell ref="I173:L173"/>
    <mergeCell ref="B174:M174"/>
  </mergeCells>
  <conditionalFormatting sqref="G177">
    <cfRule type="expression" priority="20" dxfId="0">
      <formula>IF($D177="",0,IF(G177="",1,0))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&amp;LZP/220/44/20&amp;C&amp;"Czcionka tekstu podstawowego,Pogrubiony"&amp;16Formularz cen jednostkowych&amp;R&amp;"Czcionka tekstu podstawowego,Pogrubiony"Załącznik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6" customFormat="1" ht="14.25"/>
    <row r="3" spans="2:4" ht="15">
      <c r="B3" s="31" t="s">
        <v>32</v>
      </c>
      <c r="C3" s="31" t="s">
        <v>30</v>
      </c>
      <c r="D3" s="31" t="s">
        <v>31</v>
      </c>
    </row>
    <row r="4" spans="2:5" ht="14.25">
      <c r="B4" s="32">
        <v>1</v>
      </c>
      <c r="C4" s="28" t="e">
        <f>Arkusz1!#REF!</f>
        <v>#REF!</v>
      </c>
      <c r="D4" s="28" t="e">
        <f>Arkusz1!#REF!</f>
        <v>#REF!</v>
      </c>
      <c r="E4" s="36"/>
    </row>
    <row r="5" spans="2:5" ht="14.25">
      <c r="B5" s="33">
        <v>2</v>
      </c>
      <c r="C5" s="29" t="e">
        <f>Arkusz1!#REF!</f>
        <v>#REF!</v>
      </c>
      <c r="D5" s="29" t="e">
        <f>Arkusz1!#REF!</f>
        <v>#REF!</v>
      </c>
      <c r="E5" s="36"/>
    </row>
    <row r="6" spans="2:5" ht="14.25">
      <c r="B6" s="33">
        <v>3</v>
      </c>
      <c r="C6" s="29" t="e">
        <f>Arkusz1!#REF!</f>
        <v>#REF!</v>
      </c>
      <c r="D6" s="29" t="e">
        <f>Arkusz1!#REF!</f>
        <v>#REF!</v>
      </c>
      <c r="E6" s="36"/>
    </row>
    <row r="7" spans="2:5" ht="14.25">
      <c r="B7" s="33">
        <v>4</v>
      </c>
      <c r="C7" s="29" t="e">
        <f>Arkusz1!#REF!</f>
        <v>#REF!</v>
      </c>
      <c r="D7" s="29" t="e">
        <f>Arkusz1!#REF!</f>
        <v>#REF!</v>
      </c>
      <c r="E7" s="36"/>
    </row>
    <row r="8" spans="2:5" ht="14.25">
      <c r="B8" s="33">
        <v>5</v>
      </c>
      <c r="C8" s="29" t="e">
        <f>Arkusz1!#REF!</f>
        <v>#REF!</v>
      </c>
      <c r="D8" s="29" t="e">
        <f>Arkusz1!#REF!</f>
        <v>#REF!</v>
      </c>
      <c r="E8" s="36"/>
    </row>
    <row r="9" spans="2:5" ht="14.25">
      <c r="B9" s="33">
        <v>6</v>
      </c>
      <c r="C9" s="29" t="e">
        <f>Arkusz1!#REF!</f>
        <v>#REF!</v>
      </c>
      <c r="D9" s="29" t="e">
        <f>Arkusz1!#REF!</f>
        <v>#REF!</v>
      </c>
      <c r="E9" s="36"/>
    </row>
    <row r="10" spans="2:5" ht="14.25">
      <c r="B10" s="33">
        <v>7</v>
      </c>
      <c r="C10" s="29" t="e">
        <f>Arkusz1!#REF!</f>
        <v>#REF!</v>
      </c>
      <c r="D10" s="29" t="e">
        <f>Arkusz1!#REF!</f>
        <v>#REF!</v>
      </c>
      <c r="E10" s="36"/>
    </row>
    <row r="11" spans="2:5" ht="14.25">
      <c r="B11" s="33">
        <v>8</v>
      </c>
      <c r="C11" s="29" t="e">
        <f>Arkusz1!#REF!</f>
        <v>#REF!</v>
      </c>
      <c r="D11" s="29" t="e">
        <f>Arkusz1!#REF!</f>
        <v>#REF!</v>
      </c>
      <c r="E11" s="36"/>
    </row>
    <row r="12" spans="2:5" ht="14.25">
      <c r="B12" s="33">
        <v>9</v>
      </c>
      <c r="C12" s="29" t="e">
        <f>Arkusz1!#REF!</f>
        <v>#REF!</v>
      </c>
      <c r="D12" s="29" t="e">
        <f>Arkusz1!#REF!</f>
        <v>#REF!</v>
      </c>
      <c r="E12" s="36"/>
    </row>
    <row r="13" spans="2:5" ht="14.25">
      <c r="B13" s="33">
        <v>10</v>
      </c>
      <c r="C13" s="29" t="e">
        <f>Arkusz1!#REF!</f>
        <v>#REF!</v>
      </c>
      <c r="D13" s="29" t="e">
        <f>Arkusz1!#REF!</f>
        <v>#REF!</v>
      </c>
      <c r="E13" s="36"/>
    </row>
    <row r="14" spans="2:5" ht="14.25">
      <c r="B14" s="33">
        <v>11</v>
      </c>
      <c r="C14" s="29" t="e">
        <f>Arkusz1!#REF!</f>
        <v>#REF!</v>
      </c>
      <c r="D14" s="29" t="e">
        <f>Arkusz1!#REF!</f>
        <v>#REF!</v>
      </c>
      <c r="E14" s="36"/>
    </row>
    <row r="15" spans="2:5" ht="14.25">
      <c r="B15" s="33">
        <v>12</v>
      </c>
      <c r="C15" s="29" t="e">
        <f>Arkusz1!#REF!</f>
        <v>#REF!</v>
      </c>
      <c r="D15" s="29" t="e">
        <f>Arkusz1!#REF!</f>
        <v>#REF!</v>
      </c>
      <c r="E15" s="36"/>
    </row>
    <row r="16" spans="2:5" ht="14.25">
      <c r="B16" s="33">
        <v>13</v>
      </c>
      <c r="C16" s="29" t="e">
        <f>Arkusz1!#REF!</f>
        <v>#REF!</v>
      </c>
      <c r="D16" s="29" t="e">
        <f>Arkusz1!#REF!</f>
        <v>#REF!</v>
      </c>
      <c r="E16" s="36"/>
    </row>
    <row r="17" spans="2:5" ht="14.25">
      <c r="B17" s="33">
        <v>14</v>
      </c>
      <c r="C17" s="29" t="e">
        <f>Arkusz1!#REF!</f>
        <v>#REF!</v>
      </c>
      <c r="D17" s="29" t="e">
        <f>Arkusz1!#REF!</f>
        <v>#REF!</v>
      </c>
      <c r="E17" s="36"/>
    </row>
    <row r="18" spans="2:5" ht="14.25">
      <c r="B18" s="33">
        <v>15</v>
      </c>
      <c r="C18" s="29" t="e">
        <f>Arkusz1!#REF!</f>
        <v>#REF!</v>
      </c>
      <c r="D18" s="29" t="e">
        <f>Arkusz1!#REF!</f>
        <v>#REF!</v>
      </c>
      <c r="E18" s="36"/>
    </row>
    <row r="19" spans="2:5" ht="14.25">
      <c r="B19" s="33">
        <v>16</v>
      </c>
      <c r="C19" s="29" t="e">
        <f>Arkusz1!#REF!</f>
        <v>#REF!</v>
      </c>
      <c r="D19" s="29" t="e">
        <f>Arkusz1!#REF!</f>
        <v>#REF!</v>
      </c>
      <c r="E19" s="36"/>
    </row>
    <row r="20" spans="2:5" ht="14.25">
      <c r="B20" s="33">
        <v>17</v>
      </c>
      <c r="C20" s="29" t="e">
        <f>Arkusz1!#REF!</f>
        <v>#REF!</v>
      </c>
      <c r="D20" s="29" t="e">
        <f>Arkusz1!#REF!</f>
        <v>#REF!</v>
      </c>
      <c r="E20" s="36"/>
    </row>
    <row r="21" spans="2:5" ht="14.25">
      <c r="B21" s="33">
        <v>18</v>
      </c>
      <c r="C21" s="29" t="e">
        <f>Arkusz1!#REF!</f>
        <v>#REF!</v>
      </c>
      <c r="D21" s="29" t="e">
        <f>Arkusz1!#REF!</f>
        <v>#REF!</v>
      </c>
      <c r="E21" s="36"/>
    </row>
    <row r="22" spans="2:5" ht="14.25">
      <c r="B22" s="33">
        <v>19</v>
      </c>
      <c r="C22" s="29" t="e">
        <f>Arkusz1!#REF!</f>
        <v>#REF!</v>
      </c>
      <c r="D22" s="29" t="e">
        <f>Arkusz1!#REF!</f>
        <v>#REF!</v>
      </c>
      <c r="E22" s="36"/>
    </row>
    <row r="23" spans="2:5" ht="14.25">
      <c r="B23" s="33">
        <v>20</v>
      </c>
      <c r="C23" s="29" t="e">
        <f>Arkusz1!#REF!</f>
        <v>#REF!</v>
      </c>
      <c r="D23" s="29" t="e">
        <f>Arkusz1!#REF!</f>
        <v>#REF!</v>
      </c>
      <c r="E23" s="36"/>
    </row>
    <row r="24" spans="2:5" ht="14.25">
      <c r="B24" s="33">
        <v>21</v>
      </c>
      <c r="C24" s="29" t="e">
        <f>Arkusz1!#REF!</f>
        <v>#REF!</v>
      </c>
      <c r="D24" s="29" t="e">
        <f>Arkusz1!#REF!</f>
        <v>#REF!</v>
      </c>
      <c r="E24" s="36"/>
    </row>
    <row r="25" spans="2:5" ht="14.25">
      <c r="B25" s="33">
        <v>22</v>
      </c>
      <c r="C25" s="29" t="e">
        <f>Arkusz1!#REF!</f>
        <v>#REF!</v>
      </c>
      <c r="D25" s="29" t="e">
        <f>Arkusz1!#REF!</f>
        <v>#REF!</v>
      </c>
      <c r="E25" s="36"/>
    </row>
    <row r="26" spans="2:5" ht="14.25">
      <c r="B26" s="33">
        <v>23</v>
      </c>
      <c r="C26" s="29" t="e">
        <f>Arkusz1!#REF!</f>
        <v>#REF!</v>
      </c>
      <c r="D26" s="29" t="e">
        <f>Arkusz1!#REF!</f>
        <v>#REF!</v>
      </c>
      <c r="E26" s="36"/>
    </row>
    <row r="27" spans="2:5" ht="14.25">
      <c r="B27" s="33">
        <v>24</v>
      </c>
      <c r="C27" s="29" t="e">
        <f>Arkusz1!#REF!</f>
        <v>#REF!</v>
      </c>
      <c r="D27" s="29" t="e">
        <f>Arkusz1!#REF!</f>
        <v>#REF!</v>
      </c>
      <c r="E27" s="36"/>
    </row>
    <row r="28" spans="2:5" ht="14.25">
      <c r="B28" s="33">
        <v>25</v>
      </c>
      <c r="C28" s="29" t="e">
        <f>Arkusz1!#REF!</f>
        <v>#REF!</v>
      </c>
      <c r="D28" s="29" t="e">
        <f>Arkusz1!#REF!</f>
        <v>#REF!</v>
      </c>
      <c r="E28" s="36"/>
    </row>
    <row r="29" spans="2:5" ht="14.25">
      <c r="B29" s="33">
        <v>26</v>
      </c>
      <c r="C29" s="29" t="e">
        <f>Arkusz1!#REF!</f>
        <v>#REF!</v>
      </c>
      <c r="D29" s="29" t="e">
        <f>Arkusz1!#REF!</f>
        <v>#REF!</v>
      </c>
      <c r="E29" s="36"/>
    </row>
    <row r="30" spans="2:5" ht="14.25">
      <c r="B30" s="33">
        <v>27</v>
      </c>
      <c r="C30" s="29" t="e">
        <f>Arkusz1!#REF!</f>
        <v>#REF!</v>
      </c>
      <c r="D30" s="29" t="e">
        <f>Arkusz1!#REF!</f>
        <v>#REF!</v>
      </c>
      <c r="E30" s="36"/>
    </row>
    <row r="31" spans="2:5" ht="14.25">
      <c r="B31" s="33">
        <v>28</v>
      </c>
      <c r="C31" s="29" t="e">
        <f>Arkusz1!#REF!</f>
        <v>#REF!</v>
      </c>
      <c r="D31" s="29" t="e">
        <f>Arkusz1!#REF!</f>
        <v>#REF!</v>
      </c>
      <c r="E31" s="36"/>
    </row>
    <row r="32" spans="2:5" ht="14.25">
      <c r="B32" s="33">
        <v>29</v>
      </c>
      <c r="C32" s="29" t="e">
        <f>Arkusz1!#REF!</f>
        <v>#REF!</v>
      </c>
      <c r="D32" s="29" t="e">
        <f>Arkusz1!#REF!</f>
        <v>#REF!</v>
      </c>
      <c r="E32" s="36"/>
    </row>
    <row r="33" spans="2:5" ht="14.25">
      <c r="B33" s="33">
        <v>30</v>
      </c>
      <c r="C33" s="29" t="e">
        <f>Arkusz1!#REF!</f>
        <v>#REF!</v>
      </c>
      <c r="D33" s="29" t="e">
        <f>Arkusz1!#REF!</f>
        <v>#REF!</v>
      </c>
      <c r="E33" s="36"/>
    </row>
    <row r="34" spans="2:5" ht="14.25">
      <c r="B34" s="33">
        <v>31</v>
      </c>
      <c r="C34" s="29" t="e">
        <f>Arkusz1!#REF!</f>
        <v>#REF!</v>
      </c>
      <c r="D34" s="29" t="e">
        <f>Arkusz1!#REF!</f>
        <v>#REF!</v>
      </c>
      <c r="E34" s="36"/>
    </row>
    <row r="35" spans="2:5" ht="14.25">
      <c r="B35" s="33">
        <v>32</v>
      </c>
      <c r="C35" s="29" t="e">
        <f>Arkusz1!#REF!</f>
        <v>#REF!</v>
      </c>
      <c r="D35" s="29" t="e">
        <f>Arkusz1!#REF!</f>
        <v>#REF!</v>
      </c>
      <c r="E35" s="36"/>
    </row>
    <row r="36" spans="2:5" ht="14.25">
      <c r="B36" s="34">
        <v>33</v>
      </c>
      <c r="C36" s="30" t="e">
        <f>Arkusz1!#REF!</f>
        <v>#REF!</v>
      </c>
      <c r="D36" s="30" t="e">
        <f>Arkusz1!#REF!</f>
        <v>#REF!</v>
      </c>
      <c r="E36" s="36"/>
    </row>
    <row r="37" spans="2:5" s="37" customFormat="1" ht="14.25">
      <c r="B37" s="34">
        <v>34</v>
      </c>
      <c r="C37" s="39">
        <v>833333.4</v>
      </c>
      <c r="D37" s="38">
        <v>900000</v>
      </c>
      <c r="E37" s="36"/>
    </row>
    <row r="38" spans="2:4" ht="15">
      <c r="B38" s="31" t="s">
        <v>33</v>
      </c>
      <c r="C38" s="35" t="e">
        <f>SUM(C4:C37)</f>
        <v>#REF!</v>
      </c>
      <c r="D38" s="35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User</cp:lastModifiedBy>
  <cp:lastPrinted>2020-04-21T09:09:40Z</cp:lastPrinted>
  <dcterms:created xsi:type="dcterms:W3CDTF">2018-04-27T05:42:54Z</dcterms:created>
  <dcterms:modified xsi:type="dcterms:W3CDTF">2020-08-30T19:52:47Z</dcterms:modified>
  <cp:category/>
  <cp:version/>
  <cp:contentType/>
  <cp:contentStatus/>
</cp:coreProperties>
</file>