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85" windowHeight="9675" tabRatio="802" activeTab="1"/>
  </bookViews>
  <sheets>
    <sheet name="DANE" sheetId="1" r:id="rId1"/>
    <sheet name="MIENIE-BUDYNKI I LOKALE" sheetId="2" r:id="rId2"/>
    <sheet name="MIENIE-BUDOWLE" sheetId="3" r:id="rId3"/>
    <sheet name="MIENIE-RUCHOMOŚCI" sheetId="4" r:id="rId4"/>
    <sheet name="SPRZĘT ELEKTRONICZNY" sheetId="5" r:id="rId5"/>
  </sheets>
  <definedNames>
    <definedName name="_xlnm.Print_Area" localSheetId="3">'MIENIE-RUCHOMOŚCI'!$B$6:$C$23</definedName>
  </definedNames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B20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OŚWIATA, KULTURA, SPORT, INNE</t>
        </r>
      </text>
    </comment>
  </commentList>
</comments>
</file>

<file path=xl/sharedStrings.xml><?xml version="1.0" encoding="utf-8"?>
<sst xmlns="http://schemas.openxmlformats.org/spreadsheetml/2006/main" count="198" uniqueCount="126">
  <si>
    <t>Adres</t>
  </si>
  <si>
    <t>RAZEM</t>
  </si>
  <si>
    <t>Rok produkcji</t>
  </si>
  <si>
    <t>Rok budowy</t>
  </si>
  <si>
    <t>Nazwa sprzętu</t>
  </si>
  <si>
    <t>Środki trwałe KŚT III</t>
  </si>
  <si>
    <t>Środki trwałe KŚT IV</t>
  </si>
  <si>
    <t>Środki trwałe KŚT V</t>
  </si>
  <si>
    <t>Środki trwałe KŚT VI</t>
  </si>
  <si>
    <t>Środki trwałe KŚT VIII</t>
  </si>
  <si>
    <t>w tym stacjonarny</t>
  </si>
  <si>
    <t>w tym przenośny</t>
  </si>
  <si>
    <t>Lp.</t>
  </si>
  <si>
    <t>NIP</t>
  </si>
  <si>
    <t>REGON</t>
  </si>
  <si>
    <t>PKD</t>
  </si>
  <si>
    <t>ADRES</t>
  </si>
  <si>
    <t>RAZEM Środki trwałe</t>
  </si>
  <si>
    <t>RAZEM Ruchomości pozostałe</t>
  </si>
  <si>
    <t>NAZWA:</t>
  </si>
  <si>
    <t>WYKAZ WSZYSTKICH LOKALIZACJI, W KTÓRYCH PROWADZONA JEST DZIAŁALNOŚĆ</t>
  </si>
  <si>
    <t xml:space="preserve">DANE </t>
  </si>
  <si>
    <t>WYDZIAŁ ORGANIZACYJNY SAMORZĄDU</t>
  </si>
  <si>
    <t>LICZBA PRACOWNIKÓW</t>
  </si>
  <si>
    <t>LICZBA UCZNIÓW W PLACÓWKACH OŚWIATOWO - WYCHOWAWCZYCH</t>
  </si>
  <si>
    <t>CZY JEDNOSTKA POSIADA STOŁÓWKĘ ?</t>
  </si>
  <si>
    <t>Nazwa</t>
  </si>
  <si>
    <t>Przenośny/ stacjonarny (P/S)</t>
  </si>
  <si>
    <t>Rodzaj mienia</t>
  </si>
  <si>
    <t>Podstawa szacowania wartości             NALEŻY WYBRAĆ RODZAJ WARTOŚCI MIENIA:</t>
  </si>
  <si>
    <t>Wartość w zł</t>
  </si>
  <si>
    <t>RAZEM Środki trwałe i ruchomości pozostałe</t>
  </si>
  <si>
    <r>
      <t xml:space="preserve">Środki trwałe KŚT VII </t>
    </r>
    <r>
      <rPr>
        <sz val="11"/>
        <color indexed="56"/>
        <rFont val="Czcionka tekstu podstawowego"/>
        <family val="0"/>
      </rPr>
      <t>(z wyłączeniem pojazdów podlegających ubezpieczeniom komunikacyjnym)</t>
    </r>
  </si>
  <si>
    <r>
      <rPr>
        <b/>
        <sz val="11"/>
        <color indexed="56"/>
        <rFont val="Czcionka tekstu podstawowego"/>
        <family val="0"/>
      </rPr>
      <t xml:space="preserve">Pozostałe wyposażenie </t>
    </r>
    <r>
      <rPr>
        <sz val="11"/>
        <color indexed="56"/>
        <rFont val="Czcionka tekstu podstawowego"/>
        <family val="0"/>
      </rPr>
      <t xml:space="preserve">(np. mienie niskocenne, inne rejestry) </t>
    </r>
  </si>
  <si>
    <r>
      <t xml:space="preserve">Nakłady inwestycyjne </t>
    </r>
    <r>
      <rPr>
        <sz val="11"/>
        <color indexed="56"/>
        <rFont val="Czcionka tekstu podstawowego"/>
        <family val="0"/>
      </rPr>
      <t>na remonty, wykończenie wnętrz w budynkach własnych</t>
    </r>
  </si>
  <si>
    <r>
      <t xml:space="preserve">Nakłady adaptacyjne </t>
    </r>
    <r>
      <rPr>
        <sz val="11"/>
        <color indexed="56"/>
        <rFont val="Czcionka tekstu podstawowego"/>
        <family val="0"/>
      </rPr>
      <t>w pomieszczeniach najmowanych, dzierżawionych itp.</t>
    </r>
  </si>
  <si>
    <t xml:space="preserve"> wartość rzeczywista</t>
  </si>
  <si>
    <r>
      <rPr>
        <b/>
        <sz val="11"/>
        <color indexed="56"/>
        <rFont val="Czcionka tekstu podstawowego"/>
        <family val="0"/>
      </rPr>
      <t>Mienie użyczone</t>
    </r>
    <r>
      <rPr>
        <sz val="11"/>
        <color indexed="56"/>
        <rFont val="Czcionka tekstu podstawowego"/>
        <family val="0"/>
      </rPr>
      <t xml:space="preserve">, </t>
    </r>
    <r>
      <rPr>
        <b/>
        <sz val="11"/>
        <color indexed="56"/>
        <rFont val="Czcionka tekstu podstawowego"/>
        <family val="0"/>
      </rPr>
      <t>najmowane lub użytkowane na podstawie innej podobnej formy korzystania z cudzej rzeczy</t>
    </r>
    <r>
      <rPr>
        <sz val="11"/>
        <color indexed="56"/>
        <rFont val="Czcionka tekstu podstawowego"/>
        <family val="0"/>
      </rPr>
      <t xml:space="preserve"> (wykaz w zakładce </t>
    </r>
    <r>
      <rPr>
        <i/>
        <sz val="11"/>
        <color indexed="56"/>
        <rFont val="Czcionka tekstu podstawowego"/>
        <family val="0"/>
      </rPr>
      <t>MIENIE UŻYCZONE</t>
    </r>
    <r>
      <rPr>
        <sz val="11"/>
        <color indexed="56"/>
        <rFont val="Czcionka tekstu podstawowego"/>
        <family val="0"/>
      </rPr>
      <t xml:space="preserve"> ) </t>
    </r>
  </si>
  <si>
    <t>Mienie pracownicze</t>
  </si>
  <si>
    <t>wartość wytworzenia, nabycia</t>
  </si>
  <si>
    <r>
      <rPr>
        <b/>
        <sz val="11"/>
        <color indexed="56"/>
        <rFont val="Czcionka tekstu podstawowego"/>
        <family val="0"/>
      </rPr>
      <t>Wartości pieniężne w schowku</t>
    </r>
    <r>
      <rPr>
        <sz val="11"/>
        <color indexed="56"/>
        <rFont val="Czcionka tekstu podstawowego"/>
        <family val="0"/>
      </rPr>
      <t xml:space="preserve"> (przewidywany maksymalny stan dzienny)</t>
    </r>
  </si>
  <si>
    <t>wartość nominalna</t>
  </si>
  <si>
    <t xml:space="preserve">UBEZPIECZENIE SPRZĘTU ELEKTRONICZNEGO OD WSZYSTKICH RYZYK </t>
  </si>
  <si>
    <t>Forma użytkowania</t>
  </si>
  <si>
    <t>Liczba kondy-gnacji w górę</t>
  </si>
  <si>
    <t>Metraż</t>
  </si>
  <si>
    <t>Konstrukcja budynku (cegła, beton, szkło, stal, drewno, płyta warstwowa z wypełnieniem: pianka poliuretanowa, wełna mineralna, styropian, jaki?</t>
  </si>
  <si>
    <t>Konstrukcja dachu (np. dachówka, papa), konstrukcja dachu (np. drewniana, stalowa), materiał i konstrukcja stropów</t>
  </si>
  <si>
    <t>Czy na terenie lokalizacji wystąpiła powódź począwszy od 1997r.?</t>
  </si>
  <si>
    <t xml:space="preserve">Czy budynek jest nieużytkowany powyżej 30 dni? </t>
  </si>
  <si>
    <r>
      <rPr>
        <b/>
        <sz val="11"/>
        <color indexed="56"/>
        <rFont val="Czcionka tekstu podstawowego"/>
        <family val="0"/>
      </rPr>
      <t xml:space="preserve">Środki obrotowe </t>
    </r>
    <r>
      <rPr>
        <sz val="11"/>
        <color indexed="56"/>
        <rFont val="Czcionka tekstu podstawowego"/>
        <family val="0"/>
      </rPr>
      <t xml:space="preserve">- np.stany magazynowe, środki czystości, opał, materiały eksploatacyjne (maksymalny przewidywany stan dzienny) </t>
    </r>
  </si>
  <si>
    <t>Zbiory biblioteczne</t>
  </si>
  <si>
    <t>UBEZPIECZENIE MIENIA - RUCHOMOŚCI</t>
  </si>
  <si>
    <t>UBEZPIECZENIE MIENIA - WYKAZ BUDYNKÓW I LOKALI</t>
  </si>
  <si>
    <t>RODZAJ WARTOŚCI MIENIA DO UBEZPIECZENIA:</t>
  </si>
  <si>
    <t>Zabezpieczenia przeciwkradzieżowe (dozór firmy zewnętrznej lub pracowników, stały lub  w określonych godzinach, monitoring, alarm, kraty w oknach, rolety antywłamaniowe, teren ogrodzony, oświetlony w porze nocnej, identyfikacja wejścia/ wyjścia, jakie?</t>
  </si>
  <si>
    <t>UBEZPIECZENIE MIENIA - WYKAZ BUDOWLI I OBIEKTÓW INŻYNIERII LĄDOWEJ I WODNEJ</t>
  </si>
  <si>
    <t xml:space="preserve">       JEDNOSTKA PODLEGŁA MIASTU KALISZ</t>
  </si>
  <si>
    <t>księgowa brutto</t>
  </si>
  <si>
    <t>odtworzeniowa</t>
  </si>
  <si>
    <t>Istotne remonty/ przebudowy (ostatnie 10 lat)</t>
  </si>
  <si>
    <t>Ściany/ elewacja</t>
  </si>
  <si>
    <t>Dach/ pokrycie dachu</t>
  </si>
  <si>
    <t>Instalacje</t>
  </si>
  <si>
    <t xml:space="preserve">Ilość hydrantów </t>
  </si>
  <si>
    <t>Czy budynek posiada pozwolenie na użytkowanie?</t>
  </si>
  <si>
    <t>Czy budynek jest wpisany do rejestru/ ewidencji zabytków?</t>
  </si>
  <si>
    <t>Czy budynek posiada urządzenia dźwigowe (windy)?</t>
  </si>
  <si>
    <t xml:space="preserve"> </t>
  </si>
  <si>
    <t>liczba gaśnic</t>
  </si>
  <si>
    <t>Rodzaj sprzętu</t>
  </si>
  <si>
    <t xml:space="preserve">Podstawa szacowania wartości                </t>
  </si>
  <si>
    <t>Publiczne Przedszkole nr 1</t>
  </si>
  <si>
    <t>ul. Pułaskiego 52-54, 62-800 Kalisz</t>
  </si>
  <si>
    <t>250510279</t>
  </si>
  <si>
    <t>8510Z</t>
  </si>
  <si>
    <t>tak, żywienie dzieci w przedszkolu</t>
  </si>
  <si>
    <t>Budynek przedszkola</t>
  </si>
  <si>
    <t>Domek z zagrodą (plac zabaw)</t>
  </si>
  <si>
    <t>Własność Miasta</t>
  </si>
  <si>
    <t>cegła</t>
  </si>
  <si>
    <t>dżwigary drewniane</t>
  </si>
  <si>
    <t>drewno</t>
  </si>
  <si>
    <t>dżwigary drewniane, papa</t>
  </si>
  <si>
    <t>Tak</t>
  </si>
  <si>
    <t>nie</t>
  </si>
  <si>
    <t>Nie</t>
  </si>
  <si>
    <t>alarm: powiadomienie agencji ochrony, dozór poza godzinami pracy, szafa pancerna</t>
  </si>
  <si>
    <t>instrukcja bezpieczeństwa pożarowego (aktualizacja co najmniej raz na dwa lata)</t>
  </si>
  <si>
    <t>protokół przeglądu sprzętu ppoż (gaśnice, hydranty, tryskacze – jeśli występują)</t>
  </si>
  <si>
    <t>protokół z pomiarów ciśnienia statycznego i dynamicznego w hydrantach wewnętrznych (jeśli występują) i zewnętrznych</t>
  </si>
  <si>
    <t>protokół badania węży hydrantowych (jeśli występują) – nie starszy niż 5 lat</t>
  </si>
  <si>
    <t>protokół przeglądu systemów ppoż (sap, rop, dso, oddymianie) – jeśli istnieją te instalacje</t>
  </si>
  <si>
    <t>protokół pomiarów szczelności izotopowych czujek dymowych – jeśli występują czujki</t>
  </si>
  <si>
    <t>protokół badania skuteczności ochrony przeciwporażeniowej – ostatni (nie starszy niż 5 lat)</t>
  </si>
  <si>
    <t>protokół pomiaru rezystancji izolacji przewodów – ostatni (nie starszy niż 5 lat)</t>
  </si>
  <si>
    <t>protokół badania uziomów instalacji piorunochronnej – jeśli występuje instalacja</t>
  </si>
  <si>
    <t>księgi rewizyjne, protokoły z przeglądów i decyzje udt (jeśli są urządzenia podlegające pod urząd, np. windy, wózki widłowe, zbiorniki ciśnieniowe)</t>
  </si>
  <si>
    <t>protokół okresowej kontroli przewodów kominowych – jeśli występują kominy dymowe (kotłownia)</t>
  </si>
  <si>
    <t>protokół przeglądu technicznego i szczelności instalacji gazowej – jeśli występuje instalacja</t>
  </si>
  <si>
    <t>protokół przeglądu systemu detekcji gazów (jeśli występuje)</t>
  </si>
  <si>
    <t>protokół okresowej kontroli budynków (pięcioletni i/lub roczny)</t>
  </si>
  <si>
    <t>Ulice i place</t>
  </si>
  <si>
    <t>Ogrodzenia i parkany</t>
  </si>
  <si>
    <t>Plac zabaw</t>
  </si>
  <si>
    <t>instalacja fotowoltaiczna i Kocioł gazowy (2018 r.)</t>
  </si>
  <si>
    <t xml:space="preserve">UPS lestar Data Viped </t>
  </si>
  <si>
    <t xml:space="preserve">Tablica interaktywna  dotykowa </t>
  </si>
  <si>
    <t>System audiowizualny - rzutnik</t>
  </si>
  <si>
    <t>Komputer DeLL Opti + monitor Dell</t>
  </si>
  <si>
    <t>Komputer Esprmo + Monitor IIYAMA</t>
  </si>
  <si>
    <t>Monitor interaktywny 65"MAC 4K Android</t>
  </si>
  <si>
    <t>Rzutnik Epson EB-680</t>
  </si>
  <si>
    <t xml:space="preserve">Terminal danych 8200 BATCH GUN </t>
  </si>
  <si>
    <t>sprzęt do inwentaryzacji</t>
  </si>
  <si>
    <t>Drukarka Bixolon</t>
  </si>
  <si>
    <t>Monitor interaktywny</t>
  </si>
  <si>
    <t>Urządzenie wielofunkcyjne</t>
  </si>
  <si>
    <t>Czytnik Imago do iPrzedszkole</t>
  </si>
  <si>
    <t>S</t>
  </si>
  <si>
    <t>P</t>
  </si>
  <si>
    <t>Laptop</t>
  </si>
  <si>
    <t>Wartość do postępowania</t>
  </si>
  <si>
    <t>Wartość w zł Księgowa brutto</t>
  </si>
  <si>
    <t>Wartość w zł Odtworzeniowa</t>
  </si>
  <si>
    <t>Przelicznik za m2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</si>
</sst>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yyyy\-mm\-dd;@"/>
    <numFmt numFmtId="168" formatCode="#,##0.00\ &quot;zł&quot;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 CE"/>
      <family val="0"/>
    </font>
    <font>
      <i/>
      <sz val="11"/>
      <color indexed="56"/>
      <name val="Czcionka tekstu podstawowego"/>
      <family val="0"/>
    </font>
    <font>
      <sz val="11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56"/>
      <name val="Czcionka tekstu podstawowego"/>
      <family val="2"/>
    </font>
    <font>
      <sz val="10"/>
      <color indexed="56"/>
      <name val="Czcionka tekstu podstawowego"/>
      <family val="0"/>
    </font>
    <font>
      <b/>
      <sz val="9"/>
      <color indexed="56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0"/>
      <name val="Calibri"/>
      <family val="2"/>
    </font>
    <font>
      <b/>
      <sz val="10"/>
      <color indexed="36"/>
      <name val="Czcionka tekstu podstawowego"/>
      <family val="0"/>
    </font>
    <font>
      <b/>
      <sz val="12"/>
      <color indexed="56"/>
      <name val="Czcionka tekstu podstawowego"/>
      <family val="2"/>
    </font>
    <font>
      <b/>
      <sz val="10"/>
      <color indexed="1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sz val="11"/>
      <color theme="3"/>
      <name val="Czcionka tekstu podstawowego"/>
      <family val="0"/>
    </font>
    <font>
      <b/>
      <sz val="10"/>
      <color theme="3"/>
      <name val="Czcionka tekstu podstawowego"/>
      <family val="2"/>
    </font>
    <font>
      <sz val="10"/>
      <color theme="3"/>
      <name val="Czcionka tekstu podstawowego"/>
      <family val="0"/>
    </font>
    <font>
      <b/>
      <sz val="9"/>
      <color theme="3"/>
      <name val="Czcionka tekstu podstawowego"/>
      <family val="2"/>
    </font>
    <font>
      <b/>
      <sz val="11"/>
      <color rgb="FFFF0000"/>
      <name val="Czcionka tekstu podstawowego"/>
      <family val="2"/>
    </font>
    <font>
      <b/>
      <sz val="12"/>
      <color theme="3"/>
      <name val="Czcionka tekstu podstawowego"/>
      <family val="2"/>
    </font>
    <font>
      <b/>
      <sz val="10"/>
      <color theme="4" tint="-0.4999699890613556"/>
      <name val="Calibri"/>
      <family val="2"/>
    </font>
    <font>
      <b/>
      <sz val="10"/>
      <color rgb="FF7030A0"/>
      <name val="Czcionka tekstu podstawowego"/>
      <family val="0"/>
    </font>
    <font>
      <sz val="10"/>
      <color rgb="FF002060"/>
      <name val="Czcionka tekstu podstawowego"/>
      <family val="0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51" fillId="0" borderId="0" xfId="0" applyFont="1" applyFill="1" applyAlignment="1">
      <alignment/>
    </xf>
    <xf numFmtId="0" fontId="43" fillId="33" borderId="0" xfId="49" applyFill="1" applyBorder="1" applyAlignment="1">
      <alignment vertical="center"/>
    </xf>
    <xf numFmtId="0" fontId="52" fillId="33" borderId="10" xfId="49" applyFont="1" applyFill="1" applyBorder="1" applyAlignment="1">
      <alignment vertical="center" wrapText="1"/>
    </xf>
    <xf numFmtId="0" fontId="43" fillId="33" borderId="0" xfId="49" applyFill="1" applyBorder="1" applyAlignment="1" applyProtection="1">
      <alignment vertical="center" wrapText="1"/>
      <protection locked="0"/>
    </xf>
    <xf numFmtId="0" fontId="52" fillId="33" borderId="0" xfId="49" applyFont="1" applyFill="1" applyBorder="1" applyAlignment="1" applyProtection="1">
      <alignment vertical="center"/>
      <protection locked="0"/>
    </xf>
    <xf numFmtId="0" fontId="43" fillId="33" borderId="0" xfId="49" applyFill="1" applyBorder="1" applyAlignment="1" applyProtection="1">
      <alignment vertical="center"/>
      <protection locked="0"/>
    </xf>
    <xf numFmtId="0" fontId="43" fillId="34" borderId="11" xfId="49" applyFill="1" applyBorder="1" applyAlignment="1" applyProtection="1">
      <alignment horizontal="center" vertical="center" wrapText="1"/>
      <protection locked="0"/>
    </xf>
    <xf numFmtId="0" fontId="43" fillId="35" borderId="12" xfId="49" applyFill="1" applyBorder="1" applyAlignment="1" applyProtection="1">
      <alignment vertical="center" wrapText="1"/>
      <protection locked="0"/>
    </xf>
    <xf numFmtId="4" fontId="43" fillId="35" borderId="12" xfId="49" applyNumberFormat="1" applyFill="1" applyBorder="1" applyAlignment="1" applyProtection="1">
      <alignment horizontal="right" vertical="center" wrapText="1"/>
      <protection locked="0"/>
    </xf>
    <xf numFmtId="0" fontId="43" fillId="35" borderId="13" xfId="49" applyFill="1" applyBorder="1" applyAlignment="1" applyProtection="1">
      <alignment vertical="center" wrapText="1"/>
      <protection locked="0"/>
    </xf>
    <xf numFmtId="4" fontId="43" fillId="35" borderId="13" xfId="49" applyNumberFormat="1" applyFill="1" applyBorder="1" applyAlignment="1" applyProtection="1">
      <alignment horizontal="right" vertical="center" wrapText="1"/>
      <protection locked="0"/>
    </xf>
    <xf numFmtId="0" fontId="43" fillId="33" borderId="11" xfId="49" applyFill="1" applyBorder="1" applyAlignment="1" applyProtection="1">
      <alignment vertical="center" wrapText="1"/>
      <protection locked="0"/>
    </xf>
    <xf numFmtId="0" fontId="43" fillId="33" borderId="12" xfId="49" applyFill="1" applyBorder="1" applyAlignment="1" applyProtection="1">
      <alignment vertical="center" wrapText="1"/>
      <protection locked="0"/>
    </xf>
    <xf numFmtId="4" fontId="52" fillId="0" borderId="12" xfId="49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49" applyFill="1" applyBorder="1" applyAlignment="1" applyProtection="1">
      <alignment vertical="center" wrapText="1"/>
      <protection locked="0"/>
    </xf>
    <xf numFmtId="0" fontId="52" fillId="33" borderId="11" xfId="49" applyFont="1" applyFill="1" applyBorder="1" applyAlignment="1" applyProtection="1">
      <alignment vertical="center" wrapText="1"/>
      <protection locked="0"/>
    </xf>
    <xf numFmtId="0" fontId="43" fillId="0" borderId="12" xfId="49" applyFill="1" applyBorder="1" applyAlignment="1" applyProtection="1">
      <alignment horizontal="center" vertical="center" wrapText="1"/>
      <protection locked="0"/>
    </xf>
    <xf numFmtId="0" fontId="43" fillId="33" borderId="12" xfId="49" applyFont="1" applyFill="1" applyBorder="1" applyAlignment="1" applyProtection="1">
      <alignment vertical="center" wrapText="1"/>
      <protection locked="0"/>
    </xf>
    <xf numFmtId="0" fontId="52" fillId="33" borderId="12" xfId="49" applyFont="1" applyFill="1" applyBorder="1" applyAlignment="1" applyProtection="1">
      <alignment vertical="center" wrapText="1"/>
      <protection locked="0"/>
    </xf>
    <xf numFmtId="0" fontId="52" fillId="33" borderId="12" xfId="49" applyFont="1" applyFill="1" applyBorder="1" applyAlignment="1" applyProtection="1">
      <alignment horizontal="center" vertical="center" wrapText="1"/>
      <protection locked="0"/>
    </xf>
    <xf numFmtId="0" fontId="7" fillId="33" borderId="12" xfId="49" applyFont="1" applyFill="1" applyBorder="1" applyAlignment="1" applyProtection="1">
      <alignment vertical="center" wrapText="1"/>
      <protection locked="0"/>
    </xf>
    <xf numFmtId="0" fontId="8" fillId="33" borderId="12" xfId="49" applyFont="1" applyFill="1" applyBorder="1" applyAlignment="1" applyProtection="1">
      <alignment vertical="center" wrapText="1"/>
      <protection locked="0"/>
    </xf>
    <xf numFmtId="4" fontId="43" fillId="33" borderId="0" xfId="49" applyNumberFormat="1" applyFill="1" applyBorder="1" applyAlignment="1" applyProtection="1">
      <alignment horizontal="right" vertical="center" wrapText="1"/>
      <protection locked="0"/>
    </xf>
    <xf numFmtId="0" fontId="43" fillId="33" borderId="0" xfId="49" applyFill="1" applyBorder="1" applyAlignment="1" applyProtection="1">
      <alignment horizontal="center" vertical="center" wrapText="1"/>
      <protection locked="0"/>
    </xf>
    <xf numFmtId="0" fontId="53" fillId="34" borderId="11" xfId="49" applyFont="1" applyFill="1" applyBorder="1" applyAlignment="1">
      <alignment horizontal="center" vertical="center" wrapText="1"/>
    </xf>
    <xf numFmtId="0" fontId="53" fillId="35" borderId="12" xfId="49" applyFont="1" applyFill="1" applyBorder="1" applyAlignment="1">
      <alignment vertical="center" wrapText="1"/>
    </xf>
    <xf numFmtId="0" fontId="43" fillId="33" borderId="0" xfId="49" applyFill="1" applyBorder="1" applyAlignment="1">
      <alignment vertical="center" wrapText="1"/>
    </xf>
    <xf numFmtId="0" fontId="43" fillId="33" borderId="0" xfId="49" applyFill="1" applyAlignment="1" applyProtection="1">
      <alignment horizontal="center" vertical="center" wrapText="1"/>
      <protection/>
    </xf>
    <xf numFmtId="0" fontId="43" fillId="33" borderId="0" xfId="49" applyFill="1" applyAlignment="1" applyProtection="1">
      <alignment horizontal="center" vertical="center"/>
      <protection/>
    </xf>
    <xf numFmtId="0" fontId="43" fillId="33" borderId="0" xfId="49" applyFill="1" applyBorder="1" applyAlignment="1" applyProtection="1">
      <alignment horizontal="right" vertical="center" wrapText="1"/>
      <protection/>
    </xf>
    <xf numFmtId="0" fontId="43" fillId="0" borderId="0" xfId="49" applyAlignment="1">
      <alignment/>
    </xf>
    <xf numFmtId="0" fontId="53" fillId="33" borderId="0" xfId="49" applyFont="1" applyFill="1" applyBorder="1" applyAlignment="1" applyProtection="1">
      <alignment horizontal="center" vertical="center" wrapText="1"/>
      <protection/>
    </xf>
    <xf numFmtId="0" fontId="53" fillId="34" borderId="11" xfId="49" applyFont="1" applyFill="1" applyBorder="1" applyAlignment="1" applyProtection="1">
      <alignment horizontal="center" vertical="center" wrapText="1"/>
      <protection/>
    </xf>
    <xf numFmtId="0" fontId="53" fillId="0" borderId="0" xfId="49" applyFont="1" applyAlignment="1">
      <alignment/>
    </xf>
    <xf numFmtId="0" fontId="43" fillId="35" borderId="13" xfId="49" applyFill="1" applyBorder="1" applyAlignment="1" applyProtection="1">
      <alignment horizontal="center" vertical="center" wrapText="1"/>
      <protection/>
    </xf>
    <xf numFmtId="0" fontId="43" fillId="35" borderId="14" xfId="49" applyFill="1" applyBorder="1" applyAlignment="1" applyProtection="1">
      <alignment horizontal="left" vertical="center" wrapText="1"/>
      <protection/>
    </xf>
    <xf numFmtId="0" fontId="43" fillId="35" borderId="12" xfId="49" applyFill="1" applyBorder="1" applyAlignment="1" applyProtection="1">
      <alignment horizontal="center" vertical="center" wrapText="1"/>
      <protection/>
    </xf>
    <xf numFmtId="4" fontId="43" fillId="35" borderId="12" xfId="49" applyNumberFormat="1" applyFill="1" applyBorder="1" applyAlignment="1" applyProtection="1">
      <alignment horizontal="right" vertical="center" wrapText="1"/>
      <protection/>
    </xf>
    <xf numFmtId="0" fontId="43" fillId="35" borderId="10" xfId="49" applyFill="1" applyBorder="1" applyAlignment="1" applyProtection="1">
      <alignment horizontal="center" vertical="center" wrapText="1"/>
      <protection/>
    </xf>
    <xf numFmtId="0" fontId="54" fillId="33" borderId="11" xfId="49" applyFont="1" applyFill="1" applyBorder="1" applyAlignment="1" applyProtection="1">
      <alignment horizontal="center" vertical="center" wrapText="1"/>
      <protection/>
    </xf>
    <xf numFmtId="0" fontId="54" fillId="0" borderId="12" xfId="49" applyFont="1" applyFill="1" applyBorder="1" applyAlignment="1" applyProtection="1">
      <alignment horizontal="center" vertical="center" wrapText="1"/>
      <protection/>
    </xf>
    <xf numFmtId="0" fontId="54" fillId="0" borderId="15" xfId="49" applyFont="1" applyFill="1" applyBorder="1" applyAlignment="1">
      <alignment horizontal="center" vertical="center" wrapText="1"/>
    </xf>
    <xf numFmtId="4" fontId="54" fillId="0" borderId="12" xfId="49" applyNumberFormat="1" applyFont="1" applyFill="1" applyBorder="1" applyAlignment="1" applyProtection="1">
      <alignment horizontal="right" vertical="center" wrapText="1"/>
      <protection/>
    </xf>
    <xf numFmtId="0" fontId="55" fillId="34" borderId="12" xfId="49" applyFont="1" applyFill="1" applyBorder="1" applyAlignment="1">
      <alignment horizontal="center" vertical="center" wrapText="1"/>
    </xf>
    <xf numFmtId="0" fontId="53" fillId="33" borderId="0" xfId="49" applyFont="1" applyFill="1" applyBorder="1" applyAlignment="1">
      <alignment horizontal="center" vertical="center" wrapText="1"/>
    </xf>
    <xf numFmtId="2" fontId="53" fillId="35" borderId="16" xfId="49" applyNumberFormat="1" applyFont="1" applyFill="1" applyBorder="1" applyAlignment="1">
      <alignment horizontal="center" vertical="center" wrapText="1"/>
    </xf>
    <xf numFmtId="0" fontId="53" fillId="35" borderId="12" xfId="49" applyFont="1" applyFill="1" applyBorder="1" applyAlignment="1">
      <alignment horizontal="center" vertical="center" wrapText="1"/>
    </xf>
    <xf numFmtId="2" fontId="53" fillId="35" borderId="12" xfId="49" applyNumberFormat="1" applyFont="1" applyFill="1" applyBorder="1" applyAlignment="1">
      <alignment horizontal="right" vertical="center" wrapText="1"/>
    </xf>
    <xf numFmtId="0" fontId="53" fillId="33" borderId="0" xfId="49" applyFont="1" applyFill="1" applyBorder="1" applyAlignment="1">
      <alignment vertical="center" wrapText="1"/>
    </xf>
    <xf numFmtId="0" fontId="54" fillId="0" borderId="12" xfId="49" applyFont="1" applyFill="1" applyBorder="1" applyAlignment="1">
      <alignment horizontal="center" vertical="center" wrapText="1"/>
    </xf>
    <xf numFmtId="0" fontId="54" fillId="0" borderId="12" xfId="49" applyFont="1" applyFill="1" applyBorder="1" applyAlignment="1" applyProtection="1">
      <alignment horizontal="left" vertical="center" wrapText="1"/>
      <protection locked="0"/>
    </xf>
    <xf numFmtId="0" fontId="54" fillId="0" borderId="12" xfId="49" applyFont="1" applyFill="1" applyBorder="1" applyAlignment="1" applyProtection="1">
      <alignment horizontal="center" vertical="center" wrapText="1"/>
      <protection locked="0"/>
    </xf>
    <xf numFmtId="0" fontId="54" fillId="0" borderId="14" xfId="49" applyFont="1" applyFill="1" applyBorder="1" applyAlignment="1" applyProtection="1">
      <alignment horizontal="center" vertical="center" wrapText="1"/>
      <protection locked="0"/>
    </xf>
    <xf numFmtId="0" fontId="53" fillId="0" borderId="12" xfId="49" applyFont="1" applyFill="1" applyBorder="1" applyAlignment="1" applyProtection="1">
      <alignment horizontal="center" vertical="center" wrapText="1"/>
      <protection locked="0"/>
    </xf>
    <xf numFmtId="0" fontId="53" fillId="0" borderId="0" xfId="49" applyFont="1" applyFill="1" applyBorder="1" applyAlignment="1">
      <alignment horizontal="left" vertical="center" wrapText="1"/>
    </xf>
    <xf numFmtId="0" fontId="52" fillId="0" borderId="0" xfId="49" applyFont="1" applyAlignment="1">
      <alignment/>
    </xf>
    <xf numFmtId="0" fontId="43" fillId="33" borderId="0" xfId="49" applyFill="1" applyBorder="1" applyAlignment="1">
      <alignment horizontal="center"/>
    </xf>
    <xf numFmtId="0" fontId="43" fillId="33" borderId="0" xfId="49" applyFill="1" applyBorder="1" applyAlignment="1">
      <alignment horizontal="left" vertical="center"/>
    </xf>
    <xf numFmtId="0" fontId="43" fillId="36" borderId="15" xfId="49" applyFill="1" applyBorder="1" applyAlignment="1">
      <alignment vertical="center"/>
    </xf>
    <xf numFmtId="0" fontId="43" fillId="33" borderId="12" xfId="49" applyFill="1" applyBorder="1" applyAlignment="1">
      <alignment vertical="center"/>
    </xf>
    <xf numFmtId="0" fontId="43" fillId="33" borderId="12" xfId="49" applyFill="1" applyBorder="1" applyAlignment="1">
      <alignment horizontal="center" vertical="center"/>
    </xf>
    <xf numFmtId="0" fontId="43" fillId="33" borderId="10" xfId="49" applyFill="1" applyBorder="1" applyAlignment="1">
      <alignment horizontal="left" vertical="center" wrapText="1"/>
    </xf>
    <xf numFmtId="0" fontId="43" fillId="33" borderId="17" xfId="49" applyFill="1" applyBorder="1" applyAlignment="1">
      <alignment horizontal="left" vertical="center" wrapText="1"/>
    </xf>
    <xf numFmtId="0" fontId="43" fillId="33" borderId="14" xfId="49" applyFill="1" applyBorder="1" applyAlignment="1">
      <alignment horizontal="left" vertical="center" wrapText="1"/>
    </xf>
    <xf numFmtId="0" fontId="43" fillId="33" borderId="14" xfId="49" applyFill="1" applyBorder="1" applyAlignment="1">
      <alignment horizontal="left" vertical="center"/>
    </xf>
    <xf numFmtId="0" fontId="43" fillId="33" borderId="12" xfId="49" applyFill="1" applyBorder="1" applyAlignment="1">
      <alignment horizontal="left" vertical="center"/>
    </xf>
    <xf numFmtId="0" fontId="43" fillId="36" borderId="14" xfId="49" applyFill="1" applyBorder="1" applyAlignment="1">
      <alignment horizontal="left" vertical="center"/>
    </xf>
    <xf numFmtId="0" fontId="52" fillId="33" borderId="18" xfId="49" applyFont="1" applyFill="1" applyBorder="1" applyAlignment="1">
      <alignment wrapText="1"/>
    </xf>
    <xf numFmtId="0" fontId="52" fillId="33" borderId="15" xfId="49" applyFont="1" applyFill="1" applyBorder="1" applyAlignment="1">
      <alignment wrapText="1"/>
    </xf>
    <xf numFmtId="167" fontId="56" fillId="33" borderId="0" xfId="49" applyNumberFormat="1" applyFont="1" applyFill="1" applyBorder="1" applyAlignment="1">
      <alignment horizontal="left" vertical="center" wrapText="1"/>
    </xf>
    <xf numFmtId="0" fontId="52" fillId="33" borderId="0" xfId="49" applyFont="1" applyFill="1" applyBorder="1" applyAlignment="1" applyProtection="1">
      <alignment vertical="center" wrapText="1"/>
      <protection locked="0"/>
    </xf>
    <xf numFmtId="0" fontId="53" fillId="35" borderId="14" xfId="49" applyFont="1" applyFill="1" applyBorder="1" applyAlignment="1">
      <alignment horizontal="center" vertical="center" wrapText="1"/>
    </xf>
    <xf numFmtId="0" fontId="53" fillId="35" borderId="14" xfId="49" applyFont="1" applyFill="1" applyBorder="1" applyAlignment="1">
      <alignment horizontal="center" vertical="center" wrapText="1"/>
    </xf>
    <xf numFmtId="0" fontId="30" fillId="35" borderId="13" xfId="0" applyFont="1" applyFill="1" applyBorder="1" applyAlignment="1" applyProtection="1">
      <alignment horizontal="center" vertical="center" wrapText="1"/>
      <protection/>
    </xf>
    <xf numFmtId="0" fontId="55" fillId="34" borderId="15" xfId="49" applyFont="1" applyFill="1" applyBorder="1" applyAlignment="1">
      <alignment horizontal="center" vertical="center" wrapText="1"/>
    </xf>
    <xf numFmtId="2" fontId="53" fillId="35" borderId="15" xfId="49" applyNumberFormat="1" applyFont="1" applyFill="1" applyBorder="1" applyAlignment="1">
      <alignment horizontal="right" vertical="center" wrapText="1"/>
    </xf>
    <xf numFmtId="0" fontId="53" fillId="0" borderId="15" xfId="4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54" fillId="0" borderId="15" xfId="49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4" fontId="53" fillId="35" borderId="16" xfId="49" applyNumberFormat="1" applyFont="1" applyFill="1" applyBorder="1" applyAlignment="1">
      <alignment horizontal="center" vertical="center" wrapText="1"/>
    </xf>
    <xf numFmtId="0" fontId="52" fillId="33" borderId="13" xfId="49" applyFont="1" applyFill="1" applyBorder="1" applyAlignment="1">
      <alignment horizontal="left" vertical="center" wrapText="1"/>
    </xf>
    <xf numFmtId="0" fontId="52" fillId="33" borderId="10" xfId="49" applyFont="1" applyFill="1" applyBorder="1" applyAlignment="1">
      <alignment horizontal="left" vertical="center" wrapText="1"/>
    </xf>
    <xf numFmtId="0" fontId="52" fillId="0" borderId="10" xfId="49" applyFont="1" applyBorder="1" applyAlignment="1">
      <alignment vertical="center" wrapText="1"/>
    </xf>
    <xf numFmtId="0" fontId="52" fillId="0" borderId="11" xfId="49" applyFont="1" applyBorder="1" applyAlignment="1">
      <alignment vertical="center" wrapText="1"/>
    </xf>
    <xf numFmtId="0" fontId="53" fillId="35" borderId="15" xfId="49" applyFont="1" applyFill="1" applyBorder="1" applyAlignment="1">
      <alignment horizontal="center" vertical="center" wrapText="1"/>
    </xf>
    <xf numFmtId="0" fontId="53" fillId="35" borderId="14" xfId="49" applyFont="1" applyFill="1" applyBorder="1" applyAlignment="1">
      <alignment horizontal="center" vertical="center" wrapText="1"/>
    </xf>
    <xf numFmtId="0" fontId="57" fillId="36" borderId="15" xfId="49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8" fillId="34" borderId="15" xfId="0" applyFont="1" applyFill="1" applyBorder="1" applyAlignment="1" applyProtection="1">
      <alignment horizontal="center" vertical="center" wrapText="1"/>
      <protection/>
    </xf>
    <xf numFmtId="0" fontId="58" fillId="34" borderId="19" xfId="0" applyFont="1" applyFill="1" applyBorder="1" applyAlignment="1" applyProtection="1">
      <alignment horizontal="center" vertical="center" wrapText="1"/>
      <protection/>
    </xf>
    <xf numFmtId="0" fontId="58" fillId="34" borderId="14" xfId="0" applyFont="1" applyFill="1" applyBorder="1" applyAlignment="1" applyProtection="1">
      <alignment horizontal="center" vertical="center" wrapText="1"/>
      <protection/>
    </xf>
    <xf numFmtId="0" fontId="43" fillId="36" borderId="15" xfId="49" applyFill="1" applyBorder="1" applyAlignment="1" applyProtection="1">
      <alignment horizontal="center" vertical="center"/>
      <protection locked="0"/>
    </xf>
    <xf numFmtId="0" fontId="43" fillId="36" borderId="19" xfId="49" applyFill="1" applyBorder="1" applyAlignment="1" applyProtection="1">
      <alignment horizontal="center" vertical="center"/>
      <protection locked="0"/>
    </xf>
    <xf numFmtId="0" fontId="43" fillId="36" borderId="14" xfId="49" applyFill="1" applyBorder="1" applyAlignment="1" applyProtection="1">
      <alignment horizontal="center" vertical="center"/>
      <protection locked="0"/>
    </xf>
    <xf numFmtId="0" fontId="52" fillId="0" borderId="10" xfId="49" applyFont="1" applyFill="1" applyBorder="1" applyAlignment="1" applyProtection="1">
      <alignment horizontal="center" vertical="center" wrapText="1"/>
      <protection locked="0"/>
    </xf>
    <xf numFmtId="0" fontId="52" fillId="0" borderId="11" xfId="49" applyFont="1" applyFill="1" applyBorder="1" applyAlignment="1" applyProtection="1">
      <alignment horizontal="center" vertical="center" wrapText="1"/>
      <protection locked="0"/>
    </xf>
    <xf numFmtId="4" fontId="52" fillId="0" borderId="10" xfId="49" applyNumberFormat="1" applyFont="1" applyFill="1" applyBorder="1" applyAlignment="1" applyProtection="1">
      <alignment horizontal="center" vertical="center" wrapText="1"/>
      <protection locked="0"/>
    </xf>
    <xf numFmtId="4" fontId="52" fillId="0" borderId="11" xfId="49" applyNumberFormat="1" applyFont="1" applyFill="1" applyBorder="1" applyAlignment="1" applyProtection="1">
      <alignment horizontal="center" vertical="center" wrapText="1"/>
      <protection locked="0"/>
    </xf>
    <xf numFmtId="0" fontId="43" fillId="36" borderId="12" xfId="49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>
      <alignment vertical="center" wrapText="1"/>
    </xf>
    <xf numFmtId="0" fontId="52" fillId="0" borderId="0" xfId="49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53" fillId="35" borderId="16" xfId="49" applyNumberFormat="1" applyFont="1" applyFill="1" applyBorder="1" applyAlignment="1">
      <alignment horizontal="right" vertical="center" wrapText="1"/>
    </xf>
    <xf numFmtId="4" fontId="59" fillId="37" borderId="12" xfId="49" applyNumberFormat="1" applyFont="1" applyFill="1" applyBorder="1" applyAlignment="1" applyProtection="1">
      <alignment horizontal="right" vertical="center" wrapText="1"/>
      <protection locked="0"/>
    </xf>
    <xf numFmtId="4" fontId="54" fillId="0" borderId="12" xfId="49" applyNumberFormat="1" applyFont="1" applyFill="1" applyBorder="1" applyAlignment="1" applyProtection="1">
      <alignment horizontal="right" vertical="center" wrapText="1"/>
      <protection locked="0"/>
    </xf>
    <xf numFmtId="4" fontId="54" fillId="33" borderId="14" xfId="49" applyNumberFormat="1" applyFont="1" applyFill="1" applyBorder="1" applyAlignment="1" applyProtection="1">
      <alignment horizontal="right" vertical="center" wrapText="1"/>
      <protection locked="0"/>
    </xf>
    <xf numFmtId="4" fontId="60" fillId="33" borderId="12" xfId="49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1" sqref="C11"/>
    </sheetView>
  </sheetViews>
  <sheetFormatPr defaultColWidth="0.37109375" defaultRowHeight="15" customHeight="1"/>
  <cols>
    <col min="1" max="1" width="4.75390625" style="6" customWidth="1"/>
    <col min="2" max="2" width="55.625" style="6" customWidth="1"/>
    <col min="3" max="3" width="47.875" style="62" customWidth="1"/>
    <col min="4" max="254" width="9.125" style="3" hidden="1" customWidth="1"/>
    <col min="255" max="16384" width="0.37109375" style="3" customWidth="1"/>
  </cols>
  <sheetData>
    <row r="1" ht="15" customHeight="1">
      <c r="C1" s="74"/>
    </row>
    <row r="3" ht="15" customHeight="1">
      <c r="B3" s="61" t="s">
        <v>57</v>
      </c>
    </row>
    <row r="4" spans="2:3" ht="29.25" customHeight="1">
      <c r="B4" s="63"/>
      <c r="C4" s="71"/>
    </row>
    <row r="5" spans="2:3" ht="29.25" customHeight="1">
      <c r="B5" s="64"/>
      <c r="C5" s="65" t="s">
        <v>21</v>
      </c>
    </row>
    <row r="6" spans="2:3" ht="15" customHeight="1">
      <c r="B6" s="66" t="s">
        <v>19</v>
      </c>
      <c r="C6" s="67" t="s">
        <v>72</v>
      </c>
    </row>
    <row r="7" spans="2:3" ht="15" customHeight="1">
      <c r="B7" s="7" t="s">
        <v>16</v>
      </c>
      <c r="C7" s="68" t="s">
        <v>73</v>
      </c>
    </row>
    <row r="8" spans="2:3" ht="15" customHeight="1">
      <c r="B8" s="7" t="s">
        <v>13</v>
      </c>
      <c r="C8" s="68">
        <v>61811352584</v>
      </c>
    </row>
    <row r="9" spans="2:3" ht="15" customHeight="1">
      <c r="B9" s="7" t="s">
        <v>14</v>
      </c>
      <c r="C9" s="68" t="s">
        <v>74</v>
      </c>
    </row>
    <row r="10" spans="2:3" ht="15" customHeight="1">
      <c r="B10" s="7" t="s">
        <v>15</v>
      </c>
      <c r="C10" s="68" t="s">
        <v>75</v>
      </c>
    </row>
    <row r="11" spans="2:3" ht="15" customHeight="1">
      <c r="B11" s="86" t="s">
        <v>20</v>
      </c>
      <c r="C11" s="69" t="s">
        <v>73</v>
      </c>
    </row>
    <row r="12" spans="2:3" ht="15" customHeight="1">
      <c r="B12" s="87"/>
      <c r="C12" s="70"/>
    </row>
    <row r="13" spans="2:3" ht="15" customHeight="1">
      <c r="B13" s="88"/>
      <c r="C13" s="70"/>
    </row>
    <row r="14" spans="2:3" ht="15" customHeight="1">
      <c r="B14" s="88"/>
      <c r="C14" s="70"/>
    </row>
    <row r="15" spans="2:3" ht="15" customHeight="1">
      <c r="B15" s="88"/>
      <c r="C15" s="70"/>
    </row>
    <row r="16" spans="2:3" ht="15" customHeight="1">
      <c r="B16" s="88"/>
      <c r="C16" s="70"/>
    </row>
    <row r="17" spans="2:3" ht="15" customHeight="1">
      <c r="B17" s="88"/>
      <c r="C17" s="70"/>
    </row>
    <row r="18" spans="2:3" ht="15" customHeight="1">
      <c r="B18" s="88"/>
      <c r="C18" s="70"/>
    </row>
    <row r="19" spans="2:3" ht="15" customHeight="1">
      <c r="B19" s="89"/>
      <c r="C19" s="70"/>
    </row>
    <row r="20" spans="2:3" ht="15" customHeight="1">
      <c r="B20" s="72" t="s">
        <v>22</v>
      </c>
      <c r="C20" s="70"/>
    </row>
    <row r="21" spans="2:3" ht="15" customHeight="1">
      <c r="B21" s="73" t="s">
        <v>23</v>
      </c>
      <c r="C21" s="70">
        <v>19</v>
      </c>
    </row>
    <row r="22" spans="2:3" ht="28.5">
      <c r="B22" s="73" t="s">
        <v>24</v>
      </c>
      <c r="C22" s="70">
        <v>100</v>
      </c>
    </row>
    <row r="23" spans="2:3" ht="14.25">
      <c r="B23" s="73" t="s">
        <v>25</v>
      </c>
      <c r="C23" s="70" t="s">
        <v>76</v>
      </c>
    </row>
  </sheetData>
  <sheetProtection/>
  <mergeCells count="1">
    <mergeCell ref="B11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0" defaultRowHeight="12.75"/>
  <cols>
    <col min="1" max="1" width="3.25390625" style="35" customWidth="1"/>
    <col min="2" max="2" width="4.875" style="35" customWidth="1"/>
    <col min="3" max="3" width="19.00390625" style="35" customWidth="1"/>
    <col min="4" max="4" width="16.25390625" style="35" customWidth="1"/>
    <col min="5" max="5" width="13.625" style="35" customWidth="1"/>
    <col min="6" max="6" width="16.875" style="35" customWidth="1"/>
    <col min="7" max="10" width="13.625" style="35" customWidth="1"/>
    <col min="11" max="11" width="9.375" style="35" customWidth="1"/>
    <col min="12" max="13" width="8.875" style="35" customWidth="1"/>
    <col min="14" max="14" width="19.625" style="35" customWidth="1"/>
    <col min="15" max="15" width="18.00390625" style="35" customWidth="1"/>
    <col min="16" max="16" width="13.875" style="35" bestFit="1" customWidth="1"/>
    <col min="17" max="17" width="17.875" style="35" bestFit="1" customWidth="1"/>
    <col min="18" max="18" width="8.125" style="35" bestFit="1" customWidth="1"/>
    <col min="19" max="24" width="18.00390625" style="35" customWidth="1"/>
    <col min="25" max="40" width="21.625" style="35" customWidth="1"/>
    <col min="41" max="41" width="10.25390625" style="35" customWidth="1"/>
    <col min="42" max="61" width="0" style="35" hidden="1" customWidth="1"/>
    <col min="62" max="16384" width="9.125" style="35" hidden="1" customWidth="1"/>
  </cols>
  <sheetData>
    <row r="1" spans="1:3" s="75" customFormat="1" ht="14.25" customHeight="1">
      <c r="A1" s="8"/>
      <c r="B1" s="9"/>
      <c r="C1" s="9"/>
    </row>
    <row r="2" spans="2:41" ht="24" customHeight="1">
      <c r="B2" s="92" t="s">
        <v>53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4"/>
      <c r="AA2" s="84"/>
      <c r="AB2" s="84"/>
      <c r="AC2" s="84"/>
      <c r="AD2" s="84"/>
      <c r="AE2" s="84"/>
      <c r="AF2" s="84"/>
      <c r="AG2" s="84"/>
      <c r="AH2" s="84"/>
      <c r="AI2" s="82"/>
      <c r="AJ2" s="82"/>
      <c r="AK2" s="82"/>
      <c r="AL2" s="82"/>
      <c r="AM2" s="82"/>
      <c r="AN2" s="82"/>
      <c r="AO2" s="31"/>
    </row>
    <row r="3" spans="2:41" ht="151.5" customHeight="1">
      <c r="B3" s="48" t="s">
        <v>12</v>
      </c>
      <c r="C3" s="48" t="s">
        <v>26</v>
      </c>
      <c r="D3" s="48" t="s">
        <v>0</v>
      </c>
      <c r="E3" s="48" t="s">
        <v>43</v>
      </c>
      <c r="F3" s="48" t="s">
        <v>54</v>
      </c>
      <c r="G3" s="48" t="s">
        <v>122</v>
      </c>
      <c r="H3" s="48" t="s">
        <v>123</v>
      </c>
      <c r="I3" s="48" t="s">
        <v>124</v>
      </c>
      <c r="J3" s="48" t="s">
        <v>125</v>
      </c>
      <c r="K3" s="48" t="s">
        <v>3</v>
      </c>
      <c r="L3" s="48" t="s">
        <v>44</v>
      </c>
      <c r="M3" s="48" t="s">
        <v>45</v>
      </c>
      <c r="N3" s="48" t="s">
        <v>46</v>
      </c>
      <c r="O3" s="48" t="s">
        <v>47</v>
      </c>
      <c r="P3" s="95" t="s">
        <v>60</v>
      </c>
      <c r="Q3" s="96"/>
      <c r="R3" s="97"/>
      <c r="S3" s="48" t="s">
        <v>69</v>
      </c>
      <c r="T3" s="48" t="s">
        <v>64</v>
      </c>
      <c r="U3" s="48" t="s">
        <v>65</v>
      </c>
      <c r="V3" s="48" t="s">
        <v>66</v>
      </c>
      <c r="W3" s="48" t="s">
        <v>67</v>
      </c>
      <c r="X3" s="48" t="s">
        <v>48</v>
      </c>
      <c r="Y3" s="48" t="s">
        <v>55</v>
      </c>
      <c r="Z3" s="79" t="s">
        <v>49</v>
      </c>
      <c r="AA3" s="79" t="s">
        <v>88</v>
      </c>
      <c r="AB3" s="79" t="s">
        <v>89</v>
      </c>
      <c r="AC3" s="79" t="s">
        <v>90</v>
      </c>
      <c r="AD3" s="79" t="s">
        <v>91</v>
      </c>
      <c r="AE3" s="79" t="s">
        <v>92</v>
      </c>
      <c r="AF3" s="79" t="s">
        <v>93</v>
      </c>
      <c r="AG3" s="79" t="s">
        <v>94</v>
      </c>
      <c r="AH3" s="79" t="s">
        <v>95</v>
      </c>
      <c r="AI3" s="48" t="s">
        <v>96</v>
      </c>
      <c r="AJ3" s="48" t="s">
        <v>97</v>
      </c>
      <c r="AK3" s="48" t="s">
        <v>98</v>
      </c>
      <c r="AL3" s="48" t="s">
        <v>99</v>
      </c>
      <c r="AM3" s="48" t="s">
        <v>100</v>
      </c>
      <c r="AN3" s="48" t="s">
        <v>101</v>
      </c>
      <c r="AO3" s="49"/>
    </row>
    <row r="4" spans="2:41" s="38" customFormat="1" ht="24" customHeight="1">
      <c r="B4" s="30"/>
      <c r="C4" s="90" t="s">
        <v>1</v>
      </c>
      <c r="D4" s="91"/>
      <c r="E4" s="77"/>
      <c r="F4" s="77"/>
      <c r="G4" s="109">
        <f>SUM(G5:G508)</f>
        <v>2260975.7800000003</v>
      </c>
      <c r="H4" s="109">
        <f>SUM(H5:H508)</f>
        <v>206172.03</v>
      </c>
      <c r="I4" s="109">
        <f>SUM(I5:I508)</f>
        <v>2260975.7800000003</v>
      </c>
      <c r="J4" s="85"/>
      <c r="K4" s="51"/>
      <c r="L4" s="52"/>
      <c r="M4" s="52"/>
      <c r="N4" s="52"/>
      <c r="O4" s="52"/>
      <c r="P4" s="78" t="s">
        <v>61</v>
      </c>
      <c r="Q4" s="78" t="s">
        <v>62</v>
      </c>
      <c r="R4" s="78" t="s">
        <v>63</v>
      </c>
      <c r="S4" s="52"/>
      <c r="T4" s="52"/>
      <c r="U4" s="52"/>
      <c r="V4" s="52"/>
      <c r="W4" s="52"/>
      <c r="X4" s="52"/>
      <c r="Y4" s="52"/>
      <c r="Z4" s="80"/>
      <c r="AA4" s="80"/>
      <c r="AB4" s="80"/>
      <c r="AC4" s="80"/>
      <c r="AD4" s="80"/>
      <c r="AE4" s="80"/>
      <c r="AF4" s="80"/>
      <c r="AG4" s="80"/>
      <c r="AH4" s="80"/>
      <c r="AI4" s="52"/>
      <c r="AJ4" s="52"/>
      <c r="AK4" s="52"/>
      <c r="AL4" s="52"/>
      <c r="AM4" s="52"/>
      <c r="AN4" s="52"/>
      <c r="AO4" s="53"/>
    </row>
    <row r="5" spans="2:41" s="38" customFormat="1" ht="76.5">
      <c r="B5" s="54">
        <v>1</v>
      </c>
      <c r="C5" s="55" t="s">
        <v>77</v>
      </c>
      <c r="D5" s="55" t="s">
        <v>73</v>
      </c>
      <c r="E5" s="55" t="s">
        <v>79</v>
      </c>
      <c r="F5" s="54" t="s">
        <v>59</v>
      </c>
      <c r="G5" s="110">
        <f>MAX(H5:I5)</f>
        <v>2255376.7800000003</v>
      </c>
      <c r="H5" s="111">
        <v>200573.03</v>
      </c>
      <c r="I5" s="112">
        <f>J5*M5</f>
        <v>2255376.7800000003</v>
      </c>
      <c r="J5" s="57">
        <v>4623</v>
      </c>
      <c r="K5" s="57">
        <v>1939</v>
      </c>
      <c r="L5" s="56">
        <v>2</v>
      </c>
      <c r="M5" s="56">
        <v>487.86</v>
      </c>
      <c r="N5" s="55" t="s">
        <v>80</v>
      </c>
      <c r="O5" s="56" t="s">
        <v>83</v>
      </c>
      <c r="P5" s="56">
        <v>2018</v>
      </c>
      <c r="Q5" s="56">
        <v>2018</v>
      </c>
      <c r="R5" s="56">
        <v>2018</v>
      </c>
      <c r="S5" s="56">
        <v>8</v>
      </c>
      <c r="T5" s="56">
        <v>2</v>
      </c>
      <c r="U5" s="58" t="s">
        <v>84</v>
      </c>
      <c r="V5" s="58" t="s">
        <v>86</v>
      </c>
      <c r="W5" s="58" t="s">
        <v>86</v>
      </c>
      <c r="X5" s="58" t="s">
        <v>86</v>
      </c>
      <c r="Y5" s="58" t="s">
        <v>87</v>
      </c>
      <c r="Z5" s="81" t="s">
        <v>85</v>
      </c>
      <c r="AA5" s="81" t="s">
        <v>84</v>
      </c>
      <c r="AB5" s="81" t="s">
        <v>84</v>
      </c>
      <c r="AC5" s="81" t="s">
        <v>84</v>
      </c>
      <c r="AD5" s="81" t="s">
        <v>84</v>
      </c>
      <c r="AE5" s="81" t="s">
        <v>84</v>
      </c>
      <c r="AF5" s="81" t="s">
        <v>84</v>
      </c>
      <c r="AG5" s="81" t="s">
        <v>84</v>
      </c>
      <c r="AH5" s="81" t="s">
        <v>84</v>
      </c>
      <c r="AI5" s="58" t="s">
        <v>86</v>
      </c>
      <c r="AJ5" s="58" t="s">
        <v>86</v>
      </c>
      <c r="AK5" s="58" t="s">
        <v>84</v>
      </c>
      <c r="AL5" s="58" t="s">
        <v>84</v>
      </c>
      <c r="AM5" s="58" t="s">
        <v>84</v>
      </c>
      <c r="AN5" s="58" t="s">
        <v>84</v>
      </c>
      <c r="AO5" s="59"/>
    </row>
    <row r="6" spans="2:41" s="38" customFormat="1" ht="25.5">
      <c r="B6" s="54">
        <v>2</v>
      </c>
      <c r="C6" s="55" t="s">
        <v>78</v>
      </c>
      <c r="D6" s="55" t="s">
        <v>73</v>
      </c>
      <c r="E6" s="55"/>
      <c r="F6" s="54" t="s">
        <v>58</v>
      </c>
      <c r="G6" s="110">
        <f>MAX(H6:I6)</f>
        <v>5599</v>
      </c>
      <c r="H6" s="111">
        <v>5599</v>
      </c>
      <c r="I6" s="113">
        <v>5599</v>
      </c>
      <c r="J6" s="57"/>
      <c r="K6" s="57">
        <v>2013</v>
      </c>
      <c r="L6" s="56">
        <v>1</v>
      </c>
      <c r="M6" s="56"/>
      <c r="N6" s="55" t="s">
        <v>82</v>
      </c>
      <c r="O6" s="56" t="s">
        <v>81</v>
      </c>
      <c r="P6" s="56"/>
      <c r="Q6" s="56"/>
      <c r="R6" s="56"/>
      <c r="S6" s="56"/>
      <c r="T6" s="56"/>
      <c r="U6" s="58"/>
      <c r="V6" s="58"/>
      <c r="W6" s="58"/>
      <c r="X6" s="58"/>
      <c r="Y6" s="58"/>
      <c r="Z6" s="81"/>
      <c r="AA6" s="81"/>
      <c r="AB6" s="81"/>
      <c r="AC6" s="81"/>
      <c r="AD6" s="81"/>
      <c r="AE6" s="81"/>
      <c r="AF6" s="81"/>
      <c r="AG6" s="81"/>
      <c r="AH6" s="81"/>
      <c r="AI6" s="58"/>
      <c r="AJ6" s="58"/>
      <c r="AK6" s="58"/>
      <c r="AL6" s="58"/>
      <c r="AM6" s="58"/>
      <c r="AN6" s="58"/>
      <c r="AO6" s="59"/>
    </row>
    <row r="7" ht="19.5" customHeight="1">
      <c r="C7" s="60"/>
    </row>
    <row r="10" ht="15">
      <c r="U10" s="35" t="s">
        <v>68</v>
      </c>
    </row>
  </sheetData>
  <sheetProtection/>
  <mergeCells count="3">
    <mergeCell ref="C4:D4"/>
    <mergeCell ref="B2:Z2"/>
    <mergeCell ref="P3:R3"/>
  </mergeCells>
  <dataValidations count="2">
    <dataValidation type="list" allowBlank="1" showInputMessage="1" showErrorMessage="1" sqref="F5:F6">
      <formula1>"księgowa brutto, odtworzeniowa"</formula1>
    </dataValidation>
    <dataValidation type="list" allowBlank="1" showInputMessage="1" showErrorMessage="1" sqref="E5:E6">
      <formula1>"WŁASNOŚĆ, NAJEM, DZIERŻAWA, BEZPŁATNE UŻYTKOWANIE, INNE"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8" sqref="A8:IV21"/>
    </sheetView>
  </sheetViews>
  <sheetFormatPr defaultColWidth="0" defaultRowHeight="12.75"/>
  <cols>
    <col min="1" max="1" width="3.25390625" style="35" customWidth="1"/>
    <col min="2" max="2" width="4.875" style="35" customWidth="1"/>
    <col min="3" max="3" width="19.00390625" style="35" customWidth="1"/>
    <col min="4" max="4" width="16.25390625" style="35" customWidth="1"/>
    <col min="5" max="5" width="16.875" style="35" customWidth="1"/>
    <col min="6" max="6" width="13.625" style="35" customWidth="1"/>
    <col min="7" max="7" width="10.25390625" style="35" customWidth="1"/>
    <col min="8" max="39" width="0" style="35" hidden="1" customWidth="1"/>
    <col min="40" max="16384" width="9.125" style="35" hidden="1" customWidth="1"/>
  </cols>
  <sheetData>
    <row r="1" spans="1:3" s="75" customFormat="1" ht="14.25" customHeight="1">
      <c r="A1" s="8"/>
      <c r="B1" s="9"/>
      <c r="C1" s="9"/>
    </row>
    <row r="2" spans="2:7" ht="43.5" customHeight="1">
      <c r="B2" s="92" t="s">
        <v>56</v>
      </c>
      <c r="C2" s="93"/>
      <c r="D2" s="93"/>
      <c r="E2" s="93"/>
      <c r="F2" s="93"/>
      <c r="G2" s="31"/>
    </row>
    <row r="3" spans="2:7" ht="48">
      <c r="B3" s="48" t="s">
        <v>12</v>
      </c>
      <c r="C3" s="48" t="s">
        <v>26</v>
      </c>
      <c r="D3" s="48" t="s">
        <v>0</v>
      </c>
      <c r="E3" s="48" t="s">
        <v>54</v>
      </c>
      <c r="F3" s="48" t="s">
        <v>30</v>
      </c>
      <c r="G3" s="49"/>
    </row>
    <row r="4" spans="2:7" s="38" customFormat="1" ht="12.75">
      <c r="B4" s="30"/>
      <c r="C4" s="90" t="s">
        <v>1</v>
      </c>
      <c r="D4" s="91"/>
      <c r="E4" s="76"/>
      <c r="F4" s="50">
        <f>SUM(F5:F7)</f>
        <v>189507</v>
      </c>
      <c r="G4" s="53"/>
    </row>
    <row r="5" spans="2:7" s="38" customFormat="1" ht="25.5">
      <c r="B5" s="54">
        <v>1</v>
      </c>
      <c r="C5" s="55" t="s">
        <v>102</v>
      </c>
      <c r="D5" s="55" t="s">
        <v>73</v>
      </c>
      <c r="E5" s="54" t="s">
        <v>58</v>
      </c>
      <c r="F5" s="56">
        <v>3673</v>
      </c>
      <c r="G5" s="59"/>
    </row>
    <row r="6" spans="2:7" s="38" customFormat="1" ht="25.5">
      <c r="B6" s="54">
        <v>2</v>
      </c>
      <c r="C6" s="55" t="s">
        <v>103</v>
      </c>
      <c r="D6" s="55" t="s">
        <v>73</v>
      </c>
      <c r="E6" s="54" t="s">
        <v>58</v>
      </c>
      <c r="F6" s="56">
        <v>4487</v>
      </c>
      <c r="G6" s="59"/>
    </row>
    <row r="7" spans="2:7" s="38" customFormat="1" ht="25.5">
      <c r="B7" s="54">
        <v>3</v>
      </c>
      <c r="C7" s="55" t="s">
        <v>104</v>
      </c>
      <c r="D7" s="55" t="s">
        <v>73</v>
      </c>
      <c r="E7" s="54" t="s">
        <v>58</v>
      </c>
      <c r="F7" s="56">
        <v>181347</v>
      </c>
      <c r="G7" s="59"/>
    </row>
  </sheetData>
  <sheetProtection/>
  <mergeCells count="2">
    <mergeCell ref="B2:F2"/>
    <mergeCell ref="C4:D4"/>
  </mergeCells>
  <dataValidations count="1">
    <dataValidation type="list" allowBlank="1" showInputMessage="1" showErrorMessage="1" sqref="E5:E7">
      <formula1>"księgowa brutto, odtworzeniowa"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5" sqref="D5"/>
    </sheetView>
  </sheetViews>
  <sheetFormatPr defaultColWidth="0" defaultRowHeight="15" customHeight="1"/>
  <cols>
    <col min="1" max="1" width="4.75390625" style="8" customWidth="1"/>
    <col min="2" max="2" width="84.25390625" style="8" customWidth="1"/>
    <col min="3" max="3" width="24.00390625" style="8" customWidth="1"/>
    <col min="4" max="4" width="23.375" style="8" customWidth="1"/>
    <col min="5" max="5" width="20.25390625" style="8" customWidth="1"/>
    <col min="6" max="9" width="0" style="1" hidden="1" customWidth="1"/>
    <col min="10" max="16384" width="9.125" style="1" hidden="1" customWidth="1"/>
  </cols>
  <sheetData>
    <row r="1" ht="29.25" customHeight="1"/>
    <row r="2" spans="1:5" s="2" customFormat="1" ht="15" customHeight="1">
      <c r="A2" s="8"/>
      <c r="B2" s="10"/>
      <c r="C2" s="10"/>
      <c r="D2" s="8"/>
      <c r="E2" s="8"/>
    </row>
    <row r="3" spans="1:5" s="2" customFormat="1" ht="27.75" customHeight="1">
      <c r="A3" s="8"/>
      <c r="B3" s="98" t="s">
        <v>52</v>
      </c>
      <c r="C3" s="99"/>
      <c r="D3" s="100"/>
      <c r="E3" s="8"/>
    </row>
    <row r="4" spans="1:5" s="2" customFormat="1" ht="15" customHeight="1">
      <c r="A4" s="8"/>
      <c r="B4" s="11" t="s">
        <v>28</v>
      </c>
      <c r="C4" s="11" t="s">
        <v>29</v>
      </c>
      <c r="D4" s="11" t="s">
        <v>30</v>
      </c>
      <c r="E4" s="8"/>
    </row>
    <row r="5" spans="1:5" s="2" customFormat="1" ht="15" customHeight="1">
      <c r="A5" s="8"/>
      <c r="B5" s="12" t="s">
        <v>31</v>
      </c>
      <c r="C5" s="12"/>
      <c r="D5" s="13">
        <f>D6+D13</f>
        <v>379864.12</v>
      </c>
      <c r="E5" s="8"/>
    </row>
    <row r="6" spans="1:5" s="2" customFormat="1" ht="15" customHeight="1">
      <c r="A6" s="8"/>
      <c r="B6" s="14" t="s">
        <v>17</v>
      </c>
      <c r="C6" s="14"/>
      <c r="D6" s="15">
        <f>SUM(D7:D12)</f>
        <v>184140.12</v>
      </c>
      <c r="E6" s="8"/>
    </row>
    <row r="7" spans="1:5" s="2" customFormat="1" ht="15" customHeight="1">
      <c r="A7" s="8"/>
      <c r="B7" s="16" t="s">
        <v>5</v>
      </c>
      <c r="C7" s="101" t="s">
        <v>58</v>
      </c>
      <c r="D7" s="103">
        <v>184140.12</v>
      </c>
      <c r="E7" s="8"/>
    </row>
    <row r="8" spans="1:5" s="2" customFormat="1" ht="15" customHeight="1">
      <c r="A8" s="8"/>
      <c r="B8" s="17" t="s">
        <v>6</v>
      </c>
      <c r="C8" s="101"/>
      <c r="D8" s="103"/>
      <c r="E8" s="8"/>
    </row>
    <row r="9" spans="1:5" s="2" customFormat="1" ht="15" customHeight="1">
      <c r="A9" s="8"/>
      <c r="B9" s="17" t="s">
        <v>7</v>
      </c>
      <c r="C9" s="101"/>
      <c r="D9" s="103"/>
      <c r="E9" s="8"/>
    </row>
    <row r="10" spans="1:5" s="2" customFormat="1" ht="15">
      <c r="A10" s="8"/>
      <c r="B10" s="17" t="s">
        <v>8</v>
      </c>
      <c r="C10" s="101"/>
      <c r="D10" s="103"/>
      <c r="E10" s="8"/>
    </row>
    <row r="11" spans="1:5" s="2" customFormat="1" ht="15" customHeight="1">
      <c r="A11" s="8"/>
      <c r="B11" s="17" t="s">
        <v>32</v>
      </c>
      <c r="C11" s="101"/>
      <c r="D11" s="103"/>
      <c r="E11" s="8"/>
    </row>
    <row r="12" spans="1:5" s="2" customFormat="1" ht="15" customHeight="1">
      <c r="A12" s="8"/>
      <c r="B12" s="19" t="s">
        <v>9</v>
      </c>
      <c r="C12" s="102"/>
      <c r="D12" s="104"/>
      <c r="E12" s="8"/>
    </row>
    <row r="13" spans="1:5" s="2" customFormat="1" ht="15" customHeight="1">
      <c r="A13" s="8"/>
      <c r="B13" s="12" t="s">
        <v>18</v>
      </c>
      <c r="C13" s="12"/>
      <c r="D13" s="13">
        <f>SUM(D14:D16,D17:D22)</f>
        <v>195724</v>
      </c>
      <c r="E13" s="8"/>
    </row>
    <row r="14" spans="1:5" s="2" customFormat="1" ht="15" customHeight="1">
      <c r="A14" s="8"/>
      <c r="B14" s="20" t="s">
        <v>33</v>
      </c>
      <c r="C14" s="21" t="s">
        <v>59</v>
      </c>
      <c r="D14" s="18">
        <v>8000</v>
      </c>
      <c r="E14" s="8"/>
    </row>
    <row r="15" spans="1:5" s="2" customFormat="1" ht="15" customHeight="1">
      <c r="A15" s="8"/>
      <c r="B15" s="22" t="s">
        <v>34</v>
      </c>
      <c r="C15" s="21" t="s">
        <v>58</v>
      </c>
      <c r="D15" s="18">
        <v>0</v>
      </c>
      <c r="E15" s="8"/>
    </row>
    <row r="16" spans="1:5" s="2" customFormat="1" ht="15" customHeight="1">
      <c r="A16" s="8"/>
      <c r="B16" s="22" t="s">
        <v>35</v>
      </c>
      <c r="C16" s="21" t="s">
        <v>58</v>
      </c>
      <c r="D16" s="18">
        <v>0</v>
      </c>
      <c r="E16" s="8"/>
    </row>
    <row r="17" spans="1:5" s="2" customFormat="1" ht="30.75" customHeight="1">
      <c r="A17" s="8"/>
      <c r="B17" s="25" t="s">
        <v>37</v>
      </c>
      <c r="C17" s="21" t="s">
        <v>58</v>
      </c>
      <c r="D17" s="18">
        <v>0</v>
      </c>
      <c r="E17" s="8"/>
    </row>
    <row r="18" spans="1:5" s="2" customFormat="1" ht="15">
      <c r="A18" s="8"/>
      <c r="B18" s="26" t="s">
        <v>38</v>
      </c>
      <c r="C18" s="24" t="s">
        <v>36</v>
      </c>
      <c r="D18" s="18">
        <v>0</v>
      </c>
      <c r="E18" s="8"/>
    </row>
    <row r="19" spans="1:5" s="2" customFormat="1" ht="29.25">
      <c r="A19" s="8"/>
      <c r="B19" s="25" t="s">
        <v>50</v>
      </c>
      <c r="C19" s="24" t="s">
        <v>39</v>
      </c>
      <c r="D19" s="18">
        <v>5900</v>
      </c>
      <c r="E19" s="8"/>
    </row>
    <row r="20" spans="1:5" s="2" customFormat="1" ht="28.5">
      <c r="A20" s="8"/>
      <c r="B20" s="26" t="s">
        <v>51</v>
      </c>
      <c r="C20" s="24" t="s">
        <v>39</v>
      </c>
      <c r="D20" s="18">
        <v>0</v>
      </c>
      <c r="E20" s="8"/>
    </row>
    <row r="21" spans="1:5" s="2" customFormat="1" ht="15">
      <c r="A21" s="8"/>
      <c r="B21" s="23" t="s">
        <v>40</v>
      </c>
      <c r="C21" s="24" t="s">
        <v>41</v>
      </c>
      <c r="D21" s="18">
        <v>500</v>
      </c>
      <c r="E21" s="8"/>
    </row>
    <row r="22" spans="1:5" s="2" customFormat="1" ht="15">
      <c r="A22" s="8"/>
      <c r="B22" s="22" t="s">
        <v>105</v>
      </c>
      <c r="C22" s="21" t="s">
        <v>58</v>
      </c>
      <c r="D22" s="18">
        <v>181324</v>
      </c>
      <c r="E22" s="8"/>
    </row>
    <row r="23" spans="1:5" s="2" customFormat="1" ht="15">
      <c r="A23" s="8"/>
      <c r="B23" s="8"/>
      <c r="C23" s="8"/>
      <c r="D23" s="27"/>
      <c r="E23" s="8"/>
    </row>
    <row r="24" spans="2:3" ht="15" customHeight="1">
      <c r="B24" s="28"/>
      <c r="C24" s="28"/>
    </row>
    <row r="26" ht="15" customHeight="1">
      <c r="D26" s="28"/>
    </row>
    <row r="28" spans="2:4" ht="15" customHeight="1">
      <c r="B28" s="28"/>
      <c r="C28" s="28"/>
      <c r="D28" s="28"/>
    </row>
    <row r="29" ht="15" customHeight="1">
      <c r="D29" s="28"/>
    </row>
    <row r="33" ht="15" customHeight="1">
      <c r="D33" s="28"/>
    </row>
  </sheetData>
  <sheetProtection/>
  <mergeCells count="3">
    <mergeCell ref="B3:D3"/>
    <mergeCell ref="C7:C12"/>
    <mergeCell ref="D7:D12"/>
  </mergeCells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5:D7 D13:D23">
      <formula1>0</formula1>
    </dataValidation>
    <dataValidation type="list" allowBlank="1" showInputMessage="1" showErrorMessage="1" sqref="C22 C14:C17 C7">
      <formula1>"księgowa brutto, odtworzeniowa"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  <ignoredErrors>
    <ignoredError sqref="D5:D6 D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C16" sqref="C16"/>
    </sheetView>
  </sheetViews>
  <sheetFormatPr defaultColWidth="0" defaultRowHeight="12.75"/>
  <cols>
    <col min="1" max="1" width="4.25390625" style="35" customWidth="1"/>
    <col min="2" max="2" width="4.125" style="35" customWidth="1"/>
    <col min="3" max="4" width="31.125" style="35" customWidth="1"/>
    <col min="5" max="5" width="22.125" style="35" customWidth="1"/>
    <col min="6" max="6" width="15.625" style="35" customWidth="1"/>
    <col min="7" max="7" width="17.00390625" style="35" customWidth="1"/>
    <col min="8" max="8" width="20.875" style="35" customWidth="1"/>
    <col min="9" max="9" width="17.125" style="35" customWidth="1"/>
    <col min="10" max="16384" width="0" style="0" hidden="1" customWidth="1"/>
  </cols>
  <sheetData>
    <row r="1" spans="1:8" ht="29.25" customHeight="1">
      <c r="A1" s="32"/>
      <c r="B1" s="32"/>
      <c r="C1" s="6"/>
      <c r="D1" s="6"/>
      <c r="E1" s="6"/>
      <c r="F1" s="32"/>
      <c r="G1" s="33"/>
      <c r="H1" s="34"/>
    </row>
    <row r="2" spans="1:9" s="4" customFormat="1" ht="15">
      <c r="A2" s="32"/>
      <c r="B2" s="32"/>
      <c r="C2" s="107"/>
      <c r="D2" s="107"/>
      <c r="E2" s="108"/>
      <c r="F2" s="108"/>
      <c r="G2" s="108"/>
      <c r="H2" s="108"/>
      <c r="I2" s="108"/>
    </row>
    <row r="3" spans="1:9" s="4" customFormat="1" ht="25.5" customHeight="1">
      <c r="A3" s="32"/>
      <c r="B3" s="105" t="s">
        <v>42</v>
      </c>
      <c r="C3" s="106"/>
      <c r="D3" s="106"/>
      <c r="E3" s="106"/>
      <c r="F3" s="106"/>
      <c r="G3" s="106"/>
      <c r="H3" s="106"/>
      <c r="I3" s="35"/>
    </row>
    <row r="4" spans="1:9" s="4" customFormat="1" ht="25.5">
      <c r="A4" s="36"/>
      <c r="B4" s="37" t="s">
        <v>12</v>
      </c>
      <c r="C4" s="37" t="s">
        <v>70</v>
      </c>
      <c r="D4" s="37" t="s">
        <v>4</v>
      </c>
      <c r="E4" s="37" t="s">
        <v>71</v>
      </c>
      <c r="F4" s="37" t="s">
        <v>2</v>
      </c>
      <c r="G4" s="37" t="s">
        <v>27</v>
      </c>
      <c r="H4" s="29" t="s">
        <v>30</v>
      </c>
      <c r="I4" s="38"/>
    </row>
    <row r="5" spans="1:9" s="4" customFormat="1" ht="15">
      <c r="A5" s="32"/>
      <c r="B5" s="39"/>
      <c r="C5" s="40" t="s">
        <v>1</v>
      </c>
      <c r="D5" s="40"/>
      <c r="E5" s="40"/>
      <c r="F5" s="41"/>
      <c r="G5" s="41"/>
      <c r="H5" s="42">
        <f>SUM(H8:H799)</f>
        <v>45065.469999999994</v>
      </c>
      <c r="I5" s="35"/>
    </row>
    <row r="6" spans="1:9" s="4" customFormat="1" ht="15">
      <c r="A6" s="32"/>
      <c r="B6" s="43"/>
      <c r="C6" s="40" t="s">
        <v>10</v>
      </c>
      <c r="D6" s="40"/>
      <c r="E6" s="40"/>
      <c r="F6" s="41"/>
      <c r="G6" s="41"/>
      <c r="H6" s="42">
        <f>SUMIF($G8:$G799,"S",H8:H799)</f>
        <v>39570.2</v>
      </c>
      <c r="I6" s="35"/>
    </row>
    <row r="7" spans="1:9" s="4" customFormat="1" ht="15">
      <c r="A7" s="32"/>
      <c r="B7" s="43"/>
      <c r="C7" s="40" t="s">
        <v>11</v>
      </c>
      <c r="D7" s="40"/>
      <c r="E7" s="40"/>
      <c r="F7" s="41"/>
      <c r="G7" s="41"/>
      <c r="H7" s="42">
        <f>SUMIF($G8:$G799,"P",H8:H799)</f>
        <v>5495.27</v>
      </c>
      <c r="I7" s="35"/>
    </row>
    <row r="8" spans="1:9" s="5" customFormat="1" ht="15.75" customHeight="1">
      <c r="A8" s="32"/>
      <c r="B8" s="44">
        <v>1</v>
      </c>
      <c r="C8" s="45" t="s">
        <v>106</v>
      </c>
      <c r="D8" s="83"/>
      <c r="E8" s="46" t="s">
        <v>58</v>
      </c>
      <c r="F8" s="45">
        <v>2017</v>
      </c>
      <c r="G8" s="45" t="s">
        <v>119</v>
      </c>
      <c r="H8" s="47">
        <v>2100</v>
      </c>
      <c r="I8" s="35"/>
    </row>
    <row r="9" spans="1:9" s="4" customFormat="1" ht="12.75" customHeight="1">
      <c r="A9" s="32"/>
      <c r="B9" s="44">
        <v>2</v>
      </c>
      <c r="C9" s="45" t="s">
        <v>107</v>
      </c>
      <c r="D9" s="83"/>
      <c r="E9" s="46" t="s">
        <v>58</v>
      </c>
      <c r="F9" s="45">
        <v>2018</v>
      </c>
      <c r="G9" s="45" t="s">
        <v>119</v>
      </c>
      <c r="H9" s="47">
        <v>3150</v>
      </c>
      <c r="I9" s="35"/>
    </row>
    <row r="10" spans="1:9" s="4" customFormat="1" ht="15">
      <c r="A10" s="32"/>
      <c r="B10" s="44">
        <v>3</v>
      </c>
      <c r="C10" s="45" t="s">
        <v>108</v>
      </c>
      <c r="D10" s="83"/>
      <c r="E10" s="46" t="s">
        <v>58</v>
      </c>
      <c r="F10" s="45">
        <v>2019</v>
      </c>
      <c r="G10" s="45" t="s">
        <v>119</v>
      </c>
      <c r="H10" s="47">
        <v>2800</v>
      </c>
      <c r="I10" s="35"/>
    </row>
    <row r="11" spans="1:9" s="4" customFormat="1" ht="15">
      <c r="A11" s="32"/>
      <c r="B11" s="44">
        <v>4</v>
      </c>
      <c r="C11" s="45" t="s">
        <v>109</v>
      </c>
      <c r="D11" s="83"/>
      <c r="E11" s="46" t="s">
        <v>58</v>
      </c>
      <c r="F11" s="45">
        <v>2019</v>
      </c>
      <c r="G11" s="45" t="s">
        <v>119</v>
      </c>
      <c r="H11" s="47">
        <v>4100</v>
      </c>
      <c r="I11" s="35"/>
    </row>
    <row r="12" spans="1:9" s="4" customFormat="1" ht="25.5">
      <c r="A12" s="32"/>
      <c r="B12" s="44">
        <v>5</v>
      </c>
      <c r="C12" s="45" t="s">
        <v>110</v>
      </c>
      <c r="D12" s="83"/>
      <c r="E12" s="46" t="s">
        <v>58</v>
      </c>
      <c r="F12" s="45">
        <v>2020</v>
      </c>
      <c r="G12" s="45" t="s">
        <v>119</v>
      </c>
      <c r="H12" s="47">
        <v>3400</v>
      </c>
      <c r="I12" s="35"/>
    </row>
    <row r="13" spans="1:9" s="4" customFormat="1" ht="25.5">
      <c r="A13" s="32"/>
      <c r="B13" s="44">
        <v>6</v>
      </c>
      <c r="C13" s="45" t="s">
        <v>111</v>
      </c>
      <c r="D13" s="83"/>
      <c r="E13" s="46" t="s">
        <v>58</v>
      </c>
      <c r="F13" s="45">
        <v>2020</v>
      </c>
      <c r="G13" s="45" t="s">
        <v>119</v>
      </c>
      <c r="H13" s="47">
        <v>6499</v>
      </c>
      <c r="I13" s="35"/>
    </row>
    <row r="14" spans="1:9" s="4" customFormat="1" ht="15">
      <c r="A14" s="32"/>
      <c r="B14" s="44">
        <v>7</v>
      </c>
      <c r="C14" s="45" t="s">
        <v>112</v>
      </c>
      <c r="D14" s="83"/>
      <c r="E14" s="46" t="s">
        <v>58</v>
      </c>
      <c r="F14" s="45">
        <v>2020</v>
      </c>
      <c r="G14" s="45" t="s">
        <v>119</v>
      </c>
      <c r="H14" s="47">
        <v>3824.03</v>
      </c>
      <c r="I14" s="35"/>
    </row>
    <row r="15" spans="1:9" s="4" customFormat="1" ht="15">
      <c r="A15" s="32"/>
      <c r="B15" s="44">
        <v>8</v>
      </c>
      <c r="C15" s="45" t="s">
        <v>113</v>
      </c>
      <c r="D15" s="83" t="s">
        <v>114</v>
      </c>
      <c r="E15" s="46" t="s">
        <v>58</v>
      </c>
      <c r="F15" s="45">
        <v>2020</v>
      </c>
      <c r="G15" s="45" t="s">
        <v>119</v>
      </c>
      <c r="H15" s="47">
        <v>1893.22</v>
      </c>
      <c r="I15" s="35"/>
    </row>
    <row r="16" spans="1:9" s="4" customFormat="1" ht="15">
      <c r="A16" s="32"/>
      <c r="B16" s="44">
        <v>9</v>
      </c>
      <c r="C16" s="45" t="s">
        <v>115</v>
      </c>
      <c r="D16" s="83" t="s">
        <v>114</v>
      </c>
      <c r="E16" s="46" t="s">
        <v>58</v>
      </c>
      <c r="F16" s="45">
        <v>2020</v>
      </c>
      <c r="G16" s="45" t="s">
        <v>119</v>
      </c>
      <c r="H16" s="47">
        <v>1521.51</v>
      </c>
      <c r="I16" s="35"/>
    </row>
    <row r="17" spans="1:9" s="4" customFormat="1" ht="15">
      <c r="A17" s="32"/>
      <c r="B17" s="44">
        <v>10</v>
      </c>
      <c r="C17" s="45" t="s">
        <v>116</v>
      </c>
      <c r="D17" s="83"/>
      <c r="E17" s="46" t="s">
        <v>58</v>
      </c>
      <c r="F17" s="45">
        <v>2021</v>
      </c>
      <c r="G17" s="45" t="s">
        <v>119</v>
      </c>
      <c r="H17" s="47">
        <v>6449</v>
      </c>
      <c r="I17" s="35"/>
    </row>
    <row r="18" spans="1:8" ht="15">
      <c r="A18" s="32"/>
      <c r="B18" s="44">
        <v>11</v>
      </c>
      <c r="C18" s="45" t="s">
        <v>117</v>
      </c>
      <c r="D18" s="83"/>
      <c r="E18" s="46" t="s">
        <v>58</v>
      </c>
      <c r="F18" s="45">
        <v>2021</v>
      </c>
      <c r="G18" s="45" t="s">
        <v>119</v>
      </c>
      <c r="H18" s="47">
        <v>1000</v>
      </c>
    </row>
    <row r="19" spans="1:8" ht="15">
      <c r="A19" s="32"/>
      <c r="B19" s="44">
        <v>12</v>
      </c>
      <c r="C19" s="45" t="s">
        <v>117</v>
      </c>
      <c r="D19" s="83"/>
      <c r="E19" s="46" t="s">
        <v>58</v>
      </c>
      <c r="F19" s="45">
        <v>2021</v>
      </c>
      <c r="G19" s="45" t="s">
        <v>119</v>
      </c>
      <c r="H19" s="47">
        <v>1200</v>
      </c>
    </row>
    <row r="20" spans="1:8" ht="15">
      <c r="A20" s="32"/>
      <c r="B20" s="44">
        <v>13</v>
      </c>
      <c r="C20" s="45" t="s">
        <v>118</v>
      </c>
      <c r="D20" s="83"/>
      <c r="E20" s="46" t="s">
        <v>58</v>
      </c>
      <c r="F20" s="45">
        <v>2021</v>
      </c>
      <c r="G20" s="45" t="s">
        <v>119</v>
      </c>
      <c r="H20" s="47">
        <v>1633.44</v>
      </c>
    </row>
    <row r="21" spans="1:8" ht="15">
      <c r="A21" s="32"/>
      <c r="B21" s="44">
        <v>14</v>
      </c>
      <c r="C21" s="45" t="s">
        <v>121</v>
      </c>
      <c r="D21" s="83"/>
      <c r="E21" s="46" t="s">
        <v>58</v>
      </c>
      <c r="F21" s="45">
        <v>2021</v>
      </c>
      <c r="G21" s="45" t="s">
        <v>120</v>
      </c>
      <c r="H21" s="47">
        <v>4035.27</v>
      </c>
    </row>
    <row r="22" spans="1:8" ht="15">
      <c r="A22" s="32"/>
      <c r="B22" s="44">
        <v>15</v>
      </c>
      <c r="C22" s="45" t="s">
        <v>121</v>
      </c>
      <c r="D22" s="83"/>
      <c r="E22" s="46" t="s">
        <v>58</v>
      </c>
      <c r="F22" s="45">
        <v>2021</v>
      </c>
      <c r="G22" s="45" t="s">
        <v>120</v>
      </c>
      <c r="H22" s="47">
        <v>1460</v>
      </c>
    </row>
  </sheetData>
  <sheetProtection/>
  <mergeCells count="2">
    <mergeCell ref="B3:H3"/>
    <mergeCell ref="C2:I2"/>
  </mergeCells>
  <dataValidations count="3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H5:H22">
      <formula1>0</formula1>
    </dataValidation>
    <dataValidation type="list" allowBlank="1" showInputMessage="1" showErrorMessage="1" sqref="E8:E22">
      <formula1>"księgowa brutto, odtworzeniowa"</formula1>
    </dataValidation>
    <dataValidation type="list" showInputMessage="1" showErrorMessage="1" sqref="G8:G22">
      <formula1>"S,P,O"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</cp:lastModifiedBy>
  <cp:lastPrinted>2012-07-06T16:19:35Z</cp:lastPrinted>
  <dcterms:created xsi:type="dcterms:W3CDTF">1997-02-26T13:46:56Z</dcterms:created>
  <dcterms:modified xsi:type="dcterms:W3CDTF">2022-08-31T09:50:12Z</dcterms:modified>
  <cp:category>Ankieta</cp:category>
  <cp:version/>
  <cp:contentType/>
  <cp:contentStatus/>
</cp:coreProperties>
</file>