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9BABA81B-DCA5-45E2-B870-EAE1F53BB5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abia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K2" i="1"/>
  <c r="K3" i="1"/>
  <c r="K4" i="1"/>
  <c r="K5" i="1"/>
  <c r="K6" i="1"/>
  <c r="K7" i="1"/>
  <c r="K8" i="1"/>
  <c r="L8" i="1" s="1"/>
  <c r="K9" i="1"/>
  <c r="L9" i="1" s="1"/>
  <c r="K10" i="1"/>
  <c r="L10" i="1" s="1"/>
  <c r="K11" i="1"/>
  <c r="K12" i="1"/>
  <c r="K13" i="1"/>
  <c r="K14" i="1"/>
  <c r="K15" i="1"/>
  <c r="K16" i="1"/>
  <c r="L16" i="1" s="1"/>
  <c r="K17" i="1"/>
  <c r="L17" i="1" s="1"/>
  <c r="K18" i="1"/>
  <c r="L18" i="1" s="1"/>
  <c r="K19" i="1"/>
  <c r="K20" i="1"/>
  <c r="K21" i="1"/>
  <c r="K22" i="1"/>
  <c r="K23" i="1"/>
  <c r="K24" i="1"/>
  <c r="L24" i="1" s="1"/>
  <c r="K25" i="1"/>
  <c r="L25" i="1" s="1"/>
  <c r="K26" i="1"/>
  <c r="L26" i="1" s="1"/>
  <c r="K27" i="1"/>
  <c r="K28" i="1"/>
  <c r="K29" i="1"/>
  <c r="K30" i="1"/>
  <c r="K31" i="1"/>
  <c r="K32" i="1"/>
  <c r="L32" i="1" s="1"/>
  <c r="K33" i="1"/>
  <c r="L33" i="1" s="1"/>
  <c r="K34" i="1"/>
  <c r="L34" i="1" s="1"/>
  <c r="K35" i="1"/>
  <c r="K36" i="1"/>
  <c r="K37" i="1"/>
  <c r="K38" i="1"/>
  <c r="K39" i="1"/>
  <c r="K40" i="1"/>
  <c r="L40" i="1" s="1"/>
  <c r="K41" i="1"/>
  <c r="L41" i="1" s="1"/>
  <c r="K42" i="1"/>
  <c r="L42" i="1" s="1"/>
  <c r="K43" i="1"/>
  <c r="K44" i="1"/>
  <c r="K45" i="1"/>
  <c r="K46" i="1"/>
  <c r="K47" i="1"/>
  <c r="K48" i="1"/>
  <c r="L48" i="1" s="1"/>
  <c r="K49" i="1"/>
  <c r="L49" i="1" s="1"/>
  <c r="K50" i="1"/>
  <c r="L50" i="1" s="1"/>
  <c r="K51" i="1"/>
  <c r="K52" i="1"/>
  <c r="K53" i="1"/>
  <c r="K54" i="1"/>
  <c r="K55" i="1"/>
  <c r="L55" i="1" l="1"/>
  <c r="L47" i="1"/>
  <c r="L39" i="1"/>
  <c r="L31" i="1"/>
  <c r="L15" i="1"/>
  <c r="L7" i="1"/>
  <c r="L54" i="1"/>
  <c r="L46" i="1"/>
  <c r="L38" i="1"/>
  <c r="L30" i="1"/>
  <c r="L22" i="1"/>
  <c r="L14" i="1"/>
  <c r="L6" i="1"/>
  <c r="L51" i="1"/>
  <c r="L43" i="1"/>
  <c r="L35" i="1"/>
  <c r="L27" i="1"/>
  <c r="L19" i="1"/>
  <c r="L11" i="1"/>
  <c r="L3" i="1"/>
  <c r="L23" i="1"/>
  <c r="L45" i="1"/>
  <c r="L21" i="1"/>
  <c r="L13" i="1"/>
  <c r="L5" i="1"/>
  <c r="L37" i="1"/>
  <c r="L44" i="1"/>
  <c r="L36" i="1"/>
  <c r="L28" i="1"/>
  <c r="L20" i="1"/>
  <c r="L12" i="1"/>
  <c r="L4" i="1"/>
  <c r="L29" i="1"/>
  <c r="L53" i="1"/>
  <c r="L52" i="1"/>
  <c r="J60" i="1"/>
  <c r="L2" i="1"/>
  <c r="J64" i="1" l="1"/>
</calcChain>
</file>

<file path=xl/sharedStrings.xml><?xml version="1.0" encoding="utf-8"?>
<sst xmlns="http://schemas.openxmlformats.org/spreadsheetml/2006/main" count="211" uniqueCount="160">
  <si>
    <t>OPIS</t>
  </si>
  <si>
    <t>szt</t>
  </si>
  <si>
    <t>kg</t>
  </si>
  <si>
    <t>l</t>
  </si>
  <si>
    <t>Masło</t>
  </si>
  <si>
    <t>Masło klarowane</t>
  </si>
  <si>
    <t>Ser twarogowy</t>
  </si>
  <si>
    <t>Ser typu feta</t>
  </si>
  <si>
    <t>Kg</t>
  </si>
  <si>
    <t>Ser wędzony</t>
  </si>
  <si>
    <t>ser żółty wędzony ,dojrzały ,nie rozwartwiający się, twardy, o wyraznie wędzonym smaku i aromacie,waga min 300g</t>
  </si>
  <si>
    <t>Śmietana kwaśna 18%</t>
  </si>
  <si>
    <t>Margaryna</t>
  </si>
  <si>
    <t xml:space="preserve">Jogurt owocowy </t>
  </si>
  <si>
    <t>Mleko UHT</t>
  </si>
  <si>
    <t>masło extra, zawartość tłuszczu zwierzęcego min.82%, opakowanie 200g ,świeże, nie mrożone, nie solone,o jednolitej konsystencji ,barwie, swieżym zapachu i smaku,nie dopuszczalne odbarwienia ,gorzki smak</t>
  </si>
  <si>
    <t>ser twarogowy,półtłusty,opakowanie min 1kg własciwie oznakowany, bez zabrudzeń,o białej, jednolitej konsystencji ,barwie, właściwym lekko kwaskowatym smaku ,bez śladów jełczenia ,pleśni, zgorzknienia</t>
  </si>
  <si>
    <t>Bita śmietana</t>
  </si>
  <si>
    <t>LP</t>
  </si>
  <si>
    <t>NAZWA PRODUKTU</t>
  </si>
  <si>
    <t>Jogurt naturalny typu. Greckiego</t>
  </si>
  <si>
    <t>mleko spożywcze UHT, zawartość tłuszczu 3,2%, bez tłuszczy roślinnych opakowanie netto 1-2l nie uszkodzone ,oznakowane,mleko bez zanieczyszczeń mechanicznych,organicznych,właściwym lekkosłodkim smaku,zapachu, barwie,jednolitej konsystencji, nie dopuszczalny kwaśny, gorzki smak lub zapach</t>
  </si>
  <si>
    <t>Jednostka</t>
  </si>
  <si>
    <t xml:space="preserve">Ser pleśniowy typu Camembert </t>
  </si>
  <si>
    <t xml:space="preserve">Ser twardy typu Gouda </t>
  </si>
  <si>
    <t>Ser typu Mozzarella</t>
  </si>
  <si>
    <t>Ser typu Mozzarella kulka</t>
  </si>
  <si>
    <t>ser Mozzarella niedojrzewający w zalewie opakowanie netto  min.100g, waga jenej kulki od 0,1 do 0,15 kg ,neutralny w smaku, lekko sprężysty ,dający się łatwo kroić w plasterki,nie dopuszczalny gorzki smak, przebarwienia</t>
  </si>
  <si>
    <t xml:space="preserve">Ser typu Mozzarella kulka mini </t>
  </si>
  <si>
    <t>ser Mozzarella niedojrzewający w zalewie opakowanie netto  od.100g do 200 g, waga jenej kulki od 5 do 10 g ,neutralny w smaku, lekko sprężysty ,dający się łatwo kroić w plasterki,nie dopuszczalny gorzki smak, przebarwienia</t>
  </si>
  <si>
    <t>Ser Grana Padano</t>
  </si>
  <si>
    <t xml:space="preserve">ser typu parmezan, twardy, blady, żółty, ziarnisty i kruchy miąższ, skórka złoto-żółtą i połyskującą. Smak powinien być owocowo świeży i słodki, z nutą ananasa. Zapach wonny i delikatny,opakowanie netto od. 100g do 250 g </t>
  </si>
  <si>
    <t>Ser pleśniowy  typu Lazur</t>
  </si>
  <si>
    <t>ser topiony kremowy, śmietankowy, o konsystencji miękkiej, smarownej  opakowanie netto  min.100g</t>
  </si>
  <si>
    <t xml:space="preserve">Ser typu topionego śmietankowy </t>
  </si>
  <si>
    <t>śmietana do zup ,sosów ,sałatek, o jednolitej konsystencji ,śnieżno-białej barwie ,lekko kwaśnym smaku, bez tłuszczy roślinnych, zawartości tł.18% ,pozbawiona zanieczyszczeń chemicznych i mechanicznych, zawartość opakowania netto min 400g , opakowanie nie uszkodzone, oznakowane,</t>
  </si>
  <si>
    <t xml:space="preserve">Ser typu Mascarpone </t>
  </si>
  <si>
    <t xml:space="preserve">Ser śmietankowym o wysokiej zawartości tłuszczu min 40 % , posiada słodki, kremowy, bardzo delikatny, lekko maślany,  neutralny smak powinien się bardzo łatwo się rozprowadzać opkowanie netto od 400g do 600g
</t>
  </si>
  <si>
    <t>ilość miesięczna</t>
  </si>
  <si>
    <t xml:space="preserve">śmietanka do kawy i herbaty  </t>
  </si>
  <si>
    <t xml:space="preserve">Ser pół twardy typu mimolette </t>
  </si>
  <si>
    <t xml:space="preserve">ser topiony mix smaków </t>
  </si>
  <si>
    <t>ser topiny mix smaków w opakowaniu min 3 smaki  waga opakowania 110-200g</t>
  </si>
  <si>
    <t xml:space="preserve"> ilość </t>
  </si>
  <si>
    <t>Mix Tłuszczowy</t>
  </si>
  <si>
    <t xml:space="preserve"> miksy tłuszczowe, mieszanka tłuszczu mlecznego z tłuszczami roślinnymi o minimalny 30% udziale tłuszczu mlecznego , bez tłuszczu utwardzonego</t>
  </si>
  <si>
    <t>masło klarowane ,uniwersalny tłuszcz do smażenia, grilowania i pieczenia,opakowanie netto od min 0,5 kg  do 1 kg, zawartość tłuszczu mlecznego min 99,%. ,hermetycznie zamykane ,odporny na wysoką temp.nie pryska podczas smażenia,do potraw na zimno jak i na gorąco ,</t>
  </si>
  <si>
    <t>index</t>
  </si>
  <si>
    <t>011-0029-001-00000</t>
  </si>
  <si>
    <t>011-0029-002-00001</t>
  </si>
  <si>
    <t>011-0029-003-00000</t>
  </si>
  <si>
    <t>011-0029-004-00001</t>
  </si>
  <si>
    <t>011-0029-006-00016</t>
  </si>
  <si>
    <t>011-0029-006-00017</t>
  </si>
  <si>
    <t>011-0029-006-00015</t>
  </si>
  <si>
    <t>011-0029-006-00003</t>
  </si>
  <si>
    <t>011-0005-006-00000</t>
  </si>
  <si>
    <t>011-0005-002-00000</t>
  </si>
  <si>
    <t>011-0005-003-00000</t>
  </si>
  <si>
    <t>011-0005-003-00001</t>
  </si>
  <si>
    <t>011-0005-003-00006</t>
  </si>
  <si>
    <t>011-0029-011-00001</t>
  </si>
  <si>
    <t>011-0029-013-00001</t>
  </si>
  <si>
    <t>011-0029-008-00000</t>
  </si>
  <si>
    <t>011-0029-019-00004</t>
  </si>
  <si>
    <t>011-0029-018-00002</t>
  </si>
  <si>
    <t>011-0029-015-00002</t>
  </si>
  <si>
    <t>011-0029-018-00001</t>
  </si>
  <si>
    <t>011-0029-026-00002</t>
  </si>
  <si>
    <t>011-0029-012-00002</t>
  </si>
  <si>
    <t>011-0029-012-00003</t>
  </si>
  <si>
    <t xml:space="preserve">011-0029-012-00004 </t>
  </si>
  <si>
    <t>011-0029-015-00001</t>
  </si>
  <si>
    <t>011-0029-016-00000</t>
  </si>
  <si>
    <t>011-0029-017-00002</t>
  </si>
  <si>
    <t>011-0029-017-00003</t>
  </si>
  <si>
    <t>011-0029-017-00004</t>
  </si>
  <si>
    <t>011-0029-017-00006</t>
  </si>
  <si>
    <t>Masło 3/4</t>
  </si>
  <si>
    <t>masło , zawartość tłuszczu zwierzęcego od 75% do 60%, opakowanie 200g ,świeże, nie mrożone, nie solone,o jednolitej konsystencji ,barwie, swieżym zapachu i smaku,nie dopuszczalne odbarwienia ,gorzki smak</t>
  </si>
  <si>
    <t>011-0005-003-00007</t>
  </si>
  <si>
    <t>Ser twardy klin</t>
  </si>
  <si>
    <t>Śmietanka UHT do zup i sosów 18%</t>
  </si>
  <si>
    <t>Jogurt naturalny 2 %</t>
  </si>
  <si>
    <t>jogurt naturalny, z zaw. Min. 2,% tluszczu , o jednolitej barwie ,konsystencji,lekko kwaśny w smaku ,nie gorzki ,w opakowaniach netto od.  4,5kg do 6 kg, nie uszkodzonych,właściwie oznakowanych,bez zanieczyszczeń mechanicznych i organicznych</t>
  </si>
  <si>
    <t>jogurt naturalny z zaw. Min. 9% tluszczu , o jednolitej barwie ,konsystencji,lekko kwaśny w smaku ,nie gorzki ,w opakowaniach netto od. 4,5kg do 6 kg, nie uszkodzonych,właściwie oznakowanych,bez zanieczyszczeń mechanicznych i organicznych</t>
  </si>
  <si>
    <t>Twaróg  sernikowy</t>
  </si>
  <si>
    <t>Twarożek kanapkowo sernikowy, o zawartości tłuszczu min. 26 gr w 100 gramach, przeznaczony do kanapek oraz wypieków , naturalny,  jednolitej konsystencji, nie wymaga mielenia, nie zawiera substancji konserwujących, zagęszczających i stabilizatorów. Opakowanie netto od 400 do 1000 gr ,nie uszkodzone ,szczelnie zamykane, opisane</t>
  </si>
  <si>
    <t xml:space="preserve"> ser podpuszczkowy, twardy, dojrzewający, typu Gouda nadający się do  dań na ciepło, takich jak: tosty, zapiekanki czy pizza, oraz pozwalający się dobrze kroić na plasterki do kanapek (nie kleić się  oraz nie kruszyć)  waga netto min 2,5kg , dojrzały,o jednolitej ,zwięzłej konsystencji,właściwym aromacie i smaku,nie dopuszczalna pleśń ,ślady obsychania, czy  rozwarstwienia</t>
  </si>
  <si>
    <t>Mleko bez laktozy</t>
  </si>
  <si>
    <t>Ser riccota</t>
  </si>
  <si>
    <t>rodzaj angielskiego sera, który jest produkowany z krowiego mleka. Ser  podpuszczkowy dojrzewający oraz twardy. Ser cheddar zawiera ok. 25% tłuszczu. Ma żółtopomarańczową barwę, smak ostry, lekko kwaskowy oraz orzechowy. Cheddar jest produkowany w kształcie walców., opakowanie od 0,2 kg do 0,4 kg</t>
  </si>
  <si>
    <t xml:space="preserve">Ser chedar </t>
  </si>
  <si>
    <t>Ser halloumi</t>
  </si>
  <si>
    <t>cena netto</t>
  </si>
  <si>
    <t>vat %</t>
  </si>
  <si>
    <t>Zsiadłe mleko (skwaszone mleko, kwaśne mleko) – produkt mleczny powstały ze świeżego mleka (niepasteryzowanego i niesterylizowanego) odstawionego do skwaśnienia. Opakowanie  netto 200g-500g</t>
  </si>
  <si>
    <t>Zsiadłe mleko</t>
  </si>
  <si>
    <t>mleko spożywcze UHT bez laktozy, zawartość tłuszczu 2%, bez tłuszczy roślinnych opakowanie netto 1-2l nie uszkodzone ,oznakowane,mleko bez zanieczyszczeń mechanicznych,organicznych,właściwym lekkosłodkim smaku,zapachu, barwie,jednolitej konsystencji, nie dopuszczalny kwaśny, gorzki smak lub zapach</t>
  </si>
  <si>
    <t>Napój z owsa,  produkt w 100% roślinny, nie zawiera laktozy oraz cholesterolu. Opakowanie  netto 0,5l do -1l</t>
  </si>
  <si>
    <t xml:space="preserve">Napój roślinny owsiany </t>
  </si>
  <si>
    <t xml:space="preserve">o cypryjski so cypryjski ser produkowany z mleka owczego lub z połączenia mleka owczego z mlekiem kozim i krowim. Opakowanie netto 0,1 do 0,3 kg </t>
  </si>
  <si>
    <t>Ricotta – miękki, niedojrzewający ser zwarowy, pierwotnie produkowany we Włoszech z serwatki pozostającej po serach podpuszczkowych poprzez drugie gotowanie, przypominający twaróg, niesolony. Zawiera 20–30% tłuszczu. Opakowanie netto od 0,125 kg do 0,25 kgopakowanie od 0,125 kg do 0,25 kg</t>
  </si>
  <si>
    <t xml:space="preserve">Ser długodojrzewający,  dodatek  makaronów, sosów, pizzy i innych dań. Charakteryzuje się twardą i ziarnistą konsystencją, o dojrzałym i przyjemnym smaku, zawawrtość tłuszczu 24% opakowanie netto od. 100g do 200g </t>
  </si>
  <si>
    <t>Wartość netto</t>
  </si>
  <si>
    <t>Wartość vat 5%</t>
  </si>
  <si>
    <t>Wartość vat 8%</t>
  </si>
  <si>
    <t>Wartość vat 23%</t>
  </si>
  <si>
    <t>Wartość brutto</t>
  </si>
  <si>
    <t>wartość netto</t>
  </si>
  <si>
    <t>Rolada kozia pleśniowa</t>
  </si>
  <si>
    <t>Ser miękki solankowy kostkowany w zalewie solankowej</t>
  </si>
  <si>
    <t>Serek wiejski naturalny</t>
  </si>
  <si>
    <t>Śmietanka kuchmistrza UHT 34%</t>
  </si>
  <si>
    <t>Margaryna o zawartości min.79% tłuszczu. Do pieczenia i smażenia waga opakowania od  250 - 300g, bez konserwantów o jednolitej konystencji</t>
  </si>
  <si>
    <t>Sierpc Ser królewski blok</t>
  </si>
  <si>
    <t>Serek Wiejski typu cottage cheese (ziarenka twargu zanurzone w słodkiej śmietance ) Wyprodukowany z mleka od krów karmionych paszami bez GMO,waga opakowania 110-200g</t>
  </si>
  <si>
    <t xml:space="preserve">mleko spożywcze UHT, zawartość tłuszczu 3,2%, bez tłuszczy roślinnych opakowanie netto 1-2l nie uszkodzone ,oznakowane,mleko bez zanieczyszczeń mechanicznych,organicznych,właściwym lekkosłodkim smaku,zapachu, barwie,jednolitej konsystencji, nie dopuszczalny kwaśny, gorzki smak lub zapach, zawartość białka min 3,6% </t>
  </si>
  <si>
    <t>Napój sojowy, Wyprodukowano wyłącznie z ziaren niemodyfikowanych genetycznie produkt w 100% roślinny, nie zawiera laktozy oraz cholesterolu. Opakowanie  netto 0,5l do -1l</t>
  </si>
  <si>
    <t>Ser typu salami o cylindrycznym kształcie, okrągłymi dziurami wielkości ziarna ryżu ,min23,3 g tłuszczu nadający się do  dań na ciepło, takich jak: tosty, zapiekanki czy pizza, oraz pozwalający się dobrze kroić na plasterki do kanapek (nie kleić się  oraz nie kruszyć)  waga netto min 1kg , dojrzały, o właściwym aromacie i smaku,nie dopuszczalna pleśń ,ślady obsychania, czy  rozwarstwienia</t>
  </si>
  <si>
    <t xml:space="preserve"> Ser salami </t>
  </si>
  <si>
    <t xml:space="preserve"> Ser królewski blok typu szwajcarski z wyraźna, orzechowa nuta, z morelą w tle i lekkim odcieniem miodu ,tłuszcz min 27 % dużymi okrągłymi dziurami  pozwalający się dobrze kroić na plasterki do kanapek (nie kleić się  oraz nie kruszyć)  waga netto min 2 kg , dojrzały, o właściwym aromacie i smaku,nie dopuszczalna pleśń ,ślady obsychania, czy  rozwarstwienia</t>
  </si>
  <si>
    <t>Ser twardy typu Gouda wióry</t>
  </si>
  <si>
    <t>Ser typu gouda podpuszczkowy w formie wiórków,waga netto min 2,5kg , dojrzały ,o właściwym aromacie i smaku,nie dopuszczalna pleśń ,ślady obsychania.</t>
  </si>
  <si>
    <t>Ser  podpuszczkowy, twardy, dojrzewający typu Edamski o łagodnym, stonowanym smaku z ciekawą lekko orzechową nutą, ser nadający się do krojenia w plastry oraz ścierania, o łatwo topliwej konsystencji.waga netto min 2,5kg , dojrzały,o jednolitej ,zwięzłej konsystencji,właściwym aromacie i smaku,nie dopuszczalna pleśń ,ślady obsychania, czy  rozwarstwienia</t>
  </si>
  <si>
    <t xml:space="preserve">ser typu Salami z  czarnym pieprzem i papryką chili, ser dojrzewający, pozwalający się dobrze kroić na plasterki do kanapek (nie kleić się  oraz nie kruszyć) tłusty.waga netto min 1,5kg , dojrzały,o jednolitej ,zwięzłej konsystencji,właściwym aromacie i smaku,nie dopuszczalna pleśń ,ślady obsychania, czy  rozwarstwienia </t>
  </si>
  <si>
    <t>ser twarogowy wędzony</t>
  </si>
  <si>
    <t>Ser twarogowy  wędzony wytwarzany  z sera twarogowego  półtłustego. Lekko posolony, a następnie poddany procesowi wędzenia w dymie powstałym ze spalania zrąbków drzew liściastych.  delikatny, kremowy smak z wyraźnym posmakiem i zapachem dymu wędzarniczego.opakowanie min 0,25kg własciwie oznakowany, bez zabrudzeń ,bez śladów jełczenia ,pleśni, zgorzknienia</t>
  </si>
  <si>
    <t>Ser kozi, pleśniowy na bazie mleka pasteryzowanego, miękki, z porostem białej pleśni, o typowym kozim smaku i kremowym miąższu opakowanie netto  1-2 kg</t>
  </si>
  <si>
    <t>Śmietanka UHT 34% tłuszczu ,do zup  i sosów ,opakowanie netto  min 1l ,stabilna na działanie zarówno niskich ,jak i wysokich temperatur,  trwała po ubiciu.z długim okresem przechowywania ,również po otwarciu (4 dni),nie ważąca się,nie oddzielająca od tłuszczu nie mająca oznak goryczy,kwasów</t>
  </si>
  <si>
    <t>wloski ser regionalny DOP( czyli Chroniona Nazwa Pochodzenia) głęboko przerośnięty zielonkawoniebieskim żyłkom pleśni, wilgotny kremowy miąższ sera o aromatyczny nieco ostry smaku, .  ,waga opakowania netto od 1,5-2 kg dojrzały,o właściwym cierpko-słodkim smaku i ostrym aromacie ,wewnątrz biały, pokryty niebieskim nalotem pleśni</t>
  </si>
  <si>
    <t xml:space="preserve"> Mleko UHT 3,2% do spieniania</t>
  </si>
  <si>
    <t xml:space="preserve"> Napój sojowy UHT 1 l</t>
  </si>
  <si>
    <t xml:space="preserve">Ser Edamski blok </t>
  </si>
  <si>
    <t xml:space="preserve">Ser salami z czarnym pieprzem i chili </t>
  </si>
  <si>
    <t xml:space="preserve">Ser Gorgonzola DOP </t>
  </si>
  <si>
    <t xml:space="preserve"> Ser bryndza</t>
  </si>
  <si>
    <t xml:space="preserve">Serek góralski mały wędzony </t>
  </si>
  <si>
    <t>Ser typu Koryciński Swojski z pomidorami bazylią i czosnkiem lub równoważny</t>
  </si>
  <si>
    <t>Ser Koryciński Swojski z pomidorem, bazylią i czosnkiem lub równoważny , lokalna odmiana sera miekkiego podpuszczkowego produkowana głównie na Podlasiu. Ser formowany jest w spłaszczoną kulę o średnicy około trzydziestu centymetrów i masie około 3 kg; tłuszcz -min 20% pakowany 0,5-3 kg</t>
  </si>
  <si>
    <t>śmietanka do kawy i herbaty  w jednorazowych kubeczkach ,opakowanie zbiorcze minimum 100szt,zawartość  tłuszcz w 100 g - min.10g, cena za za 1 szt</t>
  </si>
  <si>
    <t>masło porcjowane zawartość tłuszczu zwierzecego min 75%, bez tłuszczy roślinnych, waga porcji 10-12g  ,opakowanie zbiorcze 90-150szt, cena za za 1 szt</t>
  </si>
  <si>
    <t>Masło porcjowane pakowane mini</t>
  </si>
  <si>
    <t>wartość brutto</t>
  </si>
  <si>
    <t>nazwa , producent</t>
  </si>
  <si>
    <t>wartość vat</t>
  </si>
  <si>
    <t>bita śmietana nadająca się zarówno do deserów zimnych, jak i gorących, opakowanie netto min  250ml ,śmietankowy ,słodki smak, śnieżno-biała barwa, hermetycznie zamknięta,z aplikatorem łatwym w utrzymaniu higieny ,zachowująca na dłużej swoje właściwośći</t>
  </si>
  <si>
    <t xml:space="preserve">jogurt naturalny, min 2,% tł.,o jednolitej ,kremowej, konsystencji ,białej barwie,lekko kwaśny w smaku,opakowanie netto 150g-200g ,nie uszkodzone, oznakowane </t>
  </si>
  <si>
    <t>jogurt owocowy  ,z kawałkami owoców, zawartość owoców  od 6%- 10%,zawartość tł. Min. 2,5% ,opakowanie netto 120g-150g ,nie uszkodzone,oznakowane</t>
  </si>
  <si>
    <t xml:space="preserve"> miękki ser podpuszczkowy, pleśniowy typu camembert ,naturalny, waga netto 100-130g, . Pokryty jest białym nalotem pleśni. Charakteryzuje się on kremową konsystencją. Ma lekko żółtą barwę i zawiera min. 32% tłuszczu.dojrzały ,aromatyczny,nie zdeformowany, konsystencja smarowna,nie zgorzkniały ,tłusty, pokryty nalotem białej  pleśni</t>
  </si>
  <si>
    <t>ser  półtwardy w plastrach o owocowym zapachu i orzechowym smaku,z mleka krowiego o zawartości  tłuszcz minimum 40% . Jego kolor mieści się w odcieniach pomarańczowego, opakowanie netto od 0,1 kg  do 0,4kg</t>
  </si>
  <si>
    <t xml:space="preserve"> ser typu feta ,opakowanie3-4kg nie gorszy niż Danish White opakowanie hermetyczne,oznakowane, nie uszkodzone,ser jędrny,zwarty, lekko słony w smaku, o jednolitej konsystencji ,barwie, bez śladów jełczenia,pleśnienia, zaw tł. min.15% , wyprodukowany z mleka krowiego</t>
  </si>
  <si>
    <t>Ser górski oscypek ,wędzony w tradycyjny góralski sposób na Bacówce o wadze około 35g pakowane próżniowo w woreczki po min. 4 szt  własciwie oznakowany, bez zabrudzeń ,bez śladów jełczenia ,pleśni, zgorzknienia</t>
  </si>
  <si>
    <t>śmietanka UHT deserowa o zawartości od  34% do 36%  tłuszczu ,dodatek do ciast i mas tortowych oraz deserów – doskonale się ubija,  opakowanie netto min 1l ,nie uszkodzone oznakowane,śmietanka stała w użyciu na zimno jak i na ciepło, nie waży się, neutralna w smaku</t>
  </si>
  <si>
    <t>Śmietanka deserowa 36%</t>
  </si>
  <si>
    <t>Ser  głęboko przerośnięty zielonkawoniebieskim żyłkom pleśni, kruchy, wilgotny kremowy miąższ sera o aromatyczny nieco ostry smaku, .  ,waga opakowania netto od 1500g dojrzały,o właściwym cierpko-słodkim smaku i ostrym aromacie ,wewnątrz biały, pokryty niebieskim nalotem pleśni</t>
  </si>
  <si>
    <t>ser sałatkowy (45% tł.)z pasteryzowanego mleka krowiego w zalewie solankowej. W formie kostki 1x1 cm. Konsystencja oryginalnej fety greckiej. Odsączone z zalewy kostki są gotowe do dodania do sałatki lub potrawy na ciepło waga netto  opakowanie do 2kg</t>
  </si>
  <si>
    <t>ser  tłusty podpuszczkowy, niedojrzewający,miąższ jasny, jednolity, elastyczny z charakterystycznymi włóknami ,dający się łatwo kroić w plastry ,smak delikatny, lekko kwaskowy nadający się do tostów ,zapiekanek i pizzy , w bloku waga netto min.2kg ,pakowany w folię,</t>
  </si>
  <si>
    <t>Śmietanka UHT 18% tłuszczu do zup  i sosow ,opakowanie netto  min 1l ,stabilna na działanie zarówno niskich ,jak i wysokich temperatur, z długim okresem przechowywania ,również po otwarciu (4 dni),nie ważąca się,nie oddzielająca od tłuszczu nie mająca oznak goryczy,kwasów</t>
  </si>
  <si>
    <t>słowacki ser skladający się :BUNDZ owczy, BUNDZ krowi, Tłuszcz min 16%, sól (max. 2,5%), Wyprodukowano z  z pasteryzowanego MLEKA, opakowanie min 0,08 kg własciwie oznakowany, bez zabrudzeń ,bez śladów jełczenia ,pleśni, zgorzknienia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</si>
</sst>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0" borderId="0"/>
    <xf numFmtId="0" fontId="3" fillId="3" borderId="1" applyNumberFormat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3" fillId="3" borderId="1" xfId="2"/>
    <xf numFmtId="0" fontId="3" fillId="2" borderId="0" xfId="2" applyFill="1" applyBorder="1" applyAlignment="1">
      <alignment horizontal="center" vertical="center" wrapText="1"/>
    </xf>
    <xf numFmtId="1" fontId="3" fillId="2" borderId="0" xfId="2" applyNumberFormat="1" applyFill="1" applyBorder="1" applyAlignment="1">
      <alignment horizontal="center" vertical="center" wrapText="1"/>
    </xf>
    <xf numFmtId="2" fontId="3" fillId="2" borderId="0" xfId="2" applyNumberFormat="1" applyFill="1" applyBorder="1" applyAlignment="1">
      <alignment horizontal="center" vertical="center" wrapText="1"/>
    </xf>
    <xf numFmtId="0" fontId="0" fillId="2" borderId="0" xfId="0" applyFill="1"/>
    <xf numFmtId="2" fontId="3" fillId="3" borderId="1" xfId="2" applyNumberFormat="1"/>
    <xf numFmtId="0" fontId="3" fillId="3" borderId="1" xfId="2" applyAlignment="1">
      <alignment horizontal="center"/>
    </xf>
    <xf numFmtId="0" fontId="3" fillId="3" borderId="1" xfId="2" applyAlignment="1">
      <alignment horizontal="center" wrapText="1"/>
    </xf>
    <xf numFmtId="0" fontId="3" fillId="4" borderId="1" xfId="2" applyFill="1" applyAlignment="1" applyProtection="1">
      <alignment horizontal="center" vertical="center" wrapText="1"/>
      <protection locked="0"/>
    </xf>
    <xf numFmtId="1" fontId="3" fillId="4" borderId="1" xfId="2" applyNumberFormat="1" applyFill="1" applyAlignment="1" applyProtection="1">
      <alignment horizontal="center" vertical="center" wrapText="1"/>
      <protection locked="0"/>
    </xf>
    <xf numFmtId="2" fontId="3" fillId="4" borderId="1" xfId="2" applyNumberFormat="1" applyFill="1" applyAlignment="1" applyProtection="1">
      <alignment horizontal="center" vertical="center" wrapText="1"/>
      <protection locked="0"/>
    </xf>
    <xf numFmtId="0" fontId="4" fillId="3" borderId="1" xfId="2" applyFont="1" applyAlignment="1" applyProtection="1">
      <alignment horizontal="center" vertical="center" wrapText="1"/>
      <protection locked="0"/>
    </xf>
    <xf numFmtId="2" fontId="4" fillId="3" borderId="1" xfId="2" applyNumberFormat="1" applyFont="1" applyAlignment="1" applyProtection="1">
      <alignment horizontal="center" vertical="center" wrapText="1"/>
      <protection locked="0"/>
    </xf>
    <xf numFmtId="10" fontId="4" fillId="3" borderId="1" xfId="2" applyNumberFormat="1" applyFont="1" applyAlignment="1" applyProtection="1">
      <alignment horizontal="center" vertical="center" wrapText="1"/>
      <protection locked="0"/>
    </xf>
    <xf numFmtId="4" fontId="4" fillId="3" borderId="1" xfId="2" applyNumberFormat="1" applyFont="1" applyAlignment="1" applyProtection="1">
      <alignment horizontal="center" vertical="center" wrapText="1"/>
      <protection locked="0"/>
    </xf>
    <xf numFmtId="0" fontId="4" fillId="3" borderId="2" xfId="2" applyFont="1" applyBorder="1" applyAlignment="1" applyProtection="1">
      <alignment horizontal="center" vertical="center" wrapText="1"/>
      <protection locked="0"/>
    </xf>
    <xf numFmtId="2" fontId="4" fillId="3" borderId="2" xfId="2" applyNumberFormat="1" applyFont="1" applyBorder="1" applyAlignment="1" applyProtection="1">
      <alignment horizontal="center" vertical="center" wrapText="1"/>
      <protection locked="0"/>
    </xf>
    <xf numFmtId="10" fontId="4" fillId="3" borderId="2" xfId="2" applyNumberFormat="1" applyFont="1" applyBorder="1" applyAlignment="1" applyProtection="1">
      <alignment horizontal="center" vertical="center" wrapText="1"/>
      <protection locked="0"/>
    </xf>
    <xf numFmtId="0" fontId="4" fillId="3" borderId="1" xfId="2" applyFont="1" applyAlignment="1" applyProtection="1">
      <alignment horizontal="center" vertical="center" wrapText="1"/>
    </xf>
    <xf numFmtId="1" fontId="4" fillId="3" borderId="1" xfId="2" applyNumberFormat="1" applyFont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</xf>
    <xf numFmtId="1" fontId="4" fillId="3" borderId="2" xfId="2" applyNumberFormat="1" applyFont="1" applyBorder="1" applyAlignment="1" applyProtection="1">
      <alignment horizontal="center" vertical="center" wrapText="1"/>
    </xf>
  </cellXfs>
  <cellStyles count="3">
    <cellStyle name="Dane wyjściowe" xfId="2" builtinId="21"/>
    <cellStyle name="Normalny" xfId="0" builtinId="0"/>
    <cellStyle name="Normalny 2" xfId="1" xr:uid="{00000000-0005-0000-0000-000001000000}"/>
  </cellStyles>
  <dxfs count="26">
    <dxf>
      <font>
        <b val="0"/>
      </font>
      <numFmt numFmtId="1" formatCode="0"/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</font>
      <alignment horizontal="center" vertical="center" textRotation="0" wrapText="1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1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1" indent="0" justifyLastLine="0" shrinkToFit="0" readingOrder="0"/>
      <protection locked="0" hidden="0"/>
    </dxf>
    <dxf>
      <font>
        <b val="0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</font>
      <numFmt numFmtId="14" formatCode="0.00%"/>
      <alignment horizontal="center" vertical="center" textRotation="0" wrapText="1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1" indent="0" justifyLastLine="0" shrinkToFit="0" readingOrder="0"/>
      <protection locked="0" hidden="0"/>
    </dxf>
    <dxf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M55" totalsRowShown="0" headerRowDxfId="8" dataDxfId="7" headerRowCellStyle="Dane wyjściowe" dataCellStyle="Dane wyjściowe">
  <sortState xmlns:xlrd2="http://schemas.microsoft.com/office/spreadsheetml/2017/richdata2" ref="A2:J52">
    <sortCondition ref="C2"/>
  </sortState>
  <tableColumns count="13">
    <tableColumn id="1" xr3:uid="{00000000-0010-0000-0000-000001000000}" name="LP" dataDxfId="6" totalsRowDxfId="25" dataCellStyle="Dane wyjściowe" totalsRowCellStyle="Dane wyjściowe"/>
    <tableColumn id="5" xr3:uid="{00000000-0010-0000-0000-000005000000}" name="index" dataDxfId="5" totalsRowDxfId="24" dataCellStyle="Dane wyjściowe" totalsRowCellStyle="Dane wyjściowe"/>
    <tableColumn id="2" xr3:uid="{00000000-0010-0000-0000-000002000000}" name="NAZWA PRODUKTU" dataDxfId="4" totalsRowDxfId="23" dataCellStyle="Dane wyjściowe" totalsRowCellStyle="Dane wyjściowe"/>
    <tableColumn id="6" xr3:uid="{00000000-0010-0000-0000-000006000000}" name="OPIS" dataDxfId="3" totalsRowDxfId="22" dataCellStyle="Dane wyjściowe" totalsRowCellStyle="Dane wyjściowe"/>
    <tableColumn id="8" xr3:uid="{00000000-0010-0000-0000-000008000000}" name="Jednostka" dataDxfId="2" totalsRowDxfId="21" dataCellStyle="Dane wyjściowe" totalsRowCellStyle="Dane wyjściowe"/>
    <tableColumn id="9" xr3:uid="{00000000-0010-0000-0000-000009000000}" name="ilość miesięczna" dataDxfId="1" totalsRowDxfId="20" dataCellStyle="Dane wyjściowe" totalsRowCellStyle="Dane wyjściowe"/>
    <tableColumn id="4" xr3:uid="{00000000-0010-0000-0000-000004000000}" name=" ilość " dataDxfId="0" totalsRowDxfId="19" dataCellStyle="Dane wyjściowe" totalsRowCellStyle="Dane wyjściowe"/>
    <tableColumn id="3" xr3:uid="{00000000-0010-0000-0000-000003000000}" name="cena netto" dataDxfId="14" totalsRowDxfId="18" dataCellStyle="Dane wyjściowe" totalsRowCellStyle="Dane wyjściowe"/>
    <tableColumn id="10" xr3:uid="{00000000-0010-0000-0000-00000A000000}" name="vat %" dataDxfId="13" totalsRowDxfId="17" dataCellStyle="Dane wyjściowe" totalsRowCellStyle="Dane wyjściowe"/>
    <tableColumn id="7" xr3:uid="{00000000-0010-0000-0000-000007000000}" name="wartość vat" dataDxfId="12" totalsRowDxfId="16" dataCellStyle="Dane wyjściowe" totalsRowCellStyle="Dane wyjściowe">
      <calculatedColumnFormula>Tabela2[[#This Row],[cena netto]]*Tabela2[[#This Row],[vat %]]</calculatedColumnFormula>
    </tableColumn>
    <tableColumn id="11" xr3:uid="{00000000-0010-0000-0000-00000B000000}" name="wartość netto" dataDxfId="11" totalsRowDxfId="15" dataCellStyle="Dane wyjściowe" totalsRowCellStyle="Dane wyjściowe">
      <calculatedColumnFormula>Tabela2[[#This Row],[ ilość ]]*Tabela2[[#This Row],[cena netto]]</calculatedColumnFormula>
    </tableColumn>
    <tableColumn id="12" xr3:uid="{42151A9A-5414-477B-B516-A4FB685C7935}" name="wartość brutto" dataDxfId="10" dataCellStyle="Dane wyjściowe">
      <calculatedColumnFormula>Tabela2[[#This Row],[wartość netto]]+Tabela2[[#This Row],[wartość vat]]</calculatedColumnFormula>
    </tableColumn>
    <tableColumn id="13" xr3:uid="{1B664BA4-EBB6-40AD-981B-56DED2384B4C}" name="nazwa , producent" dataDxfId="9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topLeftCell="A52" zoomScale="110" zoomScaleNormal="110" workbookViewId="0">
      <selection activeCell="H53" sqref="H53"/>
    </sheetView>
  </sheetViews>
  <sheetFormatPr defaultRowHeight="14.4" x14ac:dyDescent="0.3"/>
  <cols>
    <col min="1" max="1" width="4.44140625" bestFit="1" customWidth="1"/>
    <col min="2" max="2" width="31.109375" hidden="1" customWidth="1"/>
    <col min="3" max="3" width="20.6640625" bestFit="1" customWidth="1"/>
    <col min="4" max="4" width="89.5546875" bestFit="1" customWidth="1"/>
    <col min="5" max="5" width="12.33203125" customWidth="1"/>
    <col min="6" max="6" width="12.33203125" hidden="1" customWidth="1"/>
    <col min="7" max="7" width="16.5546875" style="5" customWidth="1"/>
    <col min="8" max="9" width="16.5546875" style="4" customWidth="1"/>
    <col min="10" max="10" width="18.77734375" customWidth="1"/>
    <col min="11" max="11" width="14.6640625" style="6" customWidth="1"/>
    <col min="12" max="12" width="15.109375" customWidth="1"/>
    <col min="13" max="13" width="27.44140625" customWidth="1"/>
    <col min="14" max="35" width="13" customWidth="1"/>
  </cols>
  <sheetData>
    <row r="1" spans="1:13" s="1" customFormat="1" ht="28.8" x14ac:dyDescent="0.3">
      <c r="A1" s="15" t="s">
        <v>18</v>
      </c>
      <c r="B1" s="15" t="s">
        <v>47</v>
      </c>
      <c r="C1" s="15" t="s">
        <v>19</v>
      </c>
      <c r="D1" s="15" t="s">
        <v>0</v>
      </c>
      <c r="E1" s="15" t="s">
        <v>22</v>
      </c>
      <c r="F1" s="15" t="s">
        <v>38</v>
      </c>
      <c r="G1" s="16" t="s">
        <v>43</v>
      </c>
      <c r="H1" s="17" t="s">
        <v>94</v>
      </c>
      <c r="I1" s="17" t="s">
        <v>95</v>
      </c>
      <c r="J1" s="15" t="s">
        <v>145</v>
      </c>
      <c r="K1" s="17" t="s">
        <v>109</v>
      </c>
      <c r="L1" s="17" t="s">
        <v>143</v>
      </c>
      <c r="M1" s="17" t="s">
        <v>144</v>
      </c>
    </row>
    <row r="2" spans="1:13" s="1" customFormat="1" ht="43.2" x14ac:dyDescent="0.3">
      <c r="A2" s="25">
        <v>1</v>
      </c>
      <c r="B2" s="25" t="s">
        <v>48</v>
      </c>
      <c r="C2" s="25" t="s">
        <v>17</v>
      </c>
      <c r="D2" s="25" t="s">
        <v>146</v>
      </c>
      <c r="E2" s="25" t="s">
        <v>3</v>
      </c>
      <c r="F2" s="25">
        <v>8</v>
      </c>
      <c r="G2" s="26">
        <v>15</v>
      </c>
      <c r="H2" s="19"/>
      <c r="I2" s="20"/>
      <c r="J2" s="18">
        <f>Tabela2[[#This Row],[cena netto]]*Tabela2[[#This Row],[vat %]]</f>
        <v>0</v>
      </c>
      <c r="K2" s="19">
        <f>Tabela2[[#This Row],[ ilość ]]*Tabela2[[#This Row],[cena netto]]</f>
        <v>0</v>
      </c>
      <c r="L2" s="19">
        <f>Tabela2[[#This Row],[wartość netto]]+Tabela2[[#This Row],[wartość vat]]</f>
        <v>0</v>
      </c>
      <c r="M2" s="19"/>
    </row>
    <row r="3" spans="1:13" s="1" customFormat="1" ht="43.2" x14ac:dyDescent="0.3">
      <c r="A3" s="25">
        <v>2</v>
      </c>
      <c r="B3" s="25" t="s">
        <v>52</v>
      </c>
      <c r="C3" s="25" t="s">
        <v>83</v>
      </c>
      <c r="D3" s="25" t="s">
        <v>84</v>
      </c>
      <c r="E3" s="25" t="s">
        <v>2</v>
      </c>
      <c r="F3" s="25">
        <v>80</v>
      </c>
      <c r="G3" s="26">
        <v>100</v>
      </c>
      <c r="H3" s="19"/>
      <c r="I3" s="20"/>
      <c r="J3" s="18">
        <f>Tabela2[[#This Row],[cena netto]]*Tabela2[[#This Row],[vat %]]</f>
        <v>0</v>
      </c>
      <c r="K3" s="19">
        <f>Tabela2[[#This Row],[ ilość ]]*Tabela2[[#This Row],[cena netto]]</f>
        <v>0</v>
      </c>
      <c r="L3" s="19">
        <f>Tabela2[[#This Row],[wartość netto]]+Tabela2[[#This Row],[wartość vat]]</f>
        <v>0</v>
      </c>
      <c r="M3" s="19"/>
    </row>
    <row r="4" spans="1:13" s="1" customFormat="1" ht="28.8" x14ac:dyDescent="0.3">
      <c r="A4" s="25">
        <v>3</v>
      </c>
      <c r="B4" s="25" t="s">
        <v>53</v>
      </c>
      <c r="C4" s="25" t="s">
        <v>83</v>
      </c>
      <c r="D4" s="25" t="s">
        <v>147</v>
      </c>
      <c r="E4" s="25" t="s">
        <v>1</v>
      </c>
      <c r="F4" s="25">
        <v>100</v>
      </c>
      <c r="G4" s="26">
        <v>800</v>
      </c>
      <c r="H4" s="19"/>
      <c r="I4" s="20"/>
      <c r="J4" s="18">
        <f>Tabela2[[#This Row],[cena netto]]*Tabela2[[#This Row],[vat %]]</f>
        <v>0</v>
      </c>
      <c r="K4" s="19">
        <f>Tabela2[[#This Row],[ ilość ]]*Tabela2[[#This Row],[cena netto]]</f>
        <v>0</v>
      </c>
      <c r="L4" s="19">
        <f>Tabela2[[#This Row],[wartość netto]]+Tabela2[[#This Row],[wartość vat]]</f>
        <v>0</v>
      </c>
      <c r="M4" s="19"/>
    </row>
    <row r="5" spans="1:13" s="1" customFormat="1" ht="43.2" x14ac:dyDescent="0.3">
      <c r="A5" s="25">
        <v>4</v>
      </c>
      <c r="B5" s="25" t="s">
        <v>54</v>
      </c>
      <c r="C5" s="25" t="s">
        <v>20</v>
      </c>
      <c r="D5" s="25" t="s">
        <v>85</v>
      </c>
      <c r="E5" s="25" t="s">
        <v>2</v>
      </c>
      <c r="F5" s="25">
        <v>80</v>
      </c>
      <c r="G5" s="26">
        <v>60</v>
      </c>
      <c r="H5" s="19"/>
      <c r="I5" s="20"/>
      <c r="J5" s="18">
        <f>Tabela2[[#This Row],[cena netto]]*Tabela2[[#This Row],[vat %]]</f>
        <v>0</v>
      </c>
      <c r="K5" s="19">
        <f>Tabela2[[#This Row],[ ilość ]]*Tabela2[[#This Row],[cena netto]]</f>
        <v>0</v>
      </c>
      <c r="L5" s="19">
        <f>Tabela2[[#This Row],[wartość netto]]+Tabela2[[#This Row],[wartość vat]]</f>
        <v>0</v>
      </c>
      <c r="M5" s="19"/>
    </row>
    <row r="6" spans="1:13" s="2" customFormat="1" ht="28.8" x14ac:dyDescent="0.3">
      <c r="A6" s="25">
        <v>5</v>
      </c>
      <c r="B6" s="25" t="s">
        <v>55</v>
      </c>
      <c r="C6" s="25" t="s">
        <v>13</v>
      </c>
      <c r="D6" s="25" t="s">
        <v>148</v>
      </c>
      <c r="E6" s="25" t="s">
        <v>1</v>
      </c>
      <c r="F6" s="25">
        <v>50</v>
      </c>
      <c r="G6" s="26">
        <v>1200</v>
      </c>
      <c r="H6" s="19"/>
      <c r="I6" s="20"/>
      <c r="J6" s="18">
        <f>Tabela2[[#This Row],[cena netto]]*Tabela2[[#This Row],[vat %]]</f>
        <v>0</v>
      </c>
      <c r="K6" s="19">
        <f>Tabela2[[#This Row],[ ilość ]]*Tabela2[[#This Row],[cena netto]]</f>
        <v>0</v>
      </c>
      <c r="L6" s="19">
        <f>Tabela2[[#This Row],[wartość netto]]+Tabela2[[#This Row],[wartość vat]]</f>
        <v>0</v>
      </c>
      <c r="M6" s="19"/>
    </row>
    <row r="7" spans="1:13" s="2" customFormat="1" ht="28.8" x14ac:dyDescent="0.3">
      <c r="A7" s="25">
        <v>6</v>
      </c>
      <c r="B7" s="25" t="s">
        <v>57</v>
      </c>
      <c r="C7" s="25" t="s">
        <v>12</v>
      </c>
      <c r="D7" s="25" t="s">
        <v>114</v>
      </c>
      <c r="E7" s="25" t="s">
        <v>2</v>
      </c>
      <c r="F7" s="25">
        <v>10</v>
      </c>
      <c r="G7" s="26">
        <v>20</v>
      </c>
      <c r="H7" s="19"/>
      <c r="I7" s="20"/>
      <c r="J7" s="18">
        <f>Tabela2[[#This Row],[cena netto]]*Tabela2[[#This Row],[vat %]]</f>
        <v>0</v>
      </c>
      <c r="K7" s="19">
        <f>Tabela2[[#This Row],[ ilość ]]*Tabela2[[#This Row],[cena netto]]</f>
        <v>0</v>
      </c>
      <c r="L7" s="19">
        <f>Tabela2[[#This Row],[wartość netto]]+Tabela2[[#This Row],[wartość vat]]</f>
        <v>0</v>
      </c>
      <c r="M7" s="19"/>
    </row>
    <row r="8" spans="1:13" s="1" customFormat="1" ht="43.2" x14ac:dyDescent="0.3">
      <c r="A8" s="25">
        <v>7</v>
      </c>
      <c r="B8" s="25" t="s">
        <v>58</v>
      </c>
      <c r="C8" s="25" t="s">
        <v>4</v>
      </c>
      <c r="D8" s="25" t="s">
        <v>15</v>
      </c>
      <c r="E8" s="25" t="s">
        <v>2</v>
      </c>
      <c r="F8" s="25">
        <v>100</v>
      </c>
      <c r="G8" s="26">
        <v>200</v>
      </c>
      <c r="H8" s="19"/>
      <c r="I8" s="20"/>
      <c r="J8" s="18">
        <f>Tabela2[[#This Row],[cena netto]]*Tabela2[[#This Row],[vat %]]</f>
        <v>0</v>
      </c>
      <c r="K8" s="19">
        <f>Tabela2[[#This Row],[ ilość ]]*Tabela2[[#This Row],[cena netto]]</f>
        <v>0</v>
      </c>
      <c r="L8" s="19">
        <f>Tabela2[[#This Row],[wartość netto]]+Tabela2[[#This Row],[wartość vat]]</f>
        <v>0</v>
      </c>
      <c r="M8" s="19"/>
    </row>
    <row r="9" spans="1:13" s="1" customFormat="1" ht="43.2" x14ac:dyDescent="0.3">
      <c r="A9" s="25">
        <v>8</v>
      </c>
      <c r="B9" s="25" t="s">
        <v>80</v>
      </c>
      <c r="C9" s="25" t="s">
        <v>78</v>
      </c>
      <c r="D9" s="25" t="s">
        <v>79</v>
      </c>
      <c r="E9" s="25" t="s">
        <v>2</v>
      </c>
      <c r="F9" s="25"/>
      <c r="G9" s="26">
        <v>60</v>
      </c>
      <c r="H9" s="19"/>
      <c r="I9" s="20"/>
      <c r="J9" s="18">
        <f>Tabela2[[#This Row],[cena netto]]*Tabela2[[#This Row],[vat %]]</f>
        <v>0</v>
      </c>
      <c r="K9" s="19">
        <f>Tabela2[[#This Row],[ ilość ]]*Tabela2[[#This Row],[cena netto]]</f>
        <v>0</v>
      </c>
      <c r="L9" s="19">
        <f>Tabela2[[#This Row],[wartość netto]]+Tabela2[[#This Row],[wartość vat]]</f>
        <v>0</v>
      </c>
      <c r="M9" s="19"/>
    </row>
    <row r="10" spans="1:13" s="1" customFormat="1" ht="43.2" x14ac:dyDescent="0.3">
      <c r="A10" s="25">
        <v>9</v>
      </c>
      <c r="B10" s="25" t="s">
        <v>59</v>
      </c>
      <c r="C10" s="25" t="s">
        <v>5</v>
      </c>
      <c r="D10" s="25" t="s">
        <v>46</v>
      </c>
      <c r="E10" s="25" t="s">
        <v>2</v>
      </c>
      <c r="F10" s="25">
        <v>100</v>
      </c>
      <c r="G10" s="26">
        <v>100</v>
      </c>
      <c r="H10" s="19"/>
      <c r="I10" s="20"/>
      <c r="J10" s="18">
        <f>Tabela2[[#This Row],[cena netto]]*Tabela2[[#This Row],[vat %]]</f>
        <v>0</v>
      </c>
      <c r="K10" s="19">
        <f>Tabela2[[#This Row],[ ilość ]]*Tabela2[[#This Row],[cena netto]]</f>
        <v>0</v>
      </c>
      <c r="L10" s="19">
        <f>Tabela2[[#This Row],[wartość netto]]+Tabela2[[#This Row],[wartość vat]]</f>
        <v>0</v>
      </c>
      <c r="M10" s="19"/>
    </row>
    <row r="11" spans="1:13" s="2" customFormat="1" ht="28.8" x14ac:dyDescent="0.3">
      <c r="A11" s="25">
        <v>10</v>
      </c>
      <c r="B11" s="25" t="s">
        <v>60</v>
      </c>
      <c r="C11" s="25" t="s">
        <v>142</v>
      </c>
      <c r="D11" s="25" t="s">
        <v>141</v>
      </c>
      <c r="E11" s="25" t="s">
        <v>1</v>
      </c>
      <c r="F11" s="25">
        <v>100</v>
      </c>
      <c r="G11" s="26">
        <v>1200</v>
      </c>
      <c r="H11" s="19"/>
      <c r="I11" s="20"/>
      <c r="J11" s="18">
        <f>Tabela2[[#This Row],[cena netto]]*Tabela2[[#This Row],[vat %]]</f>
        <v>0</v>
      </c>
      <c r="K11" s="19">
        <f>Tabela2[[#This Row],[ ilość ]]*Tabela2[[#This Row],[cena netto]]</f>
        <v>0</v>
      </c>
      <c r="L11" s="19">
        <f>Tabela2[[#This Row],[wartość netto]]+Tabela2[[#This Row],[wartość vat]]</f>
        <v>0</v>
      </c>
      <c r="M11" s="19"/>
    </row>
    <row r="12" spans="1:13" s="1" customFormat="1" ht="28.8" x14ac:dyDescent="0.3">
      <c r="A12" s="25">
        <v>11</v>
      </c>
      <c r="B12" s="25" t="s">
        <v>56</v>
      </c>
      <c r="C12" s="25" t="s">
        <v>44</v>
      </c>
      <c r="D12" s="25" t="s">
        <v>45</v>
      </c>
      <c r="E12" s="25" t="s">
        <v>2</v>
      </c>
      <c r="F12" s="25"/>
      <c r="G12" s="26">
        <v>200</v>
      </c>
      <c r="H12" s="19"/>
      <c r="I12" s="20"/>
      <c r="J12" s="18">
        <f>Tabela2[[#This Row],[cena netto]]*Tabela2[[#This Row],[vat %]]</f>
        <v>0</v>
      </c>
      <c r="K12" s="19">
        <f>Tabela2[[#This Row],[ ilość ]]*Tabela2[[#This Row],[cena netto]]</f>
        <v>0</v>
      </c>
      <c r="L12" s="19">
        <f>Tabela2[[#This Row],[wartość netto]]+Tabela2[[#This Row],[wartość vat]]</f>
        <v>0</v>
      </c>
      <c r="M12" s="19"/>
    </row>
    <row r="13" spans="1:13" s="2" customFormat="1" ht="67.8" customHeight="1" x14ac:dyDescent="0.3">
      <c r="A13" s="25">
        <v>12</v>
      </c>
      <c r="B13" s="25"/>
      <c r="C13" s="25" t="s">
        <v>89</v>
      </c>
      <c r="D13" s="25" t="s">
        <v>98</v>
      </c>
      <c r="E13" s="25" t="s">
        <v>3</v>
      </c>
      <c r="F13" s="25"/>
      <c r="G13" s="26">
        <v>200</v>
      </c>
      <c r="H13" s="19"/>
      <c r="I13" s="20"/>
      <c r="J13" s="18">
        <f>Tabela2[[#This Row],[cena netto]]*Tabela2[[#This Row],[vat %]]</f>
        <v>0</v>
      </c>
      <c r="K13" s="19">
        <f>Tabela2[[#This Row],[ ilość ]]*Tabela2[[#This Row],[cena netto]]</f>
        <v>0</v>
      </c>
      <c r="L13" s="19">
        <f>Tabela2[[#This Row],[wartość netto]]+Tabela2[[#This Row],[wartość vat]]</f>
        <v>0</v>
      </c>
      <c r="M13" s="19"/>
    </row>
    <row r="14" spans="1:13" s="1" customFormat="1" ht="67.2" customHeight="1" x14ac:dyDescent="0.3">
      <c r="A14" s="25">
        <v>13</v>
      </c>
      <c r="B14" s="25" t="s">
        <v>61</v>
      </c>
      <c r="C14" s="25" t="s">
        <v>14</v>
      </c>
      <c r="D14" s="25" t="s">
        <v>21</v>
      </c>
      <c r="E14" s="25" t="s">
        <v>3</v>
      </c>
      <c r="F14" s="25">
        <v>1200</v>
      </c>
      <c r="G14" s="26">
        <v>1500</v>
      </c>
      <c r="H14" s="19"/>
      <c r="I14" s="20"/>
      <c r="J14" s="18">
        <f>Tabela2[[#This Row],[cena netto]]*Tabela2[[#This Row],[vat %]]</f>
        <v>0</v>
      </c>
      <c r="K14" s="19">
        <f>Tabela2[[#This Row],[ ilość ]]*Tabela2[[#This Row],[cena netto]]</f>
        <v>0</v>
      </c>
      <c r="L14" s="19">
        <f>Tabela2[[#This Row],[wartość netto]]+Tabela2[[#This Row],[wartość vat]]</f>
        <v>0</v>
      </c>
      <c r="M14" s="19"/>
    </row>
    <row r="15" spans="1:13" s="1" customFormat="1" ht="57.6" x14ac:dyDescent="0.3">
      <c r="A15" s="25">
        <v>14</v>
      </c>
      <c r="B15" s="25"/>
      <c r="C15" s="25" t="s">
        <v>131</v>
      </c>
      <c r="D15" s="25" t="s">
        <v>117</v>
      </c>
      <c r="E15" s="25" t="s">
        <v>3</v>
      </c>
      <c r="F15" s="25"/>
      <c r="G15" s="26">
        <v>100</v>
      </c>
      <c r="H15" s="19"/>
      <c r="I15" s="20"/>
      <c r="J15" s="18">
        <f>Tabela2[[#This Row],[cena netto]]*Tabela2[[#This Row],[vat %]]</f>
        <v>0</v>
      </c>
      <c r="K15" s="19">
        <f>Tabela2[[#This Row],[ ilość ]]*Tabela2[[#This Row],[cena netto]]</f>
        <v>0</v>
      </c>
      <c r="L15" s="19">
        <f>Tabela2[[#This Row],[wartość netto]]+Tabela2[[#This Row],[wartość vat]]</f>
        <v>0</v>
      </c>
      <c r="M15" s="19"/>
    </row>
    <row r="16" spans="1:13" s="1" customFormat="1" ht="28.8" x14ac:dyDescent="0.3">
      <c r="A16" s="25">
        <v>15</v>
      </c>
      <c r="B16" s="25"/>
      <c r="C16" s="25" t="s">
        <v>132</v>
      </c>
      <c r="D16" s="25" t="s">
        <v>118</v>
      </c>
      <c r="E16" s="25" t="s">
        <v>3</v>
      </c>
      <c r="F16" s="25"/>
      <c r="G16" s="26">
        <v>100</v>
      </c>
      <c r="H16" s="19"/>
      <c r="I16" s="20"/>
      <c r="J16" s="18">
        <f>Tabela2[[#This Row],[cena netto]]*Tabela2[[#This Row],[vat %]]</f>
        <v>0</v>
      </c>
      <c r="K16" s="19">
        <f>Tabela2[[#This Row],[ ilość ]]*Tabela2[[#This Row],[cena netto]]</f>
        <v>0</v>
      </c>
      <c r="L16" s="19">
        <f>Tabela2[[#This Row],[wartość netto]]+Tabela2[[#This Row],[wartość vat]]</f>
        <v>0</v>
      </c>
      <c r="M16" s="19"/>
    </row>
    <row r="17" spans="1:13" s="3" customFormat="1" ht="40.5" customHeight="1" x14ac:dyDescent="0.3">
      <c r="A17" s="25">
        <v>16</v>
      </c>
      <c r="B17" s="25"/>
      <c r="C17" s="25" t="s">
        <v>100</v>
      </c>
      <c r="D17" s="25" t="s">
        <v>99</v>
      </c>
      <c r="E17" s="25" t="s">
        <v>3</v>
      </c>
      <c r="F17" s="25"/>
      <c r="G17" s="26">
        <v>100</v>
      </c>
      <c r="H17" s="19"/>
      <c r="I17" s="20"/>
      <c r="J17" s="18">
        <f>Tabela2[[#This Row],[cena netto]]*Tabela2[[#This Row],[vat %]]</f>
        <v>0</v>
      </c>
      <c r="K17" s="19">
        <f>Tabela2[[#This Row],[ ilość ]]*Tabela2[[#This Row],[cena netto]]</f>
        <v>0</v>
      </c>
      <c r="L17" s="19">
        <f>Tabela2[[#This Row],[wartość netto]]+Tabela2[[#This Row],[wartość vat]]</f>
        <v>0</v>
      </c>
      <c r="M17" s="19"/>
    </row>
    <row r="18" spans="1:13" s="1" customFormat="1" ht="57.6" x14ac:dyDescent="0.3">
      <c r="A18" s="25">
        <v>17</v>
      </c>
      <c r="B18" s="25"/>
      <c r="C18" s="25" t="s">
        <v>92</v>
      </c>
      <c r="D18" s="25" t="s">
        <v>91</v>
      </c>
      <c r="E18" s="25" t="s">
        <v>2</v>
      </c>
      <c r="F18" s="25"/>
      <c r="G18" s="26">
        <v>60</v>
      </c>
      <c r="H18" s="19"/>
      <c r="I18" s="20"/>
      <c r="J18" s="18">
        <f>Tabela2[[#This Row],[cena netto]]*Tabela2[[#This Row],[vat %]]</f>
        <v>0</v>
      </c>
      <c r="K18" s="19">
        <f>Tabela2[[#This Row],[ ilość ]]*Tabela2[[#This Row],[cena netto]]</f>
        <v>0</v>
      </c>
      <c r="L18" s="19">
        <f>Tabela2[[#This Row],[wartość netto]]+Tabela2[[#This Row],[wartość vat]]</f>
        <v>0</v>
      </c>
      <c r="M18" s="19"/>
    </row>
    <row r="19" spans="1:13" s="1" customFormat="1" ht="43.2" x14ac:dyDescent="0.3">
      <c r="A19" s="25">
        <v>18</v>
      </c>
      <c r="B19" s="25" t="s">
        <v>62</v>
      </c>
      <c r="C19" s="25" t="s">
        <v>30</v>
      </c>
      <c r="D19" s="25" t="s">
        <v>31</v>
      </c>
      <c r="E19" s="25" t="s">
        <v>2</v>
      </c>
      <c r="F19" s="25">
        <v>3</v>
      </c>
      <c r="G19" s="26">
        <v>30</v>
      </c>
      <c r="H19" s="19"/>
      <c r="I19" s="20"/>
      <c r="J19" s="18">
        <f>Tabela2[[#This Row],[cena netto]]*Tabela2[[#This Row],[vat %]]</f>
        <v>0</v>
      </c>
      <c r="K19" s="19">
        <f>Tabela2[[#This Row],[ ilość ]]*Tabela2[[#This Row],[cena netto]]</f>
        <v>0</v>
      </c>
      <c r="L19" s="19">
        <f>Tabela2[[#This Row],[wartość netto]]+Tabela2[[#This Row],[wartość vat]]</f>
        <v>0</v>
      </c>
      <c r="M19" s="19"/>
    </row>
    <row r="20" spans="1:13" s="2" customFormat="1" ht="28.8" x14ac:dyDescent="0.3">
      <c r="A20" s="25">
        <v>19</v>
      </c>
      <c r="B20" s="25"/>
      <c r="C20" s="25" t="s">
        <v>93</v>
      </c>
      <c r="D20" s="25" t="s">
        <v>101</v>
      </c>
      <c r="E20" s="25" t="s">
        <v>2</v>
      </c>
      <c r="F20" s="25"/>
      <c r="G20" s="26">
        <v>40</v>
      </c>
      <c r="H20" s="19"/>
      <c r="I20" s="20"/>
      <c r="J20" s="18">
        <f>Tabela2[[#This Row],[cena netto]]*Tabela2[[#This Row],[vat %]]</f>
        <v>0</v>
      </c>
      <c r="K20" s="19">
        <f>Tabela2[[#This Row],[ ilość ]]*Tabela2[[#This Row],[cena netto]]</f>
        <v>0</v>
      </c>
      <c r="L20" s="19">
        <f>Tabela2[[#This Row],[wartość netto]]+Tabela2[[#This Row],[wartość vat]]</f>
        <v>0</v>
      </c>
      <c r="M20" s="19"/>
    </row>
    <row r="21" spans="1:13" s="2" customFormat="1" ht="43.2" x14ac:dyDescent="0.3">
      <c r="A21" s="25">
        <v>20</v>
      </c>
      <c r="B21" s="25" t="s">
        <v>63</v>
      </c>
      <c r="C21" s="25" t="s">
        <v>32</v>
      </c>
      <c r="D21" s="25" t="s">
        <v>155</v>
      </c>
      <c r="E21" s="25" t="s">
        <v>2</v>
      </c>
      <c r="F21" s="25">
        <v>10</v>
      </c>
      <c r="G21" s="26">
        <v>60</v>
      </c>
      <c r="H21" s="19"/>
      <c r="I21" s="20"/>
      <c r="J21" s="18">
        <f>Tabela2[[#This Row],[cena netto]]*Tabela2[[#This Row],[vat %]]</f>
        <v>0</v>
      </c>
      <c r="K21" s="19">
        <f>Tabela2[[#This Row],[ ilość ]]*Tabela2[[#This Row],[cena netto]]</f>
        <v>0</v>
      </c>
      <c r="L21" s="19">
        <f>Tabela2[[#This Row],[wartość netto]]+Tabela2[[#This Row],[wartość vat]]</f>
        <v>0</v>
      </c>
      <c r="M21" s="19"/>
    </row>
    <row r="22" spans="1:13" s="1" customFormat="1" ht="57.6" x14ac:dyDescent="0.3">
      <c r="A22" s="25">
        <v>21</v>
      </c>
      <c r="B22" s="25" t="s">
        <v>49</v>
      </c>
      <c r="C22" s="25" t="s">
        <v>23</v>
      </c>
      <c r="D22" s="25" t="s">
        <v>149</v>
      </c>
      <c r="E22" s="25" t="s">
        <v>8</v>
      </c>
      <c r="F22" s="25">
        <v>5</v>
      </c>
      <c r="G22" s="26">
        <v>60</v>
      </c>
      <c r="H22" s="19"/>
      <c r="I22" s="20"/>
      <c r="J22" s="18">
        <f>Tabela2[[#This Row],[cena netto]]*Tabela2[[#This Row],[vat %]]</f>
        <v>0</v>
      </c>
      <c r="K22" s="19">
        <f>Tabela2[[#This Row],[ ilość ]]*Tabela2[[#This Row],[cena netto]]</f>
        <v>0</v>
      </c>
      <c r="L22" s="19">
        <f>Tabela2[[#This Row],[wartość netto]]+Tabela2[[#This Row],[wartość vat]]</f>
        <v>0</v>
      </c>
      <c r="M22" s="19"/>
    </row>
    <row r="23" spans="1:13" s="1" customFormat="1" ht="43.2" x14ac:dyDescent="0.3">
      <c r="A23" s="25">
        <v>22</v>
      </c>
      <c r="B23" s="25" t="s">
        <v>64</v>
      </c>
      <c r="C23" s="25" t="s">
        <v>40</v>
      </c>
      <c r="D23" s="25" t="s">
        <v>150</v>
      </c>
      <c r="E23" s="25" t="s">
        <v>2</v>
      </c>
      <c r="F23" s="25">
        <v>2</v>
      </c>
      <c r="G23" s="26">
        <v>20</v>
      </c>
      <c r="H23" s="19"/>
      <c r="I23" s="20"/>
      <c r="J23" s="18">
        <f>Tabela2[[#This Row],[cena netto]]*Tabela2[[#This Row],[vat %]]</f>
        <v>0</v>
      </c>
      <c r="K23" s="19">
        <f>Tabela2[[#This Row],[ ilość ]]*Tabela2[[#This Row],[cena netto]]</f>
        <v>0</v>
      </c>
      <c r="L23" s="19">
        <f>Tabela2[[#This Row],[wartość netto]]+Tabela2[[#This Row],[wartość vat]]</f>
        <v>0</v>
      </c>
      <c r="M23" s="19"/>
    </row>
    <row r="24" spans="1:13" s="1" customFormat="1" ht="28.8" x14ac:dyDescent="0.3">
      <c r="A24" s="25">
        <v>23</v>
      </c>
      <c r="B24" s="25"/>
      <c r="C24" s="25" t="s">
        <v>112</v>
      </c>
      <c r="D24" s="25" t="s">
        <v>116</v>
      </c>
      <c r="E24" s="25" t="s">
        <v>2</v>
      </c>
      <c r="F24" s="25"/>
      <c r="G24" s="26">
        <v>200</v>
      </c>
      <c r="H24" s="19"/>
      <c r="I24" s="20"/>
      <c r="J24" s="18">
        <f>Tabela2[[#This Row],[cena netto]]*Tabela2[[#This Row],[vat %]]</f>
        <v>0</v>
      </c>
      <c r="K24" s="19">
        <f>Tabela2[[#This Row],[ ilość ]]*Tabela2[[#This Row],[cena netto]]</f>
        <v>0</v>
      </c>
      <c r="L24" s="19">
        <f>Tabela2[[#This Row],[wartość netto]]+Tabela2[[#This Row],[wartość vat]]</f>
        <v>0</v>
      </c>
      <c r="M24" s="19"/>
    </row>
    <row r="25" spans="1:13" s="2" customFormat="1" ht="43.2" x14ac:dyDescent="0.3">
      <c r="A25" s="25">
        <v>24</v>
      </c>
      <c r="B25" s="25"/>
      <c r="C25" s="25" t="s">
        <v>90</v>
      </c>
      <c r="D25" s="25" t="s">
        <v>102</v>
      </c>
      <c r="E25" s="25" t="s">
        <v>2</v>
      </c>
      <c r="F25" s="25"/>
      <c r="G25" s="26">
        <v>120</v>
      </c>
      <c r="H25" s="19"/>
      <c r="I25" s="20"/>
      <c r="J25" s="18">
        <f>Tabela2[[#This Row],[cena netto]]*Tabela2[[#This Row],[vat %]]</f>
        <v>0</v>
      </c>
      <c r="K25" s="19">
        <f>Tabela2[[#This Row],[ ilość ]]*Tabela2[[#This Row],[cena netto]]</f>
        <v>0</v>
      </c>
      <c r="L25" s="19">
        <f>Tabela2[[#This Row],[wartość netto]]+Tabela2[[#This Row],[wartość vat]]</f>
        <v>0</v>
      </c>
      <c r="M25" s="19"/>
    </row>
    <row r="26" spans="1:13" s="1" customFormat="1" ht="28.8" x14ac:dyDescent="0.3">
      <c r="A26" s="25">
        <v>25</v>
      </c>
      <c r="B26" s="25" t="s">
        <v>66</v>
      </c>
      <c r="C26" s="25" t="s">
        <v>41</v>
      </c>
      <c r="D26" s="25" t="s">
        <v>42</v>
      </c>
      <c r="E26" s="25" t="s">
        <v>2</v>
      </c>
      <c r="F26" s="25">
        <v>5</v>
      </c>
      <c r="G26" s="26">
        <v>120</v>
      </c>
      <c r="H26" s="19"/>
      <c r="I26" s="20"/>
      <c r="J26" s="18">
        <f>Tabela2[[#This Row],[cena netto]]*Tabela2[[#This Row],[vat %]]</f>
        <v>0</v>
      </c>
      <c r="K26" s="19">
        <f>Tabela2[[#This Row],[ ilość ]]*Tabela2[[#This Row],[cena netto]]</f>
        <v>0</v>
      </c>
      <c r="L26" s="19">
        <f>Tabela2[[#This Row],[wartość netto]]+Tabela2[[#This Row],[wartość vat]]</f>
        <v>0</v>
      </c>
      <c r="M26" s="19"/>
    </row>
    <row r="27" spans="1:13" s="1" customFormat="1" ht="43.2" x14ac:dyDescent="0.3">
      <c r="A27" s="25">
        <v>26</v>
      </c>
      <c r="B27" s="25"/>
      <c r="C27" s="25" t="s">
        <v>81</v>
      </c>
      <c r="D27" s="25" t="s">
        <v>103</v>
      </c>
      <c r="E27" s="25" t="s">
        <v>2</v>
      </c>
      <c r="F27" s="25">
        <v>12</v>
      </c>
      <c r="G27" s="26">
        <v>40</v>
      </c>
      <c r="H27" s="19"/>
      <c r="I27" s="20"/>
      <c r="J27" s="21">
        <f>Tabela2[[#This Row],[cena netto]]*Tabela2[[#This Row],[vat %]]</f>
        <v>0</v>
      </c>
      <c r="K27" s="19">
        <f>Tabela2[[#This Row],[ ilość ]]*Tabela2[[#This Row],[cena netto]]</f>
        <v>0</v>
      </c>
      <c r="L27" s="19">
        <f>Tabela2[[#This Row],[wartość netto]]+Tabela2[[#This Row],[wartość vat]]</f>
        <v>0</v>
      </c>
      <c r="M27" s="19"/>
    </row>
    <row r="28" spans="1:13" s="1" customFormat="1" ht="57.6" x14ac:dyDescent="0.3">
      <c r="A28" s="25">
        <v>27</v>
      </c>
      <c r="B28" s="25"/>
      <c r="C28" s="25" t="s">
        <v>120</v>
      </c>
      <c r="D28" s="25" t="s">
        <v>119</v>
      </c>
      <c r="E28" s="25" t="s">
        <v>2</v>
      </c>
      <c r="F28" s="25"/>
      <c r="G28" s="26">
        <v>200</v>
      </c>
      <c r="H28" s="19"/>
      <c r="I28" s="20"/>
      <c r="J28" s="21">
        <f>Tabela2[[#This Row],[cena netto]]*Tabela2[[#This Row],[vat %]]</f>
        <v>0</v>
      </c>
      <c r="K28" s="19">
        <f>Tabela2[[#This Row],[ ilość ]]*Tabela2[[#This Row],[cena netto]]</f>
        <v>0</v>
      </c>
      <c r="L28" s="19">
        <f>Tabela2[[#This Row],[wartość netto]]+Tabela2[[#This Row],[wartość vat]]</f>
        <v>0</v>
      </c>
      <c r="M28" s="19"/>
    </row>
    <row r="29" spans="1:13" s="1" customFormat="1" ht="57.6" x14ac:dyDescent="0.3">
      <c r="A29" s="25">
        <v>28</v>
      </c>
      <c r="B29" s="25"/>
      <c r="C29" s="25" t="s">
        <v>115</v>
      </c>
      <c r="D29" s="25" t="s">
        <v>121</v>
      </c>
      <c r="E29" s="25" t="s">
        <v>2</v>
      </c>
      <c r="F29" s="25"/>
      <c r="G29" s="26">
        <v>100</v>
      </c>
      <c r="H29" s="19"/>
      <c r="I29" s="20"/>
      <c r="J29" s="21">
        <f>Tabela2[[#This Row],[cena netto]]*Tabela2[[#This Row],[vat %]]</f>
        <v>0</v>
      </c>
      <c r="K29" s="19">
        <f>Tabela2[[#This Row],[ ilość ]]*Tabela2[[#This Row],[cena netto]]</f>
        <v>0</v>
      </c>
      <c r="L29" s="19">
        <f>Tabela2[[#This Row],[wartość netto]]+Tabela2[[#This Row],[wartość vat]]</f>
        <v>0</v>
      </c>
      <c r="M29" s="19"/>
    </row>
    <row r="30" spans="1:13" s="1" customFormat="1" ht="57.6" x14ac:dyDescent="0.3">
      <c r="A30" s="25">
        <v>29</v>
      </c>
      <c r="B30" s="25"/>
      <c r="C30" s="25" t="s">
        <v>133</v>
      </c>
      <c r="D30" s="25" t="s">
        <v>124</v>
      </c>
      <c r="E30" s="25" t="s">
        <v>2</v>
      </c>
      <c r="F30" s="25"/>
      <c r="G30" s="26">
        <v>120</v>
      </c>
      <c r="H30" s="19"/>
      <c r="I30" s="20"/>
      <c r="J30" s="21">
        <f>Tabela2[[#This Row],[cena netto]]*Tabela2[[#This Row],[vat %]]</f>
        <v>0</v>
      </c>
      <c r="K30" s="19">
        <f>Tabela2[[#This Row],[ ilość ]]*Tabela2[[#This Row],[cena netto]]</f>
        <v>0</v>
      </c>
      <c r="L30" s="19">
        <f>Tabela2[[#This Row],[wartość netto]]+Tabela2[[#This Row],[wartość vat]]</f>
        <v>0</v>
      </c>
      <c r="M30" s="19"/>
    </row>
    <row r="31" spans="1:13" s="1" customFormat="1" ht="57.6" x14ac:dyDescent="0.3">
      <c r="A31" s="25">
        <v>30</v>
      </c>
      <c r="B31" s="25" t="s">
        <v>51</v>
      </c>
      <c r="C31" s="25" t="s">
        <v>24</v>
      </c>
      <c r="D31" s="25" t="s">
        <v>88</v>
      </c>
      <c r="E31" s="25" t="s">
        <v>2</v>
      </c>
      <c r="F31" s="25">
        <v>80</v>
      </c>
      <c r="G31" s="26">
        <v>200</v>
      </c>
      <c r="H31" s="19"/>
      <c r="I31" s="20"/>
      <c r="J31" s="18">
        <f>Tabela2[[#This Row],[cena netto]]*Tabela2[[#This Row],[vat %]]</f>
        <v>0</v>
      </c>
      <c r="K31" s="19">
        <f>Tabela2[[#This Row],[ ilość ]]*Tabela2[[#This Row],[cena netto]]</f>
        <v>0</v>
      </c>
      <c r="L31" s="19">
        <f>Tabela2[[#This Row],[wartość netto]]+Tabela2[[#This Row],[wartość vat]]</f>
        <v>0</v>
      </c>
      <c r="M31" s="19"/>
    </row>
    <row r="32" spans="1:13" s="1" customFormat="1" ht="28.8" x14ac:dyDescent="0.3">
      <c r="A32" s="25">
        <v>31</v>
      </c>
      <c r="B32" s="25"/>
      <c r="C32" s="25" t="s">
        <v>122</v>
      </c>
      <c r="D32" s="25" t="s">
        <v>123</v>
      </c>
      <c r="E32" s="25" t="s">
        <v>2</v>
      </c>
      <c r="F32" s="25"/>
      <c r="G32" s="26">
        <v>50</v>
      </c>
      <c r="H32" s="19"/>
      <c r="I32" s="20"/>
      <c r="J32" s="18">
        <f>Tabela2[[#This Row],[cena netto]]*Tabela2[[#This Row],[vat %]]</f>
        <v>0</v>
      </c>
      <c r="K32" s="19">
        <f>Tabela2[[#This Row],[ ilość ]]*Tabela2[[#This Row],[cena netto]]</f>
        <v>0</v>
      </c>
      <c r="L32" s="19">
        <f>Tabela2[[#This Row],[wartość netto]]+Tabela2[[#This Row],[wartość vat]]</f>
        <v>0</v>
      </c>
      <c r="M32" s="19"/>
    </row>
    <row r="33" spans="1:13" s="1" customFormat="1" ht="57.6" x14ac:dyDescent="0.3">
      <c r="A33" s="25">
        <v>32</v>
      </c>
      <c r="B33" s="25"/>
      <c r="C33" s="25" t="s">
        <v>134</v>
      </c>
      <c r="D33" s="25" t="s">
        <v>125</v>
      </c>
      <c r="E33" s="25" t="s">
        <v>2</v>
      </c>
      <c r="F33" s="25"/>
      <c r="G33" s="26">
        <v>100</v>
      </c>
      <c r="H33" s="19"/>
      <c r="I33" s="20"/>
      <c r="J33" s="18">
        <f>Tabela2[[#This Row],[cena netto]]*Tabela2[[#This Row],[vat %]]</f>
        <v>0</v>
      </c>
      <c r="K33" s="19">
        <f>Tabela2[[#This Row],[ ilość ]]*Tabela2[[#This Row],[cena netto]]</f>
        <v>0</v>
      </c>
      <c r="L33" s="19">
        <f>Tabela2[[#This Row],[wartość netto]]+Tabela2[[#This Row],[wartość vat]]</f>
        <v>0</v>
      </c>
      <c r="M33" s="19"/>
    </row>
    <row r="34" spans="1:13" s="1" customFormat="1" ht="57.6" x14ac:dyDescent="0.3">
      <c r="A34" s="25">
        <v>33</v>
      </c>
      <c r="B34" s="25"/>
      <c r="C34" s="25" t="s">
        <v>138</v>
      </c>
      <c r="D34" s="25" t="s">
        <v>139</v>
      </c>
      <c r="E34" s="25" t="s">
        <v>2</v>
      </c>
      <c r="F34" s="25"/>
      <c r="G34" s="26">
        <v>40</v>
      </c>
      <c r="H34" s="19"/>
      <c r="I34" s="20"/>
      <c r="J34" s="18">
        <f>Tabela2[[#This Row],[cena netto]]*Tabela2[[#This Row],[vat %]]</f>
        <v>0</v>
      </c>
      <c r="K34" s="19">
        <f>Tabela2[[#This Row],[ ilość ]]*Tabela2[[#This Row],[cena netto]]</f>
        <v>0</v>
      </c>
      <c r="L34" s="19">
        <f>Tabela2[[#This Row],[wartość netto]]+Tabela2[[#This Row],[wartość vat]]</f>
        <v>0</v>
      </c>
      <c r="M34" s="19"/>
    </row>
    <row r="35" spans="1:13" s="1" customFormat="1" ht="28.8" x14ac:dyDescent="0.3">
      <c r="A35" s="25">
        <v>34</v>
      </c>
      <c r="B35" s="25" t="s">
        <v>67</v>
      </c>
      <c r="C35" s="25" t="s">
        <v>6</v>
      </c>
      <c r="D35" s="25" t="s">
        <v>16</v>
      </c>
      <c r="E35" s="25" t="s">
        <v>2</v>
      </c>
      <c r="F35" s="25">
        <v>70</v>
      </c>
      <c r="G35" s="26">
        <v>300</v>
      </c>
      <c r="H35" s="19"/>
      <c r="I35" s="20"/>
      <c r="J35" s="18">
        <f>Tabela2[[#This Row],[cena netto]]*Tabela2[[#This Row],[vat %]]</f>
        <v>0</v>
      </c>
      <c r="K35" s="19">
        <f>Tabela2[[#This Row],[ ilość ]]*Tabela2[[#This Row],[cena netto]]</f>
        <v>0</v>
      </c>
      <c r="L35" s="19">
        <f>Tabela2[[#This Row],[wartość netto]]+Tabela2[[#This Row],[wartość vat]]</f>
        <v>0</v>
      </c>
      <c r="M35" s="19"/>
    </row>
    <row r="36" spans="1:13" s="1" customFormat="1" ht="57.6" x14ac:dyDescent="0.3">
      <c r="A36" s="25">
        <v>35</v>
      </c>
      <c r="B36" s="25"/>
      <c r="C36" s="25" t="s">
        <v>126</v>
      </c>
      <c r="D36" s="25" t="s">
        <v>127</v>
      </c>
      <c r="E36" s="25" t="s">
        <v>2</v>
      </c>
      <c r="F36" s="25"/>
      <c r="G36" s="26">
        <v>100</v>
      </c>
      <c r="H36" s="19"/>
      <c r="I36" s="20"/>
      <c r="J36" s="18">
        <f>Tabela2[[#This Row],[cena netto]]*Tabela2[[#This Row],[vat %]]</f>
        <v>0</v>
      </c>
      <c r="K36" s="19">
        <f>Tabela2[[#This Row],[ ilość ]]*Tabela2[[#This Row],[cena netto]]</f>
        <v>0</v>
      </c>
      <c r="L36" s="19">
        <f>Tabela2[[#This Row],[wartość netto]]+Tabela2[[#This Row],[wartość vat]]</f>
        <v>0</v>
      </c>
      <c r="M36" s="19"/>
    </row>
    <row r="37" spans="1:13" s="1" customFormat="1" ht="43.2" x14ac:dyDescent="0.3">
      <c r="A37" s="25">
        <v>36</v>
      </c>
      <c r="B37" s="25"/>
      <c r="C37" s="25" t="s">
        <v>111</v>
      </c>
      <c r="D37" s="25" t="s">
        <v>156</v>
      </c>
      <c r="E37" s="25" t="s">
        <v>2</v>
      </c>
      <c r="F37" s="25"/>
      <c r="G37" s="26">
        <v>60</v>
      </c>
      <c r="H37" s="19"/>
      <c r="I37" s="20"/>
      <c r="J37" s="18">
        <f>Tabela2[[#This Row],[cena netto]]*Tabela2[[#This Row],[vat %]]</f>
        <v>0</v>
      </c>
      <c r="K37" s="19">
        <f>Tabela2[[#This Row],[ ilość ]]*Tabela2[[#This Row],[cena netto]]</f>
        <v>0</v>
      </c>
      <c r="L37" s="19">
        <f>Tabela2[[#This Row],[wartość netto]]+Tabela2[[#This Row],[wartość vat]]</f>
        <v>0</v>
      </c>
      <c r="M37" s="19"/>
    </row>
    <row r="38" spans="1:13" s="1" customFormat="1" ht="43.2" x14ac:dyDescent="0.3">
      <c r="A38" s="25">
        <v>37</v>
      </c>
      <c r="B38" s="25" t="s">
        <v>50</v>
      </c>
      <c r="C38" s="25" t="s">
        <v>7</v>
      </c>
      <c r="D38" s="25" t="s">
        <v>151</v>
      </c>
      <c r="E38" s="25" t="s">
        <v>2</v>
      </c>
      <c r="F38" s="25">
        <v>10</v>
      </c>
      <c r="G38" s="26">
        <v>40</v>
      </c>
      <c r="H38" s="19"/>
      <c r="I38" s="20"/>
      <c r="J38" s="18">
        <f>Tabela2[[#This Row],[cena netto]]*Tabela2[[#This Row],[vat %]]</f>
        <v>0</v>
      </c>
      <c r="K38" s="19">
        <f>Tabela2[[#This Row],[ ilość ]]*Tabela2[[#This Row],[cena netto]]</f>
        <v>0</v>
      </c>
      <c r="L38" s="19">
        <f>Tabela2[[#This Row],[wartość netto]]+Tabela2[[#This Row],[wartość vat]]</f>
        <v>0</v>
      </c>
      <c r="M38" s="19"/>
    </row>
    <row r="39" spans="1:13" s="1" customFormat="1" ht="57.6" x14ac:dyDescent="0.3">
      <c r="A39" s="25">
        <v>38</v>
      </c>
      <c r="B39" s="25" t="s">
        <v>68</v>
      </c>
      <c r="C39" s="25" t="s">
        <v>36</v>
      </c>
      <c r="D39" s="25" t="s">
        <v>37</v>
      </c>
      <c r="E39" s="25" t="s">
        <v>2</v>
      </c>
      <c r="F39" s="25">
        <v>10</v>
      </c>
      <c r="G39" s="26">
        <v>100</v>
      </c>
      <c r="H39" s="19"/>
      <c r="I39" s="20"/>
      <c r="J39" s="18">
        <f>Tabela2[[#This Row],[cena netto]]*Tabela2[[#This Row],[vat %]]</f>
        <v>0</v>
      </c>
      <c r="K39" s="19">
        <f>Tabela2[[#This Row],[ ilość ]]*Tabela2[[#This Row],[cena netto]]</f>
        <v>0</v>
      </c>
      <c r="L39" s="19">
        <f>Tabela2[[#This Row],[wartość netto]]+Tabela2[[#This Row],[wartość vat]]</f>
        <v>0</v>
      </c>
      <c r="M39" s="19"/>
    </row>
    <row r="40" spans="1:13" s="1" customFormat="1" ht="43.2" x14ac:dyDescent="0.3">
      <c r="A40" s="25">
        <v>39</v>
      </c>
      <c r="B40" s="25" t="s">
        <v>69</v>
      </c>
      <c r="C40" s="25" t="s">
        <v>25</v>
      </c>
      <c r="D40" s="25" t="s">
        <v>157</v>
      </c>
      <c r="E40" s="25" t="s">
        <v>2</v>
      </c>
      <c r="F40" s="25">
        <v>30</v>
      </c>
      <c r="G40" s="26">
        <v>80</v>
      </c>
      <c r="H40" s="19"/>
      <c r="I40" s="20"/>
      <c r="J40" s="18">
        <f>Tabela2[[#This Row],[cena netto]]*Tabela2[[#This Row],[vat %]]</f>
        <v>0</v>
      </c>
      <c r="K40" s="19">
        <f>Tabela2[[#This Row],[ ilość ]]*Tabela2[[#This Row],[cena netto]]</f>
        <v>0</v>
      </c>
      <c r="L40" s="19">
        <f>Tabela2[[#This Row],[wartość netto]]+Tabela2[[#This Row],[wartość vat]]</f>
        <v>0</v>
      </c>
      <c r="M40" s="19"/>
    </row>
    <row r="41" spans="1:13" s="1" customFormat="1" ht="43.2" x14ac:dyDescent="0.3">
      <c r="A41" s="25">
        <v>40</v>
      </c>
      <c r="B41" s="25" t="s">
        <v>70</v>
      </c>
      <c r="C41" s="25" t="s">
        <v>26</v>
      </c>
      <c r="D41" s="25" t="s">
        <v>27</v>
      </c>
      <c r="E41" s="25" t="s">
        <v>2</v>
      </c>
      <c r="F41" s="25">
        <v>10</v>
      </c>
      <c r="G41" s="26">
        <v>80</v>
      </c>
      <c r="H41" s="19"/>
      <c r="I41" s="20"/>
      <c r="J41" s="18">
        <f>Tabela2[[#This Row],[cena netto]]*Tabela2[[#This Row],[vat %]]</f>
        <v>0</v>
      </c>
      <c r="K41" s="19">
        <f>Tabela2[[#This Row],[ ilość ]]*Tabela2[[#This Row],[cena netto]]</f>
        <v>0</v>
      </c>
      <c r="L41" s="19">
        <f>Tabela2[[#This Row],[wartość netto]]+Tabela2[[#This Row],[wartość vat]]</f>
        <v>0</v>
      </c>
      <c r="M41" s="19"/>
    </row>
    <row r="42" spans="1:13" ht="75" customHeight="1" x14ac:dyDescent="0.3">
      <c r="A42" s="25">
        <v>41</v>
      </c>
      <c r="B42" s="25" t="s">
        <v>71</v>
      </c>
      <c r="C42" s="25" t="s">
        <v>28</v>
      </c>
      <c r="D42" s="25" t="s">
        <v>29</v>
      </c>
      <c r="E42" s="25" t="s">
        <v>2</v>
      </c>
      <c r="F42" s="25">
        <v>8</v>
      </c>
      <c r="G42" s="26">
        <v>120</v>
      </c>
      <c r="H42" s="19"/>
      <c r="I42" s="20"/>
      <c r="J42" s="18">
        <f>Tabela2[[#This Row],[cena netto]]*Tabela2[[#This Row],[vat %]]</f>
        <v>0</v>
      </c>
      <c r="K42" s="19">
        <f>Tabela2[[#This Row],[ ilość ]]*Tabela2[[#This Row],[cena netto]]</f>
        <v>0</v>
      </c>
      <c r="L42" s="19">
        <f>Tabela2[[#This Row],[wartość netto]]+Tabela2[[#This Row],[wartość vat]]</f>
        <v>0</v>
      </c>
      <c r="M42" s="19"/>
    </row>
    <row r="43" spans="1:13" ht="75" customHeight="1" x14ac:dyDescent="0.3">
      <c r="A43" s="25">
        <v>42</v>
      </c>
      <c r="B43" s="25"/>
      <c r="C43" s="25" t="s">
        <v>110</v>
      </c>
      <c r="D43" s="25" t="s">
        <v>128</v>
      </c>
      <c r="E43" s="25" t="s">
        <v>2</v>
      </c>
      <c r="F43" s="25"/>
      <c r="G43" s="26">
        <v>40</v>
      </c>
      <c r="H43" s="19"/>
      <c r="I43" s="20"/>
      <c r="J43" s="18">
        <f>Tabela2[[#This Row],[cena netto]]*Tabela2[[#This Row],[vat %]]</f>
        <v>0</v>
      </c>
      <c r="K43" s="19">
        <f>Tabela2[[#This Row],[ ilość ]]*Tabela2[[#This Row],[cena netto]]</f>
        <v>0</v>
      </c>
      <c r="L43" s="19">
        <f>Tabela2[[#This Row],[wartość netto]]+Tabela2[[#This Row],[wartość vat]]</f>
        <v>0</v>
      </c>
      <c r="M43" s="19"/>
    </row>
    <row r="44" spans="1:13" ht="28.8" x14ac:dyDescent="0.3">
      <c r="A44" s="25">
        <v>43</v>
      </c>
      <c r="B44" s="25" t="s">
        <v>72</v>
      </c>
      <c r="C44" s="25" t="s">
        <v>34</v>
      </c>
      <c r="D44" s="25" t="s">
        <v>33</v>
      </c>
      <c r="E44" s="25" t="s">
        <v>2</v>
      </c>
      <c r="F44" s="25">
        <v>15</v>
      </c>
      <c r="G44" s="26">
        <v>40</v>
      </c>
      <c r="H44" s="19"/>
      <c r="I44" s="20"/>
      <c r="J44" s="18">
        <f>Tabela2[[#This Row],[cena netto]]*Tabela2[[#This Row],[vat %]]</f>
        <v>0</v>
      </c>
      <c r="K44" s="19">
        <f>Tabela2[[#This Row],[ ilość ]]*Tabela2[[#This Row],[cena netto]]</f>
        <v>0</v>
      </c>
      <c r="L44" s="19">
        <f>Tabela2[[#This Row],[wartość netto]]+Tabela2[[#This Row],[wartość vat]]</f>
        <v>0</v>
      </c>
      <c r="M44" s="19"/>
    </row>
    <row r="45" spans="1:13" ht="28.8" x14ac:dyDescent="0.3">
      <c r="A45" s="25">
        <v>44</v>
      </c>
      <c r="B45" s="25" t="s">
        <v>73</v>
      </c>
      <c r="C45" s="25" t="s">
        <v>9</v>
      </c>
      <c r="D45" s="25" t="s">
        <v>10</v>
      </c>
      <c r="E45" s="25" t="s">
        <v>2</v>
      </c>
      <c r="F45" s="25">
        <v>2</v>
      </c>
      <c r="G45" s="26">
        <v>60</v>
      </c>
      <c r="H45" s="19"/>
      <c r="I45" s="20"/>
      <c r="J45" s="18">
        <f>Tabela2[[#This Row],[cena netto]]*Tabela2[[#This Row],[vat %]]</f>
        <v>0</v>
      </c>
      <c r="K45" s="19">
        <f>Tabela2[[#This Row],[ ilość ]]*Tabela2[[#This Row],[cena netto]]</f>
        <v>0</v>
      </c>
      <c r="L45" s="19">
        <f>Tabela2[[#This Row],[wartość netto]]+Tabela2[[#This Row],[wartość vat]]</f>
        <v>0</v>
      </c>
      <c r="M45" s="19"/>
    </row>
    <row r="46" spans="1:13" ht="43.2" x14ac:dyDescent="0.3">
      <c r="A46" s="25">
        <v>45</v>
      </c>
      <c r="B46" s="25" t="s">
        <v>75</v>
      </c>
      <c r="C46" s="25" t="s">
        <v>11</v>
      </c>
      <c r="D46" s="25" t="s">
        <v>35</v>
      </c>
      <c r="E46" s="25" t="s">
        <v>3</v>
      </c>
      <c r="F46" s="25">
        <v>50</v>
      </c>
      <c r="G46" s="26">
        <v>120</v>
      </c>
      <c r="H46" s="19"/>
      <c r="I46" s="20"/>
      <c r="J46" s="18">
        <f>Tabela2[[#This Row],[cena netto]]*Tabela2[[#This Row],[vat %]]</f>
        <v>0</v>
      </c>
      <c r="K46" s="19">
        <f>Tabela2[[#This Row],[ ilość ]]*Tabela2[[#This Row],[cena netto]]</f>
        <v>0</v>
      </c>
      <c r="L46" s="19">
        <f>Tabela2[[#This Row],[wartość netto]]+Tabela2[[#This Row],[wartość vat]]</f>
        <v>0</v>
      </c>
      <c r="M46" s="19"/>
    </row>
    <row r="47" spans="1:13" ht="43.2" x14ac:dyDescent="0.3">
      <c r="A47" s="25">
        <v>46</v>
      </c>
      <c r="B47" s="25" t="s">
        <v>76</v>
      </c>
      <c r="C47" s="25" t="s">
        <v>154</v>
      </c>
      <c r="D47" s="25" t="s">
        <v>153</v>
      </c>
      <c r="E47" s="25" t="s">
        <v>3</v>
      </c>
      <c r="F47" s="25">
        <v>15</v>
      </c>
      <c r="G47" s="26">
        <v>60</v>
      </c>
      <c r="H47" s="19"/>
      <c r="I47" s="20"/>
      <c r="J47" s="18">
        <f>Tabela2[[#This Row],[cena netto]]*Tabela2[[#This Row],[vat %]]</f>
        <v>0</v>
      </c>
      <c r="K47" s="19">
        <f>Tabela2[[#This Row],[ ilość ]]*Tabela2[[#This Row],[cena netto]]</f>
        <v>0</v>
      </c>
      <c r="L47" s="19">
        <f>Tabela2[[#This Row],[wartość netto]]+Tabela2[[#This Row],[wartość vat]]</f>
        <v>0</v>
      </c>
      <c r="M47" s="19"/>
    </row>
    <row r="48" spans="1:13" ht="28.8" x14ac:dyDescent="0.3">
      <c r="A48" s="25">
        <v>47</v>
      </c>
      <c r="B48" s="25" t="s">
        <v>77</v>
      </c>
      <c r="C48" s="25" t="s">
        <v>39</v>
      </c>
      <c r="D48" s="25" t="s">
        <v>140</v>
      </c>
      <c r="E48" s="25" t="s">
        <v>1</v>
      </c>
      <c r="F48" s="25">
        <v>100</v>
      </c>
      <c r="G48" s="26">
        <v>600</v>
      </c>
      <c r="H48" s="19"/>
      <c r="I48" s="20"/>
      <c r="J48" s="18">
        <f>Tabela2[[#This Row],[cena netto]]*Tabela2[[#This Row],[vat %]]</f>
        <v>0</v>
      </c>
      <c r="K48" s="19">
        <f>Tabela2[[#This Row],[ ilość ]]*Tabela2[[#This Row],[cena netto]]</f>
        <v>0</v>
      </c>
      <c r="L48" s="19">
        <f>Tabela2[[#This Row],[wartość netto]]+Tabela2[[#This Row],[wartość vat]]</f>
        <v>0</v>
      </c>
      <c r="M48" s="19"/>
    </row>
    <row r="49" spans="1:13" ht="43.2" x14ac:dyDescent="0.3">
      <c r="A49" s="25">
        <v>48</v>
      </c>
      <c r="B49" s="25" t="s">
        <v>74</v>
      </c>
      <c r="C49" s="25" t="s">
        <v>82</v>
      </c>
      <c r="D49" s="25" t="s">
        <v>158</v>
      </c>
      <c r="E49" s="25" t="s">
        <v>3</v>
      </c>
      <c r="F49" s="25">
        <v>100</v>
      </c>
      <c r="G49" s="26">
        <v>400</v>
      </c>
      <c r="H49" s="19"/>
      <c r="I49" s="20"/>
      <c r="J49" s="18">
        <f>Tabela2[[#This Row],[cena netto]]*Tabela2[[#This Row],[vat %]]</f>
        <v>0</v>
      </c>
      <c r="K49" s="19">
        <f>Tabela2[[#This Row],[ ilość ]]*Tabela2[[#This Row],[cena netto]]</f>
        <v>0</v>
      </c>
      <c r="L49" s="19">
        <f>Tabela2[[#This Row],[wartość netto]]+Tabela2[[#This Row],[wartość vat]]</f>
        <v>0</v>
      </c>
      <c r="M49" s="19"/>
    </row>
    <row r="50" spans="1:13" ht="43.2" x14ac:dyDescent="0.3">
      <c r="A50" s="25">
        <v>49</v>
      </c>
      <c r="B50" s="25"/>
      <c r="C50" s="25" t="s">
        <v>113</v>
      </c>
      <c r="D50" s="25" t="s">
        <v>129</v>
      </c>
      <c r="E50" s="25" t="s">
        <v>3</v>
      </c>
      <c r="F50" s="25"/>
      <c r="G50" s="26">
        <v>150</v>
      </c>
      <c r="H50" s="19"/>
      <c r="I50" s="20"/>
      <c r="J50" s="18">
        <f>Tabela2[[#This Row],[cena netto]]*Tabela2[[#This Row],[vat %]]</f>
        <v>0</v>
      </c>
      <c r="K50" s="19">
        <f>Tabela2[[#This Row],[ ilość ]]*Tabela2[[#This Row],[cena netto]]</f>
        <v>0</v>
      </c>
      <c r="L50" s="19">
        <f>Tabela2[[#This Row],[wartość netto]]+Tabela2[[#This Row],[wartość vat]]</f>
        <v>0</v>
      </c>
      <c r="M50" s="19"/>
    </row>
    <row r="51" spans="1:13" ht="57.6" x14ac:dyDescent="0.3">
      <c r="A51" s="25">
        <v>50</v>
      </c>
      <c r="B51" s="25" t="s">
        <v>65</v>
      </c>
      <c r="C51" s="25" t="s">
        <v>86</v>
      </c>
      <c r="D51" s="25" t="s">
        <v>87</v>
      </c>
      <c r="E51" s="25" t="s">
        <v>2</v>
      </c>
      <c r="F51" s="25">
        <v>15</v>
      </c>
      <c r="G51" s="26">
        <v>120</v>
      </c>
      <c r="H51" s="19"/>
      <c r="I51" s="20"/>
      <c r="J51" s="18">
        <f>Tabela2[[#This Row],[cena netto]]*Tabela2[[#This Row],[vat %]]</f>
        <v>0</v>
      </c>
      <c r="K51" s="19">
        <f>Tabela2[[#This Row],[ ilość ]]*Tabela2[[#This Row],[cena netto]]</f>
        <v>0</v>
      </c>
      <c r="L51" s="19">
        <f>Tabela2[[#This Row],[wartość netto]]+Tabela2[[#This Row],[wartość vat]]</f>
        <v>0</v>
      </c>
      <c r="M51" s="19"/>
    </row>
    <row r="52" spans="1:13" ht="28.8" x14ac:dyDescent="0.3">
      <c r="A52" s="25">
        <v>51</v>
      </c>
      <c r="B52" s="25"/>
      <c r="C52" s="25" t="s">
        <v>97</v>
      </c>
      <c r="D52" s="25" t="s">
        <v>96</v>
      </c>
      <c r="E52" s="25" t="s">
        <v>3</v>
      </c>
      <c r="F52" s="25"/>
      <c r="G52" s="26">
        <v>50</v>
      </c>
      <c r="H52" s="19"/>
      <c r="I52" s="20"/>
      <c r="J52" s="18">
        <f>Tabela2[[#This Row],[cena netto]]*Tabela2[[#This Row],[vat %]]</f>
        <v>0</v>
      </c>
      <c r="K52" s="19">
        <f>Tabela2[[#This Row],[ ilość ]]*Tabela2[[#This Row],[cena netto]]</f>
        <v>0</v>
      </c>
      <c r="L52" s="19">
        <f>Tabela2[[#This Row],[wartość netto]]+Tabela2[[#This Row],[wartość vat]]</f>
        <v>0</v>
      </c>
      <c r="M52" s="19"/>
    </row>
    <row r="53" spans="1:13" ht="55.2" customHeight="1" x14ac:dyDescent="0.3">
      <c r="A53" s="25">
        <v>52</v>
      </c>
      <c r="B53" s="25"/>
      <c r="C53" s="25" t="s">
        <v>135</v>
      </c>
      <c r="D53" s="25" t="s">
        <v>130</v>
      </c>
      <c r="E53" s="25" t="s">
        <v>2</v>
      </c>
      <c r="F53" s="25"/>
      <c r="G53" s="26">
        <v>20</v>
      </c>
      <c r="H53" s="19"/>
      <c r="I53" s="20"/>
      <c r="J53" s="18">
        <f>Tabela2[[#This Row],[cena netto]]*Tabela2[[#This Row],[vat %]]</f>
        <v>0</v>
      </c>
      <c r="K53" s="19">
        <f>Tabela2[[#This Row],[ ilość ]]*Tabela2[[#This Row],[cena netto]]</f>
        <v>0</v>
      </c>
      <c r="L53" s="19">
        <f>Tabela2[[#This Row],[wartość netto]]+Tabela2[[#This Row],[wartość vat]]</f>
        <v>0</v>
      </c>
      <c r="M53" s="19"/>
    </row>
    <row r="54" spans="1:13" ht="43.2" x14ac:dyDescent="0.3">
      <c r="A54" s="25">
        <v>53</v>
      </c>
      <c r="B54" s="25"/>
      <c r="C54" s="25" t="s">
        <v>136</v>
      </c>
      <c r="D54" s="25" t="s">
        <v>159</v>
      </c>
      <c r="E54" s="25" t="s">
        <v>2</v>
      </c>
      <c r="F54" s="25"/>
      <c r="G54" s="26">
        <v>10</v>
      </c>
      <c r="H54" s="19"/>
      <c r="I54" s="20"/>
      <c r="J54" s="18">
        <f>Tabela2[[#This Row],[cena netto]]*Tabela2[[#This Row],[vat %]]</f>
        <v>0</v>
      </c>
      <c r="K54" s="19">
        <f>Tabela2[[#This Row],[ ilość ]]*Tabela2[[#This Row],[cena netto]]</f>
        <v>0</v>
      </c>
      <c r="L54" s="19">
        <f>Tabela2[[#This Row],[wartość netto]]+Tabela2[[#This Row],[wartość vat]]</f>
        <v>0</v>
      </c>
      <c r="M54" s="19"/>
    </row>
    <row r="55" spans="1:13" ht="43.2" x14ac:dyDescent="0.3">
      <c r="A55" s="25">
        <v>54</v>
      </c>
      <c r="B55" s="27"/>
      <c r="C55" s="27" t="s">
        <v>137</v>
      </c>
      <c r="D55" s="27" t="s">
        <v>152</v>
      </c>
      <c r="E55" s="27" t="s">
        <v>2</v>
      </c>
      <c r="F55" s="27"/>
      <c r="G55" s="28">
        <v>20</v>
      </c>
      <c r="H55" s="23"/>
      <c r="I55" s="24"/>
      <c r="J55" s="22">
        <f>Tabela2[[#This Row],[cena netto]]*Tabela2[[#This Row],[vat %]]</f>
        <v>0</v>
      </c>
      <c r="K55" s="23">
        <f>Tabela2[[#This Row],[ ilość ]]*Tabela2[[#This Row],[cena netto]]</f>
        <v>0</v>
      </c>
      <c r="L55" s="23">
        <f>Tabela2[[#This Row],[wartość netto]]+Tabela2[[#This Row],[wartość vat]]</f>
        <v>0</v>
      </c>
      <c r="M55" s="19"/>
    </row>
    <row r="56" spans="1:13" s="11" customFormat="1" x14ac:dyDescent="0.3">
      <c r="A56" s="8"/>
      <c r="B56" s="8"/>
      <c r="C56" s="8"/>
      <c r="D56" s="8"/>
      <c r="E56" s="8"/>
      <c r="F56" s="8"/>
      <c r="G56" s="9"/>
      <c r="H56" s="10"/>
      <c r="I56" s="10"/>
      <c r="J56" s="8"/>
      <c r="K56" s="10"/>
      <c r="L56" s="10"/>
      <c r="M56" s="10"/>
    </row>
    <row r="57" spans="1:13" s="11" customFormat="1" x14ac:dyDescent="0.3">
      <c r="A57" s="8"/>
      <c r="B57" s="8"/>
      <c r="C57" s="8"/>
      <c r="D57" s="8"/>
      <c r="E57" s="8"/>
      <c r="F57" s="8"/>
      <c r="G57" s="9"/>
      <c r="H57" s="10"/>
      <c r="I57" s="10"/>
      <c r="J57" s="8"/>
      <c r="K57" s="10"/>
      <c r="L57" s="10"/>
      <c r="M57" s="10"/>
    </row>
    <row r="58" spans="1:13" s="11" customFormat="1" x14ac:dyDescent="0.3">
      <c r="A58" s="8"/>
      <c r="B58" s="8"/>
      <c r="C58" s="8"/>
      <c r="D58" s="8"/>
      <c r="E58" s="8"/>
      <c r="F58" s="8"/>
      <c r="G58" s="9"/>
      <c r="H58" s="10"/>
      <c r="I58" s="10"/>
      <c r="J58" s="8"/>
      <c r="K58" s="10"/>
      <c r="L58" s="10"/>
      <c r="M58" s="10"/>
    </row>
    <row r="60" spans="1:13" x14ac:dyDescent="0.3">
      <c r="G60" s="13" t="s">
        <v>104</v>
      </c>
      <c r="H60" s="13"/>
      <c r="I60" s="13"/>
      <c r="J60" s="12">
        <f>SUM(K2:K55)</f>
        <v>0</v>
      </c>
    </row>
    <row r="61" spans="1:13" x14ac:dyDescent="0.3">
      <c r="G61" s="13" t="s">
        <v>105</v>
      </c>
      <c r="H61" s="13"/>
      <c r="I61" s="13"/>
      <c r="J61" s="7"/>
    </row>
    <row r="62" spans="1:13" x14ac:dyDescent="0.3">
      <c r="G62" s="13" t="s">
        <v>106</v>
      </c>
      <c r="H62" s="13"/>
      <c r="I62" s="13"/>
      <c r="J62" s="7"/>
    </row>
    <row r="63" spans="1:13" x14ac:dyDescent="0.3">
      <c r="G63" s="14" t="s">
        <v>107</v>
      </c>
      <c r="H63" s="14"/>
      <c r="I63" s="14"/>
      <c r="J63" s="7"/>
    </row>
    <row r="64" spans="1:13" x14ac:dyDescent="0.3">
      <c r="G64" s="13" t="s">
        <v>108</v>
      </c>
      <c r="H64" s="13"/>
      <c r="I64" s="13"/>
      <c r="J64" s="12">
        <f>SUM(L2:L55)</f>
        <v>0</v>
      </c>
    </row>
  </sheetData>
  <sheetProtection sheet="1" objects="1" scenarios="1"/>
  <mergeCells count="5">
    <mergeCell ref="G60:I60"/>
    <mergeCell ref="G61:I61"/>
    <mergeCell ref="G62:I62"/>
    <mergeCell ref="G63:I63"/>
    <mergeCell ref="G64:I64"/>
  </mergeCells>
  <pageMargins left="0.23622047244094491" right="0.23622047244094491" top="0" bottom="0" header="0.31496062992125984" footer="0.31496062992125984"/>
  <pageSetup paperSize="9" scale="2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2023-12-04T10:10:25Z</dcterms:modified>
</cp:coreProperties>
</file>