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05" activeTab="1"/>
  </bookViews>
  <sheets>
    <sheet name="Arkusz1" sheetId="1" r:id="rId1"/>
    <sheet name="zał. nr 1" sheetId="2" r:id="rId2"/>
  </sheets>
  <definedNames>
    <definedName name="_xlnm.Print_Area" localSheetId="1">'zał. nr 1'!$A$1:$J$20</definedName>
    <definedName name="_xlnm.Print_Titles" localSheetId="1">'zał. nr 1'!$2:$2</definedName>
  </definedNames>
  <calcPr fullCalcOnLoad="1"/>
</workbook>
</file>

<file path=xl/sharedStrings.xml><?xml version="1.0" encoding="utf-8"?>
<sst xmlns="http://schemas.openxmlformats.org/spreadsheetml/2006/main" count="42" uniqueCount="31">
  <si>
    <t>l.p.</t>
  </si>
  <si>
    <t xml:space="preserve">Przedmiot zamówienia </t>
  </si>
  <si>
    <t xml:space="preserve">
j.m.</t>
  </si>
  <si>
    <t xml:space="preserve">szacunkowe zapotrz.wg j.m. </t>
  </si>
  <si>
    <t>cena jedn. netto j.m.</t>
  </si>
  <si>
    <t>wartość netto</t>
  </si>
  <si>
    <t>stawka
VAT</t>
  </si>
  <si>
    <t xml:space="preserve">wartość brutto </t>
  </si>
  <si>
    <t>Pakiet 1  Rękawice diagnostyczne</t>
  </si>
  <si>
    <t>op 100szt.</t>
  </si>
  <si>
    <t>Uchwyt do opakowań rękawic typu koszyk pojedyńczy, mocowany do ściany (mocowanie na dwa sposoby: za pomocą wkrętów oraz  bez konieczności wiercenia otworów - przylepce), rozmiar dostosowany do wymiarów opakowań rękawic zaoferowanych przez dostawcę</t>
  </si>
  <si>
    <t>szt</t>
  </si>
  <si>
    <t>Uchwyt do opakowań rękawic typu koszyk potrójny, mocowany do ściany (mocowanie na dwa sposoby: za pomocą wkrętów oraz  bez konieczności wiercenia otworów - przylepce), rozmiar dostosowany do wymiarów opakowań rękawic zaoferowanych przez dostawcę</t>
  </si>
  <si>
    <t>wartość pakietu</t>
  </si>
  <si>
    <t>Pakiet 2  Rękawice diagnostyczne wzmocnione</t>
  </si>
  <si>
    <t xml:space="preserve">Pakiet 3 Rękawice chirurgiczne </t>
  </si>
  <si>
    <t>para</t>
  </si>
  <si>
    <t xml:space="preserve">Pakiet 4 Rękawice chirurgiczne </t>
  </si>
  <si>
    <t>dodatek nr 2 do SWZ
Załącznik nr 1 do oferty na dostawę rękawic diagnostycznych i chirurgicznych, nr sprawy PCZSzp/TP-MN/7/2024
Opis przedmiotu zamówienia</t>
  </si>
  <si>
    <t>producent</t>
  </si>
  <si>
    <t>dane identyfikujące przedmiot oferty np.: numer katalogowy, nazwa handlowa/ oferowane rozmiary</t>
  </si>
  <si>
    <t xml:space="preserve">pakiet </t>
  </si>
  <si>
    <t>wartość brutto</t>
  </si>
  <si>
    <t>Rękawice diagnostyczne nitrylowe bezpudrowe, wzmocnione, niejałowe, powierzchnia zewnętrzna teksturowana (minimum na powierzchni końca palców), mankiet rolowany/pogrubiony, długość rękawicy minimum 300mm, grubość na palcu minimum 0,13mm (ścianka pojedyńcza), AQL ≤1.0, siła zrywu przed starzeniem minimum 10N, dostęp do minimum czterech rozmiarów: S, M, L, XL, opakowanie – 100 szt.
Oznakowane jako wyrób medyczny kl.I i środek ochrony indywidualnej w kat. III
Zgodność z normami (lub normami równoważnymi): PN EN ISO 21420, PN EN 455 (1-4), PN EN ISO 374-1 TYP C, PN EN 374-2, PN EN 374-3 lub PN  EN 16523-1, PN EN 374-4, PN EN ISO 374-5 przebadane na przenilkalność mikroorganizów i wirusów;</t>
  </si>
  <si>
    <r>
      <t>Rękawice diagnostyczne lateksowe, niejałowe, bezpudrowe, powierzchnia zewnętrzna teksturowana (minimum na powierzchni końca palców), mankiet rolowany/pogrubiony, długość rękawicy minimum 240mm, grubość na palcu minimum 0,13 mm (ścianka pojedyncza), AQL</t>
    </r>
    <r>
      <rPr>
        <sz val="9"/>
        <rFont val="Calibri"/>
        <family val="2"/>
      </rPr>
      <t>≤</t>
    </r>
    <r>
      <rPr>
        <sz val="9"/>
        <rFont val="Garamond"/>
        <family val="1"/>
      </rPr>
      <t xml:space="preserve">1,5, siła zrywu przed starzeniem minimum 9N, zawartość protein nie większa niż 20ug/g, powierzchnia wewnętrzna polimerowana, dostęp do minimum czterech rozmiarów: S, M, L, XL, opakowanie – 100 szt.;
Oznakowane jako wyrób medyczny kl. I i środek ochrony indywidualnej w kat. III;
Zgodność z normami (lub normami równoważnymi):  PN EN ISO 21420, PN EN 455(1-4), PN EN ISO 374-1 TYP B, PN EN 374-2, PN EN 374-3 lub PN EN 16523-1, PN EN 374-4, PN EN ISO 374-5 przebadane na przenikalność mikroorganizmów i wirusów; </t>
    </r>
  </si>
  <si>
    <t xml:space="preserve">Rękawice diagnostyczne nitrylowe bezpudrowe, niejałowe, antyalergiczne, obustronnie polimeryzowane, powierzchnia zewnętrzna teksturowana (minimum na powierzchni końca palców), mankiet rolowany/pogrubiony, długość rękawicy minimum 240mm, grubość na palcu minimum 0,10 mm (ścianka pojedyncza), AQL ≤1, siła zrywu przed starzeniem minimum 7.5N, dostęp do minimum czterech rozmiarów: S, M, L, XL,  opakowanie – 100 szt.;
Oznakowane jako wyrób medyczny kl.I i środek ochrony indywidualnej w kat. III;
Zgodność z normami (lub normami równoważnymi): PN EN ISO 21420, PN EN 455(1-4), PN EN ISO 374-1 TYP B, PN EN 374-2, PN EN 374-3 lub PN EN 16523-1, PN EN 374-4, PN EN ISO 374-5 przebadane na przenikalność mikroorganizmów i wirusów; </t>
  </si>
  <si>
    <t xml:space="preserve">Rękawice diagnostyczne winylowe, niejałowe, bezpudrowe, mankiet rolowany/pogrubiony, długość rękawicy minimum 240mm, grubość na palcu minimum 0,09mm (ścianka pojedyncza), AQL≤1.5, siła zrywu przed starzeniem minimum 4N,dostęp do minimum czterech rozmiarów: S, M, L,XL , opakowanie – 100 szt.
Oznakowane jako wyrób medyczny kl.I i środek ochrony indywidualnej w kat. III
Zgodność z normami  (lub normami równoważnymi): PN EN ISO 21420, PN EN 455(1-4), PN EN ISO 374-1 TYP C, PN EN 374-2, PN EN 374-3 lub PN EN 16523-1, PN EN 374-4, PN EN ISO 374-5 przebadane na przenikalność mikroorganizmów i wirusów; </t>
  </si>
  <si>
    <t xml:space="preserve">Rękawice chirurgiczne, jałowe, lateksowe, lekko pudrowane, powierzchnia zewnętrzna teksturowana (minimum na powierzchni końca palców), mankiet rolowany, kształt anatomiczny, pakowane parami, długość rękawicy minimum 285mm niezależnie od rozmiaru, grubość rękawicy minimum 0,22 ± 0,01mm na palcu (ścianka  pojedyncza), AQL 0.65, siła zrywu przed starzeniem minimum 15N, zawartość protein nie większa niż 40ug/g), bez dodatkowych składań w połowie, opakowanie zewnętrzne wyposażone w dyspenser, dostęp do co najmniej rozmiarów: 6, 6.5; 7; 7.5; 8; 8.5;
Oznakowane jako wyrób medyczny kl. IIa  i środek ochrony indywidualnej w kat. III;
Zgodność z normami (lub normami równoważnymi): PN EN ISO 21420, PN EN 455 (1-4), PN EN ISO 374-1 TYP C, PN EN 374-2, PN EN 374-3 lub PN  EN 16523-1, PN EN 374-4, PN EN ISO 374-5 przebadane na przenilkalność mikroorganizmów i wirusów; </t>
  </si>
  <si>
    <t xml:space="preserve">Rękawice chirurgiczne, jałowe, lateksowe, bezpudrowe, powierzchnia zewnętrzna teksturowana (minimum na powierzchni końca palców), z wewnętrzną warstwą polimerową, mankiet rolowany, kształt anatomiczny, pakowane parami, długość rękawicy minimum 285mm niezależnie od rozmiaru, grubość rękawicy minimum 0,22 ± 0,01mm na palcu (ścianka  pojedyncza), AQL 0.65, siła zrywu przed starzeniem minimum 15N, zawartość protein nie większa niż 10ug/g), bez dodatkowych składań w połowie, opakowanie zewnętrzne wyposażone w dyspenser, dostęp co najmniej do rozmiarów: 6, 6.5; 7; 7.5; 8; 8.5;
Oznakowane jako wyrób medyczny kl. IIa i środek ochrony indywidualnej w kat. III;
Zgodność z normami  (lub normami równoważnymi): PN EN ISO 21420, PN EN 455 (1-4), PN EN ISO 374-1 TYP C, PN EN 374-2, PN EN 374-3 lub PN  EN 16523-1, PN EN 374-4, PN EN ISO 374-5 przebadane na przenilkalność mikroorganizmów i wirusów; </t>
  </si>
  <si>
    <t xml:space="preserve">Rękawice chirurgiczne, jałowe, półsyntetyczne: lateksowo-nitrylowe, trójwarstwowe (wewnątrz 100% nitryl), powierzchnia wewnętrzna silikonowana, bezpudrowe, powierzchnia zewnętrzna teksturowana (minimum na powierzchni końca palców), mankiet rolowany/ pogrubiony, kształt anatomiczny, pakowane parami, długość rękawicy minimum 285mm niezależnie od rozmiaru, grubość rękawicy minimum 0,25mm na palcu (ścianka  pojedyncza), AQL ≤1.0, siła zrywu przed starzeniem minimum 15N, zawartość protein nie większa niż 20ug/g, widoczne podłużne wzmocnienia, z formułą leczniczo-kosmetyczną (prowitamina B5, gliceryna, glukonolakton), dostęp co najmniej do rozmiarów: 6, 6.5; 7; 7.5; 8; 8.5;
Oznakowane jako wyrób medyczny kl. IIa i środek ochrony indywidualnej w kat. III;
Zgodność z normami  (lub normami równoważnymi): PN EN ISO 21420, PN EN 455, PN EN ISO 374-1, PN EN 374-2, PN EN 374-3 lub PN  EN 16523-1, PN EN ISO 374-5 przebadane na przenilkalność mikroorganizmów i wirusów; </t>
  </si>
  <si>
    <t xml:space="preserve">Rękawice chirurgiczne, jałowe, półsyntetyczne: lateksowo-nitrylowe, trójwarstwowe (wewnątrz 100% nitryl), powierzchnia wewnętrzna silikonowana, bezpudrowe, powierzchnia zewnętrzna teksturowana (minimum na powierzchni końca palców), mankiet rolowany/pogrubiony, kształt anatomiczny, pakowane parami, długość rękawicy minimum 285mm niezależnie od rozmiaru, grubość rękawicy minimum 0,25mm na palcu (ścianka  pojedyncza), AQL ≤1.0, siła zrywu przed starzeniem minimum 15N, zawartość protein nie większa niż 20ug/g, widoczne podłużne wzmocnienia, dostęp co najmniej do rozmiarów: 6, 6.5; 7; 7.5; 8; 8.5;
Oznakowane jako wyrób medyczny kl. IIa i środek ochrony indywidualnej w kat. III;
Zgodność z normami  (lub normami równoważnymi): PN EN ISO 21420, PN EN 455, PN EN ISO 374-1, PN EN 374-2, PN EN 374-3 lub PN  EN 16523-1, PN EN ISO 374-5 przebadane na przenilkalność mikroorganizmów i wirusów;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</si>
</sst>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1]_-;\-* #,##0.00\ [$€-1]_-;_-* &quot;-&quot;??\ [$€-1]_-;_-@_-"/>
    <numFmt numFmtId="165" formatCode="#,##0.00\ [$€-1];\-#,##0.00\ [$€-1]"/>
    <numFmt numFmtId="166" formatCode="[$€-2]\ #,##0.00"/>
    <numFmt numFmtId="167" formatCode="[$€-2]\ #,##0.000"/>
    <numFmt numFmtId="168" formatCode="[$€-2]\ #,##0.0000"/>
  </numFmts>
  <fonts count="30">
    <font>
      <sz val="11"/>
      <color indexed="8"/>
      <name val="Calibri"/>
      <family val="2"/>
    </font>
    <font>
      <sz val="11"/>
      <color indexed="8"/>
      <name val="Czcionka tekstu podstawowego"/>
      <family val="2"/>
    </font>
    <font>
      <b/>
      <sz val="10"/>
      <name val="Garamond"/>
      <family val="1"/>
    </font>
    <font>
      <sz val="10"/>
      <name val="Garamond"/>
      <family val="1"/>
    </font>
    <font>
      <sz val="7"/>
      <name val="Garamond"/>
      <family val="1"/>
    </font>
    <font>
      <sz val="11"/>
      <name val="Arial"/>
      <family val="0"/>
    </font>
    <font>
      <b/>
      <sz val="9"/>
      <name val="Garamond"/>
      <family val="1"/>
    </font>
    <font>
      <sz val="8"/>
      <name val="Garamond"/>
      <family val="1"/>
    </font>
    <font>
      <sz val="9"/>
      <name val="Garamond"/>
      <family val="1"/>
    </font>
    <font>
      <sz val="9"/>
      <name val="Calibri"/>
      <family val="2"/>
    </font>
    <font>
      <b/>
      <sz val="8"/>
      <name val="Garamond"/>
      <family val="1"/>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Calibri"/>
      <family val="2"/>
    </font>
    <font>
      <u val="single"/>
      <sz val="11"/>
      <color indexed="12"/>
      <name val="Calibri"/>
      <family val="2"/>
    </font>
    <font>
      <u val="single"/>
      <sz val="11"/>
      <color indexed="36"/>
      <name val="Calibri"/>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style="thin"/>
      <top style="thin"/>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18" fillId="3" borderId="1" applyNumberFormat="0" applyAlignment="0" applyProtection="0"/>
    <xf numFmtId="0" fontId="19" fillId="9" borderId="2" applyNumberFormat="0" applyAlignment="0" applyProtection="0"/>
    <xf numFmtId="0" fontId="15"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22" fillId="15"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7" fillId="10" borderId="0" applyNumberFormat="0" applyBorder="0" applyAlignment="0" applyProtection="0"/>
    <xf numFmtId="0" fontId="5" fillId="0" borderId="0">
      <alignment/>
      <protection/>
    </xf>
    <xf numFmtId="0" fontId="20" fillId="9" borderId="1" applyNumberFormat="0" applyAlignment="0" applyProtection="0"/>
    <xf numFmtId="0" fontId="29" fillId="0" borderId="0" applyNumberFormat="0" applyFill="0" applyBorder="0" applyAlignment="0" applyProtection="0"/>
    <xf numFmtId="9" fontId="0" fillId="0" borderId="0" applyFont="0" applyFill="0" applyBorder="0" applyAlignment="0" applyProtection="0"/>
    <xf numFmtId="0" fontId="25" fillId="0" borderId="8"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7" borderId="0" applyNumberFormat="0" applyBorder="0" applyAlignment="0" applyProtection="0"/>
  </cellStyleXfs>
  <cellXfs count="49">
    <xf numFmtId="0" fontId="0" fillId="0" borderId="0" xfId="0" applyAlignment="1">
      <alignment/>
    </xf>
    <xf numFmtId="0" fontId="3" fillId="0" borderId="10" xfId="0" applyFont="1" applyBorder="1" applyAlignment="1">
      <alignment/>
    </xf>
    <xf numFmtId="0" fontId="3" fillId="0" borderId="0" xfId="0" applyFont="1" applyAlignment="1">
      <alignment wrapText="1"/>
    </xf>
    <xf numFmtId="0" fontId="7" fillId="0" borderId="11" xfId="52" applyFont="1" applyBorder="1" applyAlignment="1">
      <alignment horizontal="center" vertical="center"/>
      <protection/>
    </xf>
    <xf numFmtId="0" fontId="8" fillId="0" borderId="11" xfId="52" applyFont="1" applyBorder="1" applyAlignment="1">
      <alignment vertical="center" wrapText="1"/>
      <protection/>
    </xf>
    <xf numFmtId="0" fontId="7" fillId="0" borderId="11" xfId="52" applyFont="1" applyBorder="1" applyAlignment="1">
      <alignment horizontal="center" vertical="center" wrapText="1"/>
      <protection/>
    </xf>
    <xf numFmtId="3" fontId="8" fillId="0" borderId="11" xfId="52" applyNumberFormat="1" applyFont="1" applyBorder="1" applyAlignment="1">
      <alignment horizontal="center" vertical="center" wrapText="1"/>
      <protection/>
    </xf>
    <xf numFmtId="44" fontId="8" fillId="0" borderId="11" xfId="52" applyNumberFormat="1" applyFont="1" applyBorder="1" applyAlignment="1">
      <alignment vertical="center" wrapText="1"/>
      <protection/>
    </xf>
    <xf numFmtId="44" fontId="8" fillId="0" borderId="11" xfId="52" applyNumberFormat="1" applyFont="1" applyBorder="1" applyAlignment="1">
      <alignment vertical="center"/>
      <protection/>
    </xf>
    <xf numFmtId="0" fontId="8" fillId="0" borderId="11" xfId="52" applyNumberFormat="1" applyFont="1" applyBorder="1" applyAlignment="1">
      <alignment horizontal="center" vertical="center"/>
      <protection/>
    </xf>
    <xf numFmtId="0" fontId="8" fillId="0" borderId="11" xfId="0" applyFont="1" applyBorder="1" applyAlignment="1">
      <alignment vertical="center" wrapText="1"/>
    </xf>
    <xf numFmtId="44" fontId="2" fillId="7" borderId="11" xfId="52" applyNumberFormat="1" applyFont="1" applyFill="1" applyBorder="1" applyAlignment="1">
      <alignment vertical="center"/>
      <protection/>
    </xf>
    <xf numFmtId="0" fontId="2" fillId="7" borderId="11" xfId="52" applyNumberFormat="1" applyFont="1" applyFill="1" applyBorder="1" applyAlignment="1">
      <alignment horizontal="center" vertical="center"/>
      <protection/>
    </xf>
    <xf numFmtId="0" fontId="8" fillId="0" borderId="11" xfId="52" applyNumberFormat="1" applyFont="1" applyBorder="1" applyAlignment="1">
      <alignment vertical="center" wrapText="1"/>
      <protection/>
    </xf>
    <xf numFmtId="44" fontId="6" fillId="7" borderId="11" xfId="52" applyNumberFormat="1" applyFont="1" applyFill="1" applyBorder="1" applyAlignment="1">
      <alignment vertical="center"/>
      <protection/>
    </xf>
    <xf numFmtId="1" fontId="6" fillId="7" borderId="11" xfId="0" applyNumberFormat="1" applyFont="1" applyFill="1" applyBorder="1" applyAlignment="1">
      <alignment horizontal="center" vertical="center" wrapText="1"/>
    </xf>
    <xf numFmtId="0" fontId="3" fillId="0" borderId="11" xfId="0" applyFont="1" applyBorder="1" applyAlignment="1">
      <alignment horizontal="center"/>
    </xf>
    <xf numFmtId="0" fontId="3" fillId="0" borderId="11" xfId="0" applyFont="1" applyBorder="1" applyAlignment="1">
      <alignment horizontal="center" wrapText="1"/>
    </xf>
    <xf numFmtId="3" fontId="8" fillId="0" borderId="11" xfId="0" applyNumberFormat="1" applyFont="1" applyBorder="1" applyAlignment="1">
      <alignment horizontal="center" wrapText="1"/>
    </xf>
    <xf numFmtId="0" fontId="3" fillId="0" borderId="11" xfId="0" applyFont="1" applyBorder="1" applyAlignment="1">
      <alignment/>
    </xf>
    <xf numFmtId="44" fontId="3" fillId="0" borderId="11" xfId="0" applyNumberFormat="1" applyFont="1" applyBorder="1" applyAlignment="1">
      <alignment horizontal="center"/>
    </xf>
    <xf numFmtId="0" fontId="3" fillId="18" borderId="0" xfId="0" applyFont="1" applyFill="1" applyAlignment="1">
      <alignment wrapText="1"/>
    </xf>
    <xf numFmtId="0" fontId="4" fillId="7" borderId="11" xfId="0" applyFont="1" applyFill="1" applyBorder="1" applyAlignment="1">
      <alignment horizontal="center" wrapText="1"/>
    </xf>
    <xf numFmtId="0" fontId="4" fillId="7" borderId="11" xfId="0" applyFont="1" applyFill="1" applyBorder="1" applyAlignment="1">
      <alignment vertical="center" wrapText="1"/>
    </xf>
    <xf numFmtId="3" fontId="4" fillId="7" borderId="11" xfId="0" applyNumberFormat="1" applyFont="1" applyFill="1" applyBorder="1" applyAlignment="1">
      <alignment wrapText="1"/>
    </xf>
    <xf numFmtId="44" fontId="4" fillId="7" borderId="11" xfId="0" applyNumberFormat="1" applyFont="1" applyFill="1" applyBorder="1" applyAlignment="1">
      <alignment horizontal="center" wrapText="1"/>
    </xf>
    <xf numFmtId="44" fontId="4" fillId="7" borderId="11" xfId="0" applyNumberFormat="1" applyFont="1" applyFill="1" applyBorder="1" applyAlignment="1">
      <alignment wrapText="1"/>
    </xf>
    <xf numFmtId="0" fontId="4" fillId="7" borderId="11" xfId="0" applyFont="1" applyFill="1" applyBorder="1" applyAlignment="1">
      <alignment wrapText="1"/>
    </xf>
    <xf numFmtId="44" fontId="4" fillId="7" borderId="12" xfId="0" applyNumberFormat="1" applyFont="1" applyFill="1" applyBorder="1" applyAlignment="1">
      <alignment wrapText="1"/>
    </xf>
    <xf numFmtId="44" fontId="8" fillId="0" borderId="12" xfId="52" applyNumberFormat="1" applyFont="1" applyBorder="1" applyAlignment="1">
      <alignment vertical="center"/>
      <protection/>
    </xf>
    <xf numFmtId="44" fontId="2" fillId="7" borderId="12" xfId="52" applyNumberFormat="1" applyFont="1" applyFill="1" applyBorder="1" applyAlignment="1">
      <alignment vertical="center"/>
      <protection/>
    </xf>
    <xf numFmtId="44" fontId="6" fillId="7" borderId="12" xfId="0" applyNumberFormat="1" applyFont="1" applyFill="1" applyBorder="1" applyAlignment="1">
      <alignment vertical="center" wrapText="1"/>
    </xf>
    <xf numFmtId="44" fontId="3" fillId="0" borderId="12" xfId="0" applyNumberFormat="1" applyFont="1" applyBorder="1" applyAlignment="1">
      <alignment/>
    </xf>
    <xf numFmtId="0" fontId="3" fillId="0" borderId="13" xfId="0" applyFont="1" applyBorder="1" applyAlignment="1">
      <alignment/>
    </xf>
    <xf numFmtId="0" fontId="4" fillId="7" borderId="14" xfId="0" applyFont="1" applyFill="1" applyBorder="1" applyAlignment="1">
      <alignment wrapText="1"/>
    </xf>
    <xf numFmtId="0" fontId="3" fillId="0" borderId="14" xfId="0" applyFont="1" applyBorder="1" applyAlignment="1">
      <alignment/>
    </xf>
    <xf numFmtId="0" fontId="3" fillId="18" borderId="11" xfId="0" applyFont="1" applyFill="1" applyBorder="1" applyAlignment="1">
      <alignment wrapText="1"/>
    </xf>
    <xf numFmtId="0" fontId="3" fillId="0" borderId="11" xfId="0" applyFont="1" applyBorder="1" applyAlignment="1">
      <alignment wrapText="1"/>
    </xf>
    <xf numFmtId="44" fontId="0" fillId="0" borderId="0" xfId="0" applyNumberFormat="1" applyAlignment="1">
      <alignment/>
    </xf>
    <xf numFmtId="0" fontId="2" fillId="0" borderId="15" xfId="0" applyFont="1" applyBorder="1" applyAlignment="1">
      <alignment horizontal="center" wrapText="1"/>
    </xf>
    <xf numFmtId="0" fontId="2" fillId="0" borderId="16" xfId="0" applyFont="1" applyBorder="1" applyAlignment="1">
      <alignment horizontal="center" wrapText="1"/>
    </xf>
    <xf numFmtId="0" fontId="6" fillId="18" borderId="11" xfId="52" applyFont="1" applyFill="1" applyBorder="1" applyAlignment="1">
      <alignment horizontal="left" vertical="center" wrapText="1"/>
      <protection/>
    </xf>
    <xf numFmtId="0" fontId="10" fillId="7" borderId="11" xfId="52" applyFont="1" applyFill="1" applyBorder="1" applyAlignment="1">
      <alignment horizontal="center" vertical="center" wrapText="1"/>
      <protection/>
    </xf>
    <xf numFmtId="0" fontId="10" fillId="7" borderId="17" xfId="52" applyFont="1" applyFill="1" applyBorder="1" applyAlignment="1">
      <alignment horizontal="center" vertical="center" wrapText="1"/>
      <protection/>
    </xf>
    <xf numFmtId="0" fontId="10" fillId="7" borderId="18" xfId="52" applyFont="1" applyFill="1" applyBorder="1" applyAlignment="1">
      <alignment horizontal="center" vertical="center" wrapText="1"/>
      <protection/>
    </xf>
    <xf numFmtId="0" fontId="10" fillId="7" borderId="19" xfId="52" applyFont="1" applyFill="1" applyBorder="1" applyAlignment="1">
      <alignment horizontal="center" vertical="center" wrapText="1"/>
      <protection/>
    </xf>
    <xf numFmtId="0" fontId="6" fillId="18" borderId="11" xfId="52" applyFont="1" applyFill="1" applyBorder="1" applyAlignment="1">
      <alignment horizontal="left" vertical="center" wrapText="1"/>
      <protection/>
    </xf>
    <xf numFmtId="0" fontId="6" fillId="18" borderId="17" xfId="52" applyFont="1" applyFill="1" applyBorder="1" applyAlignment="1">
      <alignment horizontal="left" vertical="center" wrapText="1"/>
      <protection/>
    </xf>
    <xf numFmtId="0" fontId="6" fillId="18" borderId="18" xfId="52" applyFont="1" applyFill="1" applyBorder="1" applyAlignment="1">
      <alignment horizontal="lef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1238250</xdr:colOff>
      <xdr:row>20</xdr:row>
      <xdr:rowOff>0</xdr:rowOff>
    </xdr:from>
    <xdr:ext cx="180975" cy="314325"/>
    <xdr:sp fLocksText="0">
      <xdr:nvSpPr>
        <xdr:cNvPr id="1" name="pole tekstowe 1"/>
        <xdr:cNvSpPr txBox="1">
          <a:spLocks noChangeArrowheads="1"/>
        </xdr:cNvSpPr>
      </xdr:nvSpPr>
      <xdr:spPr>
        <a:xfrm>
          <a:off x="1495425" y="1648777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7"/>
  <sheetViews>
    <sheetView workbookViewId="0" topLeftCell="A1">
      <selection activeCell="I29" sqref="I29"/>
    </sheetView>
  </sheetViews>
  <sheetFormatPr defaultColWidth="9.140625" defaultRowHeight="15"/>
  <cols>
    <col min="2" max="2" width="14.7109375" style="0" customWidth="1"/>
    <col min="3" max="3" width="14.28125" style="0" customWidth="1"/>
    <col min="4" max="4" width="5.140625" style="0" customWidth="1"/>
  </cols>
  <sheetData>
    <row r="2" spans="1:3" ht="15">
      <c r="A2" t="s">
        <v>21</v>
      </c>
      <c r="B2" t="s">
        <v>5</v>
      </c>
      <c r="C2" t="s">
        <v>22</v>
      </c>
    </row>
    <row r="3" spans="1:3" ht="15">
      <c r="A3">
        <v>1</v>
      </c>
      <c r="B3" s="38">
        <f>'zał. nr 1'!F9</f>
        <v>0</v>
      </c>
      <c r="C3" s="38">
        <f>'zał. nr 1'!H9</f>
        <v>0</v>
      </c>
    </row>
    <row r="4" spans="1:3" ht="15">
      <c r="A4">
        <v>2</v>
      </c>
      <c r="B4" s="38">
        <f>'zał. nr 1'!F12</f>
        <v>0</v>
      </c>
      <c r="C4" s="38">
        <f>'zał. nr 1'!H12</f>
        <v>0</v>
      </c>
    </row>
    <row r="5" spans="1:3" ht="15">
      <c r="A5">
        <v>3</v>
      </c>
      <c r="B5" s="38">
        <f>'zał. nr 1'!F16</f>
        <v>0</v>
      </c>
      <c r="C5" s="38">
        <f>'zał. nr 1'!H16</f>
        <v>0</v>
      </c>
    </row>
    <row r="6" spans="1:3" ht="15">
      <c r="A6">
        <v>4</v>
      </c>
      <c r="B6" s="38">
        <f>'zał. nr 1'!F20</f>
        <v>0</v>
      </c>
      <c r="C6" s="38">
        <f>'zał. nr 1'!H20</f>
        <v>0</v>
      </c>
    </row>
    <row r="7" spans="2:3" ht="15">
      <c r="B7" s="38">
        <f>SUM(B3:B6)</f>
        <v>0</v>
      </c>
      <c r="C7" s="38">
        <f>SUM(C3:C6)</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A13" sqref="A13:H13"/>
    </sheetView>
  </sheetViews>
  <sheetFormatPr defaultColWidth="9.140625" defaultRowHeight="15"/>
  <cols>
    <col min="1" max="1" width="3.8515625" style="16" customWidth="1"/>
    <col min="2" max="2" width="63.8515625" style="10" customWidth="1"/>
    <col min="3" max="3" width="7.28125" style="17" customWidth="1"/>
    <col min="4" max="4" width="8.8515625" style="18" customWidth="1"/>
    <col min="5" max="5" width="9.8515625" style="19" customWidth="1"/>
    <col min="6" max="6" width="11.7109375" style="20" customWidth="1"/>
    <col min="7" max="7" width="5.7109375" style="19" customWidth="1"/>
    <col min="8" max="8" width="13.00390625" style="32" customWidth="1"/>
    <col min="9" max="9" width="17.8515625" style="19" customWidth="1"/>
    <col min="10" max="10" width="9.140625" style="19" customWidth="1"/>
    <col min="11" max="11" width="9.140625" style="35" customWidth="1"/>
    <col min="12" max="16384" width="9.140625" style="19" customWidth="1"/>
  </cols>
  <sheetData>
    <row r="1" spans="1:11" s="1" customFormat="1" ht="42.75" customHeight="1">
      <c r="A1" s="39" t="s">
        <v>18</v>
      </c>
      <c r="B1" s="39"/>
      <c r="C1" s="39"/>
      <c r="D1" s="39"/>
      <c r="E1" s="39"/>
      <c r="F1" s="39"/>
      <c r="G1" s="39"/>
      <c r="H1" s="39"/>
      <c r="I1" s="39"/>
      <c r="J1" s="40"/>
      <c r="K1" s="33"/>
    </row>
    <row r="2" spans="1:11" s="27" customFormat="1" ht="37.5" customHeight="1">
      <c r="A2" s="22" t="s">
        <v>0</v>
      </c>
      <c r="B2" s="23" t="s">
        <v>1</v>
      </c>
      <c r="C2" s="22" t="s">
        <v>2</v>
      </c>
      <c r="D2" s="24" t="s">
        <v>3</v>
      </c>
      <c r="E2" s="25" t="s">
        <v>4</v>
      </c>
      <c r="F2" s="26" t="s">
        <v>5</v>
      </c>
      <c r="G2" s="26" t="s">
        <v>6</v>
      </c>
      <c r="H2" s="28" t="s">
        <v>7</v>
      </c>
      <c r="I2" s="27" t="s">
        <v>20</v>
      </c>
      <c r="J2" s="27" t="s">
        <v>19</v>
      </c>
      <c r="K2" s="34"/>
    </row>
    <row r="3" spans="1:10" s="21" customFormat="1" ht="21" customHeight="1">
      <c r="A3" s="41" t="s">
        <v>8</v>
      </c>
      <c r="B3" s="41"/>
      <c r="C3" s="41"/>
      <c r="D3" s="41"/>
      <c r="E3" s="41"/>
      <c r="F3" s="41"/>
      <c r="G3" s="41"/>
      <c r="H3" s="41"/>
      <c r="I3" s="36"/>
      <c r="J3" s="36"/>
    </row>
    <row r="4" spans="1:10" s="2" customFormat="1" ht="120">
      <c r="A4" s="3">
        <v>1</v>
      </c>
      <c r="B4" s="4" t="s">
        <v>24</v>
      </c>
      <c r="C4" s="5" t="s">
        <v>9</v>
      </c>
      <c r="D4" s="6">
        <v>3100</v>
      </c>
      <c r="E4" s="7"/>
      <c r="F4" s="8">
        <f>D4*E4</f>
        <v>0</v>
      </c>
      <c r="G4" s="9"/>
      <c r="H4" s="29">
        <f>ROUND(F4*G4/100+F4,2)</f>
        <v>0</v>
      </c>
      <c r="I4" s="37"/>
      <c r="J4" s="37"/>
    </row>
    <row r="5" spans="1:10" s="2" customFormat="1" ht="123.75" customHeight="1">
      <c r="A5" s="3">
        <v>2</v>
      </c>
      <c r="B5" s="4" t="s">
        <v>25</v>
      </c>
      <c r="C5" s="5" t="s">
        <v>9</v>
      </c>
      <c r="D5" s="6">
        <v>14000</v>
      </c>
      <c r="E5" s="7"/>
      <c r="F5" s="8">
        <f>D5*E5</f>
        <v>0</v>
      </c>
      <c r="G5" s="9"/>
      <c r="H5" s="29">
        <f>ROUND(F5*G5/100+F5,2)</f>
        <v>0</v>
      </c>
      <c r="I5" s="37"/>
      <c r="J5" s="37"/>
    </row>
    <row r="6" spans="1:10" s="2" customFormat="1" ht="96">
      <c r="A6" s="3">
        <v>3</v>
      </c>
      <c r="B6" s="10" t="s">
        <v>26</v>
      </c>
      <c r="C6" s="5" t="s">
        <v>9</v>
      </c>
      <c r="D6" s="6">
        <v>220</v>
      </c>
      <c r="E6" s="7"/>
      <c r="F6" s="8">
        <f>D6*E6</f>
        <v>0</v>
      </c>
      <c r="G6" s="9"/>
      <c r="H6" s="29">
        <f>ROUND(F6*G6/100+F6,2)</f>
        <v>0</v>
      </c>
      <c r="I6" s="37"/>
      <c r="J6" s="37"/>
    </row>
    <row r="7" spans="1:10" s="2" customFormat="1" ht="48">
      <c r="A7" s="3">
        <v>4</v>
      </c>
      <c r="B7" s="4" t="s">
        <v>10</v>
      </c>
      <c r="C7" s="5" t="s">
        <v>11</v>
      </c>
      <c r="D7" s="6">
        <v>30</v>
      </c>
      <c r="E7" s="7"/>
      <c r="F7" s="8">
        <f>D7*E7</f>
        <v>0</v>
      </c>
      <c r="G7" s="9"/>
      <c r="H7" s="29">
        <f>ROUND(F7*G7/100+F7,2)</f>
        <v>0</v>
      </c>
      <c r="I7" s="37"/>
      <c r="J7" s="37"/>
    </row>
    <row r="8" spans="1:10" s="2" customFormat="1" ht="36">
      <c r="A8" s="3">
        <v>5</v>
      </c>
      <c r="B8" s="4" t="s">
        <v>12</v>
      </c>
      <c r="C8" s="5" t="s">
        <v>11</v>
      </c>
      <c r="D8" s="6">
        <v>10</v>
      </c>
      <c r="E8" s="7"/>
      <c r="F8" s="8">
        <f>D8*E8</f>
        <v>0</v>
      </c>
      <c r="G8" s="9"/>
      <c r="H8" s="29">
        <f>ROUND(F8*G8/100+F8,2)</f>
        <v>0</v>
      </c>
      <c r="I8" s="37"/>
      <c r="J8" s="37"/>
    </row>
    <row r="9" spans="1:10" s="2" customFormat="1" ht="12.75">
      <c r="A9" s="42" t="s">
        <v>13</v>
      </c>
      <c r="B9" s="42"/>
      <c r="C9" s="42"/>
      <c r="D9" s="42"/>
      <c r="E9" s="42"/>
      <c r="F9" s="11">
        <f>SUM(F4:F8)</f>
        <v>0</v>
      </c>
      <c r="G9" s="12"/>
      <c r="H9" s="30">
        <f>SUM(H4:H8)</f>
        <v>0</v>
      </c>
      <c r="I9" s="37"/>
      <c r="J9" s="37"/>
    </row>
    <row r="10" spans="1:10" s="21" customFormat="1" ht="12.75">
      <c r="A10" s="41" t="s">
        <v>14</v>
      </c>
      <c r="B10" s="41"/>
      <c r="C10" s="41"/>
      <c r="D10" s="41"/>
      <c r="E10" s="41"/>
      <c r="F10" s="41"/>
      <c r="G10" s="41"/>
      <c r="H10" s="41"/>
      <c r="I10" s="36"/>
      <c r="J10" s="36"/>
    </row>
    <row r="11" spans="1:10" s="2" customFormat="1" ht="108">
      <c r="A11" s="3">
        <v>1</v>
      </c>
      <c r="B11" s="4" t="s">
        <v>23</v>
      </c>
      <c r="C11" s="5" t="s">
        <v>9</v>
      </c>
      <c r="D11" s="6">
        <v>1000</v>
      </c>
      <c r="E11" s="7"/>
      <c r="F11" s="8">
        <f>D11*E11</f>
        <v>0</v>
      </c>
      <c r="G11" s="9"/>
      <c r="H11" s="29">
        <f>ROUND(F11*G11/100+F11,2)</f>
        <v>0</v>
      </c>
      <c r="I11" s="37"/>
      <c r="J11" s="37"/>
    </row>
    <row r="12" spans="2:10" s="2" customFormat="1" ht="12.75">
      <c r="B12" s="43" t="s">
        <v>13</v>
      </c>
      <c r="C12" s="44"/>
      <c r="D12" s="44"/>
      <c r="E12" s="45"/>
      <c r="F12" s="11">
        <f>F11</f>
        <v>0</v>
      </c>
      <c r="G12" s="12"/>
      <c r="H12" s="30">
        <f>H11</f>
        <v>0</v>
      </c>
      <c r="I12" s="37"/>
      <c r="J12" s="37"/>
    </row>
    <row r="13" spans="1:10" s="21" customFormat="1" ht="12.75">
      <c r="A13" s="47" t="s">
        <v>15</v>
      </c>
      <c r="B13" s="48"/>
      <c r="C13" s="48"/>
      <c r="D13" s="48"/>
      <c r="E13" s="48"/>
      <c r="F13" s="48"/>
      <c r="G13" s="48"/>
      <c r="H13" s="48"/>
      <c r="I13" s="36"/>
      <c r="J13" s="36"/>
    </row>
    <row r="14" spans="1:10" s="2" customFormat="1" ht="132">
      <c r="A14" s="3">
        <v>1</v>
      </c>
      <c r="B14" s="13" t="s">
        <v>27</v>
      </c>
      <c r="C14" s="5" t="s">
        <v>16</v>
      </c>
      <c r="D14" s="6">
        <v>13000</v>
      </c>
      <c r="E14" s="7"/>
      <c r="F14" s="8">
        <f>D14*E14</f>
        <v>0</v>
      </c>
      <c r="G14" s="9"/>
      <c r="H14" s="29">
        <f>ROUND(F14*G14/100+F14,2)</f>
        <v>0</v>
      </c>
      <c r="I14" s="37"/>
      <c r="J14" s="37"/>
    </row>
    <row r="15" spans="1:10" s="2" customFormat="1" ht="144">
      <c r="A15" s="3">
        <v>2</v>
      </c>
      <c r="B15" s="4" t="s">
        <v>28</v>
      </c>
      <c r="C15" s="5" t="s">
        <v>16</v>
      </c>
      <c r="D15" s="6">
        <v>14000</v>
      </c>
      <c r="E15" s="7"/>
      <c r="F15" s="8">
        <f>D15*E15</f>
        <v>0</v>
      </c>
      <c r="G15" s="9"/>
      <c r="H15" s="29">
        <f>ROUND(F15*G15/100+F15,2)</f>
        <v>0</v>
      </c>
      <c r="I15" s="37"/>
      <c r="J15" s="37"/>
    </row>
    <row r="16" spans="1:10" s="2" customFormat="1" ht="12.75">
      <c r="A16" s="43" t="s">
        <v>13</v>
      </c>
      <c r="B16" s="44"/>
      <c r="C16" s="44"/>
      <c r="D16" s="44"/>
      <c r="E16" s="45"/>
      <c r="F16" s="14">
        <f>SUM(F14:F15)</f>
        <v>0</v>
      </c>
      <c r="G16" s="15"/>
      <c r="H16" s="31">
        <f>SUM(H14:H15)</f>
        <v>0</v>
      </c>
      <c r="I16" s="37"/>
      <c r="J16" s="37"/>
    </row>
    <row r="17" spans="1:10" s="21" customFormat="1" ht="12.75">
      <c r="A17" s="46" t="s">
        <v>17</v>
      </c>
      <c r="B17" s="46"/>
      <c r="C17" s="46"/>
      <c r="D17" s="46"/>
      <c r="E17" s="46"/>
      <c r="F17" s="46"/>
      <c r="G17" s="46"/>
      <c r="H17" s="46"/>
      <c r="I17" s="36"/>
      <c r="J17" s="36"/>
    </row>
    <row r="18" spans="1:10" s="2" customFormat="1" ht="144">
      <c r="A18" s="3">
        <v>1</v>
      </c>
      <c r="B18" s="4" t="s">
        <v>30</v>
      </c>
      <c r="C18" s="5" t="s">
        <v>16</v>
      </c>
      <c r="D18" s="6">
        <v>100</v>
      </c>
      <c r="E18" s="7"/>
      <c r="F18" s="8">
        <f>D18*E18</f>
        <v>0</v>
      </c>
      <c r="G18" s="9"/>
      <c r="H18" s="29">
        <f>ROUND(F18*G18/100+F18,2)</f>
        <v>0</v>
      </c>
      <c r="I18" s="37"/>
      <c r="J18" s="37"/>
    </row>
    <row r="19" spans="1:10" s="2" customFormat="1" ht="156">
      <c r="A19" s="3">
        <v>2</v>
      </c>
      <c r="B19" s="4" t="s">
        <v>29</v>
      </c>
      <c r="C19" s="5" t="s">
        <v>16</v>
      </c>
      <c r="D19" s="6">
        <v>100</v>
      </c>
      <c r="E19" s="7"/>
      <c r="F19" s="8">
        <f>D19*E19</f>
        <v>0</v>
      </c>
      <c r="G19" s="9"/>
      <c r="H19" s="29">
        <f>ROUND(F19*G19/100+F19,2)</f>
        <v>0</v>
      </c>
      <c r="I19" s="37"/>
      <c r="J19" s="37"/>
    </row>
    <row r="20" spans="1:10" s="2" customFormat="1" ht="12.75">
      <c r="A20" s="42" t="s">
        <v>13</v>
      </c>
      <c r="B20" s="42"/>
      <c r="C20" s="42"/>
      <c r="D20" s="42"/>
      <c r="E20" s="42"/>
      <c r="F20" s="14">
        <f>SUM(F18:F19)</f>
        <v>0</v>
      </c>
      <c r="G20" s="15"/>
      <c r="H20" s="31">
        <f>SUM(H18:H19)</f>
        <v>0</v>
      </c>
      <c r="I20" s="37"/>
      <c r="J20" s="37"/>
    </row>
  </sheetData>
  <sheetProtection/>
  <mergeCells count="9">
    <mergeCell ref="B12:E12"/>
    <mergeCell ref="A16:E16"/>
    <mergeCell ref="A17:H17"/>
    <mergeCell ref="A20:E20"/>
    <mergeCell ref="A13:H13"/>
    <mergeCell ref="A1:J1"/>
    <mergeCell ref="A3:H3"/>
    <mergeCell ref="A9:E9"/>
    <mergeCell ref="A10:H10"/>
  </mergeCells>
  <printOptions/>
  <pageMargins left="0.45" right="0.43" top="0.51" bottom="0.81" header="0.41" footer="0.61"/>
  <pageSetup horizontalDpi="600" verticalDpi="600" orientation="landscape" paperSize="9" scale="90" r:id="rId2"/>
  <headerFooter alignWithMargins="0">
    <oddFooter>&amp;C&amp;"Garamond,Normalny"&amp;8załącznik nr 1 do oferty&amp;R&amp;P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2024-04-23T06:15:22Z</cp:lastPrinted>
  <dcterms:created xsi:type="dcterms:W3CDTF">2024-03-22T06:34:12Z</dcterms:created>
  <dcterms:modified xsi:type="dcterms:W3CDTF">2024-04-25T07:30:01Z</dcterms:modified>
  <cp:category/>
  <cp:version/>
  <cp:contentType/>
  <cp:contentStatus/>
</cp:coreProperties>
</file>